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120" windowWidth="20730" windowHeight="11640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14" hidden="1">'ფორმა 9.1'!$A$8:$I$583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5.2'!$A$1:$I$34</definedName>
    <definedName name="_xlnm.Print_Area" localSheetId="8">'ფორმა 5.4'!$A$1:$H$2382</definedName>
    <definedName name="_xlnm.Print_Area" localSheetId="9">'ფორმა 5.5'!$A$1:$M$459</definedName>
    <definedName name="_xlnm.Print_Area" localSheetId="14">'ფორმა 9.1'!$A$1:$I$591</definedName>
    <definedName name="_xlnm.Print_Area" localSheetId="15">'ფორმა 9.2'!$A$1:$K$181</definedName>
    <definedName name="_xlnm.Print_Area" localSheetId="16">'ფორმა 9.6'!$A$1:$I$67</definedName>
    <definedName name="_xlnm.Print_Area" localSheetId="12">'ფორმა N 8.1'!$A$1:$H$37</definedName>
    <definedName name="_xlnm.Print_Area" localSheetId="17">'ფორმა N 9.7'!$A$1:$I$131</definedName>
    <definedName name="_xlnm.Print_Area" localSheetId="0">'ფორმა N1'!$A$1:$L$273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N8'!$A$1:$J$26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5621"/>
</workbook>
</file>

<file path=xl/calcChain.xml><?xml version="1.0" encoding="utf-8"?>
<calcChain xmlns="http://schemas.openxmlformats.org/spreadsheetml/2006/main">
  <c r="H2370" i="45" l="1"/>
  <c r="G2370" i="45"/>
  <c r="D20" i="27" l="1"/>
  <c r="D53" i="47"/>
  <c r="D49" i="47"/>
  <c r="D10" i="47"/>
  <c r="C10" i="47"/>
  <c r="D13" i="47"/>
  <c r="C53" i="47"/>
  <c r="D47" i="12"/>
  <c r="D28" i="12"/>
  <c r="C38" i="47" l="1"/>
  <c r="D27" i="12"/>
  <c r="C17" i="7"/>
  <c r="C43" i="47"/>
  <c r="C17" i="27"/>
  <c r="C19" i="47"/>
  <c r="C22" i="47" l="1"/>
  <c r="C50" i="47"/>
  <c r="F31" i="10"/>
  <c r="G31" i="10"/>
  <c r="D36" i="47" l="1"/>
  <c r="D43" i="47"/>
  <c r="D25" i="7" l="1"/>
  <c r="D19" i="47"/>
  <c r="D39" i="47"/>
  <c r="C47" i="12" l="1"/>
  <c r="C28" i="12"/>
  <c r="C27" i="12"/>
  <c r="D12" i="7" l="1"/>
  <c r="C12" i="7"/>
  <c r="I15" i="9" l="1"/>
  <c r="I14" i="9"/>
  <c r="I12" i="9"/>
  <c r="I10" i="9"/>
  <c r="G47" i="12"/>
  <c r="I16" i="10"/>
  <c r="I21" i="10"/>
  <c r="J31" i="10"/>
  <c r="I31" i="10"/>
  <c r="J21" i="10"/>
  <c r="J16" i="10"/>
  <c r="J15" i="10"/>
  <c r="I15" i="10"/>
  <c r="A5" i="42" l="1"/>
  <c r="C25" i="50" l="1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121" i="35" l="1"/>
  <c r="I21" i="44" l="1"/>
  <c r="H21" i="44"/>
  <c r="D31" i="7" l="1"/>
  <c r="C31" i="7"/>
  <c r="C24" i="50" s="1"/>
  <c r="D27" i="7"/>
  <c r="C27" i="7"/>
  <c r="C26" i="7" s="1"/>
  <c r="D26" i="7"/>
  <c r="D19" i="7"/>
  <c r="C19" i="7"/>
  <c r="D16" i="7"/>
  <c r="C16" i="7"/>
  <c r="C10" i="7" s="1"/>
  <c r="D10" i="7"/>
  <c r="D31" i="3"/>
  <c r="C31" i="3"/>
  <c r="D9" i="7" l="1"/>
  <c r="C22" i="50"/>
  <c r="C20" i="50" s="1"/>
  <c r="C9" i="7"/>
  <c r="D73" i="47"/>
  <c r="C73" i="47"/>
  <c r="D65" i="47"/>
  <c r="D59" i="47"/>
  <c r="C59" i="47"/>
  <c r="D54" i="47"/>
  <c r="C54" i="47"/>
  <c r="D48" i="47"/>
  <c r="C48" i="47"/>
  <c r="D37" i="47"/>
  <c r="C11" i="50" s="1"/>
  <c r="C37" i="47"/>
  <c r="D33" i="47"/>
  <c r="C33" i="47"/>
  <c r="D24" i="47"/>
  <c r="D18" i="47" s="1"/>
  <c r="C24" i="47"/>
  <c r="C18" i="47" s="1"/>
  <c r="D15" i="47"/>
  <c r="C14" i="50" s="1"/>
  <c r="C15" i="47"/>
  <c r="C13" i="50"/>
  <c r="C14" i="47" l="1"/>
  <c r="C9" i="47" s="1"/>
  <c r="H11" i="12" s="1"/>
  <c r="D14" i="47"/>
  <c r="D9" i="47" s="1"/>
  <c r="H13" i="12" s="1"/>
  <c r="L445" i="46"/>
  <c r="I20" i="43"/>
  <c r="H20" i="43"/>
  <c r="G20" i="43"/>
  <c r="C10" i="50" l="1"/>
  <c r="H14" i="12"/>
  <c r="D27" i="3"/>
  <c r="C27" i="3"/>
  <c r="C12" i="3" l="1"/>
  <c r="D76" i="40" l="1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2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25" i="18" l="1"/>
  <c r="G26" i="18" s="1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I11" i="12" s="1"/>
  <c r="D44" i="12"/>
  <c r="J9" i="10"/>
  <c r="D26" i="3"/>
  <c r="C10" i="12"/>
  <c r="H10" i="12" s="1"/>
  <c r="C44" i="12"/>
  <c r="D9" i="10"/>
  <c r="F9" i="10"/>
  <c r="I10" i="12" l="1"/>
  <c r="C9" i="3"/>
  <c r="D9" i="3"/>
  <c r="C17" i="50" s="1"/>
</calcChain>
</file>

<file path=xl/sharedStrings.xml><?xml version="1.0" encoding="utf-8"?>
<sst xmlns="http://schemas.openxmlformats.org/spreadsheetml/2006/main" count="21140" uniqueCount="8626">
  <si>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</si>
  <si>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</si>
  <si>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</si>
  <si>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</si>
  <si>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</si>
  <si>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</si>
  <si>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</si>
  <si>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</si>
  <si>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</si>
  <si>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</si>
  <si>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</si>
  <si>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</si>
  <si>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</si>
  <si>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</si>
  <si>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</si>
  <si>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</si>
  <si>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</si>
  <si>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</si>
  <si>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</si>
  <si>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</si>
  <si>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</si>
  <si>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</si>
  <si>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</si>
  <si>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</si>
  <si>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</si>
  <si>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</si>
  <si>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</si>
  <si>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</si>
  <si>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</si>
  <si>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</si>
  <si>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</si>
  <si>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</si>
  <si>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</si>
  <si>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</si>
  <si>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</si>
  <si>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</si>
  <si>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</si>
  <si>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</si>
  <si>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</si>
  <si>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</si>
  <si>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</si>
  <si>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</si>
  <si>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</si>
  <si>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</si>
  <si>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</si>
  <si>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</si>
  <si>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</si>
  <si>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</si>
  <si>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</si>
  <si>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</si>
  <si>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</si>
  <si>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</si>
  <si>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</si>
  <si>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</si>
  <si>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</si>
  <si>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</si>
  <si>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</si>
  <si>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</si>
  <si>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</si>
  <si>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</si>
  <si>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</si>
  <si>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</si>
  <si>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</si>
  <si>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</si>
  <si>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</si>
  <si>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</si>
  <si>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</si>
  <si>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</si>
  <si>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</si>
  <si>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</si>
  <si>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</si>
  <si>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</si>
  <si>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</si>
  <si>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</si>
  <si>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</si>
  <si>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</si>
  <si>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</si>
  <si>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</si>
  <si>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</si>
  <si>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</si>
  <si>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</si>
  <si>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</si>
  <si>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</si>
  <si>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</si>
  <si>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</si>
  <si>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</si>
  <si>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</si>
  <si>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</si>
  <si>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</si>
  <si>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</si>
  <si>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</si>
  <si>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</si>
  <si>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</si>
  <si>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</si>
  <si>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</si>
  <si>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</si>
  <si>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</si>
  <si>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</si>
  <si>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</si>
  <si>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</si>
  <si>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</si>
  <si>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</si>
  <si>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</si>
  <si>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</si>
  <si>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</si>
  <si>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</si>
  <si>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</si>
  <si>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</si>
  <si>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</si>
  <si>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</si>
  <si>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</si>
  <si>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</si>
  <si>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</si>
  <si>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</si>
  <si>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</si>
  <si>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</si>
  <si>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</si>
  <si>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</si>
  <si>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</si>
  <si>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</si>
  <si>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</si>
  <si>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</si>
  <si>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</si>
  <si>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</si>
  <si>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</si>
  <si>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</si>
  <si>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</si>
  <si>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</si>
  <si>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</si>
  <si>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</si>
  <si>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</si>
  <si>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</si>
  <si>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</si>
  <si>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</si>
  <si>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</si>
  <si>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</si>
  <si>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</si>
  <si>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</si>
  <si>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</si>
  <si>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</si>
  <si>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</si>
  <si>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</si>
  <si>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</si>
  <si>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</si>
  <si>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</si>
  <si>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</si>
  <si>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</si>
  <si>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</si>
  <si>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</si>
  <si>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</si>
  <si>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</si>
  <si>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</si>
  <si>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</si>
  <si>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</si>
  <si>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</si>
  <si>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</si>
  <si>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</si>
  <si>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</si>
  <si>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</si>
  <si>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</si>
  <si>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</si>
  <si>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</si>
  <si>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</si>
  <si>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</si>
  <si>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</si>
  <si>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</si>
  <si>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</si>
  <si>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</si>
  <si>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</si>
  <si>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</si>
  <si>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</si>
  <si>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</si>
  <si>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</si>
  <si>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</si>
  <si>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</si>
  <si>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</si>
  <si>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</si>
  <si>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</si>
  <si>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</si>
  <si>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</si>
  <si>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</si>
  <si>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</si>
  <si>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</si>
  <si>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</si>
  <si>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</si>
  <si>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</si>
  <si>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</si>
  <si>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</si>
  <si>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</si>
  <si>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</si>
  <si>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</si>
  <si>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</si>
  <si>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</si>
  <si>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</si>
  <si>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</si>
  <si>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</si>
  <si>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</si>
  <si>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</si>
  <si>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</si>
  <si>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</si>
  <si>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</si>
  <si>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</si>
  <si>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</si>
  <si>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</si>
  <si>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</si>
  <si>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</si>
  <si>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</si>
  <si>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</si>
  <si>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</si>
  <si>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</si>
  <si>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</si>
  <si>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</si>
  <si>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</si>
  <si>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</si>
  <si>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</si>
  <si>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</si>
  <si>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</si>
  <si>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</si>
  <si>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</si>
  <si>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</si>
  <si>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</si>
  <si>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</si>
  <si>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</si>
  <si>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</si>
  <si>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</si>
  <si>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</si>
  <si>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</si>
  <si>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</si>
  <si>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</si>
  <si>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</si>
  <si>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</si>
  <si>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</si>
  <si>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</si>
  <si>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</si>
  <si>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</si>
  <si>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</si>
  <si>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</si>
  <si>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</si>
  <si>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</si>
  <si>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</si>
  <si>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</si>
  <si>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</si>
  <si>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</si>
  <si>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</si>
  <si>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</si>
  <si>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</si>
  <si>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</si>
  <si>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</si>
  <si>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</si>
  <si>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</si>
  <si>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</si>
  <si>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</si>
  <si>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</si>
  <si>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</si>
  <si>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</si>
  <si>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</si>
  <si>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</si>
  <si>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</si>
  <si>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</si>
  <si>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</si>
  <si>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</si>
  <si>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</si>
  <si>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</si>
  <si>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</si>
  <si>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</si>
  <si>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</si>
  <si>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</si>
  <si>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</si>
  <si>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</si>
  <si>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</si>
  <si>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</si>
  <si>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</si>
  <si>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</si>
  <si>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</si>
  <si>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</si>
  <si>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</si>
  <si>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</si>
  <si>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</si>
  <si>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</si>
  <si>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</si>
  <si>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</si>
  <si>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</si>
  <si>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</si>
  <si>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</si>
  <si>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</si>
  <si>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</si>
  <si>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</si>
  <si>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</si>
  <si>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</si>
  <si>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</si>
  <si>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</si>
  <si>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</si>
  <si>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</si>
  <si>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</si>
  <si>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</si>
  <si>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</si>
  <si>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</si>
  <si>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</si>
  <si>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</si>
  <si>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</si>
  <si>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</si>
  <si>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</si>
  <si>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</si>
  <si>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</si>
  <si>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</si>
  <si>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</si>
  <si>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</si>
  <si>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</si>
  <si>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</si>
  <si>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</si>
  <si>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</si>
  <si>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</si>
  <si>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</si>
  <si>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</si>
  <si>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</si>
  <si>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</si>
  <si>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</si>
  <si>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</si>
  <si>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</si>
  <si>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</si>
  <si>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</si>
  <si>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</si>
  <si>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</si>
  <si>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</si>
  <si>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</si>
  <si>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</si>
  <si>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</si>
  <si>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</si>
  <si>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</si>
  <si>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</si>
  <si>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</si>
  <si>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</si>
  <si>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</si>
  <si>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</si>
  <si>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</si>
  <si>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</si>
  <si>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</si>
  <si>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</si>
  <si>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</si>
  <si>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</si>
  <si>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</si>
  <si>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</si>
  <si>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</si>
  <si>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</si>
  <si>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</si>
  <si>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</si>
  <si>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</si>
  <si>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</si>
  <si>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</si>
  <si>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</si>
  <si>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</si>
  <si>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</si>
  <si>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</si>
  <si>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</si>
  <si>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</si>
  <si>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</si>
  <si>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</si>
  <si>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</si>
  <si>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</si>
  <si>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</si>
  <si>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</si>
  <si>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</si>
  <si>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</si>
  <si>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</si>
  <si>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</si>
  <si>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</si>
  <si>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</si>
  <si>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</si>
  <si>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</si>
  <si>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</si>
  <si>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</si>
  <si>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</si>
  <si>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</si>
  <si>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</si>
  <si>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</si>
  <si>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</si>
  <si>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</si>
  <si>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</si>
  <si>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</si>
  <si>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</si>
  <si>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</si>
  <si>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</si>
  <si>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</si>
  <si>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</si>
  <si>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</si>
  <si>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</si>
  <si>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</si>
  <si>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</si>
  <si>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</si>
  <si>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</si>
  <si>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</si>
  <si>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</si>
  <si>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</si>
  <si>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</si>
  <si>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</si>
  <si>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</si>
  <si>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</si>
  <si>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</si>
  <si>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</si>
  <si>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</si>
  <si>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</si>
  <si>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</si>
  <si>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</si>
  <si>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</si>
  <si>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</si>
  <si>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</si>
  <si>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</si>
  <si>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</si>
  <si>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</si>
  <si>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</si>
  <si>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</si>
  <si>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</si>
  <si>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</si>
  <si>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</si>
  <si>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</si>
  <si>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</si>
  <si>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</si>
  <si>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</si>
  <si>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</si>
  <si>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</si>
  <si>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</si>
  <si>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</si>
  <si>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</si>
  <si>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</si>
  <si>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</si>
  <si>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</si>
  <si>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</si>
  <si>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</si>
  <si>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</si>
  <si>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</si>
  <si>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</si>
  <si>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</si>
  <si>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</si>
  <si>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</si>
  <si>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</si>
  <si>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</si>
  <si>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</si>
  <si>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</si>
  <si>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</si>
  <si>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</si>
  <si>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</si>
  <si>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</si>
  <si>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</si>
  <si>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</si>
  <si>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</si>
  <si>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</si>
  <si>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</si>
  <si>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</si>
  <si>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</si>
  <si>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</si>
  <si>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</si>
  <si>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</si>
  <si>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</si>
  <si>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</si>
  <si>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</si>
  <si>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</si>
  <si>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</si>
  <si>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</si>
  <si>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</si>
  <si>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</si>
  <si>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</si>
  <si>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</si>
  <si>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</si>
  <si>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</si>
  <si>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</si>
  <si>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</si>
  <si>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</si>
  <si>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</si>
  <si>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</si>
  <si>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</si>
  <si>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</si>
  <si>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</si>
  <si>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</si>
  <si>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</si>
  <si>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</si>
  <si>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</si>
  <si>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</si>
  <si>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ბანკი ქართუ</t>
  </si>
  <si>
    <t>GE51CR0000000004933608</t>
  </si>
  <si>
    <t>GEL</t>
  </si>
  <si>
    <t>5/16/2012</t>
  </si>
  <si>
    <t>GE72CR0000000004933618</t>
  </si>
  <si>
    <t>USD</t>
  </si>
  <si>
    <t>EURO</t>
  </si>
  <si>
    <t>GE09CR0000002049644506</t>
  </si>
  <si>
    <t>08/24/2016</t>
  </si>
  <si>
    <t>GE78CR0000002049654516</t>
  </si>
  <si>
    <t>GE29CR0000002049664516</t>
  </si>
  <si>
    <t>საკუთრება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</si>
  <si>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</si>
  <si>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</si>
  <si>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</si>
  <si>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</si>
  <si>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</si>
  <si>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</si>
  <si>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</si>
  <si>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</si>
  <si>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</si>
  <si>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</si>
  <si>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</si>
  <si>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</si>
  <si>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</si>
  <si>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</si>
  <si>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</si>
  <si>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</si>
  <si>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</si>
  <si>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</si>
  <si>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ქ. თბილისი, ერეკლე II-ეს მოედანი #3</t>
  </si>
  <si>
    <t>205283637</t>
  </si>
  <si>
    <t>შპს ახალი კაპიტალი</t>
  </si>
  <si>
    <t>202055122</t>
  </si>
  <si>
    <t>შპს ძველი უბანი</t>
  </si>
  <si>
    <t>ქ. თბილისი, მ. კოსტავას ქ. #14</t>
  </si>
  <si>
    <t>404909934</t>
  </si>
  <si>
    <t>შპს სითი ლოფტი</t>
  </si>
  <si>
    <t>ქ. თბილისი, რუსთაველის გამზირი #37</t>
  </si>
  <si>
    <t>404453113</t>
  </si>
  <si>
    <t>შპს ივერია ცენტრი</t>
  </si>
  <si>
    <t>431433219</t>
  </si>
  <si>
    <t>შპს ძველი თელავი</t>
  </si>
  <si>
    <t>ქ. თბილისი, ალ. ყაზბეგის გამზირი #14 ბ. 2</t>
  </si>
  <si>
    <t>01024044857</t>
  </si>
  <si>
    <t>ანდღულაძე მადონა ი/მ</t>
  </si>
  <si>
    <t>ქ. თბილისი, ქეთევან წამებულის ქ. #64-66</t>
  </si>
  <si>
    <t>01027012281</t>
  </si>
  <si>
    <t>ბადალიანი ალექსანდრე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</si>
  <si>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</si>
  <si>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</si>
  <si>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</si>
  <si>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</si>
  <si>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</si>
  <si>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თბილისი, ც. დადიანის ქ. #142</t>
  </si>
  <si>
    <t>204378869</t>
  </si>
  <si>
    <t>ქ. თბილისი, ფორე მოსულიშვილის ქ. #1</t>
  </si>
  <si>
    <t>54001007223</t>
  </si>
  <si>
    <t>ქემერტელიძე კახაბერ ი/მ</t>
  </si>
  <si>
    <t>ქ. გურჯაანი, სანაპიროს ქ. #10</t>
  </si>
  <si>
    <t>13001007430</t>
  </si>
  <si>
    <t>მექერიშვილი ლევან ი/მ</t>
  </si>
  <si>
    <t>ქ. ლაგოდეხი, ქიზიყის ქ. #27</t>
  </si>
  <si>
    <t>ჭუჭულაშვილი გიორგი ი/მ</t>
  </si>
  <si>
    <t>ქ. ყვარელი, შ. რუსთაველის ქ. #4</t>
  </si>
  <si>
    <t>241582373</t>
  </si>
  <si>
    <t>შპს კახეთის ღვინის მარანი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</si>
  <si>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</si>
  <si>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</si>
  <si>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</si>
  <si>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</si>
  <si>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</si>
  <si>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თეთრიწყარო, დიდგორის ქ. #15</t>
  </si>
  <si>
    <t>22001005181</t>
  </si>
  <si>
    <t>ბექაური ამური ი/მ</t>
  </si>
  <si>
    <t>ქ. მცხეთა, დ. აღმაშენებლის ქ.</t>
  </si>
  <si>
    <t>236052515</t>
  </si>
  <si>
    <t>შპს მცხეთის წყალი</t>
  </si>
  <si>
    <t>ქ. ბორჯომი, შ. რუსთაველის ქ. #147</t>
  </si>
  <si>
    <t>01001000813</t>
  </si>
  <si>
    <t>სამსონიძე ვალიდა ი/მ</t>
  </si>
  <si>
    <t>ქ. ახალციხე, შ. რუსთაველის ქ. #44-44ა</t>
  </si>
  <si>
    <t>წაღიკიან პარკევ ი/მ</t>
  </si>
  <si>
    <t>დ. ადიგენი, თამარ მეფის ქ. #2</t>
  </si>
  <si>
    <t>01004000999</t>
  </si>
  <si>
    <t>ზედგინიძე ზურაბ ი/მ</t>
  </si>
  <si>
    <t>ქ. ახალქალაქი, ჩარენცის ქ. #11/1</t>
  </si>
  <si>
    <t>07001022059</t>
  </si>
  <si>
    <t>მურადიანი ლუსაბერ ი/მ</t>
  </si>
  <si>
    <t>ქ. ნინოწმინდა, თავისუფლების ქ. #25</t>
  </si>
  <si>
    <t>32001016304</t>
  </si>
  <si>
    <t>მზიკიან მამბრე ი/მ</t>
  </si>
  <si>
    <t>ქ. ამბროლაური, კოსტავას ქ. #7</t>
  </si>
  <si>
    <t>04001002980</t>
  </si>
  <si>
    <t>გოცირიძე ომარი ი/მ</t>
  </si>
  <si>
    <t>ქ. თერჯოლა, რუსთაველის ქ. #105</t>
  </si>
  <si>
    <t>21001015020</t>
  </si>
  <si>
    <t>ჩუბინიძე დარეჯანი ი/მ</t>
  </si>
  <si>
    <t>ქ. ზესტაფონი, დ. აღმაშენებლის ქ. #19</t>
  </si>
  <si>
    <t>405117136</t>
  </si>
  <si>
    <t>შპს 7 ლიდო</t>
  </si>
  <si>
    <t>ქ. ბაღდათი, შ. რუსთაველის ქ. #22</t>
  </si>
  <si>
    <t>შპს ავა-მარიამი</t>
  </si>
  <si>
    <t>ქ. წყალტუბო, შ. რუსთაველის ქ. #4</t>
  </si>
  <si>
    <t>კუხალეიშვილი ნინო ი/მ</t>
  </si>
  <si>
    <t>ქ. ლანჩხუთი, მდინარაძის ქ. #3</t>
  </si>
  <si>
    <t>ორმოცაძე გიორგი ი/მ</t>
  </si>
  <si>
    <t>ქ. აბაშა, თავისუფლების ქ. #81</t>
  </si>
  <si>
    <t>გაბელაია დავითი ი/მ</t>
  </si>
  <si>
    <t>შუბლაძე ბესიკ ი/მ</t>
  </si>
  <si>
    <t>ქ. სენაკი, რუსთაველის ქ. #164</t>
  </si>
  <si>
    <t>საქ. სამომხ. კოოპერაციის სენაკის რ-ნ სამომხ. კოოპერატივი</t>
  </si>
  <si>
    <t>ქ. მარტვილი, თავისუფლების ქ. #14</t>
  </si>
  <si>
    <t>გეგია არველოდ ი/მ</t>
  </si>
  <si>
    <t>ქ. ხობი, 9 აპრილის ქ. #3</t>
  </si>
  <si>
    <t>შპს ლასარი</t>
  </si>
  <si>
    <t>ქ. ზუგდიდი, კ. გამსახურდიას ქ. #35</t>
  </si>
  <si>
    <t>შპს გრანდი</t>
  </si>
  <si>
    <t>დ. ჩხოროწყუ დ. აღმაშენებლის ქ. #13</t>
  </si>
  <si>
    <t>ესართია ლაშა ი/მ</t>
  </si>
  <si>
    <t>ქ. ფოთი, დ. აღმაშენებლის ქ. #10</t>
  </si>
  <si>
    <t>ხორავა მარიკა ი/მ</t>
  </si>
  <si>
    <t>ქ. ბათუმი, მარაჯნიშვილისა და ასათიანის კვეთა</t>
  </si>
  <si>
    <t>შპს სახლი ძველ ბათუმში</t>
  </si>
  <si>
    <t>ქედა, აბუსერიძის ქ. #11</t>
  </si>
  <si>
    <t>დიასამიძე ამირან ი/მ</t>
  </si>
  <si>
    <t>ქ. ქობულეთი, დ. აღმაშენებლის გამზირი #130</t>
  </si>
  <si>
    <t>ძუბენკო თამარა ი/მ</t>
  </si>
  <si>
    <t>შუახევი, დაბა შუახევი, რუსთაველის ქ. #22</t>
  </si>
  <si>
    <t>შაინიძე ნესტან ი/მ</t>
  </si>
  <si>
    <t>ქ. თბილისი, ი. ჭვჭავაძის გამზ. #20 ბ. 3</t>
  </si>
  <si>
    <t>ქ. თბილისი, მოედანი გულია, გვარდიის სამმართველოს მიმდებარედ</t>
  </si>
  <si>
    <t>ქ. თბილისი, ჩიტაიას ქ. #3 ბ. 2</t>
  </si>
  <si>
    <t>ქ. თბილისი, სოხუმის ქ. #4-6ა</t>
  </si>
  <si>
    <t>ქ. თბილისი, აკაკი წერეთლის გამზირი #61 ბ. #3</t>
  </si>
  <si>
    <t>საგარეჯო, რუსთაველის ქ. #175</t>
  </si>
  <si>
    <t>ქ. წნორი, თავისუფლების ქ. #37</t>
  </si>
  <si>
    <t>ქ. დედოფლისწყარო, ჰერეთის ქ. #74</t>
  </si>
  <si>
    <t>ქ. ახმეტა, ვაჟა-ფშაველას ქ.</t>
  </si>
  <si>
    <t>ქ. რუსთავი, კოსტავას ქ. #14  ბ. #48</t>
  </si>
  <si>
    <t>ქ. გარდაბანი, დ. აღმაშენებლის ქ. კორპუსი 17 ბ. #2-3</t>
  </si>
  <si>
    <t>ქ. ბოლნისი, აღმაშენებლის ქ. #54</t>
  </si>
  <si>
    <t>ქ. დმანისი, 9 აპრილის ქ. #67</t>
  </si>
  <si>
    <t>ქ. წალკა, მ. კოსტავას ქ. სახლი #75</t>
  </si>
  <si>
    <t>ქ. თიანეთი რუსთაველის ქ. #38</t>
  </si>
  <si>
    <t>ქ. დუშეთი, რუსთაველის ქ. #46</t>
  </si>
  <si>
    <t>ქ. ყაზბეგი, ალ. ყაზბეგის ქ. #32</t>
  </si>
  <si>
    <t>ქ. კასპი მ. კოსტავას ქ. #5</t>
  </si>
  <si>
    <t>ქ. გორი, წერეთლის ქ. #29</t>
  </si>
  <si>
    <t xml:space="preserve">ქ. ქარელი სტალინის ქ. #49 </t>
  </si>
  <si>
    <t>ქ. ხაშური, სააკაძის ქ. #94</t>
  </si>
  <si>
    <t>დ. ასპინძა, გორგასლის ქ. #2</t>
  </si>
  <si>
    <t>ქ. ონი, დავით აღმაშენებლის ქ. #51</t>
  </si>
  <si>
    <t>ქ. ცაგერი, მ. კოსტავას ქ. #13 ბ. 3</t>
  </si>
  <si>
    <t>ლენტეხი, დაბა ლენტეხი, სტალინის ქ. #8</t>
  </si>
  <si>
    <t>ხარაგაული, დ. ხარაგაული, სოლომონ მეფის # 21</t>
  </si>
  <si>
    <t>ქ. საჩხერე მერაბ კოსტავას ქ. #65</t>
  </si>
  <si>
    <t>ქ. ვანი, ჯორჯიაშვილის ქ. #2</t>
  </si>
  <si>
    <t>ქ. ხონი, მოსე ხონელის ქ. #5</t>
  </si>
  <si>
    <t>ქ. ჭიათურა ეგ. ნინოშვილის ქ. #12 ბ. 9</t>
  </si>
  <si>
    <t>ქ. ტყიბული, შ. რუსთაველის ქ. #1 ბ. 27</t>
  </si>
  <si>
    <t>ქ. ქუთაისი, გრიშაშვილის ქ. მე-4 შესახვევი #9/ რუსთაველის გამზირი #27</t>
  </si>
  <si>
    <t>ქ. ოზურგეთი, ი. ჭავჭავაძის ქ. #12</t>
  </si>
  <si>
    <t>ქ. ჩოხატაური, დუმბაძის ქ. #3</t>
  </si>
  <si>
    <t>ქ. წალენჯიხა, გ. მებონიას ქ. #2</t>
  </si>
  <si>
    <t>დ. მესტია, თამარ მეფის ქ. #14</t>
  </si>
  <si>
    <t>ქ. ბათუმი, ფრიდონ ხალვაშის გამზირი #346 ბ</t>
  </si>
  <si>
    <t>ხულო, დ. ხულო ტბელ აბუსერიძის ქ. #7</t>
  </si>
  <si>
    <t>იჯარა</t>
  </si>
  <si>
    <t>სხვადასხვა ხარჯები (ჯარიმა პარკირება)</t>
  </si>
  <si>
    <t>ღონისძიებების მოწყობის ხარჯები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</si>
  <si>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</si>
  <si>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</si>
  <si>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</si>
  <si>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</si>
  <si>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</si>
  <si>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</si>
  <si>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</si>
  <si>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</si>
  <si>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ნოდარ</t>
  </si>
  <si>
    <t>ხადური</t>
  </si>
  <si>
    <t>01019005628</t>
  </si>
  <si>
    <t>სამსახურეობრივი</t>
  </si>
  <si>
    <t>ჩინეთის სახალხო რესპუბლიკა</t>
  </si>
  <si>
    <t>გივი</t>
  </si>
  <si>
    <t>ჭიჭინაძე</t>
  </si>
  <si>
    <t>01009002077</t>
  </si>
  <si>
    <t>კამერა DS-T100 2,8 mm, DC12V, 4W max (სამი ერთეული)</t>
  </si>
  <si>
    <t>შპს მაგისტრი</t>
  </si>
  <si>
    <t>კამერა DS-T103 2,8 mm, DC12V, 4W max (ორი ერთეული)</t>
  </si>
  <si>
    <t>ვიდეო ჩამწერი DVR DS-H108G I/p: 12v-2A Max 24W (ერთი ერთეული)</t>
  </si>
  <si>
    <t>ST100DM010, Seagate Barracuda 1 TB, SATA 3,5 7200rpm64MB 6GB/s (ერთი ერთეული)</t>
  </si>
  <si>
    <t>კამერა DS-T200_3.6 (ერთი ერთეული)</t>
  </si>
  <si>
    <t>კამერა DS-T200_2.8 (ერთი ერთეული)</t>
  </si>
  <si>
    <t>ჩამწერი DS-H104Q (ერთი ერთეული)</t>
  </si>
  <si>
    <t>კვების ბლოკი (მეორადი) (ერთი ერთეული)</t>
  </si>
  <si>
    <t>კაბელი CCTV-AL 1 COAX+2x0.22 (ერთი ერთეული)</t>
  </si>
  <si>
    <t>ST1000DM010, Seagate Barracuda 1TB, SATA 3.5 7200rpm 64MB 6GB/s (ერთი ერთეული)</t>
  </si>
  <si>
    <t>ტელევიზორი SANYO- 24K50 საკიდით SUREFIX142</t>
  </si>
  <si>
    <t>შ.პ.ს. მენეჯმენტ სერვისი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</si>
  <si>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</si>
  <si>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</si>
  <si>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</si>
  <si>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</si>
  <si>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</si>
  <si>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</si>
  <si>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</si>
  <si>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</si>
  <si>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</si>
  <si>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</si>
  <si>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</si>
  <si>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</si>
  <si>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</si>
  <si>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</si>
  <si>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</si>
  <si>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</si>
  <si>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</si>
  <si>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</si>
  <si>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</si>
  <si>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</si>
  <si>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</si>
  <si>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</si>
  <si>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</si>
  <si>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</si>
  <si>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</si>
  <si>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</si>
  <si>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</si>
  <si>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</si>
  <si>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</si>
  <si>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</si>
  <si>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</si>
  <si>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</si>
  <si>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</si>
  <si>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მიკროსაფინანსო ორგანიზაცია ალფა ექსპრესი</t>
  </si>
  <si>
    <t>202340984</t>
  </si>
  <si>
    <t>კახა კალაძე</t>
  </si>
  <si>
    <t>სატელევიზიო რეკლამის ხარჯი</t>
  </si>
  <si>
    <t>შპს ტელეიმედი</t>
  </si>
  <si>
    <t>მპგ ქართული ოცნება</t>
  </si>
  <si>
    <t>წმ</t>
  </si>
  <si>
    <t>პოლიტიკური რეკლამის ეთერში განთავსება</t>
  </si>
  <si>
    <t>შპს ჯი-დი-ეს თი-ვი</t>
  </si>
  <si>
    <t>შპს "ტელეკომპანია პირველი"</t>
  </si>
  <si>
    <t>შპს "პალიტრა TV"</t>
  </si>
  <si>
    <t>შპს "იბერია TV"</t>
  </si>
  <si>
    <t>შპს სტუდია მაესტრო</t>
  </si>
  <si>
    <t>ბილბორდი</t>
  </si>
  <si>
    <t>კვ/მ</t>
  </si>
  <si>
    <t>შპს სამაჩაბლო 2016</t>
  </si>
  <si>
    <t>ქუჩაში დამონტაჟებული ეკრანი</t>
  </si>
  <si>
    <t>შპს ალმა</t>
  </si>
  <si>
    <t>ბეჭდური რეკლამი ხარჯი</t>
  </si>
  <si>
    <t>რადიო რეკლამა</t>
  </si>
  <si>
    <t>შპს "მომხმარებელთა საყურადღებოდ"</t>
  </si>
  <si>
    <t>შპს "რადიოცენტრი პლუსი"</t>
  </si>
  <si>
    <t>შპს "რადიო უცნობი"</t>
  </si>
  <si>
    <t>შპს "მედია ჯგუფი"</t>
  </si>
  <si>
    <t>შპს "ქართული რადიო"</t>
  </si>
  <si>
    <t>შპს "მომავლის რეკლამა"</t>
  </si>
  <si>
    <t>შპს ტელე-რადიო კორპორაცია "ინფორმკავშირი" ტელევიზია "არგო"</t>
  </si>
  <si>
    <t>შპს "რადიო იმედი"</t>
  </si>
  <si>
    <t>შპს "რადიო ჰოლდინგი ფორტუნა"</t>
  </si>
  <si>
    <t>ასოციაცია "ათინათი"</t>
  </si>
  <si>
    <t>შპს "ძველი ქალაქი"</t>
  </si>
  <si>
    <t>შპს აუთდორ.ჯი</t>
  </si>
  <si>
    <t>თბილისი, ფილარმონიის ფასადი</t>
  </si>
  <si>
    <t>თბილისი, ჭავჭავაძის გამზ. უცხო ენებთან</t>
  </si>
  <si>
    <t>თბილისი, ვარდების მოედანი</t>
  </si>
  <si>
    <t>თბილისი, ჭავჭავაძის გამზ. კავსაძის კუთხესთან</t>
  </si>
  <si>
    <t>თბილისი, პეკინი საბურთალოს ქუჩის კვეთა</t>
  </si>
  <si>
    <t>თბილისი, სააკაძის მოედანი</t>
  </si>
  <si>
    <t>თბილისი, თამარ მეფის გამზ. King David -თან</t>
  </si>
  <si>
    <t>თბილისი, სადგურის მოედანი</t>
  </si>
  <si>
    <t>თბილისი, თამარაშვილის და ალ. ყაზბეგის კვეთა</t>
  </si>
  <si>
    <t>თბილისი, გლდანი, ხიზანიშვილის ქუჩა</t>
  </si>
  <si>
    <t>თბილისი, ვარაზისხევი VTB ბანკთან</t>
  </si>
  <si>
    <t>თბილისი, იუსტიციის სახლის მიმდებარედ</t>
  </si>
  <si>
    <t>შპს ბიგბორდი</t>
  </si>
  <si>
    <t>404508243</t>
  </si>
  <si>
    <t>აუდიო და ვიდეო მასალა</t>
  </si>
  <si>
    <t>ვებ საიტები</t>
  </si>
  <si>
    <t>ვიდეო რგოლის დამზადება</t>
  </si>
  <si>
    <t>ბეჭდვითი მომსახურეობა (ბანერები ოფისებისთვის)</t>
  </si>
  <si>
    <t>მაღალი გამავლობის</t>
  </si>
  <si>
    <t>MITSUBISHI</t>
  </si>
  <si>
    <t>PAJERO 2500 TD</t>
  </si>
  <si>
    <t>MFC920</t>
  </si>
  <si>
    <t>34001007562</t>
  </si>
  <si>
    <t>იური ლობჯანიძე</t>
  </si>
  <si>
    <t>ფურგონი</t>
  </si>
  <si>
    <t>FIAT</t>
  </si>
  <si>
    <t>DOBLO CARGO</t>
  </si>
  <si>
    <t>TT542CC</t>
  </si>
  <si>
    <t>01027024840</t>
  </si>
  <si>
    <t>გიორგი ჯაფარიძე</t>
  </si>
  <si>
    <t>FORD</t>
  </si>
  <si>
    <t>TRANSIT CONNECT</t>
  </si>
  <si>
    <t>UU568UO</t>
  </si>
  <si>
    <t>ავტობუსი</t>
  </si>
  <si>
    <t>ფორდ ტრანზით</t>
  </si>
  <si>
    <t>430 E 2,2L</t>
  </si>
  <si>
    <t>FCF549</t>
  </si>
  <si>
    <t>ა(ა)იპ საზოგადოებრივი მოძრაობა ქართული ოცნება</t>
  </si>
  <si>
    <t>FCF732</t>
  </si>
  <si>
    <t>FCF741</t>
  </si>
  <si>
    <t>MERCEDES-BENZ</t>
  </si>
  <si>
    <t>2002</t>
  </si>
  <si>
    <t>1999</t>
  </si>
  <si>
    <t>2003</t>
  </si>
  <si>
    <t>1998</t>
  </si>
  <si>
    <t>2001</t>
  </si>
  <si>
    <t>2000</t>
  </si>
  <si>
    <t>SPRINTER</t>
  </si>
  <si>
    <t>1997</t>
  </si>
  <si>
    <t>1990</t>
  </si>
  <si>
    <t>1994</t>
  </si>
  <si>
    <t>1995</t>
  </si>
  <si>
    <t>TRANSIT 2.5 D</t>
  </si>
  <si>
    <t>1993</t>
  </si>
  <si>
    <t>TRANSIT</t>
  </si>
  <si>
    <t>1996</t>
  </si>
  <si>
    <t>412 D</t>
  </si>
  <si>
    <t>სპრინტერი</t>
  </si>
  <si>
    <t>ფორდი</t>
  </si>
  <si>
    <t>311CDI</t>
  </si>
  <si>
    <t>DODGE</t>
  </si>
  <si>
    <t>903.6 KA</t>
  </si>
  <si>
    <t>2005</t>
  </si>
  <si>
    <t>1991</t>
  </si>
  <si>
    <t xml:space="preserve">SPRINTER </t>
  </si>
  <si>
    <t>TRANSIT BUS DIESEL</t>
  </si>
  <si>
    <t>SPRINTER 312 D</t>
  </si>
  <si>
    <t>1987</t>
  </si>
  <si>
    <t>SPRINTER 208 D</t>
  </si>
  <si>
    <t>2004</t>
  </si>
  <si>
    <t>1989</t>
  </si>
  <si>
    <t>1992</t>
  </si>
  <si>
    <t>2007</t>
  </si>
  <si>
    <t>312 D</t>
  </si>
  <si>
    <t>SPRINTER 313 CDI</t>
  </si>
  <si>
    <t>39001007576</t>
  </si>
  <si>
    <t>მერსედესი</t>
  </si>
  <si>
    <t>310</t>
  </si>
  <si>
    <t>2008</t>
  </si>
  <si>
    <t>SPRINTER 310 2.9D</t>
  </si>
  <si>
    <t>ტრანზიტი</t>
  </si>
  <si>
    <t>ვენი</t>
  </si>
  <si>
    <t>TRANSIT 100</t>
  </si>
  <si>
    <t>210 D</t>
  </si>
  <si>
    <t>TRANSIT 150 L</t>
  </si>
  <si>
    <t>TRANSIT BUS</t>
  </si>
  <si>
    <t>SPRINTER 411 CDI</t>
  </si>
  <si>
    <t xml:space="preserve">FORD </t>
  </si>
  <si>
    <t>2006</t>
  </si>
  <si>
    <t>207 D</t>
  </si>
  <si>
    <t>208 D</t>
  </si>
  <si>
    <t>1988</t>
  </si>
  <si>
    <t>MAN</t>
  </si>
  <si>
    <t>308 D</t>
  </si>
  <si>
    <t xml:space="preserve">MERCEDES-BENZ </t>
  </si>
  <si>
    <t>410 D</t>
  </si>
  <si>
    <t>SPRINTER 92 D-KA</t>
  </si>
  <si>
    <t>შპს თამარი ტური</t>
  </si>
  <si>
    <t>CPC582</t>
  </si>
  <si>
    <t>04.30.2014</t>
  </si>
  <si>
    <t>შ.პ.ს. ,,ახალი კაპიტალი"</t>
  </si>
  <si>
    <t>ოფისის იჯარა/კომუნალური</t>
  </si>
  <si>
    <t>08.10.2012</t>
  </si>
  <si>
    <t>PORTEK IC VE DIS TICARET MURAT KAHR IMAN</t>
  </si>
  <si>
    <t>მაისურების მოწოდება</t>
  </si>
  <si>
    <t>08.18.2012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</si>
  <si>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</si>
  <si>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</si>
  <si>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06.24.2012</t>
  </si>
  <si>
    <t>ირინა თავაძე</t>
  </si>
  <si>
    <t>სიების დაზუსტება</t>
  </si>
  <si>
    <t>06.23.2012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</si>
  <si>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</si>
  <si>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</si>
  <si>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</si>
  <si>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</si>
  <si>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</si>
  <si>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</si>
  <si>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</si>
  <si>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</si>
  <si>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</si>
  <si>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</si>
  <si>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</si>
  <si>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</si>
  <si>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</si>
  <si>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</si>
  <si>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</si>
  <si>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</si>
  <si>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</si>
  <si>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</si>
  <si>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06.25.2012</t>
  </si>
  <si>
    <t>ნოდარ ცეცხლაძე</t>
  </si>
  <si>
    <t>61009023503</t>
  </si>
  <si>
    <t>06.28.2012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</si>
  <si>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</si>
  <si>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</si>
  <si>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</si>
  <si>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</si>
  <si>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</si>
  <si>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</si>
  <si>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</si>
  <si>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</si>
  <si>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</si>
  <si>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</si>
  <si>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</si>
  <si>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</si>
  <si>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</si>
  <si>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</si>
  <si>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</si>
  <si>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</si>
  <si>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</si>
  <si>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</si>
  <si>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</si>
  <si>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</si>
  <si>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</si>
  <si>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</si>
  <si>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06.29.2012</t>
  </si>
  <si>
    <t>ეკატერინე ზოიძე</t>
  </si>
  <si>
    <t>61009007589</t>
  </si>
  <si>
    <t>06.05.2012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</si>
  <si>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</si>
  <si>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</si>
  <si>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</si>
  <si>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</si>
  <si>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</si>
  <si>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</si>
  <si>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</si>
  <si>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</si>
  <si>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</si>
  <si>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</si>
  <si>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</si>
  <si>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</si>
  <si>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</si>
  <si>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</si>
  <si>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08.01.2012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</si>
  <si>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</si>
  <si>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</si>
  <si>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</si>
  <si>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</si>
  <si>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</si>
  <si>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08.15.2012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</si>
  <si>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</si>
  <si>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</si>
  <si>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</si>
  <si>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</si>
  <si>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</si>
  <si>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</si>
  <si>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</si>
  <si>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</si>
  <si>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</si>
  <si>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</si>
  <si>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08.24.2012</t>
  </si>
  <si>
    <t>შპს „ერგი პლიუსი“</t>
  </si>
  <si>
    <t>ბეჭედი და ფაქსი</t>
  </si>
  <si>
    <t>09.05.2012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</si>
  <si>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</si>
  <si>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</si>
  <si>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</si>
  <si>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</si>
  <si>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</si>
  <si>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08.13.2012</t>
  </si>
  <si>
    <t>გვრიტიშვილი ელეონორა</t>
  </si>
  <si>
    <t>01008010173</t>
  </si>
  <si>
    <t>08.09.2012</t>
  </si>
  <si>
    <t>ნაკუდაიძე ბელა</t>
  </si>
  <si>
    <t>31001014526</t>
  </si>
  <si>
    <t>09.30.2012</t>
  </si>
  <si>
    <t>კორძაძე ლიდა</t>
  </si>
  <si>
    <t>37001009073</t>
  </si>
  <si>
    <t>09.25.2012</t>
  </si>
  <si>
    <t>YALCIN TRANS ULUS NAK</t>
  </si>
  <si>
    <t>ბუშტები, მაისურები</t>
  </si>
  <si>
    <t>09.20.2012</t>
  </si>
  <si>
    <t xml:space="preserve">შპს პოლიგრაფ ექსტრა </t>
  </si>
  <si>
    <t>404957070</t>
  </si>
  <si>
    <t>ბეჭდვითი მომსახურეობა</t>
  </si>
  <si>
    <t>09.18.2012</t>
  </si>
  <si>
    <t>ფიფია მარინე</t>
  </si>
  <si>
    <t>19001094964</t>
  </si>
  <si>
    <t>კორდინატორის მომსახურება</t>
  </si>
  <si>
    <t>09.24.2012</t>
  </si>
  <si>
    <t>შენგელია ლერი</t>
  </si>
  <si>
    <t>62006007723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</si>
  <si>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</si>
  <si>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</si>
  <si>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</si>
  <si>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</si>
  <si>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</si>
  <si>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</si>
  <si>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</si>
  <si>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</si>
  <si>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10.05.2012</t>
  </si>
  <si>
    <t>Shanghai ZhinQun Trading Co. LTD</t>
  </si>
  <si>
    <t>სილიკონის სამაჯურები</t>
  </si>
  <si>
    <t>09.01.2012</t>
  </si>
  <si>
    <t>ჯანბერიძე ქეთევან</t>
  </si>
  <si>
    <t>01025007106</t>
  </si>
  <si>
    <t>05.30.2012</t>
  </si>
  <si>
    <t>შპს კანცლერი</t>
  </si>
  <si>
    <t>215135191</t>
  </si>
  <si>
    <t>შტამპის ღირებულება</t>
  </si>
  <si>
    <t>05.24.2014</t>
  </si>
  <si>
    <t>შპს „ელიტა ბურჯი“</t>
  </si>
  <si>
    <t>206120437</t>
  </si>
  <si>
    <t>სასცენო მოწყობილობით მომსახურება</t>
  </si>
  <si>
    <t>13.08.2012</t>
  </si>
  <si>
    <t>ნიკოლოზ მესაბლიშვილი</t>
  </si>
  <si>
    <t>ოფისის იჯარა</t>
  </si>
  <si>
    <t>06.26.2014</t>
  </si>
  <si>
    <t>შპს რუსთაველი ფროფერთი</t>
  </si>
  <si>
    <t>404406166</t>
  </si>
  <si>
    <t>06.21.2014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</si>
  <si>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</si>
  <si>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</si>
  <si>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</si>
  <si>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</si>
  <si>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</si>
  <si>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</si>
  <si>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</si>
  <si>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</si>
  <si>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ბერიძე მალხაზ ი/მ</t>
  </si>
  <si>
    <t>61007004472</t>
  </si>
  <si>
    <t>07.03.2014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</si>
  <si>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</si>
  <si>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</si>
  <si>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</si>
  <si>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</si>
  <si>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</si>
  <si>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</si>
  <si>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</si>
  <si>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</si>
  <si>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</si>
  <si>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</si>
  <si>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</si>
  <si>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</si>
  <si>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09.01.2016</t>
  </si>
  <si>
    <t>ა(ა)იპ წყალტუბოს მუნიციპალიტეტის კულტურის ცენტრი</t>
  </si>
  <si>
    <t>221286560</t>
  </si>
  <si>
    <t>სასცენო აპარატურით მომსახურება</t>
  </si>
  <si>
    <t>42001010057</t>
  </si>
  <si>
    <t>09.13.2017</t>
  </si>
  <si>
    <t>შპს ფავორიტი სტილი</t>
  </si>
  <si>
    <t>404379294</t>
  </si>
  <si>
    <t xml:space="preserve">პოსტერი, ბროშურა, ფლაერის </t>
  </si>
  <si>
    <t>შპს ვიზარდ ივენთი</t>
  </si>
  <si>
    <t>204572177</t>
  </si>
  <si>
    <t>სცენის დეკორი, მაგიდებით, სკამებით და სხვა მომსახურება</t>
  </si>
  <si>
    <t>09.18.2017</t>
  </si>
  <si>
    <t>შპს ფავორიტი ედვერთაიზმენთ</t>
  </si>
  <si>
    <t>404416128</t>
  </si>
  <si>
    <t>ბანერი, ლაით ბოქსი, სტიკერი</t>
  </si>
  <si>
    <t>შპს ლუმა დეველოპმენტი LTD LUMA DEVELOPMENT</t>
  </si>
  <si>
    <t>406106155</t>
  </si>
  <si>
    <t>ბანერების, სცენის მოწყობის და სხვა მომსახურება</t>
  </si>
  <si>
    <t>08.22.2017</t>
  </si>
  <si>
    <t>შპს ავერსი-ფარმა</t>
  </si>
  <si>
    <t>211386695</t>
  </si>
  <si>
    <t>ხარაზიშვილი აბესალომ</t>
  </si>
  <si>
    <t>57001006618</t>
  </si>
  <si>
    <t>გუსეინოვა სევინჯ</t>
  </si>
  <si>
    <t>12001051015</t>
  </si>
  <si>
    <t>ა/ტრანსპორტით მომსახურება</t>
  </si>
  <si>
    <t>09.16.2017</t>
  </si>
  <si>
    <t>ჯოლია გენადი ი/მ</t>
  </si>
  <si>
    <t>შპს ღამის შოუ სტუდია</t>
  </si>
  <si>
    <t>202395540</t>
  </si>
  <si>
    <t>ქათამაძე გურამ ი/მ</t>
  </si>
  <si>
    <t>33001009536</t>
  </si>
  <si>
    <t>შპს ედსტუდიო</t>
  </si>
  <si>
    <t>ა(ა)იპ ქალაქ ოზურგეთის მუნიციპალიტეტის გაერთიანებული სპორტის განვითარების ცენტრი</t>
  </si>
  <si>
    <t>437065685</t>
  </si>
  <si>
    <t>01020001069</t>
  </si>
  <si>
    <t>01001013204</t>
  </si>
  <si>
    <t>01026000229</t>
  </si>
  <si>
    <t>01026009168</t>
  </si>
  <si>
    <t>01005020223</t>
  </si>
  <si>
    <t>01.18.03.035.004</t>
  </si>
  <si>
    <t>5 თვე</t>
  </si>
  <si>
    <t>01.18.03.036.015</t>
  </si>
  <si>
    <t>01.15.02.010.025</t>
  </si>
  <si>
    <t>3,5 თვე</t>
  </si>
  <si>
    <t>01.15.04.001.021</t>
  </si>
  <si>
    <t>3 თვე</t>
  </si>
  <si>
    <t>ქ. თბილისი რუსთაველის ქ. #24/ ლაღიზის ქ. #1</t>
  </si>
  <si>
    <t>01.15.05.010.008.01.538</t>
  </si>
  <si>
    <t>01017000815</t>
  </si>
  <si>
    <t>ჯიქია მედეია</t>
  </si>
  <si>
    <t>01017015694</t>
  </si>
  <si>
    <t>ჯიქია თამაზ</t>
  </si>
  <si>
    <t>01.14.11.008.003.01.003</t>
  </si>
  <si>
    <t>01024081247</t>
  </si>
  <si>
    <t xml:space="preserve">ყარსელიშვილი ეკატერინე </t>
  </si>
  <si>
    <t>01.10.14.015.040.01.525</t>
  </si>
  <si>
    <t>01.18.09.004.002</t>
  </si>
  <si>
    <t>35001008650</t>
  </si>
  <si>
    <t>აბესაძე ფრიდონი</t>
  </si>
  <si>
    <t>01.17.13.034.024.01.02.001</t>
  </si>
  <si>
    <t>01.19.36.001.080</t>
  </si>
  <si>
    <t>01.16.06.011.005.01.002</t>
  </si>
  <si>
    <t>01011061250</t>
  </si>
  <si>
    <t xml:space="preserve">ტრაპაიძე დარეჯან </t>
  </si>
  <si>
    <t>01.13.06.015.012.02.05.012</t>
  </si>
  <si>
    <t>2 თვე</t>
  </si>
  <si>
    <t>2476.4</t>
  </si>
  <si>
    <t>მიქაუტაძე სანდრო ი/მ</t>
  </si>
  <si>
    <t>01.13.06.008.016.01.003</t>
  </si>
  <si>
    <t>01024029757</t>
  </si>
  <si>
    <t xml:space="preserve">ლომკაცი ომარი </t>
  </si>
  <si>
    <t>01.12.12.017.001.01.502</t>
  </si>
  <si>
    <t>01.11.12.015.050</t>
  </si>
  <si>
    <t>55.12.76.027</t>
  </si>
  <si>
    <t xml:space="preserve">ქვლივიძე ეკატერინე </t>
  </si>
  <si>
    <t>51.01.60.052.01.503</t>
  </si>
  <si>
    <t>56.04.54.045</t>
  </si>
  <si>
    <t>01008040230</t>
  </si>
  <si>
    <t>გელაშვილი ნაირა</t>
  </si>
  <si>
    <t>52.08.33.010</t>
  </si>
  <si>
    <t>14001001035</t>
  </si>
  <si>
    <t>თამაზაშვილი თამაზ</t>
  </si>
  <si>
    <t>54.01.54.157</t>
  </si>
  <si>
    <t>57.06.56.208</t>
  </si>
  <si>
    <t>ქ. თელავი, ერეკლე მეორეს გამზირი #1</t>
  </si>
  <si>
    <t>53.20.42.077</t>
  </si>
  <si>
    <t>50.04.43.176</t>
  </si>
  <si>
    <t>23001000324</t>
  </si>
  <si>
    <t xml:space="preserve">ღეჩუაშვილი ნათელა </t>
  </si>
  <si>
    <t>02.05.06.667.01.048</t>
  </si>
  <si>
    <t>35001024663</t>
  </si>
  <si>
    <t xml:space="preserve">კობრეშვილი თათია </t>
  </si>
  <si>
    <t>81.15.08.046.01.501</t>
  </si>
  <si>
    <t>12001016317</t>
  </si>
  <si>
    <t xml:space="preserve">ხალილოვი რამაზან </t>
  </si>
  <si>
    <t>83.02.07.196.01.501</t>
  </si>
  <si>
    <t>80.06.62.025.01.500</t>
  </si>
  <si>
    <t>24001022727</t>
  </si>
  <si>
    <t xml:space="preserve">ქვრივიშვილი მზია </t>
  </si>
  <si>
    <t>82.01.46.436</t>
  </si>
  <si>
    <t>15001002982</t>
  </si>
  <si>
    <t xml:space="preserve">დაშდამიროვი ხიდირნაბი </t>
  </si>
  <si>
    <t>85.21.23.253</t>
  </si>
  <si>
    <t>61009011791</t>
  </si>
  <si>
    <t xml:space="preserve">ბოლქვაძე გურანდა </t>
  </si>
  <si>
    <t>84.01.33.123</t>
  </si>
  <si>
    <t>73.05.13.029ა</t>
  </si>
  <si>
    <t xml:space="preserve">ჯანგირაშვილი ზურაბ </t>
  </si>
  <si>
    <t>72.07.06.004</t>
  </si>
  <si>
    <t>71.51.02.045</t>
  </si>
  <si>
    <t>16001000957</t>
  </si>
  <si>
    <t xml:space="preserve">ზანდუკელი შვენა </t>
  </si>
  <si>
    <t>74.01.13.413</t>
  </si>
  <si>
    <t>01009003409</t>
  </si>
  <si>
    <t xml:space="preserve">ჩოფიკაშვილი ნინო </t>
  </si>
  <si>
    <t>67.01.99.235</t>
  </si>
  <si>
    <t xml:space="preserve">ხვთისიაშვილი მანანა </t>
  </si>
  <si>
    <t>66.05.19.407</t>
  </si>
  <si>
    <t>4 თვე</t>
  </si>
  <si>
    <t>59001101395</t>
  </si>
  <si>
    <t xml:space="preserve">ლომაური ია </t>
  </si>
  <si>
    <t>68.10.46.051</t>
  </si>
  <si>
    <t>01024022690</t>
  </si>
  <si>
    <t xml:space="preserve">გიორგაშვილი ნანა </t>
  </si>
  <si>
    <t>69.08.59.181</t>
  </si>
  <si>
    <t>57001016787</t>
  </si>
  <si>
    <t xml:space="preserve">მარკოზია კახაბერ </t>
  </si>
  <si>
    <t>64.03.11.061.01.500</t>
  </si>
  <si>
    <t>62.09.54.323</t>
  </si>
  <si>
    <t>61.05.01.018.01.501</t>
  </si>
  <si>
    <t>60.01.33.343</t>
  </si>
  <si>
    <t xml:space="preserve">ქუქჩიშვილი რევაზი </t>
  </si>
  <si>
    <t>63.18.35.531</t>
  </si>
  <si>
    <t>65.12.33.118</t>
  </si>
  <si>
    <t>88.18.25.012</t>
  </si>
  <si>
    <t>01008005646</t>
  </si>
  <si>
    <t xml:space="preserve">ჯაფარიძე ალექსანდრე </t>
  </si>
  <si>
    <t>86.19.21.044</t>
  </si>
  <si>
    <t>89.03.25.001.01.013</t>
  </si>
  <si>
    <t xml:space="preserve">ბენდელიანი ზაირა </t>
  </si>
  <si>
    <t>87.04.23.006</t>
  </si>
  <si>
    <t>27001007074</t>
  </si>
  <si>
    <t xml:space="preserve">ქურასბედიანი ნათელა </t>
  </si>
  <si>
    <t>36.01.02.019.01.001</t>
  </si>
  <si>
    <t>01018001780</t>
  </si>
  <si>
    <t xml:space="preserve">არევაძე-წერეთელი მზია </t>
  </si>
  <si>
    <t>33.09.01.979.01.504</t>
  </si>
  <si>
    <t>35.01.44.124</t>
  </si>
  <si>
    <t xml:space="preserve">ბურძენიძე დიმიტრი </t>
  </si>
  <si>
    <t>32.10.07.005.01.505</t>
  </si>
  <si>
    <t>30.11.33.203</t>
  </si>
  <si>
    <t>31.01.26.076</t>
  </si>
  <si>
    <t>17001000134</t>
  </si>
  <si>
    <t xml:space="preserve">კორძაძე ომარ </t>
  </si>
  <si>
    <t>37.07.38.170</t>
  </si>
  <si>
    <t>55001001060</t>
  </si>
  <si>
    <t>ტრიანდაფილიდი თამარ</t>
  </si>
  <si>
    <t>38.10.04.065.01.009</t>
  </si>
  <si>
    <t>ბარათაშვილი მირმენი</t>
  </si>
  <si>
    <t>39.01.05.035.01.027</t>
  </si>
  <si>
    <t>01024083360</t>
  </si>
  <si>
    <t>მახარაშვილი ნიკოლოზ</t>
  </si>
  <si>
    <t>29.08.34.003</t>
  </si>
  <si>
    <t>03.04.24.159</t>
  </si>
  <si>
    <t>60001014677</t>
  </si>
  <si>
    <t>კოპალეიშვილი ამირან</t>
  </si>
  <si>
    <t>26.26.01.086ა.01.503</t>
  </si>
  <si>
    <t xml:space="preserve">ძნელაძე ნანი </t>
  </si>
  <si>
    <t>27.06.56.168</t>
  </si>
  <si>
    <t>28.01.21.067</t>
  </si>
  <si>
    <t>46001015708</t>
  </si>
  <si>
    <t xml:space="preserve">ჩხიკვაძე მაია </t>
  </si>
  <si>
    <t>40.01.34.041.502</t>
  </si>
  <si>
    <t>02001000267</t>
  </si>
  <si>
    <t>44.01.05.229.01.501</t>
  </si>
  <si>
    <t>239860842</t>
  </si>
  <si>
    <t>41.09.37.262</t>
  </si>
  <si>
    <t>29001004059</t>
  </si>
  <si>
    <t>45.21.23.310</t>
  </si>
  <si>
    <t>244552480</t>
  </si>
  <si>
    <t>43.31.55.623</t>
  </si>
  <si>
    <t>420425640</t>
  </si>
  <si>
    <t>47.11.43.075.01.504</t>
  </si>
  <si>
    <t>571107350622</t>
  </si>
  <si>
    <t xml:space="preserve">კვარაცხელია ბადრი </t>
  </si>
  <si>
    <t>46.01.01.089.01.500</t>
  </si>
  <si>
    <t>48001004194</t>
  </si>
  <si>
    <t>04.01.11.181</t>
  </si>
  <si>
    <t>42.06.05.143</t>
  </si>
  <si>
    <t xml:space="preserve">ჯაფარიძე ნინა </t>
  </si>
  <si>
    <t>05.22.23.002.01.502</t>
  </si>
  <si>
    <t>21.03.33.059</t>
  </si>
  <si>
    <t>20.42.06.422</t>
  </si>
  <si>
    <t>61004000897</t>
  </si>
  <si>
    <t>24.02.34.016</t>
  </si>
  <si>
    <t>61009020031</t>
  </si>
  <si>
    <t>05.35.26.152.01.001</t>
  </si>
  <si>
    <t>61001070310</t>
  </si>
  <si>
    <t xml:space="preserve">შერვაშიძე იაკობ </t>
  </si>
  <si>
    <t>23.11.31.152.01.500</t>
  </si>
  <si>
    <t xml:space="preserve">ბოლქვაძე ზურაბ </t>
  </si>
  <si>
    <t>30.11,33,203</t>
  </si>
  <si>
    <t>შპს ავა- მარიამი</t>
  </si>
  <si>
    <t>ქ. თბილისი ცოტნე დადიანის ქ. #141</t>
  </si>
  <si>
    <t>01.12.13.037.01.02.511.</t>
  </si>
  <si>
    <t>ლევან ელიაური</t>
  </si>
  <si>
    <t>ქ.თბილისი კალაუბნის ქ. #14</t>
  </si>
  <si>
    <t>01.19.20.015.007.01.003</t>
  </si>
  <si>
    <t>01028002793</t>
  </si>
  <si>
    <t>რიმა მალასიძე</t>
  </si>
  <si>
    <t>ქ.თბილისი გამზირი მოსკოვი, კორპუსი 45 ბინა #44</t>
  </si>
  <si>
    <t>01,19,35,004,011,01,044</t>
  </si>
  <si>
    <t>01011026864</t>
  </si>
  <si>
    <t>ი/მ ნუგზარ კაპატაძე</t>
  </si>
  <si>
    <t>ქ.თბილისი ლილოს დასახლება, სტურუას ქ.</t>
  </si>
  <si>
    <t>01,19,27,002,049</t>
  </si>
  <si>
    <t>58001001300</t>
  </si>
  <si>
    <t>კახაბერ სურმავა</t>
  </si>
  <si>
    <t>ქ.თბილისი დასახლება ვარკეთილი-3, მიკრო/რაიონი 2</t>
  </si>
  <si>
    <t>01,19,39,016,005</t>
  </si>
  <si>
    <t>2თვე</t>
  </si>
  <si>
    <t>206255808</t>
  </si>
  <si>
    <t>სს ნიკორა ტრეიდი</t>
  </si>
  <si>
    <t>ქ.თბილისი მუხაძის ქ. #6/2 ფართი # 2</t>
  </si>
  <si>
    <t>01,19,17,003,007,01,002</t>
  </si>
  <si>
    <t>01028004912</t>
  </si>
  <si>
    <t>ავთანდილ ცხვარაძე</t>
  </si>
  <si>
    <t>ქ.თბილისი დიდი დიღომი, მ/რ 1 და ფარნავაზ მეფის გამზირს შორის</t>
  </si>
  <si>
    <t>01,10,06,009,045,01,02,001</t>
  </si>
  <si>
    <t>54001011173</t>
  </si>
  <si>
    <t>ი/მ შავლეგ შეყილაძე</t>
  </si>
  <si>
    <t>ქ.თბილისი დოლიძის ქ. #26-28 სართული 2</t>
  </si>
  <si>
    <t>01,10,17,037,023,01,502</t>
  </si>
  <si>
    <t>01024016381</t>
  </si>
  <si>
    <t>ლაშა სიგუა</t>
  </si>
  <si>
    <t>ქ.ქუთაისი ახალგაზრდობის გამზ. 1 შეს. #2ა</t>
  </si>
  <si>
    <t>03,06,03,172</t>
  </si>
  <si>
    <t>1,5 თვე</t>
  </si>
  <si>
    <t>60002008593</t>
  </si>
  <si>
    <t>ი/მ მევლუდი გუმბერიძე</t>
  </si>
  <si>
    <t>ქ.ქუთაისი სულხან-საბას ქ. #19</t>
  </si>
  <si>
    <t>03,05,01,137,01,513</t>
  </si>
  <si>
    <t>212679564</t>
  </si>
  <si>
    <t>შპს აფთიაქი 19</t>
  </si>
  <si>
    <t>ქ.ქუთაისი კლდიაშვილის ქ.#5</t>
  </si>
  <si>
    <t>03,03,03,279</t>
  </si>
  <si>
    <t>60001107670</t>
  </si>
  <si>
    <t>ლარინა არსენიშვილი</t>
  </si>
  <si>
    <t>ქ.თბილისი ჩოლოყაშვილის # 2/ დოდაშვილის მოედანი #3</t>
  </si>
  <si>
    <t>01,17,12,044,032,01,02,504</t>
  </si>
  <si>
    <t>406136140</t>
  </si>
  <si>
    <t>შპს ახალი ვარსკვლავი 2015</t>
  </si>
  <si>
    <t>ქ.თბილისი 8 ლეგიონის დასახლება, წულუკიძის  #16</t>
  </si>
  <si>
    <t>01,17,10,007,033</t>
  </si>
  <si>
    <t>201951780</t>
  </si>
  <si>
    <t>სს მამული</t>
  </si>
  <si>
    <t>ქ.თბილისი ც.დადიანის ქ.# 152</t>
  </si>
  <si>
    <t>01,12,12,009,001,01,036</t>
  </si>
  <si>
    <t>43001002995</t>
  </si>
  <si>
    <t>ი/მ თეიმურაზ გივიაშვილი</t>
  </si>
  <si>
    <t>ქ.თბილისი ხეხილსანერგე მეურნეობა</t>
  </si>
  <si>
    <t>81,21,05,205</t>
  </si>
  <si>
    <t>406056173</t>
  </si>
  <si>
    <t>შპს ბიზნესისა და ტექნოლოგიების აკადემია</t>
  </si>
  <si>
    <t xml:space="preserve">ქ.თბილისი თემქის დასახლება 4მ/რ </t>
  </si>
  <si>
    <t>01,12,02,004,028</t>
  </si>
  <si>
    <t>01021003385</t>
  </si>
  <si>
    <t>ნოე წვერავა</t>
  </si>
  <si>
    <t>ქ.თბილისი ვაზისუბნის დასახლება მ/კ #1 კ.12</t>
  </si>
  <si>
    <t>01,17,07,043,026</t>
  </si>
  <si>
    <t>01012009109</t>
  </si>
  <si>
    <t>ლევან დავითაშვილი</t>
  </si>
  <si>
    <t>ქ.თბილისი დავით გურამიშვილის გამზირი #41</t>
  </si>
  <si>
    <t>01,12,03,001,062,01,01,523</t>
  </si>
  <si>
    <t>206318046</t>
  </si>
  <si>
    <t>შპს ეიმ ბილდინგ კომპანი</t>
  </si>
  <si>
    <t>ქ.თბილისი ი.ჭავჭავაძის გამზირი #46</t>
  </si>
  <si>
    <t>01,14,11,005,006,01,537</t>
  </si>
  <si>
    <t>204854817</t>
  </si>
  <si>
    <t>შპს ალბატროს-პრეზენტი</t>
  </si>
  <si>
    <t xml:space="preserve">ქ.თბილისი ვაჟა-ფშაველას  მე-4 კვ. </t>
  </si>
  <si>
    <t>01,14,04,005,008,01,511</t>
  </si>
  <si>
    <t>01009008435</t>
  </si>
  <si>
    <t>ი/მ ვიქტორ ლაშხი</t>
  </si>
  <si>
    <t>ქ.თბილისი დაბა წყნეთი, რუსთაველის ქ.#3ა</t>
  </si>
  <si>
    <t>01,20,01,068,001</t>
  </si>
  <si>
    <t>01004014697</t>
  </si>
  <si>
    <t>თინათინ დალაქიშვილი</t>
  </si>
  <si>
    <t>ქ.თბილისი ვეკუას ქუჩის მიმდებარედ</t>
  </si>
  <si>
    <t>01,11,12,018,051</t>
  </si>
  <si>
    <t>44 დღე</t>
  </si>
  <si>
    <t>405108574</t>
  </si>
  <si>
    <t>შპს მომავალი</t>
  </si>
  <si>
    <t>ქ.თბილისი არბოს ქ. #3/ქსნის  ქ, #6</t>
  </si>
  <si>
    <t>01,12,08,003,064</t>
  </si>
  <si>
    <t>01021005033</t>
  </si>
  <si>
    <t>ი/მ ვარლამ კვანტალიანი</t>
  </si>
  <si>
    <t>ქ.თბილისი მასივი გლდანი. მ/რ 3 ა. კორ.24</t>
  </si>
  <si>
    <t>01,1112,005,075</t>
  </si>
  <si>
    <t>01003016655</t>
  </si>
  <si>
    <t>ამბროსი სამხარაძე</t>
  </si>
  <si>
    <t>ქ.თბილისი მუხიანის 2 მ/რ კორ.#19</t>
  </si>
  <si>
    <t>01,11,13,011,044,01,007</t>
  </si>
  <si>
    <t>400047258</t>
  </si>
  <si>
    <t>შპს მუხიანი სითი</t>
  </si>
  <si>
    <t>ქ.თბილისი მასივი დიღომი, კვ 4. კორ.7</t>
  </si>
  <si>
    <t>01,13,03,022,002,01,507</t>
  </si>
  <si>
    <t>01017018279</t>
  </si>
  <si>
    <t>სერგო ზარანდია</t>
  </si>
  <si>
    <t xml:space="preserve">ქ.თბილისი სარაჯისვილის გამ. #3 </t>
  </si>
  <si>
    <t>01,11,05,036,012,01,509</t>
  </si>
  <si>
    <t>49 დღე</t>
  </si>
  <si>
    <t>სს მიკროსაფინანსო ორგანიზაცია ალფა ექსპრესი</t>
  </si>
  <si>
    <t>ქ.ოზურგეთი, მ.კოსტავას ქ.#23</t>
  </si>
  <si>
    <t>26,26,41,032</t>
  </si>
  <si>
    <t>1 თვე</t>
  </si>
  <si>
    <t>33001030817</t>
  </si>
  <si>
    <t>ი/მ ალექსანდრე ჩაჩანიძე</t>
  </si>
  <si>
    <t>ოზურგეთი, სოფელი ნატანები</t>
  </si>
  <si>
    <t>26,01,85,024</t>
  </si>
  <si>
    <t>61004062311</t>
  </si>
  <si>
    <t>გალინა გუჯარიძე</t>
  </si>
  <si>
    <t>ოზურგეთი, სოფ.კონჭათი</t>
  </si>
  <si>
    <t>26,03,12,014</t>
  </si>
  <si>
    <t>61003002085</t>
  </si>
  <si>
    <t>ზურაბ ფუტკარაძე</t>
  </si>
  <si>
    <t>ოზურგეთი., სოფ, ლიხაური</t>
  </si>
  <si>
    <t>26,16,21,006,01,503</t>
  </si>
  <si>
    <t>33001048936</t>
  </si>
  <si>
    <t>ი/მ იზლოდა მეფარიშვილი</t>
  </si>
  <si>
    <t>ოზურგეთი, დაბა ნარუჯა</t>
  </si>
  <si>
    <t>26,27,07,024,01,503</t>
  </si>
  <si>
    <t>33001008040</t>
  </si>
  <si>
    <t>იური კოჩალიძე</t>
  </si>
  <si>
    <t>ოზურგეთი, დაბა ურეკი</t>
  </si>
  <si>
    <t>26,28,17,037</t>
  </si>
  <si>
    <t>26001003320</t>
  </si>
  <si>
    <t>ი/მ მალხაზ თავდგირიძე</t>
  </si>
  <si>
    <t>ოზურგეთი, სოფ. შემოქმედი</t>
  </si>
  <si>
    <t>26,18,14,026</t>
  </si>
  <si>
    <t>33001008375</t>
  </si>
  <si>
    <t>მიხეილ ჩიტაიშვილი</t>
  </si>
  <si>
    <t>ოზურგეთი, დ.ნასაკირალი</t>
  </si>
  <si>
    <t>26,29,16,041</t>
  </si>
  <si>
    <t>33001014590</t>
  </si>
  <si>
    <t>რევაზ ქათამაძე</t>
  </si>
  <si>
    <t>ოზურგეთი, სოფელი ცხემლისხიდი</t>
  </si>
  <si>
    <t>26,20,15,076</t>
  </si>
  <si>
    <t>33001013903</t>
  </si>
  <si>
    <t>რომან ბედინეიშვილი</t>
  </si>
  <si>
    <t>ხობის მუნიციპალიტეტი, ბიას საკრებულო.</t>
  </si>
  <si>
    <t>45,03,23,097</t>
  </si>
  <si>
    <t>01003006161</t>
  </si>
  <si>
    <t>ავთანდილ ჭითაიშვილი</t>
  </si>
  <si>
    <t xml:space="preserve">ხობის მუნიციპალიტეტი, სოფ. თორსა </t>
  </si>
  <si>
    <t>45,06,23,101</t>
  </si>
  <si>
    <t>58001006074</t>
  </si>
  <si>
    <t>აკაკი ლატარია</t>
  </si>
  <si>
    <t>ხობის მუნიციპალიტეტი, სოფ. საჯიჯაო</t>
  </si>
  <si>
    <t>45,12,26,101</t>
  </si>
  <si>
    <t>58001003619</t>
  </si>
  <si>
    <t>ბორისი ლომაია</t>
  </si>
  <si>
    <t>ხობის მუნიციპალიტეტი, სოფ.პატარა ფოთი</t>
  </si>
  <si>
    <t>45,08,22,129</t>
  </si>
  <si>
    <t>42001020069</t>
  </si>
  <si>
    <t>გელა წულაია</t>
  </si>
  <si>
    <t>ხობის მუნიციპალიტეტ, სოფ. შავღელე</t>
  </si>
  <si>
    <t>45,08,28,044</t>
  </si>
  <si>
    <t>61010005170</t>
  </si>
  <si>
    <t>გენადი ჯინჭარაძე</t>
  </si>
  <si>
    <t>ხობის მუნიციპალიტეტი, სოფ.პირველი ხორგა</t>
  </si>
  <si>
    <t>45,10,21,001</t>
  </si>
  <si>
    <t>58001019353</t>
  </si>
  <si>
    <t>გიორგი კორტავა</t>
  </si>
  <si>
    <t>ხობის მუნიციპალიტეტი, სოფ. ზემო ქვალონი</t>
  </si>
  <si>
    <t>45,05,21,141</t>
  </si>
  <si>
    <t>58001018249</t>
  </si>
  <si>
    <t>დალი ალანია</t>
  </si>
  <si>
    <t>ხობის მუნიციპალიტეტი, სოფ.სოფელი ჭალადიდი</t>
  </si>
  <si>
    <t>45,18,22,252</t>
  </si>
  <si>
    <t>58001010941</t>
  </si>
  <si>
    <t>ეთერი კაკაბაძე</t>
  </si>
  <si>
    <t>ხობის მუნიციპალიტეტი, სოფ. ყულევი</t>
  </si>
  <si>
    <t>45,15,01,163</t>
  </si>
  <si>
    <t>58001007252</t>
  </si>
  <si>
    <t>ელდარი ჩაკაბერია</t>
  </si>
  <si>
    <t>ხობის მუნიციპალიტეტი, სოფ.ხეთა</t>
  </si>
  <si>
    <t>45,20,06,400,01,503</t>
  </si>
  <si>
    <t>58001000751</t>
  </si>
  <si>
    <t>ზაური კაკაბაძე</t>
  </si>
  <si>
    <t>ხობის მუნიციპალიტეტი, სოფ. შუა ხორგა</t>
  </si>
  <si>
    <t>45,16,22,083</t>
  </si>
  <si>
    <t>58001027979</t>
  </si>
  <si>
    <t>ზურაბი შონია</t>
  </si>
  <si>
    <t>ხობის მუნიციპალიტეტი, სოფ. ხამისკური</t>
  </si>
  <si>
    <t>45,19,22,225</t>
  </si>
  <si>
    <t>58001006039</t>
  </si>
  <si>
    <t>თეიმურაზ ქობალია</t>
  </si>
  <si>
    <t>ხობის მუნიციპალიტეტი, სოფ. ახალი ხიბულა</t>
  </si>
  <si>
    <t>45,02,24,046</t>
  </si>
  <si>
    <t>58001019330</t>
  </si>
  <si>
    <t>კოტე კვირკვაია</t>
  </si>
  <si>
    <t>ხობის მუნიციპალიტეტი, სოფ. ძველი ხიბულა</t>
  </si>
  <si>
    <t>45,17,21,046</t>
  </si>
  <si>
    <t>58001024076</t>
  </si>
  <si>
    <t>კოტე მუნჭავა</t>
  </si>
  <si>
    <t>ხობის მუნიციპალიტეტი, სოფ. ქვემო ქვალონი</t>
  </si>
  <si>
    <t>45,14,22,005</t>
  </si>
  <si>
    <t>58001014702</t>
  </si>
  <si>
    <t>ლევანი ლემონჯავა</t>
  </si>
  <si>
    <t>45,12,23,184</t>
  </si>
  <si>
    <t>58001014422</t>
  </si>
  <si>
    <t>მაია შუშანია</t>
  </si>
  <si>
    <t>ხობის მუნიციპალიტეტი, სოფ. ქარიატა</t>
  </si>
  <si>
    <t>45,13,21,025</t>
  </si>
  <si>
    <t>58001025668</t>
  </si>
  <si>
    <t>მამუკა წულაია</t>
  </si>
  <si>
    <t>ხობის მუნიციპალიტეტი, სოფ. ნოჯიხევი</t>
  </si>
  <si>
    <t>45,07,23,037</t>
  </si>
  <si>
    <t>58001008316</t>
  </si>
  <si>
    <t>ნელი შონია</t>
  </si>
  <si>
    <t>ხობის მუნიციპალიტეტი, სოფ. საგვიჩიო</t>
  </si>
  <si>
    <t>45,11,01,365</t>
  </si>
  <si>
    <t>58001022883</t>
  </si>
  <si>
    <t>რევაზი მეგრელიშვილი</t>
  </si>
  <si>
    <t>45,14,26,029</t>
  </si>
  <si>
    <t>58001023994</t>
  </si>
  <si>
    <t>რომანი ქვარცხავა</t>
  </si>
  <si>
    <t>ხობის მუნიციპალიტეტი, სოფ. პატარა ფოთი</t>
  </si>
  <si>
    <t>45,09,01,586</t>
  </si>
  <si>
    <t>58001005386</t>
  </si>
  <si>
    <t>სერგო ფირცხალავა</t>
  </si>
  <si>
    <t>ხობის მუნიციპალიტეტი, სოფ.ახალი სოფელი</t>
  </si>
  <si>
    <t>45,01,23,003</t>
  </si>
  <si>
    <t>42001014870</t>
  </si>
  <si>
    <t>სერგო ჩხიტუნიძე</t>
  </si>
  <si>
    <t>ქ.თბილისი, ვასო გოძიაშვილის ქ. 7ა</t>
  </si>
  <si>
    <t>01,10,10,014,102</t>
  </si>
  <si>
    <t>40 დღე</t>
  </si>
  <si>
    <t>39001001693</t>
  </si>
  <si>
    <t>ნინო გვიჩია-ურიდია</t>
  </si>
  <si>
    <t>ქ.თბილისი, ჩოლოყაშვილის ქ. #2</t>
  </si>
  <si>
    <t>01.17.12.044.032.01.02.501</t>
  </si>
  <si>
    <t>01011038728</t>
  </si>
  <si>
    <t>თინათინ აბრალავა</t>
  </si>
  <si>
    <t>ქ.თბილისი, ფონიჭალა მე-3 მ/რ კორპ-19, ბინა #31</t>
  </si>
  <si>
    <t>01.18.13.024.005.01.031</t>
  </si>
  <si>
    <t>აბესალომ ხარაზიშვილი</t>
  </si>
  <si>
    <t>ქ.თბილისი, სოფ. ფონიჭალა</t>
  </si>
  <si>
    <t>81.05.02.150</t>
  </si>
  <si>
    <t>სევინჯ გუსეინოვა</t>
  </si>
  <si>
    <t>ქ.თბილისი, რუსთავის გზატკეცილი # 19, კორპ. 2. არასაცხოვრებელი ფართი</t>
  </si>
  <si>
    <t>01.18.13.016.007.01.500</t>
  </si>
  <si>
    <t>წალკა, სოფ. განთიადი</t>
  </si>
  <si>
    <t>85.28.21.306</t>
  </si>
  <si>
    <t>61009006127</t>
  </si>
  <si>
    <t>ვაჟა მარკოიძე</t>
  </si>
  <si>
    <t>წალკა, სოფელი არ-სარვანი</t>
  </si>
  <si>
    <t>85.22.22.174</t>
  </si>
  <si>
    <t>52001019909</t>
  </si>
  <si>
    <t>შამმა გარაბაირამოვა</t>
  </si>
  <si>
    <t>წალკა, სოფ. ხაჩკოვი</t>
  </si>
  <si>
    <t>85.15.21.021</t>
  </si>
  <si>
    <t>52001013662</t>
  </si>
  <si>
    <t>სუირი ჩიდილიან</t>
  </si>
  <si>
    <t>წალკა, სოფ. ავრალო</t>
  </si>
  <si>
    <t>85.18.26.048</t>
  </si>
  <si>
    <t>52001008719</t>
  </si>
  <si>
    <t>ტატიანა სოტიროვა</t>
  </si>
  <si>
    <t>წალკა, დაბა თრიალეთი</t>
  </si>
  <si>
    <t>85.12.21.012</t>
  </si>
  <si>
    <t>61009011574</t>
  </si>
  <si>
    <t>თამაზ მარკოიძე</t>
  </si>
  <si>
    <t>წალკა, სოფ. აიაზმა</t>
  </si>
  <si>
    <t>85.30.22.002</t>
  </si>
  <si>
    <t>52001010617</t>
  </si>
  <si>
    <t>ლევონ მარკოსიან</t>
  </si>
  <si>
    <t>წალკა, სოფ. კუში</t>
  </si>
  <si>
    <t>85.06.23.006</t>
  </si>
  <si>
    <t>52001010517</t>
  </si>
  <si>
    <t>ვართან მეგრაბიან</t>
  </si>
  <si>
    <t xml:space="preserve">ქ. თბილისი, ქ. წამებულის გამზ.64-66, სავაჭრო ფართი #2, </t>
  </si>
  <si>
    <t>01.17.13.034.024.01.02.002</t>
  </si>
  <si>
    <t>01011024255</t>
  </si>
  <si>
    <t>გულნარა ეგიკიანი</t>
  </si>
  <si>
    <t>გარდაბანი, სოფ. სართიჭლა</t>
  </si>
  <si>
    <t>81.12.10.149</t>
  </si>
  <si>
    <t>01006013288</t>
  </si>
  <si>
    <t>რომან ლომიძე</t>
  </si>
  <si>
    <t>გარდაბანი, სოფ. ვახტანგისი</t>
  </si>
  <si>
    <t>81.18.09.151</t>
  </si>
  <si>
    <t>426527145</t>
  </si>
  <si>
    <t>შპს აჰმეთ ოღულლარი</t>
  </si>
  <si>
    <t>გარდაბანი, სოფ. ახალი სამგორი</t>
  </si>
  <si>
    <t>81.13.03.143</t>
  </si>
  <si>
    <t>12001046504</t>
  </si>
  <si>
    <t>მაყვალა მამულაძე</t>
  </si>
  <si>
    <t>გარდაბანი, სოფ. ნაზარლო</t>
  </si>
  <si>
    <t>81.17.09.285</t>
  </si>
  <si>
    <t>12001040743</t>
  </si>
  <si>
    <t>სახიბ  კასუმოვი</t>
  </si>
  <si>
    <t>გარდაბანი, სოფ. კუმისი</t>
  </si>
  <si>
    <t>81.24.03.446</t>
  </si>
  <si>
    <t>12001025596</t>
  </si>
  <si>
    <t>ივერი მდივნიშვილი</t>
  </si>
  <si>
    <t>გარდაბანი, სოფ. გამარჯვება</t>
  </si>
  <si>
    <t>81.07.11.562</t>
  </si>
  <si>
    <t>12001067005</t>
  </si>
  <si>
    <t>გერონტი ლობჟანიძე</t>
  </si>
  <si>
    <t>გარდაბანი, სოფ. აღთაკლია</t>
  </si>
  <si>
    <t>81.06.16.466</t>
  </si>
  <si>
    <t>12001027365</t>
  </si>
  <si>
    <t>სეიფადინ ორუჯოვი</t>
  </si>
  <si>
    <t>გარდაბანი, სოფ. ახალსოფელი</t>
  </si>
  <si>
    <t>81.11.07.343</t>
  </si>
  <si>
    <t>12001074300</t>
  </si>
  <si>
    <t>ირაკლი მარტიაშვილი</t>
  </si>
  <si>
    <t>გარდაბანი, სოფ. კარათაკლია</t>
  </si>
  <si>
    <t>81.06.16.143</t>
  </si>
  <si>
    <t>12001002236</t>
  </si>
  <si>
    <t>ელიმდარ კულიევ</t>
  </si>
  <si>
    <t>გარდაბანი, სოფ. ყარაჯალარი</t>
  </si>
  <si>
    <t>81.06.06.286</t>
  </si>
  <si>
    <t>12001009089</t>
  </si>
  <si>
    <t>ხანლარ სოფიევი</t>
  </si>
  <si>
    <t>გარდაბანი, ენერგეტიკის ქ.#1 ბინა#21</t>
  </si>
  <si>
    <t>81.15.29.124.01.021</t>
  </si>
  <si>
    <t>12001100651</t>
  </si>
  <si>
    <t>გიორგი ფოჩხიძე</t>
  </si>
  <si>
    <t>გარდაბანი, სოფ. ბირლიკი</t>
  </si>
  <si>
    <t>81.14.04.275</t>
  </si>
  <si>
    <t>12001073788</t>
  </si>
  <si>
    <t>ნიზამი ორუჯევი</t>
  </si>
  <si>
    <t>გარდაბანი, დ. აღმაშენებლის ქ.#53</t>
  </si>
  <si>
    <t>81.15.13.026</t>
  </si>
  <si>
    <t>12001005813</t>
  </si>
  <si>
    <t>იაშარ სადიკოვი</t>
  </si>
  <si>
    <t>გარდაბანი, სოფ. ქესალო</t>
  </si>
  <si>
    <t>81.16.09.082</t>
  </si>
  <si>
    <t>12001023188</t>
  </si>
  <si>
    <t>შახინ მამედოვი</t>
  </si>
  <si>
    <t>გარდაბანი, სოფ. კრწანისი</t>
  </si>
  <si>
    <t>81.04.03.455</t>
  </si>
  <si>
    <t>12001047559</t>
  </si>
  <si>
    <t>ფრიდონი ზოიძე</t>
  </si>
  <si>
    <t>ქ. რუსთავი, ჟიული შარტავას გამზირი #6ა</t>
  </si>
  <si>
    <t>02.03.04.020</t>
  </si>
  <si>
    <t>35001030744</t>
  </si>
  <si>
    <t>ალექსი ხაჩიძე</t>
  </si>
  <si>
    <t xml:space="preserve">ქ.რუსთავი, მე-20 მ/რნ #13 სახლი </t>
  </si>
  <si>
    <t>02.03.02.483</t>
  </si>
  <si>
    <t>35001011159</t>
  </si>
  <si>
    <t>იამზე ჩიტიძე</t>
  </si>
  <si>
    <t>ქ. რუსთავი, მე-14 მკრ #10 ბ სახლი</t>
  </si>
  <si>
    <t>02.03.02.460.01.585</t>
  </si>
  <si>
    <t>35001099345</t>
  </si>
  <si>
    <t>ტარიელ სიხარულიძე</t>
  </si>
  <si>
    <t xml:space="preserve">ქ.რუსთავის 16მ/რნის მიმდებარე ტერიტორია </t>
  </si>
  <si>
    <t>02.02.03.978</t>
  </si>
  <si>
    <t>34001002504</t>
  </si>
  <si>
    <t>კახა რეხვიაშვილი</t>
  </si>
  <si>
    <t>ქ.რუსთავი, გამზირი მეგობრობა, #30</t>
  </si>
  <si>
    <t>02.04.02.121</t>
  </si>
  <si>
    <t>35001024857</t>
  </si>
  <si>
    <t>დავითი ლომსაძე</t>
  </si>
  <si>
    <t>ქ.რუსთავი, თორდიას ქ. #19 სართული 1, ბინა #2</t>
  </si>
  <si>
    <t>02.02.06.043.01.002</t>
  </si>
  <si>
    <t>35001021341</t>
  </si>
  <si>
    <t>როსტომ ხიზანიშვილი</t>
  </si>
  <si>
    <t>ქ. რუსთავი, ვახუშტის 6, სარტული 1</t>
  </si>
  <si>
    <t>02.04.03.233</t>
  </si>
  <si>
    <t>216296808</t>
  </si>
  <si>
    <t>შპს ქ.რუსთავის #2 სტომატოლოგიური პოლიკლინიკა</t>
  </si>
  <si>
    <t>ქ. რუსთავი, მშენებელთა ქ. კორპ. 4 ბ.7</t>
  </si>
  <si>
    <t>02.05.07.047.01.007</t>
  </si>
  <si>
    <t>35001091682</t>
  </si>
  <si>
    <t>თინათინ მურჯიკნელი</t>
  </si>
  <si>
    <t>ქ. რუსთავი რუსთაველის ქ. #46, ბინა 1</t>
  </si>
  <si>
    <t>02.05.05.011.01.001</t>
  </si>
  <si>
    <t>35001029147</t>
  </si>
  <si>
    <t>ლიანა ჯამაკაშვილი</t>
  </si>
  <si>
    <t xml:space="preserve">ქ. რუსთავი, კოსტავას ქ.#19, </t>
  </si>
  <si>
    <t>02.05.07.031.01.504</t>
  </si>
  <si>
    <t>216407779</t>
  </si>
  <si>
    <t>შპს ანრი</t>
  </si>
  <si>
    <t>ქ. რუსთავი, რჩეულიშვილის ქ. მიმდებარე ტერიტორია</t>
  </si>
  <si>
    <t>02.05.02.028</t>
  </si>
  <si>
    <t>216397307</t>
  </si>
  <si>
    <t>შპს სიახლე</t>
  </si>
  <si>
    <t>ქ. ქუთაისი,იოსელიანის ქ.#26/დ.აღმაშენებლის გამზირი #40 ბინა 3</t>
  </si>
  <si>
    <t>03.04.03.032.01.003</t>
  </si>
  <si>
    <t>EJ851132</t>
  </si>
  <si>
    <t>თამარ პერანიძე</t>
  </si>
  <si>
    <t>თელავი, სოფ. ყარაჯალა</t>
  </si>
  <si>
    <t>53.10.41.240</t>
  </si>
  <si>
    <t>20001009843</t>
  </si>
  <si>
    <t>რენატი უსუპოვი</t>
  </si>
  <si>
    <t>ქ. თელავი, ალაზნის გამზირი</t>
  </si>
  <si>
    <t>53.20.32.208</t>
  </si>
  <si>
    <t>20001004817</t>
  </si>
  <si>
    <t>მამუკა მჭედლიშვილი</t>
  </si>
  <si>
    <t>თეთრიწყარო, სოფ. ასურეთი</t>
  </si>
  <si>
    <t>84.04.45.029</t>
  </si>
  <si>
    <t>35001008771</t>
  </si>
  <si>
    <t>თეიმურაზ გეგეშიძე</t>
  </si>
  <si>
    <t>თეთრიწყარო, სოფ. კოდა</t>
  </si>
  <si>
    <t>84.06.33.392</t>
  </si>
  <si>
    <t>22001000682</t>
  </si>
  <si>
    <t>დავითი მონადირიშვილი</t>
  </si>
  <si>
    <t>თეთრიწყარო, სოფ. წინწყარო</t>
  </si>
  <si>
    <t>84.10.33.164</t>
  </si>
  <si>
    <t>61009004111</t>
  </si>
  <si>
    <t>ანზორ ღორჯომელაძე</t>
  </si>
  <si>
    <t>თეთრიწყარო, სოფ. სამშვილდე</t>
  </si>
  <si>
    <t>84.12.38.013</t>
  </si>
  <si>
    <t>22001009145</t>
  </si>
  <si>
    <t>ანდრანიკ საგრადიანი</t>
  </si>
  <si>
    <t>თეთრიწყარო, სოფ. ვაშლოვანი</t>
  </si>
  <si>
    <t>84.05.38.121</t>
  </si>
  <si>
    <t>22001006542</t>
  </si>
  <si>
    <t>გიორგი ნიაზაშვილი</t>
  </si>
  <si>
    <t>თეთრიწყარო, სოფ. ჯორჯიაშვილი</t>
  </si>
  <si>
    <t>84.03.36.022</t>
  </si>
  <si>
    <t>01027014672</t>
  </si>
  <si>
    <t>ვალერიან ამურველაშვილი</t>
  </si>
  <si>
    <t>თეთრიწყარო, სოფ. კოდა, კორპ. 4</t>
  </si>
  <si>
    <t>84.06.38.056.01.038</t>
  </si>
  <si>
    <t>50001000233</t>
  </si>
  <si>
    <t>გრიგოლ ბასიშვილი</t>
  </si>
  <si>
    <t>ქ. თბილისი, სოფ.ტაბახმელა, თამარ მეფის ქ. #4</t>
  </si>
  <si>
    <t>81.02.08.551</t>
  </si>
  <si>
    <t>01009007089</t>
  </si>
  <si>
    <t>მაკა წერეთელი</t>
  </si>
  <si>
    <t>ქ. ქუთაისი, ძოძუაშვილის ქ. #4</t>
  </si>
  <si>
    <t>03.01.01.109.01.502</t>
  </si>
  <si>
    <t>60003006249</t>
  </si>
  <si>
    <t>დავით კობეშავიძე</t>
  </si>
  <si>
    <t>ქ. ქუთაისი, ავტომშენებლის ქ. #6</t>
  </si>
  <si>
    <t>03.01.21.370.01.501</t>
  </si>
  <si>
    <t>60003012543</t>
  </si>
  <si>
    <t>ზვიადი კვირიკაძე</t>
  </si>
  <si>
    <t>ქ. ქუთაისი, თაბუკაშვილის ქ. #115</t>
  </si>
  <si>
    <t>03.05.25.349</t>
  </si>
  <si>
    <t>60002015857</t>
  </si>
  <si>
    <t>დავითი კუპრაშვილი</t>
  </si>
  <si>
    <t>ქ. ქუთაისი, თამარ მეფის ქ. #72ა, ფართი #1 და #2</t>
  </si>
  <si>
    <t>03.03.27.183.01.514</t>
  </si>
  <si>
    <t>60001133413</t>
  </si>
  <si>
    <t>თამარი გოგლიჩიძე</t>
  </si>
  <si>
    <t>ქ. ქუთაისი, ზ. გამსახურდიას ქ. #13</t>
  </si>
  <si>
    <t>03.04.22.154.01.500</t>
  </si>
  <si>
    <t>412680077</t>
  </si>
  <si>
    <t>შპს გოლა</t>
  </si>
  <si>
    <t>ქ. ქუთაისი, გრიშაშვილის ქ. მე-4 შესახვევი #9/რუსთაველის გამზირი #27, ნაკვეთი #2, შენიობა #1-ის ნაწილი</t>
  </si>
  <si>
    <t>ამირან კოპალეიშვილი</t>
  </si>
  <si>
    <t>ქ. ქუთაისი, ლესელიძის ქ. #78 ა, #1 შენობის ნაწილი</t>
  </si>
  <si>
    <t>03.02.24.197</t>
  </si>
  <si>
    <t>60001040595</t>
  </si>
  <si>
    <t>ბარბარე ფუტურიძე</t>
  </si>
  <si>
    <t>ქ. ქუთაისი, ნიკეას  2 შეს. #18ა</t>
  </si>
  <si>
    <t>03.05.23.402</t>
  </si>
  <si>
    <t>60002008919</t>
  </si>
  <si>
    <t>ელიზბარ ფრუიძე</t>
  </si>
  <si>
    <t>ქ.თბილისი, ზაჰესის დასახლება, თავისუფლების ქ.#1ა, შენობა-ნაგებობა #2</t>
  </si>
  <si>
    <t>72.12.02.268</t>
  </si>
  <si>
    <t>31001019345</t>
  </si>
  <si>
    <t>ჯემალ ფრანგულაშვილი</t>
  </si>
  <si>
    <t>ქ. თბილისი, ვ. გოძიაშვილის ქ. #7ა,</t>
  </si>
  <si>
    <t>01.10.10.014.102</t>
  </si>
  <si>
    <t>ქ. თბილისი, ვაშლიჯვარი, ვ. გოძიაშვილის ქ. #15</t>
  </si>
  <si>
    <t>01.10.10.014.001</t>
  </si>
  <si>
    <t>212274554</t>
  </si>
  <si>
    <t>შპს სურსათი 34</t>
  </si>
  <si>
    <t xml:space="preserve">ქ. თბილისი სარაჯიშვილის გამზირი 3 </t>
  </si>
  <si>
    <t>50 დღე</t>
  </si>
  <si>
    <t>ქ. სამტრედია რუსთაველის ქ. 23</t>
  </si>
  <si>
    <t>34.08.19.121.01.506</t>
  </si>
  <si>
    <t>62 დღე</t>
  </si>
  <si>
    <t>01010001112</t>
  </si>
  <si>
    <t>1 დღე</t>
  </si>
  <si>
    <t>ქ. ოზურგეთი, ეპისკოპოსის ქ. #2</t>
  </si>
  <si>
    <t>26.26.01.628.01.503</t>
  </si>
  <si>
    <t>4 დღე</t>
  </si>
  <si>
    <t>33001023338</t>
  </si>
  <si>
    <t>ი/მ ხათუნა ღლონტი</t>
  </si>
  <si>
    <t>ქ. ოზურგეთი, კოსტავას ქ. #1ა</t>
  </si>
  <si>
    <t>26.26.42.086</t>
  </si>
  <si>
    <t>ქ. წყალტუბო, წერეთლის ქუჩა N8</t>
  </si>
  <si>
    <t>29.08.31.055</t>
  </si>
  <si>
    <t>421270573</t>
  </si>
  <si>
    <t>შპს მომავლის ქალაქი</t>
  </si>
  <si>
    <t>ქ.წყალტუბო, გ.ტაბიძის ქუჩა N11</t>
  </si>
  <si>
    <t>29.08.13.019.01.501</t>
  </si>
  <si>
    <t>ომისტერ უზარაშვილი</t>
  </si>
  <si>
    <t>ქ.წყალტუბო, ჭავჭავაძის ქუჩა N13</t>
  </si>
  <si>
    <t>29.08.33.142</t>
  </si>
  <si>
    <t>ნანი ქორიძე</t>
  </si>
  <si>
    <t>სოფელი გეგუთი</t>
  </si>
  <si>
    <t>29.14.32.003</t>
  </si>
  <si>
    <t>ზეინაბ წიქორიძე</t>
  </si>
  <si>
    <t>სოფელი გვიშტიბი</t>
  </si>
  <si>
    <t>29.07.32.215</t>
  </si>
  <si>
    <t>ლავრენტი შვანგირაძე</t>
  </si>
  <si>
    <t>წყალტუბოს მუნიციპალიტეტი,სოფელი ხომული</t>
  </si>
  <si>
    <t>29.09.35.323</t>
  </si>
  <si>
    <t>დარეჯან ფაილოძე</t>
  </si>
  <si>
    <t>წყალტუბო, სოფელი მუხიანი</t>
  </si>
  <si>
    <t>29.13.34.034</t>
  </si>
  <si>
    <t>53001018478</t>
  </si>
  <si>
    <t>ვლადიმერ ბაბუნაშვილი</t>
  </si>
  <si>
    <t>წყალტუბოს მუნიციპალიტეტი, სოფელი მუხიანი</t>
  </si>
  <si>
    <t>წყალტუბოს მუნიციპალიტეტი, სოფელი ოფურჩხეთი</t>
  </si>
  <si>
    <t>29.03.35.087</t>
  </si>
  <si>
    <t>ნიკოლოზ გედენიძე</t>
  </si>
  <si>
    <t>წყალტუბოს მუნიციპალიტეტი, სოფელი ოფშკვითი</t>
  </si>
  <si>
    <t>29.16.32.016</t>
  </si>
  <si>
    <t>გიორგი კუხიანიძე</t>
  </si>
  <si>
    <t>წყალტუბოს მუნიციპალიტეტი, სოფელი რიონი</t>
  </si>
  <si>
    <t>29.06.37.086</t>
  </si>
  <si>
    <t>53001017398</t>
  </si>
  <si>
    <t>გოგუცა იამანიძე</t>
  </si>
  <si>
    <t>წყალტუბო, სოფელი საყულია</t>
  </si>
  <si>
    <t>29.15.35.207</t>
  </si>
  <si>
    <t>53001018725</t>
  </si>
  <si>
    <t>კახა სვანაძე</t>
  </si>
  <si>
    <t>წყალტუბო, სოფელი ცხუნკური</t>
  </si>
  <si>
    <t>29.04.38.025</t>
  </si>
  <si>
    <t>53001013347</t>
  </si>
  <si>
    <t>ოთარ დანგაძე</t>
  </si>
  <si>
    <t>ქ. წყალტუბო, 9 აპრილის ქუჩა N15</t>
  </si>
  <si>
    <t>29.08.37.010.09.001</t>
  </si>
  <si>
    <t>62005018577</t>
  </si>
  <si>
    <t>ნატრული საღინაძე</t>
  </si>
  <si>
    <t>ქ. ზუგდიდი. რუსთაველის N50</t>
  </si>
  <si>
    <t>43.36.01.407</t>
  </si>
  <si>
    <t>01024028253</t>
  </si>
  <si>
    <t>დიმიტრი  ჭელიძე</t>
  </si>
  <si>
    <t xml:space="preserve">ქ.ზუგდიდი. ს. დადვანის ქუჩა N23 </t>
  </si>
  <si>
    <t>43.31.49.466</t>
  </si>
  <si>
    <t>თეა კვარაცხელია</t>
  </si>
  <si>
    <t xml:space="preserve">ქ.ზუგდიდი.რუსთაველის ქ.N273 </t>
  </si>
  <si>
    <t>43.31.65.098</t>
  </si>
  <si>
    <t>დავით ფოჩხუა</t>
  </si>
  <si>
    <t>ქ.ზუგდიდი. თამარ მეფის ქუჩა N109</t>
  </si>
  <si>
    <t>43.32.01.006</t>
  </si>
  <si>
    <t xml:space="preserve"> ლეილა  ლომთაძე</t>
  </si>
  <si>
    <t>ზუგდიდის მუნიციპალიტეტი სოფ. ორსანტია</t>
  </si>
  <si>
    <t>43.24.44.010</t>
  </si>
  <si>
    <t>გოდერძი ხაზალია</t>
  </si>
  <si>
    <t>ზუგდიდის მუნიციპალიტეტი სოფ. ჭითაწყარი დ. აღმაშენებლის ქ. N92</t>
  </si>
  <si>
    <t>43.14.42.165</t>
  </si>
  <si>
    <t>შავთვალა კასოევა</t>
  </si>
  <si>
    <t>ზუგდიდის მუნიციპალიტეტი სოფ. ყულიშკარი</t>
  </si>
  <si>
    <t>43.07.42.588</t>
  </si>
  <si>
    <t>19001082036</t>
  </si>
  <si>
    <t>გოგიტა მაქაცარია</t>
  </si>
  <si>
    <t>ზუგდიდის მუნიციპალიტეტი სოფ. ურთა ს.ცაიშვილის ქ.N33</t>
  </si>
  <si>
    <t>43. 19.41.466</t>
  </si>
  <si>
    <t>გოგი  დიდიშვილი</t>
  </si>
  <si>
    <t>ზუგდიდის მუნიციპალიტეტი სოფ. ჯიხაშკარი</t>
  </si>
  <si>
    <t>43.05.41.195</t>
  </si>
  <si>
    <t>19001108334</t>
  </si>
  <si>
    <t>მზევინარ ბენდელიანი</t>
  </si>
  <si>
    <t>ზუგდიდის მუნიციპალიტეტი სოფ. კოკი</t>
  </si>
  <si>
    <t>43.23.41.603</t>
  </si>
  <si>
    <t>19001075066</t>
  </si>
  <si>
    <t>ანიკო გაბისონია</t>
  </si>
  <si>
    <t>ზუგდიდის მუნიციპალიტეტი სოფ. ახალსოფელი შ. რუსთაველის ქ.N37</t>
  </si>
  <si>
    <t>43.11.45.084</t>
  </si>
  <si>
    <t>19001096306</t>
  </si>
  <si>
    <t>ირა ქანთარია</t>
  </si>
  <si>
    <t>ზუგდიდის მუნიციპალიტეტი სოფ. კორცხელი აკაკი წერეთლის ქ.N45</t>
  </si>
  <si>
    <t>43.03.42.101</t>
  </si>
  <si>
    <t>19001080468</t>
  </si>
  <si>
    <t>კახაბერ ესებუა</t>
  </si>
  <si>
    <t>ზუგდიდის მუნიციპალიტეტი სოფ. ნარაზენი</t>
  </si>
  <si>
    <t>43.12.42.566</t>
  </si>
  <si>
    <t>62001034093</t>
  </si>
  <si>
    <t>ჯანო ბერიშვილი</t>
  </si>
  <si>
    <t>ზუგდიდის მუნიციპალიტეტი სოფ. ოქტომბერი</t>
  </si>
  <si>
    <t>43.21.01.505</t>
  </si>
  <si>
    <t>01024003269</t>
  </si>
  <si>
    <t>ციცინო  ქირია</t>
  </si>
  <si>
    <t>ზუგდიდის მუნიციპალიტეტი სოფ. ინგირი</t>
  </si>
  <si>
    <t>43.18.42.177</t>
  </si>
  <si>
    <t>19001018872</t>
  </si>
  <si>
    <t>გია  არახამია</t>
  </si>
  <si>
    <t>ზუგდიდის მუნიციპალიტეტი სოფ. ერგეტა</t>
  </si>
  <si>
    <t>43.28.42.171</t>
  </si>
  <si>
    <t>19001036554</t>
  </si>
  <si>
    <t>რამაზი კვარაცხელია</t>
  </si>
  <si>
    <t>ზუგდიდის მუნიციპალიტეტი სოფ. გრიგოლიში</t>
  </si>
  <si>
    <t>43.04.41.093</t>
  </si>
  <si>
    <t>19001078365</t>
  </si>
  <si>
    <t>ბიკენტი ესებუა</t>
  </si>
  <si>
    <t>ზუგდიდის მუნიციპალიტეტი სოფ. ანაკლია</t>
  </si>
  <si>
    <t>43.30.46.768</t>
  </si>
  <si>
    <t>62001032105</t>
  </si>
  <si>
    <t>თენგიზ ბიგვავა</t>
  </si>
  <si>
    <t>ქ. ზუგდიდი. ბაკურიანის ქ. N17.ბ</t>
  </si>
  <si>
    <t>43.31.46.061</t>
  </si>
  <si>
    <t>19001072442</t>
  </si>
  <si>
    <t>ლევან გოგოხია</t>
  </si>
  <si>
    <t>ქ.ბათუმი. ქუჩა ფ.მეფის/თაყაიშვილის N146/19</t>
  </si>
  <si>
    <t>05.03.15.005.01.524</t>
  </si>
  <si>
    <t>მაია მაჭარაშვილი</t>
  </si>
  <si>
    <t>ქ.ბათუმი. ქუჩა ფიროსმანი N4</t>
  </si>
  <si>
    <t>05.24.05.021.01.017</t>
  </si>
  <si>
    <t>დავით გურამიშვილი</t>
  </si>
  <si>
    <t xml:space="preserve">ქ.ბათუმი.პუშკინის ქ.N71 </t>
  </si>
  <si>
    <t>05.27.23.002.01.505</t>
  </si>
  <si>
    <t>61001012172</t>
  </si>
  <si>
    <t>ნური ბარამიძე</t>
  </si>
  <si>
    <t>ქ.ბათუმი. ქუჩა იაშვილი N1/ქუჩა მაიაკოვსკი N41</t>
  </si>
  <si>
    <t>05.29.14.017</t>
  </si>
  <si>
    <t>61001077342</t>
  </si>
  <si>
    <t>დიმიტრი კვაჭაძე</t>
  </si>
  <si>
    <t xml:space="preserve">ქ.ბათუმი.ტაბიძის ქ.N6 </t>
  </si>
  <si>
    <t>05.25.05.003</t>
  </si>
  <si>
    <t>245420959</t>
  </si>
  <si>
    <t xml:space="preserve"> შპს ,,დვრიტა"</t>
  </si>
  <si>
    <t>ქ.ბათუმი.ქუჩა დიასამიძე N41</t>
  </si>
  <si>
    <t>05.30.08.003</t>
  </si>
  <si>
    <t>მედეა ჭანჭალეიშვილი</t>
  </si>
  <si>
    <t>ქ.ბათუმი. დასახლება გონიო</t>
  </si>
  <si>
    <t>05.36.24.458</t>
  </si>
  <si>
    <t>გურამ შაინიძე</t>
  </si>
  <si>
    <t>ქ.ბათუმი. დასახლება მახინჯაური</t>
  </si>
  <si>
    <t>05.34.23.022</t>
  </si>
  <si>
    <t>ზორბეგ ახვლედიანი</t>
  </si>
  <si>
    <t>ქ.ბათუმი.ქუჩა კ.გამსახურდია/ფ.მეფე N29/43</t>
  </si>
  <si>
    <t>05.21.27.002</t>
  </si>
  <si>
    <t>შორენა ფაღავა</t>
  </si>
  <si>
    <t>ქ.ბათუმი. ფ.ხალვაშის გამზირი  N76</t>
  </si>
  <si>
    <t>05.32.25.058</t>
  </si>
  <si>
    <t xml:space="preserve"> ტარიელ თებიძე</t>
  </si>
  <si>
    <t>ქ.ბათუმი. 26 მაისის ქ.N53</t>
  </si>
  <si>
    <t>05.28.02.002.02.505; 05.28.02.002.02.506</t>
  </si>
  <si>
    <t>245565035</t>
  </si>
  <si>
    <t>შპს ,,KTM"</t>
  </si>
  <si>
    <t>ქ.ბათუმი. სულაბერიძის და შაფათავას ქუჩების კვეთა</t>
  </si>
  <si>
    <t>05.28.29.124</t>
  </si>
  <si>
    <t>61002020689</t>
  </si>
  <si>
    <t>ნანა ქაჯაია</t>
  </si>
  <si>
    <t>ქ.ბათუმი.მ.ვარშანიძის N110</t>
  </si>
  <si>
    <t>05.26.27.047</t>
  </si>
  <si>
    <t>61001022820</t>
  </si>
  <si>
    <t>ავთანდილ გოჩაძე</t>
  </si>
  <si>
    <t>ქ.ბათუმი. ქუჩა კობალაძე N16</t>
  </si>
  <si>
    <t>05.24.06.003</t>
  </si>
  <si>
    <t>შპს ,,ხურორთმოძღვარი"</t>
  </si>
  <si>
    <t>ქ.ბათუმი.გრიბოედოვის ქ.N67</t>
  </si>
  <si>
    <t>05.27.31.014</t>
  </si>
  <si>
    <t>245415135</t>
  </si>
  <si>
    <t>საქართველოს უსინათლოთა კავშირის აჭარის შეზღუდული პასუხისმგებლობის საზოგადოება სინათლე</t>
  </si>
  <si>
    <t>ქ.ბათუმი.დასახლება ანგისა</t>
  </si>
  <si>
    <t>05.32.13.142</t>
  </si>
  <si>
    <t>61006039429</t>
  </si>
  <si>
    <t>ზურაბ ნინიძე</t>
  </si>
  <si>
    <t>ქ.ბათუმი.ტბეთის შესახვევი N3</t>
  </si>
  <si>
    <t>05.10.29.011.01.030</t>
  </si>
  <si>
    <t>61003003114</t>
  </si>
  <si>
    <t>რომან მჟავანაძე</t>
  </si>
  <si>
    <t>ქ.ბათუმი.ქუჩა მაიაკოვსკი N102</t>
  </si>
  <si>
    <t>05.29.43.011</t>
  </si>
  <si>
    <t>61006005716</t>
  </si>
  <si>
    <t>დავით ნაკაშიძე</t>
  </si>
  <si>
    <t>დედოფლისწყარო, ჯავახიშვილის ქ. #15</t>
  </si>
  <si>
    <t>52.08.31.191</t>
  </si>
  <si>
    <t>დავით ალუღიშვილი</t>
  </si>
  <si>
    <t>დედოფლისწყარო, 9 აპრილის ქ. # 91</t>
  </si>
  <si>
    <t>52.08.33.065</t>
  </si>
  <si>
    <t>ქეთევან  მჭედლიშვილი</t>
  </si>
  <si>
    <t>დედოფლისწყარო, სოფ.არბოშიკი</t>
  </si>
  <si>
    <t>52.03.34.042</t>
  </si>
  <si>
    <t>დავით  ბაღაშვილი</t>
  </si>
  <si>
    <t>დედოფლისწყარო, სოფ არხილოსალო</t>
  </si>
  <si>
    <t>52.10.03.005ა</t>
  </si>
  <si>
    <t>ნუნუ  ბუბუნაური</t>
  </si>
  <si>
    <t>დედოფლისწყარო, სოფ. გამარჯვება</t>
  </si>
  <si>
    <t>52.05.31.111</t>
  </si>
  <si>
    <t>გია  პოპიაშვილი</t>
  </si>
  <si>
    <t>დედოფლისწყარო, სოფ. ზემო მაჩხაანი</t>
  </si>
  <si>
    <t>52.01.32.153</t>
  </si>
  <si>
    <t>ირმა  ნატროშვილი</t>
  </si>
  <si>
    <t>დედოფლისწყარო, სოფ. ზემო ქედი</t>
  </si>
  <si>
    <t>52.09.33.023</t>
  </si>
  <si>
    <t>ნიკოლოზ  ხუციშვილი</t>
  </si>
  <si>
    <t>დედოფლისწყარო, სოფ. ოზაანი</t>
  </si>
  <si>
    <t>52.04.32.034</t>
  </si>
  <si>
    <t>დავით  მეხრიშვილი</t>
  </si>
  <si>
    <t>დედოფლისწყარო, სოფ. სამთაწყარო</t>
  </si>
  <si>
    <t>52.12.32.051</t>
  </si>
  <si>
    <t>გოჩა  ბროლაძე</t>
  </si>
  <si>
    <t>დედოფლისწყარო, სოფ. ქვემო ქედი</t>
  </si>
  <si>
    <t>52.09.32.298</t>
  </si>
  <si>
    <t>დედოფლისწყარო, სოფ. ხორნაბუჯი</t>
  </si>
  <si>
    <t>52.06.35.285</t>
  </si>
  <si>
    <t>გიორგი  გოგილაშვილი</t>
  </si>
  <si>
    <t>დედოფლისწყარო, სოფ. სამრეკლო</t>
  </si>
  <si>
    <t>52.07.36.013</t>
  </si>
  <si>
    <t>ელგუჯა  სამუკაშვილი</t>
  </si>
  <si>
    <t>ქ.ბოლნისი, ს.საბას 128</t>
  </si>
  <si>
    <t>80.06.64.163</t>
  </si>
  <si>
    <t>გია ხუციშვილი</t>
  </si>
  <si>
    <t>ქ.ბოლნისი დ.აღმაშენებლის №30ბ</t>
  </si>
  <si>
    <t>80.06.62.246</t>
  </si>
  <si>
    <t>ლარისა ტერნოვეცი</t>
  </si>
  <si>
    <t>ბოლნისი, სოფ.თამარისი</t>
  </si>
  <si>
    <t>80.01.61.424</t>
  </si>
  <si>
    <t>აგალარ მამედოვი</t>
  </si>
  <si>
    <t>ბოლნისი, დაბა კაზრეთი კორპ. 97/3</t>
  </si>
  <si>
    <t>80.14.64.037.01.046</t>
  </si>
  <si>
    <t>კახაბერ მახნიაშვილი</t>
  </si>
  <si>
    <t xml:space="preserve">ბოლნისი, სოფ.ძვ ქვეში </t>
  </si>
  <si>
    <t>80.10.66.349</t>
  </si>
  <si>
    <t>თემურ  მამედოვი</t>
  </si>
  <si>
    <t>ბოლნისი, სოფ.ბოლნისი</t>
  </si>
  <si>
    <t>80.07.67.003</t>
  </si>
  <si>
    <t>ლიანა  ხუბლარიანი</t>
  </si>
  <si>
    <t>ბოლნისი, სოფ.დარბაზი</t>
  </si>
  <si>
    <t>80.12.67.378</t>
  </si>
  <si>
    <t>იაშარ გაჯიევი</t>
  </si>
  <si>
    <t xml:space="preserve">ბოლნისი,სოფ.მამხუტი </t>
  </si>
  <si>
    <t>80.03.67.324</t>
  </si>
  <si>
    <t>ეთიბარ გაჯიევი</t>
  </si>
  <si>
    <t>ბოლნისი, სოფ.რატევანი</t>
  </si>
  <si>
    <t>80.09.62.131</t>
  </si>
  <si>
    <t>ვასილი გოგოლაძე</t>
  </si>
  <si>
    <t>ბოლნისი, სოფ.რაჭისუბანი</t>
  </si>
  <si>
    <t>80.05.61.355</t>
  </si>
  <si>
    <t>მაკა რეხვიაშვილი</t>
  </si>
  <si>
    <t>ბოლნისი, სოფ.ქვემო ბოლნისი</t>
  </si>
  <si>
    <t>80.08.63.339</t>
  </si>
  <si>
    <t>10001002502</t>
  </si>
  <si>
    <t>მუსტაფა თურაბოვი</t>
  </si>
  <si>
    <t>ბოლნისი, სოფ.ქვეში</t>
  </si>
  <si>
    <t>80.13.64.555</t>
  </si>
  <si>
    <t>10001018295</t>
  </si>
  <si>
    <t>გიორგი ბესალაშვილი</t>
  </si>
  <si>
    <t>მცხეთა,სოფელი გალავანი</t>
  </si>
  <si>
    <t>72.04.23.096</t>
  </si>
  <si>
    <t>31001025407</t>
  </si>
  <si>
    <t>როლანდი  მუზაშვილი</t>
  </si>
  <si>
    <t>მცხეთა,სოფელი წილკანი</t>
  </si>
  <si>
    <t>72.02.23.214</t>
  </si>
  <si>
    <t>31001042023</t>
  </si>
  <si>
    <t>ეთერ ლაშაური</t>
  </si>
  <si>
    <t>მცხეთა,სოფელი მისაქციელი</t>
  </si>
  <si>
    <t>72.03.17.335</t>
  </si>
  <si>
    <t>31001018171</t>
  </si>
  <si>
    <t>ლილი კუპრაშვილი</t>
  </si>
  <si>
    <t>ქ.მცხეთა, სამხედროს ქ. N 15</t>
  </si>
  <si>
    <t>72.07.04.929</t>
  </si>
  <si>
    <t>236035223</t>
  </si>
  <si>
    <t>შპს ,,გუმბათი"</t>
  </si>
  <si>
    <t>მცხეთა,სოფელი ძეგვი</t>
  </si>
  <si>
    <t>72.11.04.327</t>
  </si>
  <si>
    <t>31001036711</t>
  </si>
  <si>
    <t>ზაურ როსტიაშვილი</t>
  </si>
  <si>
    <t>მცხეთა,სოფელი მუხრანი</t>
  </si>
  <si>
    <t>72.09.18.056</t>
  </si>
  <si>
    <t>31001049270</t>
  </si>
  <si>
    <t>თემურ ნიბლიაშვილი</t>
  </si>
  <si>
    <t>მცხეთა,სოფელი ძალისი</t>
  </si>
  <si>
    <t>72.02.03.249</t>
  </si>
  <si>
    <t>31001025683</t>
  </si>
  <si>
    <t>ზურაბი ლაგაზაშვილი</t>
  </si>
  <si>
    <t>31001048941</t>
  </si>
  <si>
    <t>თეონა ლაგაზაშვილი</t>
  </si>
  <si>
    <t>მცხეთა,სოფელი წეროვანი</t>
  </si>
  <si>
    <t>72.08.21.843</t>
  </si>
  <si>
    <t>01023002431</t>
  </si>
  <si>
    <t>ემზარ ჩარიგოგდიშვილი</t>
  </si>
  <si>
    <t>06001000016</t>
  </si>
  <si>
    <t>ჯაბა ბერიძე</t>
  </si>
  <si>
    <t>24001005776</t>
  </si>
  <si>
    <t>ვაჟა სუხაშვილი</t>
  </si>
  <si>
    <t>ადიგენის რაიონი, სოფ. უდე</t>
  </si>
  <si>
    <t>61.14.32.044</t>
  </si>
  <si>
    <t>სტეფანე მერაბიშვილი</t>
  </si>
  <si>
    <t>ადიგენის რაიონი, სოფ. მოხე</t>
  </si>
  <si>
    <t>61.01.21.006</t>
  </si>
  <si>
    <t>ლევან  მუშარაბაძე</t>
  </si>
  <si>
    <t>ადიგენის რაიონი, სოფ. ვარხანი</t>
  </si>
  <si>
    <t>61.12.23.131</t>
  </si>
  <si>
    <t>ლალი ბარბაქაძე</t>
  </si>
  <si>
    <t>დმანისის მუნიციპალიტეტი სოფელი კამარლო</t>
  </si>
  <si>
    <t>82.09.41.011</t>
  </si>
  <si>
    <t xml:space="preserve">გიულსაფა   ხალილოვა </t>
  </si>
  <si>
    <t>დმანისის მუნიციპალიტეტი,სოფელი იაკუბლო</t>
  </si>
  <si>
    <t xml:space="preserve">82.18.41.404 </t>
  </si>
  <si>
    <t xml:space="preserve">ასმაია  ფაშაევა </t>
  </si>
  <si>
    <t>დმანისის მუნიციპალიტეტი,სოფელი კიზილქილისა</t>
  </si>
  <si>
    <t>82.11.41.080</t>
  </si>
  <si>
    <t>საბირა კარალოვა</t>
  </si>
  <si>
    <t>დმანისის მუნიციპალიტეტი, სოფელი ქვემო ოროზმანი</t>
  </si>
  <si>
    <t>82.14.42.223</t>
  </si>
  <si>
    <t>N15001010965</t>
  </si>
  <si>
    <t>ნამაზ გუმბათოვი</t>
  </si>
  <si>
    <t>დმანისის მუნიციპალიტეტი,სოფელი დიდი დმანისი</t>
  </si>
  <si>
    <t xml:space="preserve">82.12.47.377 </t>
  </si>
  <si>
    <t>თამუნა აკობაშვილი</t>
  </si>
  <si>
    <t>დმანისის მუნიციპალიტეტი, სოფელი გორა</t>
  </si>
  <si>
    <t xml:space="preserve">82.16.41.051 </t>
  </si>
  <si>
    <t>10001022050</t>
  </si>
  <si>
    <t>რიტა ხაჯიევა</t>
  </si>
  <si>
    <t>დმანისის მუნიციპალიტეტი, სოფელი დაგარახლო</t>
  </si>
  <si>
    <t xml:space="preserve">82.08.44.006 </t>
  </si>
  <si>
    <t>მუბარიზ ასკაროვი</t>
  </si>
  <si>
    <t xml:space="preserve">დმანისის მუნიციპალიტეტი, სოფელი ზემო კარაბულახი, </t>
  </si>
  <si>
    <t xml:space="preserve">82.07.47.008 </t>
  </si>
  <si>
    <t>ფუად ისმაილოვი</t>
  </si>
  <si>
    <t xml:space="preserve">დმანისის მუნიციპალიტეტი, სოფელი გუგუთი </t>
  </si>
  <si>
    <t xml:space="preserve">82.02.42.138 </t>
  </si>
  <si>
    <t>გიორგი ნინიაშვილი</t>
  </si>
  <si>
    <t>ჩხოროწყუს რაიონი, სოფელი ახუთი, მე-15 ქუჩა, N 12</t>
  </si>
  <si>
    <t>46.06.39.071</t>
  </si>
  <si>
    <t>ლიანა ტყებუჩავა</t>
  </si>
  <si>
    <t>ჩხოროწყუს რაიონი, სოფელი ზუმი</t>
  </si>
  <si>
    <t>46.11.31.289</t>
  </si>
  <si>
    <t>48001004902</t>
  </si>
  <si>
    <t>სერიოჟა ლემონჯავა</t>
  </si>
  <si>
    <t>ჩხოროწყუს რაიონი, სოფელი ნაკიანი, მე–9 ქ. N 2</t>
  </si>
  <si>
    <t>46.14.35.046</t>
  </si>
  <si>
    <t>48001005168</t>
  </si>
  <si>
    <t>ლაშა ჭეჟია</t>
  </si>
  <si>
    <t>ჩხოროწყუს რაიონი, სოფელი ნაფიჩხოვო</t>
  </si>
  <si>
    <t>46.08.36.006</t>
  </si>
  <si>
    <t>01029001218</t>
  </si>
  <si>
    <t>დათო გოგუა</t>
  </si>
  <si>
    <t>ჩხოროწყუს რაიონი, სოფელი ჭოღა</t>
  </si>
  <si>
    <t>46.07.31.020</t>
  </si>
  <si>
    <t>48001018606</t>
  </si>
  <si>
    <t>თამაზ შენგელია</t>
  </si>
  <si>
    <t>ჩხოროწყუ ს. ხაბუმე 39–ე ქ. N 4</t>
  </si>
  <si>
    <t>46.12.32.223</t>
  </si>
  <si>
    <t>48001011744</t>
  </si>
  <si>
    <t>რევაზ ახალაია</t>
  </si>
  <si>
    <t>ჩხოროწყუ ს. ლეწურწუმე ა.პერტაიას ქ. N 6</t>
  </si>
  <si>
    <t>46.13.37.157</t>
  </si>
  <si>
    <t>48001005765</t>
  </si>
  <si>
    <t>გიორგი ესართია</t>
  </si>
  <si>
    <t>დაბა ჩხოროწყუ, გ.შენგელიას ქ.№4</t>
  </si>
  <si>
    <t>46.02.44.093</t>
  </si>
  <si>
    <t>48001006572</t>
  </si>
  <si>
    <t>მარიზა ძერია</t>
  </si>
  <si>
    <t>ჩხოროწყუს რაიონი, სოფელი თაია, მე-13 ქუჩა, N 2</t>
  </si>
  <si>
    <t>46.09.33.011</t>
  </si>
  <si>
    <t>48001020427</t>
  </si>
  <si>
    <t>ემზარ საჯაია</t>
  </si>
  <si>
    <t>ჩხოროწყუს რაიონი, სოფელი მუხური, მე–17 ქ. N 21</t>
  </si>
  <si>
    <t>46.10.01.002ბ</t>
  </si>
  <si>
    <t>48001018362</t>
  </si>
  <si>
    <t>გალაქტიონ ცქვიტაია</t>
  </si>
  <si>
    <t xml:space="preserve">ჩხოროწყუს რაიონი, სოფელი ქვედა ჩხოროწყუ, (ცენტრის ს\ბაღი 1) </t>
  </si>
  <si>
    <t>46.03.32.014.01.006</t>
  </si>
  <si>
    <t>62004020899</t>
  </si>
  <si>
    <t>ჟუჟუნა გოგუა</t>
  </si>
  <si>
    <t>ჩხოროწყუს რაიონი, სოფელი კირცხი</t>
  </si>
  <si>
    <t>46.04.35.006.01.006</t>
  </si>
  <si>
    <t>62006024504</t>
  </si>
  <si>
    <t>ქეთინო ღრუბელაძე</t>
  </si>
  <si>
    <t>ქ.გურჯაანი თავისუფლების ქ. N 80</t>
  </si>
  <si>
    <t>51.01.61.213</t>
  </si>
  <si>
    <t>427720004</t>
  </si>
  <si>
    <t>რკ გილე</t>
  </si>
  <si>
    <t>საგარეჯო, სოფელი კაკაბეთი</t>
  </si>
  <si>
    <t>55.07.69.057</t>
  </si>
  <si>
    <t>36001005255</t>
  </si>
  <si>
    <t>ზურაბი მჭედლიშვილი</t>
  </si>
  <si>
    <t>საგარეჯო, სოფელი ქეშალო</t>
  </si>
  <si>
    <t>55.22.53.040</t>
  </si>
  <si>
    <t>36001007057</t>
  </si>
  <si>
    <t>ისმაილ ისაევი</t>
  </si>
  <si>
    <t>საგარეჯო, დ.აღმაშენებლის ქ.N30</t>
  </si>
  <si>
    <t>55.12.00.128.01.500</t>
  </si>
  <si>
    <t>01026003182</t>
  </si>
  <si>
    <t>ანა ბუზარიაშვილი</t>
  </si>
  <si>
    <t>ყვარელი, სოფელი ახალსოფელი</t>
  </si>
  <si>
    <t>57.02.56.054</t>
  </si>
  <si>
    <t>45001003522</t>
  </si>
  <si>
    <t>მზია ასაბაშვილი</t>
  </si>
  <si>
    <t>ყვარელი, სოფელი ჭიკაანი</t>
  </si>
  <si>
    <t>57.03.55.154</t>
  </si>
  <si>
    <t>45001036971</t>
  </si>
  <si>
    <t>შალვა ბაღოშვილი</t>
  </si>
  <si>
    <t>ყვარელი, სოფელი შილდა</t>
  </si>
  <si>
    <t>57.07.56.125</t>
  </si>
  <si>
    <t>45001016027</t>
  </si>
  <si>
    <t>მაყვალა ხუროშვილი</t>
  </si>
  <si>
    <t>ყვარელი, სოფელი გავაზი</t>
  </si>
  <si>
    <t>57.04.59.104</t>
  </si>
  <si>
    <t>45001004035</t>
  </si>
  <si>
    <t>ბესიკი რაჯებაშვილი</t>
  </si>
  <si>
    <t>მარნეული,სოფელი საიმერლო</t>
  </si>
  <si>
    <t>83.04.05.605</t>
  </si>
  <si>
    <t>28001028855</t>
  </si>
  <si>
    <t>გიორგი შუბითიძე</t>
  </si>
  <si>
    <t>მარნეული,სოფელი ხოჯორნი</t>
  </si>
  <si>
    <t>83.18.06.080</t>
  </si>
  <si>
    <t>28001080069</t>
  </si>
  <si>
    <t>იზოლდა  გაბოიანი</t>
  </si>
  <si>
    <t>მარნეული,სოფელი ახკერპი</t>
  </si>
  <si>
    <t>83.17.03.480</t>
  </si>
  <si>
    <t>28001053879</t>
  </si>
  <si>
    <t>მარტინ  ოლკინიანი</t>
  </si>
  <si>
    <t>მარნეული,სოფელი სადახლო</t>
  </si>
  <si>
    <t>83.16.07.506</t>
  </si>
  <si>
    <t>28001019234</t>
  </si>
  <si>
    <t>ქამილ გარაბალოვი</t>
  </si>
  <si>
    <t>ქ.მარნეული,26 მაისის ქუჩა N11ა</t>
  </si>
  <si>
    <t>83.02.11.072</t>
  </si>
  <si>
    <t>28001001107</t>
  </si>
  <si>
    <t>გუმრახ მანსიროვი</t>
  </si>
  <si>
    <t>მარნეული,სოფელი კასუმლო</t>
  </si>
  <si>
    <t>83.12.14.263</t>
  </si>
  <si>
    <t>28001042341</t>
  </si>
  <si>
    <t>ფახრად  ახმედოვი</t>
  </si>
  <si>
    <t>მარნეული,სოფელი ალგეთი ქუჩა 8, სახლი N13</t>
  </si>
  <si>
    <t>83.03.24.035</t>
  </si>
  <si>
    <t>28001011590</t>
  </si>
  <si>
    <t>მუსა ნასიბოვი</t>
  </si>
  <si>
    <t>მარნეული,სოფელი ყიზილაჯლო</t>
  </si>
  <si>
    <t>83.01.14.615</t>
  </si>
  <si>
    <t>28001023083</t>
  </si>
  <si>
    <t>შაფაატ ჩირახოვი</t>
  </si>
  <si>
    <t>მარნეული,სოფელი დაშტაფა</t>
  </si>
  <si>
    <t>83.08.11.618</t>
  </si>
  <si>
    <t>28001018467</t>
  </si>
  <si>
    <t>ვიდადი ჰასანოვი</t>
  </si>
  <si>
    <t>მარნეული, სოფელი კაჩაგანი, ქუჩა 11 ჩიხი N2, სახლი N5</t>
  </si>
  <si>
    <t>83.11.07.759</t>
  </si>
  <si>
    <t>28001047469</t>
  </si>
  <si>
    <t>ილახე გასანოვა</t>
  </si>
  <si>
    <t>მარნეული,სოფელი დამია გეურარხი</t>
  </si>
  <si>
    <t>83.14.08.015</t>
  </si>
  <si>
    <t>28001037663</t>
  </si>
  <si>
    <t>ხანლარ აბასოვი</t>
  </si>
  <si>
    <t>მარნეული,სოფელი ქეშალო</t>
  </si>
  <si>
    <t>83.06.10.272</t>
  </si>
  <si>
    <t>28001017427</t>
  </si>
  <si>
    <t>სამედ გაჯიევი</t>
  </si>
  <si>
    <t>მარნეული, სოფ თამარისი</t>
  </si>
  <si>
    <t>83.05.02.320</t>
  </si>
  <si>
    <t>28001052469</t>
  </si>
  <si>
    <t>მანანა ირემაშვილი</t>
  </si>
  <si>
    <t>ხაშურის რაიონი, დაბა სურამი, რუსთაველის ქ.N133</t>
  </si>
  <si>
    <t>69.04.62.042</t>
  </si>
  <si>
    <t>57001031893</t>
  </si>
  <si>
    <t>ცისვარდი კელენჯერიძე</t>
  </si>
  <si>
    <t>ქარელის რაიონი, სოფელი დირბი</t>
  </si>
  <si>
    <t>68.12.41.110</t>
  </si>
  <si>
    <t>43001021339</t>
  </si>
  <si>
    <t>გიორგი გოგაშვილი</t>
  </si>
  <si>
    <t>ქალაქი ქარელი, დაბა აგარა, ხორავას ქ.N 5</t>
  </si>
  <si>
    <t>68.06.01.068.01.005</t>
  </si>
  <si>
    <t>01021003738</t>
  </si>
  <si>
    <t>ინგა გაგნიძე</t>
  </si>
  <si>
    <t>ქარელის რაიონი, სოფელი რუისი</t>
  </si>
  <si>
    <t>68.15.50.022</t>
  </si>
  <si>
    <t>43001006052</t>
  </si>
  <si>
    <t>ავთანდილ ეგნატაშვილი</t>
  </si>
  <si>
    <t>ნინოწმინდის რაიონი, სოფელი ეშტია</t>
  </si>
  <si>
    <t>65.05.40.013</t>
  </si>
  <si>
    <t>32001004690</t>
  </si>
  <si>
    <t>ხანუმ ერანოსიან</t>
  </si>
  <si>
    <t>ნინოწმინდის რაიონი, სოფელი გორელოვკა</t>
  </si>
  <si>
    <t>65.13.36.017</t>
  </si>
  <si>
    <t>32001002643</t>
  </si>
  <si>
    <t>დავიდ არაქელიან</t>
  </si>
  <si>
    <t>ნინოწმინდის რაიონი, სოფელი დიდი გონდურა</t>
  </si>
  <si>
    <t>65.10.43.027</t>
  </si>
  <si>
    <t>32001014362</t>
  </si>
  <si>
    <t>გეორგი ჩიჩოიან</t>
  </si>
  <si>
    <t>ნინოწმინდის რაიონი, სოფელი განძა</t>
  </si>
  <si>
    <t>65.06.37.051</t>
  </si>
  <si>
    <t>32001006893</t>
  </si>
  <si>
    <t>მანველ აბგარიან</t>
  </si>
  <si>
    <t>32001014908</t>
  </si>
  <si>
    <t>რაზმიკ აბგარიან</t>
  </si>
  <si>
    <t>ახალციხის რაიონი, ვალე, სტალინის ქ.N 16</t>
  </si>
  <si>
    <t>62.15.54.030</t>
  </si>
  <si>
    <t>47001023026</t>
  </si>
  <si>
    <t>ციცინო ჩილინგარიშვილი</t>
  </si>
  <si>
    <t>ახალციხის რაიონი, სოფელი აწყური</t>
  </si>
  <si>
    <t>62.04.54.092</t>
  </si>
  <si>
    <t>01009004071</t>
  </si>
  <si>
    <t>მანანა ტორიკაშვილი</t>
  </si>
  <si>
    <t>ჩოხატაური, სოფ.ქვაბღა</t>
  </si>
  <si>
    <t>28.22.23.128</t>
  </si>
  <si>
    <t>46001016127</t>
  </si>
  <si>
    <t>ბებური  მამლაძე</t>
  </si>
  <si>
    <t>ჩოხატაური, სოფ.გოგოლესუბანი</t>
  </si>
  <si>
    <t>28.04.24.092</t>
  </si>
  <si>
    <t>46001015783</t>
  </si>
  <si>
    <t>მარინა ჩხიკვაძე-ბარსონიძე</t>
  </si>
  <si>
    <t>ჩოხატაური, სოფ.შუაფარცხმა</t>
  </si>
  <si>
    <t>28.03.22.189</t>
  </si>
  <si>
    <t>46001007296</t>
  </si>
  <si>
    <t>ცისანა სიხარულიძე</t>
  </si>
  <si>
    <t>ჩოხატაური, სოფ.ზემოსურები</t>
  </si>
  <si>
    <t>28.20.22.025</t>
  </si>
  <si>
    <t>46001017974</t>
  </si>
  <si>
    <t>ჭაბუკა მეგრელიშვილი</t>
  </si>
  <si>
    <t>ჩოხატაური, სოფ.ხიდისთავი</t>
  </si>
  <si>
    <t>28.09.25.198</t>
  </si>
  <si>
    <t>01020008368</t>
  </si>
  <si>
    <t>ლუბა კალანდაძე</t>
  </si>
  <si>
    <t>ჩოხატაური, სოფ.ზემოფარცხმა</t>
  </si>
  <si>
    <t>28.03.23.041</t>
  </si>
  <si>
    <t>46001003746</t>
  </si>
  <si>
    <t>შოთა ჩხიკვაძე</t>
  </si>
  <si>
    <t>ჩოხატაური, სოფ.ქვენობანი</t>
  </si>
  <si>
    <t>28.08.23.164</t>
  </si>
  <si>
    <t>46001016989</t>
  </si>
  <si>
    <t>ია თელია</t>
  </si>
  <si>
    <t>ჩოხატაური, სოფ.საჭამიასერი</t>
  </si>
  <si>
    <t>28.16.23.011</t>
  </si>
  <si>
    <t>46001017607</t>
  </si>
  <si>
    <t>მავლინა კვინტრაძე</t>
  </si>
  <si>
    <t>ჩოხატაური, სოფ.ხევი</t>
  </si>
  <si>
    <t>28.21.22.157</t>
  </si>
  <si>
    <t>46001005661</t>
  </si>
  <si>
    <t>ნინო მამალაძე</t>
  </si>
  <si>
    <t>ჩოხატაური, სოფ.ქვემოერკეთი</t>
  </si>
  <si>
    <t>28.12.21.113</t>
  </si>
  <si>
    <t>46001001937</t>
  </si>
  <si>
    <t>რამაზი უჯმაჯურიძე</t>
  </si>
  <si>
    <t>ჩოხატაური, სოფ შუა ამაღლება</t>
  </si>
  <si>
    <t>28.05.23.132</t>
  </si>
  <si>
    <t>46001021058</t>
  </si>
  <si>
    <t>ვახტანგ ყაჭეიშვილი</t>
  </si>
  <si>
    <t>ჩოხატაური, სოფ. ჯვარცხმა</t>
  </si>
  <si>
    <t>28.10.21.237</t>
  </si>
  <si>
    <t>46001004987</t>
  </si>
  <si>
    <t>მალხაზი უნგიაძე</t>
  </si>
  <si>
    <t>ჩოხატაური, სოფ.კოხნარი</t>
  </si>
  <si>
    <t>28.15.25.004</t>
  </si>
  <si>
    <t>46001003005</t>
  </si>
  <si>
    <t>აპოლონ თოდუა</t>
  </si>
  <si>
    <t>მუნიციპალიტეტი ლანჩხუთი, სოფელი მამათი</t>
  </si>
  <si>
    <t>27.01.43.095</t>
  </si>
  <si>
    <t>მიხეილ მელუა</t>
  </si>
  <si>
    <t>მუნიციპალიტეტი ლანჩხუთი, სოფელი ჯურუყვეთი</t>
  </si>
  <si>
    <t>27.11.48.276</t>
  </si>
  <si>
    <t>ვარდენ კვაჭაძე</t>
  </si>
  <si>
    <t>ქალაქი ლანჩხუთი,ქუჩა ს.მეგელაძე N26</t>
  </si>
  <si>
    <t>27.06.48.213</t>
  </si>
  <si>
    <t>ნინო ჩახვაშვილი</t>
  </si>
  <si>
    <t>მუნიციპალიტეტი ლანცხუთი, სოფელი ღრმაღელე</t>
  </si>
  <si>
    <t>27.16.45.044</t>
  </si>
  <si>
    <t>იზოლდა კარკუსაშვილი</t>
  </si>
  <si>
    <t>მუნიციპალიტეტი ლანჩხუთი, სოფელი აკეთი</t>
  </si>
  <si>
    <t>27.03.41.043</t>
  </si>
  <si>
    <t>დიმიტრი გუჯაბიძე</t>
  </si>
  <si>
    <t>მუნიციპალიტეტი ლანჩხუთი, სოფელი სუფსა</t>
  </si>
  <si>
    <t>27.15.52.101.01.500</t>
  </si>
  <si>
    <t>გელა გოგოლაძე</t>
  </si>
  <si>
    <t>მუნიციპალიტეტი ლანჩხუთი, სოფელი  ლესა</t>
  </si>
  <si>
    <t>27.10.48.098</t>
  </si>
  <si>
    <t>თამარ ტუღუში</t>
  </si>
  <si>
    <t>მუნიციპალიტეტი ლანჩხუთი, სოფელი ნიგვზიანი (არჩეული)</t>
  </si>
  <si>
    <t>27.14.48.243</t>
  </si>
  <si>
    <t>ბესიკ ტაბიძე</t>
  </si>
  <si>
    <t>ქალაქი ლანჩხუთი, ქუჩა ცაბაძე N5</t>
  </si>
  <si>
    <t>27.06.50.049</t>
  </si>
  <si>
    <t>ბაჩანა ზაქარეიშვილი</t>
  </si>
  <si>
    <t>მუნიციპალიტეტი ლანჩხუთი, სოფელი ჩოლობარგი</t>
  </si>
  <si>
    <t>27.04.47.080</t>
  </si>
  <si>
    <t>მალხაზ  ჩაჩავა</t>
  </si>
  <si>
    <t>მუნიციპალიტეტი ლანჩხუთი, სოფელი აცანა</t>
  </si>
  <si>
    <t>27.02.41.170</t>
  </si>
  <si>
    <t>მარიტა ჩხაიძე</t>
  </si>
  <si>
    <t>მუნიციპალიტეტი ლანჩხუთი, სოფელი ნინოშვილი</t>
  </si>
  <si>
    <t>27.12.42.252</t>
  </si>
  <si>
    <t>26001024261</t>
  </si>
  <si>
    <t>გია ჩხარტიშვილი</t>
  </si>
  <si>
    <t>მუნიციპალიტეტი ლანჩხუთი, სოფელი  შუხუთი</t>
  </si>
  <si>
    <t>27.05.48.027</t>
  </si>
  <si>
    <t>26001018637</t>
  </si>
  <si>
    <t>გული იმნაიშვილი</t>
  </si>
  <si>
    <t>მუნიციპალიტეტი ლანჩხუთი, სოფელი  გვიმბალაური (ჯუნეწერი)</t>
  </si>
  <si>
    <t>27.08.47.215</t>
  </si>
  <si>
    <t>26001007620</t>
  </si>
  <si>
    <t>რემი ფასეიშვილი</t>
  </si>
  <si>
    <t>მუნიციპალიტეტი ლანჩხუთი, სოფელი  აცანა</t>
  </si>
  <si>
    <t>27.02.41.160</t>
  </si>
  <si>
    <t>26001027731</t>
  </si>
  <si>
    <t>უჩა ჩხაიძე</t>
  </si>
  <si>
    <t>მუნიციპალიტეტი ლანჩხუთი, სოფელი  ნიგვზიანი</t>
  </si>
  <si>
    <t>27.14.47.52</t>
  </si>
  <si>
    <t>26001005069</t>
  </si>
  <si>
    <t>ზურაბ ჟვანია</t>
  </si>
  <si>
    <t>მუნიციპალიტეტი ლანჩხუთი, სოფელი  აკეთი</t>
  </si>
  <si>
    <t>27.03.43.012</t>
  </si>
  <si>
    <t>26001009402</t>
  </si>
  <si>
    <t>ბადრი წულაძე</t>
  </si>
  <si>
    <t>მუნიციპალიტეტი ლანჩხუთი, სოფელი ჩოჩხათი</t>
  </si>
  <si>
    <t>27.13.43.261</t>
  </si>
  <si>
    <t xml:space="preserve">26001023229
</t>
  </si>
  <si>
    <t>კონსტანტინე კვაჭაძე</t>
  </si>
  <si>
    <t>თეთრიწყაროს რაიონი, დაბა მანგლისი, დიდგორის ქ. N5</t>
  </si>
  <si>
    <t>84.18.39.150.01/504</t>
  </si>
  <si>
    <t>35001016077</t>
  </si>
  <si>
    <t>ნოდარ დემეტრაშვილი</t>
  </si>
  <si>
    <t>მესტია, სოფელი ეცერი, ლანტელი</t>
  </si>
  <si>
    <t>42.11.34.009</t>
  </si>
  <si>
    <t>30001006250</t>
  </si>
  <si>
    <t>მარინე გერლიანი</t>
  </si>
  <si>
    <t>მესტიის რაიონი, სოფელი უშგული</t>
  </si>
  <si>
    <t>42.01.34.028</t>
  </si>
  <si>
    <t>30001003496</t>
  </si>
  <si>
    <t>ვლადიმერ ნიჟარაძე</t>
  </si>
  <si>
    <t>მესტიის რაიონი, დაბა მესტია, უშბის ქ.N7</t>
  </si>
  <si>
    <t>42.06.42.031</t>
  </si>
  <si>
    <t>62004023736</t>
  </si>
  <si>
    <t>სოფიო დევდარიანი</t>
  </si>
  <si>
    <t>მესტიის რაიონი, სოფელი ხაიში, იდლიანი</t>
  </si>
  <si>
    <t>42.16.46.048</t>
  </si>
  <si>
    <t>30001006106</t>
  </si>
  <si>
    <t>ნათელა კვანჭიანი</t>
  </si>
  <si>
    <t>მესტიის რაიონი, სოფელი ლატალი</t>
  </si>
  <si>
    <t>42.08.47.002</t>
  </si>
  <si>
    <t>30001003373</t>
  </si>
  <si>
    <t>ვენერა მარგიანი</t>
  </si>
  <si>
    <t>მესტიის რაიონი, სოფელი ცხუმარი, მაგარდელი</t>
  </si>
  <si>
    <t>42.10.05.700</t>
  </si>
  <si>
    <t>30001003413</t>
  </si>
  <si>
    <t>სოსო მილდიანი</t>
  </si>
  <si>
    <t>მესტიის რაიონი, სოფელი ლენჯერი, ნესგუნი</t>
  </si>
  <si>
    <t>42.07.01.116</t>
  </si>
  <si>
    <t>30001000522</t>
  </si>
  <si>
    <t>მურმან გულედანი</t>
  </si>
  <si>
    <t>მესტიის რაიონი, სოფელი მულახი</t>
  </si>
  <si>
    <t>42.05.34.047</t>
  </si>
  <si>
    <t>28901120246</t>
  </si>
  <si>
    <t>ლერი გუჯეჯიანი</t>
  </si>
  <si>
    <t>მესტიის რაიონი, სოფელი ნაკრა</t>
  </si>
  <si>
    <t>42.14.44.004</t>
  </si>
  <si>
    <t>30001008560</t>
  </si>
  <si>
    <t>ისლამ ცინდელიანი</t>
  </si>
  <si>
    <t>მესიის რაიონი, სოფელი იფარი, ბოგრეში</t>
  </si>
  <si>
    <t>42.04.01.713</t>
  </si>
  <si>
    <t>30001001281</t>
  </si>
  <si>
    <t>ივანე გულბანი</t>
  </si>
  <si>
    <t>მესტიის რაიონი, სოფელი ლახამულა</t>
  </si>
  <si>
    <t>42.13.31.015</t>
  </si>
  <si>
    <t>30001007401</t>
  </si>
  <si>
    <t>ზოია ჭკადუა</t>
  </si>
  <si>
    <t>დაბა ხარაგაული სოლომონ მეფის ქ.N6</t>
  </si>
  <si>
    <t>36.01.31.005.01.500</t>
  </si>
  <si>
    <t>გრიგოლ  ჭიპაშვილი</t>
  </si>
  <si>
    <t>დაბა ხარაგაული სოლომონ მეფის ქ.N17</t>
  </si>
  <si>
    <t>36.01.33.195</t>
  </si>
  <si>
    <t>204533175</t>
  </si>
  <si>
    <t>შპს "უღელტეხილი"</t>
  </si>
  <si>
    <t>ხარაგაულის მუნიციპალიტეტი სოფ. ზვარე</t>
  </si>
  <si>
    <t>36.18.34.363</t>
  </si>
  <si>
    <t>გელა ტალახაძე</t>
  </si>
  <si>
    <t>ხარაგაულის მუნიციპალიტეტი სოფ. ხევი</t>
  </si>
  <si>
    <t>36.05.34.007</t>
  </si>
  <si>
    <t>გელა კოპაძე</t>
  </si>
  <si>
    <t>ხარაგაულის მუნიციპალიტეტი სოფ.მოლითი</t>
  </si>
  <si>
    <t>36.17.33.115</t>
  </si>
  <si>
    <t>ერეკლე ლაცაბიძე</t>
  </si>
  <si>
    <t>ხარაგაულის მუნიციპალიტეტი სოფ.კიცხი</t>
  </si>
  <si>
    <t>36.10.35.485</t>
  </si>
  <si>
    <t>ამირან ოქრომჭედლიძე</t>
  </si>
  <si>
    <t>ხარაგაულის მუნიციპალიტეტი სოფ.ლახუნდარა</t>
  </si>
  <si>
    <t>36.12.34.102</t>
  </si>
  <si>
    <t>მერაბ სხილაძე</t>
  </si>
  <si>
    <t>ხარაგაულის მუნიციპალიტეტი სოფ.ბორითი</t>
  </si>
  <si>
    <t>36.03.05.014</t>
  </si>
  <si>
    <t>პაატა გამცემლიძე</t>
  </si>
  <si>
    <t>ახმეტა, სოფ.დუისი</t>
  </si>
  <si>
    <t>50.06.33.007</t>
  </si>
  <si>
    <t>08091000974</t>
  </si>
  <si>
    <t>ფატიმა ქავთარაშვილი</t>
  </si>
  <si>
    <t>ახმეტა, ბარათაშვილის ქ.18</t>
  </si>
  <si>
    <t>50.04.42.106</t>
  </si>
  <si>
    <t>08001018438</t>
  </si>
  <si>
    <t>ვალერიან ცხაოშვილი</t>
  </si>
  <si>
    <t>ახმეტა, სოფ.ჯოყოლო</t>
  </si>
  <si>
    <t>50.07.31.088</t>
  </si>
  <si>
    <t>08001006085</t>
  </si>
  <si>
    <t>ოთარ მუთოშვილი</t>
  </si>
  <si>
    <t>ახმეტა,სოფ.მაღრაანი</t>
  </si>
  <si>
    <t>50.09.32.058</t>
  </si>
  <si>
    <t>20001048480</t>
  </si>
  <si>
    <t>ნოდარი იმედაშვილი</t>
  </si>
  <si>
    <t>ახმეტა, სტალინის ქ.</t>
  </si>
  <si>
    <t>50.04.48.029</t>
  </si>
  <si>
    <t>08001020911</t>
  </si>
  <si>
    <t>ნიკოლოზი ონიაშვილი</t>
  </si>
  <si>
    <t>ახმეტა, სოფ.საკობიანო</t>
  </si>
  <si>
    <t>50.05.33.025</t>
  </si>
  <si>
    <t>01027011503</t>
  </si>
  <si>
    <t>მალხაზ თანდილაშვილი</t>
  </si>
  <si>
    <t>ახმეტა, სოფ.ზემო ხოდაშენი</t>
  </si>
  <si>
    <t>50.02.34.045</t>
  </si>
  <si>
    <t>08001016756</t>
  </si>
  <si>
    <t>მაყვალა ჩარქსელიანი</t>
  </si>
  <si>
    <t>ახმეტა, სოფ.მატანი</t>
  </si>
  <si>
    <t>50.11.42.034</t>
  </si>
  <si>
    <t>08001011850</t>
  </si>
  <si>
    <t>ალბერტი ყაზარაშვილი</t>
  </si>
  <si>
    <t>ახმეტა, სოფ.ქისტაური</t>
  </si>
  <si>
    <t>50.10.35.032</t>
  </si>
  <si>
    <t>08001016716</t>
  </si>
  <si>
    <t>ლამარა მაისურაძე</t>
  </si>
  <si>
    <t>ახმეტა, სოფ.ქვემო ალვანი</t>
  </si>
  <si>
    <t>50.03.33.049</t>
  </si>
  <si>
    <t>08001026815</t>
  </si>
  <si>
    <t>თამარი ნავგურაიძე</t>
  </si>
  <si>
    <t>ახმეტა, სოფ.ზემო ალვანი</t>
  </si>
  <si>
    <t>50.01.36.008.01.500</t>
  </si>
  <si>
    <t>08001002261</t>
  </si>
  <si>
    <t>ზურაბ გარსევანიძე</t>
  </si>
  <si>
    <t>ახმეტა, სოფ.ოჟიო</t>
  </si>
  <si>
    <t>50.12.34.218</t>
  </si>
  <si>
    <t>20001002342</t>
  </si>
  <si>
    <t>ვაჟა ნახუცრიშვილი</t>
  </si>
  <si>
    <t>წალენჯიხა, გამსახურდიას ქუჩა N7</t>
  </si>
  <si>
    <t xml:space="preserve">47.11.43.041.01.502 </t>
  </si>
  <si>
    <t>242728027</t>
  </si>
  <si>
    <t>შპს "სტამბა"</t>
  </si>
  <si>
    <t>ქ.წალენჯიხა, თამარ მეფის ქუჩა N10</t>
  </si>
  <si>
    <t xml:space="preserve">47.11.43.033 </t>
  </si>
  <si>
    <t>242728848</t>
  </si>
  <si>
    <t xml:space="preserve">შპს "წალენჯიხის საგზაო სამმართველო" </t>
  </si>
  <si>
    <t>წალენჯიხა, სოფელი ეწერი</t>
  </si>
  <si>
    <t xml:space="preserve">47.01.35.027 </t>
  </si>
  <si>
    <t>ალბერტ    გელოვანი</t>
  </si>
  <si>
    <t>წალენჯიხა, სოფელი ლია</t>
  </si>
  <si>
    <t xml:space="preserve">47.02.36.241 </t>
  </si>
  <si>
    <t>თამაზი ხასაია</t>
  </si>
  <si>
    <t>წალენჯიხა, სოფელი მედანი</t>
  </si>
  <si>
    <t xml:space="preserve">47.04.31.001 </t>
  </si>
  <si>
    <t>გულვერ მიქავა</t>
  </si>
  <si>
    <t>წალენჯიხა, სოფელი მიქავა</t>
  </si>
  <si>
    <t xml:space="preserve">47.03.34.012 </t>
  </si>
  <si>
    <t>ნანი კობახიძე</t>
  </si>
  <si>
    <t>წალენჯიხა, სოფელი მუჟავა</t>
  </si>
  <si>
    <t>47.05.31.029</t>
  </si>
  <si>
    <t>კახა არქანია</t>
  </si>
  <si>
    <t>წალენჯიხა, სოფელი ნაკიფუ</t>
  </si>
  <si>
    <t>47.06.36.005</t>
  </si>
  <si>
    <t>გოგიტა კვარაცხელია</t>
  </si>
  <si>
    <t>წალენჯიხა, სოფელი ობუჯი</t>
  </si>
  <si>
    <t xml:space="preserve">47.07.38.056 </t>
  </si>
  <si>
    <t>თორნიკე ფიფია</t>
  </si>
  <si>
    <t>წალენჯიხა, სოფელი საჩინო</t>
  </si>
  <si>
    <t xml:space="preserve">47.08.41.342 </t>
  </si>
  <si>
    <t>ჟორა კეკუა</t>
  </si>
  <si>
    <t>წალენჯიხა, სოფელი ფახულანი</t>
  </si>
  <si>
    <t xml:space="preserve">47.09.31.013 </t>
  </si>
  <si>
    <t>ანატოლ შონია</t>
  </si>
  <si>
    <t xml:space="preserve">წალენჯიხა, ჩქვალერის თემი </t>
  </si>
  <si>
    <t xml:space="preserve">47.10.32.015 </t>
  </si>
  <si>
    <t>მეგონა ქარდავა</t>
  </si>
  <si>
    <t>წალენჯიხა, სოფელი ჭალე</t>
  </si>
  <si>
    <t xml:space="preserve">47.12.36.203 </t>
  </si>
  <si>
    <t>გიორგი შონია</t>
  </si>
  <si>
    <t>წალენჯიხა, სოფელი ჯგალი</t>
  </si>
  <si>
    <t xml:space="preserve">47.13.39.003 </t>
  </si>
  <si>
    <t>ზაურ კვარაცხელია</t>
  </si>
  <si>
    <t>წალენჯიხა ქალაქი ჯვარი, ქუჩა ფიფია</t>
  </si>
  <si>
    <t xml:space="preserve">47.14.34.003 </t>
  </si>
  <si>
    <t>242733930</t>
  </si>
  <si>
    <t xml:space="preserve">მოიჯარე-შპს "ჰიდრომშენი" </t>
  </si>
  <si>
    <t>ქ. ბათუმი, დაბა ხელვაჩაური</t>
  </si>
  <si>
    <t>05.35.24.028</t>
  </si>
  <si>
    <t>ოთარ დიასამიძე</t>
  </si>
  <si>
    <t>ხელვაჩაური, ს. ზედა ერგე</t>
  </si>
  <si>
    <t>22.26.12.013</t>
  </si>
  <si>
    <t>ვახტანგ ლორთქიფანიძე</t>
  </si>
  <si>
    <t>ქ. ბათუმი, დასახლება მახინჯაური</t>
  </si>
  <si>
    <t>05.34.23.298</t>
  </si>
  <si>
    <t>თამაზ ტუღუში</t>
  </si>
  <si>
    <t>ხელვაჩაური, ს. ორთაბათუმი</t>
  </si>
  <si>
    <t>22.22.06.004</t>
  </si>
  <si>
    <t>ზია ფაღავა</t>
  </si>
  <si>
    <t>ხელვაჩაური, ს. ზედა სამება</t>
  </si>
  <si>
    <t>22.23.01.292</t>
  </si>
  <si>
    <t>ნუგზარ ზოიძე</t>
  </si>
  <si>
    <t>ხელვაჩაური, ს. ფერია</t>
  </si>
  <si>
    <t>22.24.02.366</t>
  </si>
  <si>
    <t>მაია ბერიძე</t>
  </si>
  <si>
    <t>ხელვაჩაური, ს. ავგია, ქუჩა №1, სახლი №19</t>
  </si>
  <si>
    <t>22.29.01.282</t>
  </si>
  <si>
    <t>რაინდი ბოლქვაძე</t>
  </si>
  <si>
    <t>ხელვაჩაური, ს. თხილნარი</t>
  </si>
  <si>
    <t>22.28.05.261</t>
  </si>
  <si>
    <t>დავით დევაძე</t>
  </si>
  <si>
    <t>ხელვაჩაური, ს. ჭარნალი</t>
  </si>
  <si>
    <t>22.28.03.085</t>
  </si>
  <si>
    <t>ლადო დუმბაძე</t>
  </si>
  <si>
    <t>ბათუმი ფ.ხალვაშის გამზ. N 356</t>
  </si>
  <si>
    <t>05.35.26.042</t>
  </si>
  <si>
    <t>ვალერიან ბოლქვაძე</t>
  </si>
  <si>
    <t>ქ.ვანი. თავისუფლებისN1</t>
  </si>
  <si>
    <t>31.01.26.083</t>
  </si>
  <si>
    <t>ნუგზარი ბაღდავაძე</t>
  </si>
  <si>
    <t>ვანი. სოფ. გორა</t>
  </si>
  <si>
    <t>31.17.27.005</t>
  </si>
  <si>
    <t>მალხაზ ცერცვაძე</t>
  </si>
  <si>
    <t>ვანი. სოფ. ზეინდარი</t>
  </si>
  <si>
    <t>31.17.28.055</t>
  </si>
  <si>
    <t>ელგუჯა გენელიძე</t>
  </si>
  <si>
    <t>ვანი. სოფ. დიხაშხო</t>
  </si>
  <si>
    <t>31.07.01.008</t>
  </si>
  <si>
    <t>ნანი ტყეშელაშვილი</t>
  </si>
  <si>
    <t>ვანი. სოფ. ციხესულორი 1-ლი ქ. N44</t>
  </si>
  <si>
    <t>31.16.25.127</t>
  </si>
  <si>
    <t>გიორგი ხავთასი</t>
  </si>
  <si>
    <t>ვანი. სოფ. შუამთა</t>
  </si>
  <si>
    <t>31.03.29.001</t>
  </si>
  <si>
    <t>ბესარიონ კორძაძე</t>
  </si>
  <si>
    <t>ვანი. სოფ. ზედა ვანი</t>
  </si>
  <si>
    <t>31.02.24.096</t>
  </si>
  <si>
    <t>გიზო ნამიჭეიშვილი</t>
  </si>
  <si>
    <t>ვანი. სოფ. სულორი</t>
  </si>
  <si>
    <t>31.18.25.015</t>
  </si>
  <si>
    <t>ნანა დვალიშვილი</t>
  </si>
  <si>
    <t>31.07.27.006</t>
  </si>
  <si>
    <t>თანგული ერემეიშვილი</t>
  </si>
  <si>
    <t>ქ.ვანი. თავისუფლებისN54</t>
  </si>
  <si>
    <t>31.01.26.018</t>
  </si>
  <si>
    <t>თამარ კობელაშვილი</t>
  </si>
  <si>
    <t>ბაღდათი, სოფელი საკრაულა</t>
  </si>
  <si>
    <t>30.16.31.002</t>
  </si>
  <si>
    <t>გელა კიკნაველიძე</t>
  </si>
  <si>
    <t>ბაღდათი, სოფ. მეორე ობჩა ქ 27-ე, N17.</t>
  </si>
  <si>
    <t>30.09.39.047</t>
  </si>
  <si>
    <t>09001005664</t>
  </si>
  <si>
    <t>ანტისა ბოჭორიშვილი</t>
  </si>
  <si>
    <t>ბაღდათი,სოფელი წითელხევი</t>
  </si>
  <si>
    <t>30.13.32.006</t>
  </si>
  <si>
    <t>09001014199</t>
  </si>
  <si>
    <t>ნანი  ლილუაშვილი</t>
  </si>
  <si>
    <t>ბაღდათი, სოფელი I ობჩა</t>
  </si>
  <si>
    <t>30.08.34.009</t>
  </si>
  <si>
    <t>09001007471</t>
  </si>
  <si>
    <t>ლამარა შარაშიძე</t>
  </si>
  <si>
    <t>ქ. ბაღდათი, ქუჩა ვაჟა-ფშაველას, N3</t>
  </si>
  <si>
    <t>30.11.33.396.01.001</t>
  </si>
  <si>
    <t>09001002235</t>
  </si>
  <si>
    <t>გრიგოლ კარკაძე</t>
  </si>
  <si>
    <t>ბაღდათი, სოფელი როხი</t>
  </si>
  <si>
    <t>30.04.36.443</t>
  </si>
  <si>
    <t>60001039523</t>
  </si>
  <si>
    <t>ვალერი ორბელაძე</t>
  </si>
  <si>
    <t>ბაღდათი, სოფელი ფერსათი</t>
  </si>
  <si>
    <t>30.12.35.182</t>
  </si>
  <si>
    <t>09001000547</t>
  </si>
  <si>
    <t>უჩა ჩარკვიანი</t>
  </si>
  <si>
    <t>ხონის ქალაქის (თავისუფლების მოედანი N7)</t>
  </si>
  <si>
    <t>37.07.07.001.01.501</t>
  </si>
  <si>
    <t>მანანა კირთაძე</t>
  </si>
  <si>
    <t>ქ.ხონი, თავისუფლების მოედანიN3</t>
  </si>
  <si>
    <t>37.07.38.177.01.516</t>
  </si>
  <si>
    <t>55001013820</t>
  </si>
  <si>
    <t>თინა  ჭელიძე</t>
  </si>
  <si>
    <t>ხონი, სოფელი გორდი</t>
  </si>
  <si>
    <t>37.02.31.196</t>
  </si>
  <si>
    <t>55001010928</t>
  </si>
  <si>
    <t>ილარიონ ბობოხიძე</t>
  </si>
  <si>
    <t>ხონი, სოფელი გოჩა-ჯიხაიში</t>
  </si>
  <si>
    <t>37.11.33.193</t>
  </si>
  <si>
    <t>55001014466</t>
  </si>
  <si>
    <t>იამზე კეჟერაძე</t>
  </si>
  <si>
    <t>ხონი,სოფელი გუბი</t>
  </si>
  <si>
    <t>37.12.35.012</t>
  </si>
  <si>
    <t>55001014710</t>
  </si>
  <si>
    <t>მიხეილ კობეშავიძე</t>
  </si>
  <si>
    <t>ხონი, სოფელი დედალაური</t>
  </si>
  <si>
    <t>37.06.34.109</t>
  </si>
  <si>
    <t>55001022433</t>
  </si>
  <si>
    <t>რომანი სულუხია</t>
  </si>
  <si>
    <t xml:space="preserve">ივანდიდის სოფლის </t>
  </si>
  <si>
    <t>37.08.35.372</t>
  </si>
  <si>
    <t>55001001164</t>
  </si>
  <si>
    <t>ილია ტაბიძე</t>
  </si>
  <si>
    <t>ხონი, სოფელი კინჩხა</t>
  </si>
  <si>
    <t>37.01.31.026</t>
  </si>
  <si>
    <t>55001003630</t>
  </si>
  <si>
    <t>დავით ჯიშკარიანი</t>
  </si>
  <si>
    <t>ხონი, სოფელი კუხი</t>
  </si>
  <si>
    <t>37.09.36.132</t>
  </si>
  <si>
    <t>55001022761</t>
  </si>
  <si>
    <t>ნაზი ვაჭარაძე</t>
  </si>
  <si>
    <t>ხონი, სოფელი მათხოჯი</t>
  </si>
  <si>
    <t>37.04.35.251</t>
  </si>
  <si>
    <t>55001005329</t>
  </si>
  <si>
    <t>ლენა ეფრემიძე</t>
  </si>
  <si>
    <t>ხონი, სოფელი ნახახულევი</t>
  </si>
  <si>
    <t>37.05.32.093</t>
  </si>
  <si>
    <t>550010185557</t>
  </si>
  <si>
    <t>გიორგი გორდულაძე</t>
  </si>
  <si>
    <t>ხონი, სოფელი ქუტირი</t>
  </si>
  <si>
    <t>37.10.32.189</t>
  </si>
  <si>
    <t>61009025878</t>
  </si>
  <si>
    <t>ადემ გობაძე</t>
  </si>
  <si>
    <t>ხონი, სოფელი ძეძილეთი</t>
  </si>
  <si>
    <t>37.03.31.071</t>
  </si>
  <si>
    <t>55001025754</t>
  </si>
  <si>
    <t>გიორგი ლორთქიფანიძე</t>
  </si>
  <si>
    <t>ქ. თერჯოლა ტ. სოფრომაძის ქ. 5, სართული 2</t>
  </si>
  <si>
    <t>33.09.36.043.01.501</t>
  </si>
  <si>
    <t>ნიკიფორე გოგნაძე</t>
  </si>
  <si>
    <t xml:space="preserve"> თერჯოლა სოფ. ეწერი</t>
  </si>
  <si>
    <t>33.07. 34.007</t>
  </si>
  <si>
    <t>ლევანი ზარნაძე</t>
  </si>
  <si>
    <t xml:space="preserve"> თერჯოლა სოფ. ძევრი</t>
  </si>
  <si>
    <t>33.14.32.100</t>
  </si>
  <si>
    <t>ჯუმბერი კირკიტაძე</t>
  </si>
  <si>
    <t xml:space="preserve"> თერჯოლა სოფ. გოგნი</t>
  </si>
  <si>
    <t>33.16.33.015</t>
  </si>
  <si>
    <t>ნორა არჩვაძე</t>
  </si>
  <si>
    <t xml:space="preserve"> თერჯოლა სოფ. რუფოთი</t>
  </si>
  <si>
    <t>33.11.08.826</t>
  </si>
  <si>
    <t>კობა გურგენიძე</t>
  </si>
  <si>
    <t xml:space="preserve"> თერჯოლა სოფ. თუზი</t>
  </si>
  <si>
    <t>33.19.37.056</t>
  </si>
  <si>
    <t>ტარიელ თურქაძე</t>
  </si>
  <si>
    <t>საჩხერე, სოფელი კორბოული</t>
  </si>
  <si>
    <t>35.12.52.011</t>
  </si>
  <si>
    <t>38001025542</t>
  </si>
  <si>
    <t>ზოია სისვაძე</t>
  </si>
  <si>
    <t>საჩხერის რაიონი, სოფელი ჩიხა (ადმინისტრაციასთან)</t>
  </si>
  <si>
    <t>35.02.50.093</t>
  </si>
  <si>
    <t>38001031904</t>
  </si>
  <si>
    <t>ალექსანდრე იაკობაშვილი</t>
  </si>
  <si>
    <t>ქალაქი საჩხერე, დურმიშიძის ქ. N4</t>
  </si>
  <si>
    <t>35.01.41.088</t>
  </si>
  <si>
    <t>38001006136</t>
  </si>
  <si>
    <t>ხათუნა ზამბახიძე</t>
  </si>
  <si>
    <t>ქ.ზესტაფონი, კეკელიძის N4</t>
  </si>
  <si>
    <t>32.10.33.350</t>
  </si>
  <si>
    <t>18001026148</t>
  </si>
  <si>
    <t>მარინე მალაღურაძე</t>
  </si>
  <si>
    <t>ქ.ზესტაფონი, ლაღიძის ქ.N19</t>
  </si>
  <si>
    <t>32.10.03.008.01.505</t>
  </si>
  <si>
    <t>გოჩა იონანიძე</t>
  </si>
  <si>
    <t>ქ.ზესტაფონი, სოფელი მეორე სვირი</t>
  </si>
  <si>
    <t>32.02.50.012</t>
  </si>
  <si>
    <t>ბაადური ბოგვერაძე</t>
  </si>
  <si>
    <t>ქ.ზესტაფონი, სოფელი დილიკაური</t>
  </si>
  <si>
    <t>32.08.40.268</t>
  </si>
  <si>
    <t>შორენა ქლიბაძე</t>
  </si>
  <si>
    <t>ქ.ზესტაფონი, სოფელი ცხრაწყარო</t>
  </si>
  <si>
    <t>32.13.31.005</t>
  </si>
  <si>
    <t>გოჩა ჯიქიძე</t>
  </si>
  <si>
    <t>ქ.ზესტაფონი, სოფელი ქვედა წიფლავაკე</t>
  </si>
  <si>
    <t>32.15.40.088</t>
  </si>
  <si>
    <t>ლერი ფერაძე</t>
  </si>
  <si>
    <t>ქ.ზესტაფონი, სოფელი ქვედა საქარა</t>
  </si>
  <si>
    <t>32.03.41.020</t>
  </si>
  <si>
    <t>პაატა კიკნაველიძე</t>
  </si>
  <si>
    <t>ლენტეხი, ჩიხარეში, სოფ.მელე</t>
  </si>
  <si>
    <t>87.07.23.041</t>
  </si>
  <si>
    <t>27001002392</t>
  </si>
  <si>
    <t>ზვიადი ონიანი</t>
  </si>
  <si>
    <t>ლენტეხი, სოფელი ხელედი</t>
  </si>
  <si>
    <t>87.03.25.183</t>
  </si>
  <si>
    <t>27001005575</t>
  </si>
  <si>
    <t>ნათელა ჩანქსელიანი</t>
  </si>
  <si>
    <t>ცაგერის რაიონი, სოფელი ორბელი</t>
  </si>
  <si>
    <t>89.04.31.001</t>
  </si>
  <si>
    <t>49001001461</t>
  </si>
  <si>
    <t>კარლო გვიშიანი</t>
  </si>
  <si>
    <t>ცაგერი, ტვიში</t>
  </si>
  <si>
    <t>89.15.22.004</t>
  </si>
  <si>
    <t>49001001013</t>
  </si>
  <si>
    <t>გიორგი ახვლედიანი</t>
  </si>
  <si>
    <t>ონის რაიონი, სოფელი ღები</t>
  </si>
  <si>
    <t>88.12.22.028</t>
  </si>
  <si>
    <t>34001007091</t>
  </si>
  <si>
    <t>ნატო გაგოშიძე</t>
  </si>
  <si>
    <t>ონის რაიონი სოფელი ლაჩთა</t>
  </si>
  <si>
    <t>88.13.21.140</t>
  </si>
  <si>
    <t>34001008588</t>
  </si>
  <si>
    <t>მარიკა ჩიკვილაძე</t>
  </si>
  <si>
    <t>ქობულეთი სოფელი ბობოყვათი</t>
  </si>
  <si>
    <t>20.44.03.048</t>
  </si>
  <si>
    <t>გენადი ნაკაშიძე</t>
  </si>
  <si>
    <t>ქობულეთი სოფელი აჭყვისთავი</t>
  </si>
  <si>
    <t>20.34.01.012</t>
  </si>
  <si>
    <t>სოსო ხაბაზი</t>
  </si>
  <si>
    <t>ქობულეთი სოფელი მუხაესტატე</t>
  </si>
  <si>
    <t>20.33.04.341</t>
  </si>
  <si>
    <t>ჯუმბერ  ბერიძე</t>
  </si>
  <si>
    <t>ქობულეთი სოფელი საჩინო</t>
  </si>
  <si>
    <t>20.47.01.161</t>
  </si>
  <si>
    <t>ჯამბულ კაკაბაძე</t>
  </si>
  <si>
    <t>ქობულეთი სოფელი კვირიკე</t>
  </si>
  <si>
    <t>20.43.01.080.01.012</t>
  </si>
  <si>
    <t>ნათელა ბაუჟაძე</t>
  </si>
  <si>
    <t>ქობულეთი დაბა ოჩხამური,ჭავჭავაძის ქუჩა N 1</t>
  </si>
  <si>
    <t>20.37.03.241.01.500</t>
  </si>
  <si>
    <t>ზვიად ბოლქვაძე</t>
  </si>
  <si>
    <t>ქობულეთი დაბა ჩაქვი,თამარ მეფის N42</t>
  </si>
  <si>
    <t>20.48.01.228</t>
  </si>
  <si>
    <t>ჯემალ კახიძე</t>
  </si>
  <si>
    <t>ქობულეთი სოფელი ქაქუთი</t>
  </si>
  <si>
    <t>20.31.01.175</t>
  </si>
  <si>
    <t>ვაჟა აბდუშელიძე</t>
  </si>
  <si>
    <t>ქობულეთი სოფელი ხალა</t>
  </si>
  <si>
    <t>20.20.01.008</t>
  </si>
  <si>
    <t>ანზორ კონცელიძე</t>
  </si>
  <si>
    <t>ქობულეთი სოფელი ჭახათი</t>
  </si>
  <si>
    <t>20.41.01018</t>
  </si>
  <si>
    <t>ვლადიმერ ირემაძე</t>
  </si>
  <si>
    <t>ქობულეთი დ.აღმაშენებლის გამზირიN18</t>
  </si>
  <si>
    <t>20.42.06.386</t>
  </si>
  <si>
    <t>ნანა ხალვაში</t>
  </si>
  <si>
    <t>ქობულეთი რუსთაველის ქუჩა N183-ბ</t>
  </si>
  <si>
    <t>20.42.06.200</t>
  </si>
  <si>
    <t>სულიკო ხახუტაიშვილი</t>
  </si>
  <si>
    <t>ქობულეთი, რკინიგზის სადგურის მიმდებარედ</t>
  </si>
  <si>
    <t>20.42.07.117</t>
  </si>
  <si>
    <t>202460103</t>
  </si>
  <si>
    <t>შპს ჯიარ ქონების მართვა</t>
  </si>
  <si>
    <t>რაიონი ლაგოდეხი,სოფელი კართუბანი</t>
  </si>
  <si>
    <t>54.08.60.011</t>
  </si>
  <si>
    <t>ბესარიონი გრიგალაშვილი</t>
  </si>
  <si>
    <t>რაიონი ლაგოდეხი,სოფელი ნინიგორი</t>
  </si>
  <si>
    <t>54.04.56.344</t>
  </si>
  <si>
    <t>01005002980</t>
  </si>
  <si>
    <t>მაია ბარნაბიშვილი</t>
  </si>
  <si>
    <t>რაიონი ლაგოდეხი,სოფელი კაბალი</t>
  </si>
  <si>
    <t>54.10.57.020</t>
  </si>
  <si>
    <t>ჯამალ ნიაზოვ</t>
  </si>
  <si>
    <t>სენაკი სოფ. ფოცხო</t>
  </si>
  <si>
    <t>44.08.25.087</t>
  </si>
  <si>
    <t>რამაზი  შამათავა</t>
  </si>
  <si>
    <t>სენაკი, ზ. გამსახურდიას ქ.38</t>
  </si>
  <si>
    <t>44.01.27.230</t>
  </si>
  <si>
    <t>ზაური გელენავა</t>
  </si>
  <si>
    <t>სოფ. თეკლათი</t>
  </si>
  <si>
    <t>44.03.27.350</t>
  </si>
  <si>
    <t>იზოლდა გვარამია</t>
  </si>
  <si>
    <t>ქედა, სოფელი ახო</t>
  </si>
  <si>
    <t>21.08.34.238</t>
  </si>
  <si>
    <t>61008007130</t>
  </si>
  <si>
    <t>მინდია ნიჟარაძე</t>
  </si>
  <si>
    <t>ქედა, სოფელი დანდალო</t>
  </si>
  <si>
    <t>21.09.05.001</t>
  </si>
  <si>
    <t>61008002908</t>
  </si>
  <si>
    <t>ომარ ავალიანი</t>
  </si>
  <si>
    <t>ქედა, სოფელი პირველი მაისი</t>
  </si>
  <si>
    <t>21.02.32.053</t>
  </si>
  <si>
    <t>61008014070</t>
  </si>
  <si>
    <t>რომან თებიძე</t>
  </si>
  <si>
    <t>ჭიათურა, სოფელი წყალშავი, ქ.N1, სახლი N5</t>
  </si>
  <si>
    <t>38.16.43.175</t>
  </si>
  <si>
    <t>54001039907</t>
  </si>
  <si>
    <t>მურმანი სამხარაძე</t>
  </si>
  <si>
    <t>ჭიათურა, სოფელი პერევისა</t>
  </si>
  <si>
    <t>38.11.45.122</t>
  </si>
  <si>
    <t>54001018029</t>
  </si>
  <si>
    <t>ზაზა ფხალაძე</t>
  </si>
  <si>
    <t>ქ.ჭიათურა, ნოდარ ჩაჩანიძის ქ. N 66</t>
  </si>
  <si>
    <t>38.10.33.012</t>
  </si>
  <si>
    <t>54001019623</t>
  </si>
  <si>
    <t>ლილი კენჭოშვილი</t>
  </si>
  <si>
    <t>ჭიათურა, სოფელი ითხვისი</t>
  </si>
  <si>
    <t>38.15.41.106</t>
  </si>
  <si>
    <t>54001011047</t>
  </si>
  <si>
    <t>რომან მოცრაძე</t>
  </si>
  <si>
    <t>ჭიათურა, ნინოშვილის ქ. N5</t>
  </si>
  <si>
    <t>38.10.36.004</t>
  </si>
  <si>
    <t>415589571</t>
  </si>
  <si>
    <t>შპს იმედი 2011</t>
  </si>
  <si>
    <t>ქ. გორი, ცაბაძის ქ. N 2</t>
  </si>
  <si>
    <t>66.45.25.160</t>
  </si>
  <si>
    <t>59001077224</t>
  </si>
  <si>
    <t>რუსუდან საური</t>
  </si>
  <si>
    <t>გორი, სოფელი კარალეთი N 3</t>
  </si>
  <si>
    <t>66.46.22.489</t>
  </si>
  <si>
    <t>59004002350</t>
  </si>
  <si>
    <t>ოლღა ტუაევა</t>
  </si>
  <si>
    <t>ქ. გორი, ცხინვალის გზატკეცილი N 8</t>
  </si>
  <si>
    <t>66.45.13.009</t>
  </si>
  <si>
    <t>59001003647</t>
  </si>
  <si>
    <t>ალექსი თედიაშვილი</t>
  </si>
  <si>
    <t>გორი, სოფელი ვარიანი</t>
  </si>
  <si>
    <t>66.43.10.112</t>
  </si>
  <si>
    <t>59001000989</t>
  </si>
  <si>
    <t>გიორგი კანდელაკი</t>
  </si>
  <si>
    <t>გორი, სოფელი ტინისხიდი</t>
  </si>
  <si>
    <t>66.44.04.402</t>
  </si>
  <si>
    <t>59001004033</t>
  </si>
  <si>
    <t>ნუგზარ იორამაშვილი</t>
  </si>
  <si>
    <t>03,10-21,10,2017</t>
  </si>
  <si>
    <t>10/17/2017</t>
  </si>
  <si>
    <t>უკან დაბრუნება</t>
  </si>
  <si>
    <t>06/10/2017</t>
  </si>
  <si>
    <t>05/10/2017</t>
  </si>
  <si>
    <t>04/10/2017</t>
  </si>
  <si>
    <t>03/10/2017</t>
  </si>
  <si>
    <t>ფულადი შემოწირულობა</t>
  </si>
  <si>
    <t>გაგრა+</t>
  </si>
  <si>
    <t>ჯეო</t>
  </si>
  <si>
    <t>აქვა-ტერრა</t>
  </si>
  <si>
    <t>ნია</t>
  </si>
  <si>
    <t>ავერსი-რაციონალი</t>
  </si>
  <si>
    <t>თი ჯი ელ სპორტი</t>
  </si>
  <si>
    <t>იბეროილი</t>
  </si>
  <si>
    <t>ჯიო</t>
  </si>
  <si>
    <t>სიგმა-გ</t>
  </si>
  <si>
    <t>ინტერ+</t>
  </si>
  <si>
    <t>ბესინი</t>
  </si>
  <si>
    <t>ავერსი-ფარმა</t>
  </si>
  <si>
    <t>შარა-გზამშენი პირველი</t>
  </si>
  <si>
    <t>250724284</t>
  </si>
  <si>
    <t>206204604</t>
  </si>
  <si>
    <t>206118510</t>
  </si>
  <si>
    <t>421268773</t>
  </si>
  <si>
    <t>208216107</t>
  </si>
  <si>
    <t>205073043</t>
  </si>
  <si>
    <t>406079586</t>
  </si>
  <si>
    <t>204951819</t>
  </si>
  <si>
    <t>212920268</t>
  </si>
  <si>
    <t>426517851</t>
  </si>
  <si>
    <t>405159368</t>
  </si>
  <si>
    <t>244559722</t>
  </si>
  <si>
    <t>GE08BG0000000152515900</t>
  </si>
  <si>
    <t>GE78PC0043600100017681</t>
  </si>
  <si>
    <t>GE47TB7351036020100002</t>
  </si>
  <si>
    <t>GE77PC0013600100046068</t>
  </si>
  <si>
    <t>GE44BG0000000127274300</t>
  </si>
  <si>
    <t>GE27PC0183600100017322</t>
  </si>
  <si>
    <t>GE61TB7436936060100001</t>
  </si>
  <si>
    <t>GE54PC0183600100017321</t>
  </si>
  <si>
    <t>GE32TB5316136080100002</t>
  </si>
  <si>
    <t>GE44VT6600001992203602</t>
  </si>
  <si>
    <t>GE17BG0000000698329500</t>
  </si>
  <si>
    <t>GE06BG0000000122932100</t>
  </si>
  <si>
    <t>GE55TB0400000360201026</t>
  </si>
  <si>
    <t xml:space="preserve">
    საქართველოს ბანკი
</t>
  </si>
  <si>
    <t xml:space="preserve">
    პროკრედიტ ბანკი
</t>
  </si>
  <si>
    <t xml:space="preserve">
    თიბისი
</t>
  </si>
  <si>
    <t xml:space="preserve">
    ვითიბი
</t>
  </si>
  <si>
    <t>ლალი შარიქაძე</t>
  </si>
  <si>
    <t>შალვა ხარაბაძე</t>
  </si>
  <si>
    <t>ლევანი ხაზიური</t>
  </si>
  <si>
    <t>რამაზი უტიაშვილი</t>
  </si>
  <si>
    <t>პაატა კომახიძე</t>
  </si>
  <si>
    <t>მაკა ჭელიძე</t>
  </si>
  <si>
    <t>ალექსანდრე დათუნაშვილი</t>
  </si>
  <si>
    <t>თემური ქოჩიაშვილი</t>
  </si>
  <si>
    <t>გელა ზაკალაშვილი</t>
  </si>
  <si>
    <t>თეიმურაზი ზარდიაშვილი</t>
  </si>
  <si>
    <t>გიორგი გურულიშვილი</t>
  </si>
  <si>
    <t>გივი რამაზაშვილი</t>
  </si>
  <si>
    <t>გიორგი ძიძიკაშვილი</t>
  </si>
  <si>
    <t>ზურაბ ჩიტაძე</t>
  </si>
  <si>
    <t>ნათია კავთიაშვილი</t>
  </si>
  <si>
    <t>ლევანი ბეგლარიშვილი</t>
  </si>
  <si>
    <t>ზვიადი სრესელი</t>
  </si>
  <si>
    <t>აკაკი რამიშვილი</t>
  </si>
  <si>
    <t>ნინო შარაშენიძე</t>
  </si>
  <si>
    <t>ანდრო ჟღენტი</t>
  </si>
  <si>
    <t>გიორგი ნებიერიძე</t>
  </si>
  <si>
    <t>ბეთქილი კახიანი</t>
  </si>
  <si>
    <t>რაფი ორუჯოვი</t>
  </si>
  <si>
    <t>ზაქარა შოშიაშვილი</t>
  </si>
  <si>
    <t>გიორგი ბერიანიძე</t>
  </si>
  <si>
    <t>დავით დავითაძე</t>
  </si>
  <si>
    <t>ილიაზ მეშველიანი</t>
  </si>
  <si>
    <t>შალვა კილაძე</t>
  </si>
  <si>
    <t>თენგიზ ნიჟარაძე</t>
  </si>
  <si>
    <t>ზაზა მაჩაბელი</t>
  </si>
  <si>
    <t>ნოდარ გაგნიძე</t>
  </si>
  <si>
    <t>ზურაბი ხაჭაპურიძე</t>
  </si>
  <si>
    <t>ლევან ნიჟარაძე</t>
  </si>
  <si>
    <t>ლევანი მამაგეიშვილი</t>
  </si>
  <si>
    <t>ზურაბი ფუთურიძე</t>
  </si>
  <si>
    <t>გიორგი იობიძე</t>
  </si>
  <si>
    <t>პაატა ახალაძე</t>
  </si>
  <si>
    <t>მურმან ნადირაძე</t>
  </si>
  <si>
    <t>გიორგი ბერეკაშვილი</t>
  </si>
  <si>
    <t>მალხაზ ფრუიძე</t>
  </si>
  <si>
    <t>დავითი თუთბერიძე</t>
  </si>
  <si>
    <t>ბადრი პაპავა</t>
  </si>
  <si>
    <t>ავთანდილი სუდაძე</t>
  </si>
  <si>
    <t>რევაზი დიდავა</t>
  </si>
  <si>
    <t>ლაშა ლანჩავა</t>
  </si>
  <si>
    <t>მიხეილ კაკაბაძე</t>
  </si>
  <si>
    <t>ბადრი ბუცხრიკიძე</t>
  </si>
  <si>
    <t>ნანა აღდგომელაძე</t>
  </si>
  <si>
    <t>გიორგი ქასრაშვილი</t>
  </si>
  <si>
    <t>გიორგი ჩხიკვაძე</t>
  </si>
  <si>
    <t>ედიშერი გაბუნია</t>
  </si>
  <si>
    <t>ნიკოლოზ ჩაჩხიანი</t>
  </si>
  <si>
    <t>ზაზა ონიანი</t>
  </si>
  <si>
    <t>ჩინგიზ ალიევი</t>
  </si>
  <si>
    <t>თორნიკე ქავთარაძე</t>
  </si>
  <si>
    <t>ზვიად ბერიძიშვილი</t>
  </si>
  <si>
    <t>კახაბერი მეგრელიშვილი</t>
  </si>
  <si>
    <t>შალვა ჭანკვეტაძე</t>
  </si>
  <si>
    <t>გრიგოლ გიორგაძე</t>
  </si>
  <si>
    <t>ლეილა კახაბერიძე</t>
  </si>
  <si>
    <t>ზურაბ უჯმაჯურიძე</t>
  </si>
  <si>
    <t>გოჩა ვერულაშვილი</t>
  </si>
  <si>
    <t>ვახტანგ დიასამიძე</t>
  </si>
  <si>
    <t>ჯემალ მუსხაჯბა</t>
  </si>
  <si>
    <t>მალხაზი უკლება</t>
  </si>
  <si>
    <t>კონსტანტინე ამაშუკელი</t>
  </si>
  <si>
    <t>ნუგზარ ვანიძე</t>
  </si>
  <si>
    <t>ლევანი დავითაშვილი</t>
  </si>
  <si>
    <t>დიმიტრი ხუნდაძე</t>
  </si>
  <si>
    <t>ნინო ჭინჭარაული</t>
  </si>
  <si>
    <t>ჯამბულ თავართქილაძე</t>
  </si>
  <si>
    <t>ენვერი ხოხიაშვილი</t>
  </si>
  <si>
    <t>თამაზ ბერიძე</t>
  </si>
  <si>
    <t>ლევან მჭედლიშვილი</t>
  </si>
  <si>
    <t>მალხაზ სალვარიძე</t>
  </si>
  <si>
    <t>ილია ვარდანაშვილი</t>
  </si>
  <si>
    <t>ერეკლე ჭიღლაძე</t>
  </si>
  <si>
    <t>ვაგინაკ არზუმანიან</t>
  </si>
  <si>
    <t>ივანე ივანიშვილი</t>
  </si>
  <si>
    <t>მედეა ერაძე</t>
  </si>
  <si>
    <t>ილია ბაიდოშვილი</t>
  </si>
  <si>
    <t>კახაბერ ბოლქვაძე</t>
  </si>
  <si>
    <t>ცირა მდინარაძე</t>
  </si>
  <si>
    <t>ზურაბ გაბინაშვილი</t>
  </si>
  <si>
    <t>ოთარ ქაშიბაძე</t>
  </si>
  <si>
    <t>გელა გელაშვილი</t>
  </si>
  <si>
    <t>გვანცა ცხვედიანი</t>
  </si>
  <si>
    <t>თორნიკე ჩხეიძე</t>
  </si>
  <si>
    <t>აკაკი უჯმაჯურიძე</t>
  </si>
  <si>
    <t>რასიმი ისაევი</t>
  </si>
  <si>
    <t>ლელა საჯაია</t>
  </si>
  <si>
    <t>აგილ ამირჯანოვი</t>
  </si>
  <si>
    <t>მინდია დიასამიძე</t>
  </si>
  <si>
    <t>შუქურ აბასოვი</t>
  </si>
  <si>
    <t>გერმანე ჭანუყვაძე</t>
  </si>
  <si>
    <t>ტარიელ აროშიძე</t>
  </si>
  <si>
    <t>გოჩა კილაძე</t>
  </si>
  <si>
    <t>გიორგი ვაშაძე</t>
  </si>
  <si>
    <t>გია ჯინჯიხაძე</t>
  </si>
  <si>
    <t>შახადატ მეხრალიევი</t>
  </si>
  <si>
    <t>გურამ აბაშიძე</t>
  </si>
  <si>
    <t>რუსუდან სვანი</t>
  </si>
  <si>
    <t>ზურაბი მარგველაშვილი</t>
  </si>
  <si>
    <t>სოფიკო კოკაია</t>
  </si>
  <si>
    <t>ზურაბ ზუბაშვილი</t>
  </si>
  <si>
    <t>ქეთინო ქათამაძე</t>
  </si>
  <si>
    <t>ნანული ვასაძე</t>
  </si>
  <si>
    <t>დავით წულუკიძე</t>
  </si>
  <si>
    <t>გენადი თამაზაშვილი</t>
  </si>
  <si>
    <t>ავთანდილ ზოიძე</t>
  </si>
  <si>
    <t>ბონდო სურმანიძე</t>
  </si>
  <si>
    <t>ავთანდილ გოგიბერიძე</t>
  </si>
  <si>
    <t>თედო ტაკიძე</t>
  </si>
  <si>
    <t>ავთანდილ ანანიძე</t>
  </si>
  <si>
    <t>მარინა სამხარაძე</t>
  </si>
  <si>
    <t>გელა მიგრიაული</t>
  </si>
  <si>
    <t>ელევნორა ბედენაშვილი</t>
  </si>
  <si>
    <t>მანუჩარ ნიჟარაძე</t>
  </si>
  <si>
    <t>ვუგარ მამედოვი</t>
  </si>
  <si>
    <t>მევლუდი მოდებაძე</t>
  </si>
  <si>
    <t>ავთანდილ ვერულიძე</t>
  </si>
  <si>
    <t>აკიფ მუსაევი</t>
  </si>
  <si>
    <t>გიორგი მაჭავარიანი</t>
  </si>
  <si>
    <t>ალექსანდრე ქოიავა</t>
  </si>
  <si>
    <t>სილოვან ბერიძე</t>
  </si>
  <si>
    <t>ედნარ თურმანიძე</t>
  </si>
  <si>
    <t>თეიმურაზ ზავრაშვილი</t>
  </si>
  <si>
    <t>მალხაზ რომანაძე</t>
  </si>
  <si>
    <t>ვიტალი ქარცივაძე</t>
  </si>
  <si>
    <t>არჩილ დუმბაძე</t>
  </si>
  <si>
    <t>როიშან გაჯიევი</t>
  </si>
  <si>
    <t>მამუკა გოქსაძე</t>
  </si>
  <si>
    <t>კახაბერ მეგრელიშვილი</t>
  </si>
  <si>
    <t>გიორგი სვანიძე</t>
  </si>
  <si>
    <t>ნიკოლოზ ხმალაძე</t>
  </si>
  <si>
    <t>დავით ქვათაძე</t>
  </si>
  <si>
    <t>ნიკოლოზ პატარიძე</t>
  </si>
  <si>
    <t>მერი ჯაფარიძე</t>
  </si>
  <si>
    <t>მაია მეძველია</t>
  </si>
  <si>
    <t>ვლადიმერ პატარიძე</t>
  </si>
  <si>
    <t>პაატა ბეჟანიშვილი</t>
  </si>
  <si>
    <t>ზურაბ თევზაძე</t>
  </si>
  <si>
    <t>გიორგი შარვაშიძე</t>
  </si>
  <si>
    <t>ქეთევან მახათაძე</t>
  </si>
  <si>
    <t>დევი დუმბაძე</t>
  </si>
  <si>
    <t>ვახტანგი ნათიძე</t>
  </si>
  <si>
    <t>მამუკა ლოლუა</t>
  </si>
  <si>
    <t>ელენა ჩაჩიბაია</t>
  </si>
  <si>
    <t>გიორგი მახათაძე</t>
  </si>
  <si>
    <t>ოთარ ჩალათაშვილი</t>
  </si>
  <si>
    <t>ანა გელაშვილი</t>
  </si>
  <si>
    <t>მარიამ გელაშვილი</t>
  </si>
  <si>
    <t>არჩილ გოგელია</t>
  </si>
  <si>
    <t>ომარი მირზოშვილი</t>
  </si>
  <si>
    <t>დავით კაპანაძე</t>
  </si>
  <si>
    <t>გიორგი ბუბუტეიშვილი</t>
  </si>
  <si>
    <t>გიორგი ნატროშვილი</t>
  </si>
  <si>
    <t>მირიან ბერიძე</t>
  </si>
  <si>
    <t>ამირან ბედოშვილი</t>
  </si>
  <si>
    <t>ირაკლი ბოჭორიშვილი</t>
  </si>
  <si>
    <t>ოთარი რაზმაძე</t>
  </si>
  <si>
    <t>ზურაბი წინწალაშვილი</t>
  </si>
  <si>
    <t>გიორგი ჩაკვეტაძე</t>
  </si>
  <si>
    <t>კობა დუნდუა</t>
  </si>
  <si>
    <t>კახაბერ გულიტაშვილი</t>
  </si>
  <si>
    <t>კახაბერ წერეთელი</t>
  </si>
  <si>
    <t>პავლე დობაძიშვილი</t>
  </si>
  <si>
    <t>თამაზ გელოვანი</t>
  </si>
  <si>
    <t>გურამი გვენეტაძე</t>
  </si>
  <si>
    <t>გელა ჭიღლაძე</t>
  </si>
  <si>
    <t>რომანოზ კუცია</t>
  </si>
  <si>
    <t>ბექა ლომიძე</t>
  </si>
  <si>
    <t>ლევან დოლიძე</t>
  </si>
  <si>
    <t>ლევან ბერბერაშვილი</t>
  </si>
  <si>
    <t>ნოდარ კოლუზიანი</t>
  </si>
  <si>
    <t>მუხრან კაპანაძე</t>
  </si>
  <si>
    <t>რამაზი იაკობაშვილი</t>
  </si>
  <si>
    <t>ზურაბ ჩხიკვაძე</t>
  </si>
  <si>
    <t>სოფიკო მეგრელიშვილი</t>
  </si>
  <si>
    <t>თამარ ლაბაძე</t>
  </si>
  <si>
    <t>ბიჭია დემეტრაშვილი</t>
  </si>
  <si>
    <t>გიორგი ადეიშვილი</t>
  </si>
  <si>
    <t>კახაბერ ივანიშვილი</t>
  </si>
  <si>
    <t>თამარი კუბლაშვილი</t>
  </si>
  <si>
    <t>ვეფხვია დვალი</t>
  </si>
  <si>
    <t>მადონა მამაცაშვილი-გაგნიძე</t>
  </si>
  <si>
    <t>გიორგი ტრიპოლსკი</t>
  </si>
  <si>
    <t>მანანა ნადირაძე</t>
  </si>
  <si>
    <t>გიორგი ასანიძე</t>
  </si>
  <si>
    <t>ზურაბ გოგუა</t>
  </si>
  <si>
    <t>ბექა კვარაცხელია</t>
  </si>
  <si>
    <t>გივი ლებანიძე</t>
  </si>
  <si>
    <t>კახა კობიაშვილი</t>
  </si>
  <si>
    <t>ეკატერინე თავთავაძე</t>
  </si>
  <si>
    <t>გიორგი ტიკურიშვილი</t>
  </si>
  <si>
    <t>რამაზ ჯაფარიძე</t>
  </si>
  <si>
    <t>დავით გალუაშვილი</t>
  </si>
  <si>
    <t>ქეთევან ჯიღაური</t>
  </si>
  <si>
    <t>ალექსანდრე თოფურია</t>
  </si>
  <si>
    <t>თეიმურაზ დანელია</t>
  </si>
  <si>
    <t>მიხეილ მშვილდაძე</t>
  </si>
  <si>
    <t>დავით ახალაძე</t>
  </si>
  <si>
    <t>ზაზა ლამაზოშვილი</t>
  </si>
  <si>
    <t>რამაზ ჩიკვილაძე</t>
  </si>
  <si>
    <t>მეგი სარალიძე</t>
  </si>
  <si>
    <t>შავლეგი სხირტლაძე</t>
  </si>
  <si>
    <t>გრიგოლ თავდუმაძე</t>
  </si>
  <si>
    <t>ონისე უგრეხელიძე</t>
  </si>
  <si>
    <t>გიორგი ლაბაური</t>
  </si>
  <si>
    <t>ნატალია გლინსკაია</t>
  </si>
  <si>
    <t>ნინო ხვედელიძე</t>
  </si>
  <si>
    <t>ვახტანგი მეზურნიშვილი</t>
  </si>
  <si>
    <t>ზაზა მეტრეველი</t>
  </si>
  <si>
    <t>ბესიკ მეტრეველი</t>
  </si>
  <si>
    <t>დავით შიშმანაშვილი</t>
  </si>
  <si>
    <t>აკაკი ცოფურაშვილი</t>
  </si>
  <si>
    <t>09/10/2017</t>
  </si>
  <si>
    <t>12/10/2017</t>
  </si>
  <si>
    <t>11/10/2017</t>
  </si>
  <si>
    <t>10/10/2017</t>
  </si>
  <si>
    <t>18/10/2017</t>
  </si>
  <si>
    <t>17/10/2017</t>
  </si>
  <si>
    <t>16/10/2017</t>
  </si>
  <si>
    <t>13/10/2017</t>
  </si>
  <si>
    <t>20/10/2017</t>
  </si>
  <si>
    <t>19/10/2017</t>
  </si>
  <si>
    <t xml:space="preserve">
    01017007285
</t>
  </si>
  <si>
    <t xml:space="preserve">
    53001013699
</t>
  </si>
  <si>
    <t xml:space="preserve">
    13001053724
</t>
  </si>
  <si>
    <t xml:space="preserve">
    13001012338
</t>
  </si>
  <si>
    <t xml:space="preserve">
    61001019259
</t>
  </si>
  <si>
    <t xml:space="preserve">
    53001002545
</t>
  </si>
  <si>
    <t xml:space="preserve">
    13001047401
</t>
  </si>
  <si>
    <t xml:space="preserve">
    21001005299
</t>
  </si>
  <si>
    <t xml:space="preserve">
    13001009245
</t>
  </si>
  <si>
    <t xml:space="preserve">
    13001009030
</t>
  </si>
  <si>
    <t xml:space="preserve">
    01027018911
</t>
  </si>
  <si>
    <t xml:space="preserve">
    13001005670
</t>
  </si>
  <si>
    <t xml:space="preserve">
    01027066261
</t>
  </si>
  <si>
    <t xml:space="preserve">
    12004000016
</t>
  </si>
  <si>
    <t xml:space="preserve">
    01030031976
</t>
  </si>
  <si>
    <t xml:space="preserve">
    12001020447
</t>
  </si>
  <si>
    <t xml:space="preserve">
    01002003325
</t>
  </si>
  <si>
    <t xml:space="preserve">
    01024003716
</t>
  </si>
  <si>
    <t xml:space="preserve">
    01001010266
</t>
  </si>
  <si>
    <t xml:space="preserve">
    01009010160
</t>
  </si>
  <si>
    <t xml:space="preserve">
    01002000934
</t>
  </si>
  <si>
    <t xml:space="preserve">
    12001025021
</t>
  </si>
  <si>
    <t xml:space="preserve">
    12001042029
</t>
  </si>
  <si>
    <t xml:space="preserve">
    13001031633
</t>
  </si>
  <si>
    <t xml:space="preserve">
    01019004313
</t>
  </si>
  <si>
    <t xml:space="preserve">
    01001004346
</t>
  </si>
  <si>
    <t xml:space="preserve">
    10001058226
</t>
  </si>
  <si>
    <t xml:space="preserve">
    53001027054
</t>
  </si>
  <si>
    <t xml:space="preserve">
    53001007775
</t>
  </si>
  <si>
    <t xml:space="preserve">
    01007011740
</t>
  </si>
  <si>
    <t xml:space="preserve">
    01015022434
</t>
  </si>
  <si>
    <t xml:space="preserve">
    47001036201
</t>
  </si>
  <si>
    <t xml:space="preserve">
    30001008870
</t>
  </si>
  <si>
    <t xml:space="preserve">
    53001005330
</t>
  </si>
  <si>
    <t xml:space="preserve">
    53001061220
</t>
  </si>
  <si>
    <t xml:space="preserve">
    53001010726
</t>
  </si>
  <si>
    <t xml:space="preserve">
    01030016411
</t>
  </si>
  <si>
    <t xml:space="preserve">
    37001011303
</t>
  </si>
  <si>
    <t xml:space="preserve">
    60001024102
</t>
  </si>
  <si>
    <t xml:space="preserve">
    60001088672
</t>
  </si>
  <si>
    <t xml:space="preserve">
    53001017044
</t>
  </si>
  <si>
    <t xml:space="preserve">
    53001007096
</t>
  </si>
  <si>
    <t xml:space="preserve">
    47001008567
</t>
  </si>
  <si>
    <t xml:space="preserve">
    53001030651
</t>
  </si>
  <si>
    <t xml:space="preserve">
    21001013017
</t>
  </si>
  <si>
    <t xml:space="preserve">
    53001007214
</t>
  </si>
  <si>
    <t xml:space="preserve">
    21001003310
</t>
  </si>
  <si>
    <t xml:space="preserve">
    07001012452
</t>
  </si>
  <si>
    <t xml:space="preserve">
    21001004390
</t>
  </si>
  <si>
    <t xml:space="preserve">
    01007008191
</t>
  </si>
  <si>
    <t xml:space="preserve">
    53001009655
</t>
  </si>
  <si>
    <t xml:space="preserve">
    01031004836
</t>
  </si>
  <si>
    <t xml:space="preserve">
    27001001056
</t>
  </si>
  <si>
    <t xml:space="preserve">
    12001019225
</t>
  </si>
  <si>
    <t xml:space="preserve">
    12001030963
</t>
  </si>
  <si>
    <t xml:space="preserve">
    01017006881
</t>
  </si>
  <si>
    <t xml:space="preserve">
    12001031316
</t>
  </si>
  <si>
    <t xml:space="preserve">
    21001029398
</t>
  </si>
  <si>
    <t xml:space="preserve">
    21001012570
</t>
  </si>
  <si>
    <t xml:space="preserve">
    21001004280
</t>
  </si>
  <si>
    <t xml:space="preserve">
    61006024254
</t>
  </si>
  <si>
    <t xml:space="preserve">
    01019014580
</t>
  </si>
  <si>
    <t xml:space="preserve">
    21001042660
</t>
  </si>
  <si>
    <t xml:space="preserve">
    61006034353
</t>
  </si>
  <si>
    <t xml:space="preserve">
    61006009386
</t>
  </si>
  <si>
    <t xml:space="preserve">
    60001011375
</t>
  </si>
  <si>
    <t xml:space="preserve">
    21001002848
</t>
  </si>
  <si>
    <t xml:space="preserve">
    61001008135
</t>
  </si>
  <si>
    <t xml:space="preserve">
    01012009109
</t>
  </si>
  <si>
    <t xml:space="preserve">
    31001002094
</t>
  </si>
  <si>
    <t xml:space="preserve">
    01005004695
</t>
  </si>
  <si>
    <t xml:space="preserve">
    61006068916
</t>
  </si>
  <si>
    <t xml:space="preserve">
    21001007413
</t>
  </si>
  <si>
    <t xml:space="preserve">
    61007001587
</t>
  </si>
  <si>
    <t xml:space="preserve">
    43001004190
</t>
  </si>
  <si>
    <t xml:space="preserve">
    61006031004
</t>
  </si>
  <si>
    <t xml:space="preserve">
    59001044310
</t>
  </si>
  <si>
    <t xml:space="preserve">
    38001031657
</t>
  </si>
  <si>
    <t xml:space="preserve">
    32001010085
</t>
  </si>
  <si>
    <t xml:space="preserve">
    36001006811
</t>
  </si>
  <si>
    <t xml:space="preserve">
    01015012289
</t>
  </si>
  <si>
    <t xml:space="preserve">
    40001002630
</t>
  </si>
  <si>
    <t xml:space="preserve">
    61004016294
</t>
  </si>
  <si>
    <t xml:space="preserve">
    33001004640
</t>
  </si>
  <si>
    <t xml:space="preserve">
    01019002369
</t>
  </si>
  <si>
    <t xml:space="preserve">
    55001002839
</t>
  </si>
  <si>
    <t xml:space="preserve">
    43001002436
</t>
  </si>
  <si>
    <t xml:space="preserve">
    34001000686
</t>
  </si>
  <si>
    <t xml:space="preserve">
    01008020503
</t>
  </si>
  <si>
    <t xml:space="preserve">
    37001007213
</t>
  </si>
  <si>
    <t xml:space="preserve">
    12001014649
</t>
  </si>
  <si>
    <t xml:space="preserve">
    33001053121
</t>
  </si>
  <si>
    <t xml:space="preserve">
    28001097077
</t>
  </si>
  <si>
    <t xml:space="preserve">
    61006002299
</t>
  </si>
  <si>
    <t xml:space="preserve">
    28001002861
</t>
  </si>
  <si>
    <t xml:space="preserve">
    25001002587
</t>
  </si>
  <si>
    <t xml:space="preserve">
    33001018956
</t>
  </si>
  <si>
    <t xml:space="preserve">
    33001018875
</t>
  </si>
  <si>
    <t xml:space="preserve">
    33001013974
</t>
  </si>
  <si>
    <t xml:space="preserve">
    54001010872
</t>
  </si>
  <si>
    <t xml:space="preserve">
    41001010440
</t>
  </si>
  <si>
    <t xml:space="preserve">
    12001035215
</t>
  </si>
  <si>
    <t xml:space="preserve">
    61005005589
</t>
  </si>
  <si>
    <t xml:space="preserve">
    01026001219
</t>
  </si>
  <si>
    <t xml:space="preserve">
    01030032223
</t>
  </si>
  <si>
    <t xml:space="preserve">
    02001020545
</t>
  </si>
  <si>
    <t xml:space="preserve">
    01030012463
</t>
  </si>
  <si>
    <t xml:space="preserve">
    61004012099
</t>
  </si>
  <si>
    <t xml:space="preserve">
    61005004703
</t>
  </si>
  <si>
    <t xml:space="preserve">
    61004002668
</t>
  </si>
  <si>
    <t xml:space="preserve">
    61004011684
</t>
  </si>
  <si>
    <t xml:space="preserve">
    61004002023
</t>
  </si>
  <si>
    <t xml:space="preserve">
    61004003011
</t>
  </si>
  <si>
    <t xml:space="preserve">
    61004000420
</t>
  </si>
  <si>
    <t xml:space="preserve">
    61004064892
</t>
  </si>
  <si>
    <t xml:space="preserve">
    61004003824
</t>
  </si>
  <si>
    <t xml:space="preserve">
    54001044723
</t>
  </si>
  <si>
    <t xml:space="preserve">
    12001034155
</t>
  </si>
  <si>
    <t xml:space="preserve">
    04001006137
</t>
  </si>
  <si>
    <t xml:space="preserve">
    61004018073
</t>
  </si>
  <si>
    <t xml:space="preserve">
    12001032916
</t>
  </si>
  <si>
    <t xml:space="preserve">
    54001044242
</t>
  </si>
  <si>
    <t xml:space="preserve">
    61004012176
</t>
  </si>
  <si>
    <t xml:space="preserve">
    12001002241
</t>
  </si>
  <si>
    <t xml:space="preserve">
    13001004246
</t>
  </si>
  <si>
    <t xml:space="preserve">
    01024007061
</t>
  </si>
  <si>
    <t xml:space="preserve">
    61008004051
</t>
  </si>
  <si>
    <t xml:space="preserve">
    61005001144
</t>
  </si>
  <si>
    <t xml:space="preserve">
    13001046264
</t>
  </si>
  <si>
    <t xml:space="preserve">
    61001044173
</t>
  </si>
  <si>
    <t xml:space="preserve">
    61004017323
</t>
  </si>
  <si>
    <t xml:space="preserve">
    61004000035
</t>
  </si>
  <si>
    <t xml:space="preserve">
    12001004212
</t>
  </si>
  <si>
    <t xml:space="preserve">
    45001008581
</t>
  </si>
  <si>
    <t xml:space="preserve">
    54001019760
</t>
  </si>
  <si>
    <t xml:space="preserve">
    01008004570
</t>
  </si>
  <si>
    <t xml:space="preserve">
    01013000351
</t>
  </si>
  <si>
    <t xml:space="preserve">
    01005000494
</t>
  </si>
  <si>
    <t xml:space="preserve">
    60002000764
</t>
  </si>
  <si>
    <t xml:space="preserve">
    01005003450
</t>
  </si>
  <si>
    <t xml:space="preserve">
    01010005246
</t>
  </si>
  <si>
    <t xml:space="preserve">
    41001001093
</t>
  </si>
  <si>
    <t xml:space="preserve">
    12001005028
</t>
  </si>
  <si>
    <t xml:space="preserve">
    01026004598
</t>
  </si>
  <si>
    <t xml:space="preserve">
    60001013415
</t>
  </si>
  <si>
    <t xml:space="preserve">
    62007000373
</t>
  </si>
  <si>
    <t xml:space="preserve">
    01024012741
</t>
  </si>
  <si>
    <t xml:space="preserve">
    13001040322
</t>
  </si>
  <si>
    <t xml:space="preserve">
    62007000305
</t>
  </si>
  <si>
    <t xml:space="preserve">
    62007005750
</t>
  </si>
  <si>
    <t xml:space="preserve">
    62007001211
</t>
  </si>
  <si>
    <t xml:space="preserve">
    01009010922
</t>
  </si>
  <si>
    <t xml:space="preserve">
    01008051888
</t>
  </si>
  <si>
    <t xml:space="preserve">
    01511099578
</t>
  </si>
  <si>
    <t xml:space="preserve">
    01024006870
</t>
  </si>
  <si>
    <t xml:space="preserve">
    25001007828
</t>
  </si>
  <si>
    <t xml:space="preserve">
    25001009472
</t>
  </si>
  <si>
    <t xml:space="preserve">
    01008040274
</t>
  </si>
  <si>
    <t xml:space="preserve">
    01003002982
</t>
  </si>
  <si>
    <t xml:space="preserve">
    01007005373
</t>
  </si>
  <si>
    <t xml:space="preserve">
    01024041083
</t>
  </si>
  <si>
    <t xml:space="preserve">
    28001003120
</t>
  </si>
  <si>
    <t xml:space="preserve">
    01019028527
</t>
  </si>
  <si>
    <t xml:space="preserve">
    13001009955
</t>
  </si>
  <si>
    <t xml:space="preserve">
    62007006238
</t>
  </si>
  <si>
    <t xml:space="preserve">
    33001001067
</t>
  </si>
  <si>
    <t xml:space="preserve">
    38001037554
</t>
  </si>
  <si>
    <t xml:space="preserve">
    54001013547
</t>
  </si>
  <si>
    <t xml:space="preserve">
    01001040268
</t>
  </si>
  <si>
    <t xml:space="preserve">
    60003006331
</t>
  </si>
  <si>
    <t xml:space="preserve">
    46001003559
</t>
  </si>
  <si>
    <t xml:space="preserve">
    01011071967
</t>
  </si>
  <si>
    <t xml:space="preserve">
    01024028989
</t>
  </si>
  <si>
    <t xml:space="preserve">
    01024062720
</t>
  </si>
  <si>
    <t xml:space="preserve">
    01033001664
</t>
  </si>
  <si>
    <t xml:space="preserve">
    01009011478
</t>
  </si>
  <si>
    <t xml:space="preserve">
    01011023272
</t>
  </si>
  <si>
    <t xml:space="preserve">
    01003012416
</t>
  </si>
  <si>
    <t xml:space="preserve">
    38001006394
</t>
  </si>
  <si>
    <t xml:space="preserve">
    01019003860
</t>
  </si>
  <si>
    <t xml:space="preserve">
    54001015725
</t>
  </si>
  <si>
    <t xml:space="preserve">
    38001004111
</t>
  </si>
  <si>
    <t xml:space="preserve">
    01025013737
</t>
  </si>
  <si>
    <t xml:space="preserve">
    01011047285
</t>
  </si>
  <si>
    <t xml:space="preserve">
    01021002698
</t>
  </si>
  <si>
    <t xml:space="preserve">
    21001038319
</t>
  </si>
  <si>
    <t xml:space="preserve">
    38001004585
</t>
  </si>
  <si>
    <t xml:space="preserve">
    01003009674
</t>
  </si>
  <si>
    <t xml:space="preserve">
    01024001112
</t>
  </si>
  <si>
    <t xml:space="preserve">
    01026005854
</t>
  </si>
  <si>
    <t xml:space="preserve">
    01017004357
</t>
  </si>
  <si>
    <t xml:space="preserve">
    01010013094
</t>
  </si>
  <si>
    <t xml:space="preserve">
    01024015586
</t>
  </si>
  <si>
    <t xml:space="preserve">
    01001029463
</t>
  </si>
  <si>
    <t xml:space="preserve">
    54001002613
</t>
  </si>
  <si>
    <t xml:space="preserve">
    01010010835
</t>
  </si>
  <si>
    <t xml:space="preserve">
    01024012114
</t>
  </si>
  <si>
    <t xml:space="preserve">
    01010004804
</t>
  </si>
  <si>
    <t xml:space="preserve">
    12001031377
</t>
  </si>
  <si>
    <t xml:space="preserve">
    01009009982
</t>
  </si>
  <si>
    <t xml:space="preserve">
    01008020971
</t>
  </si>
  <si>
    <t xml:space="preserve">
    01024030717
</t>
  </si>
  <si>
    <t xml:space="preserve">
    01008042147
</t>
  </si>
  <si>
    <t xml:space="preserve">
    01012011353
</t>
  </si>
  <si>
    <t xml:space="preserve">
    01017023133
</t>
  </si>
  <si>
    <t xml:space="preserve">
    01022006779
</t>
  </si>
  <si>
    <t xml:space="preserve">
    01030021021
</t>
  </si>
  <si>
    <t xml:space="preserve">
    38001009209
</t>
  </si>
  <si>
    <t xml:space="preserve">
    33001003288
</t>
  </si>
  <si>
    <t xml:space="preserve">
    60003000129
</t>
  </si>
  <si>
    <t xml:space="preserve">
    01002006964
</t>
  </si>
  <si>
    <t xml:space="preserve">
    01003010159
</t>
  </si>
  <si>
    <t xml:space="preserve">
    01027013793
</t>
  </si>
  <si>
    <t xml:space="preserve">
    01030003903
</t>
  </si>
  <si>
    <t xml:space="preserve">
    01006009118
</t>
  </si>
  <si>
    <t xml:space="preserve">
    01025014072
</t>
  </si>
  <si>
    <t xml:space="preserve">
    01002021448
</t>
  </si>
  <si>
    <t xml:space="preserve">
    01011000840
</t>
  </si>
  <si>
    <t>GE78TB7560945061800001</t>
  </si>
  <si>
    <t>GE24LB0288870150326770</t>
  </si>
  <si>
    <t>GE44BG0000000716384400</t>
  </si>
  <si>
    <t>GE05BG0000000343617400</t>
  </si>
  <si>
    <t>GE05CR0150009452333601</t>
  </si>
  <si>
    <t>GE97LB0288870150634692</t>
  </si>
  <si>
    <t>GE45TB7942845064200001</t>
  </si>
  <si>
    <t>GE18BG0000000346374100</t>
  </si>
  <si>
    <t>GE28LB0711127503922000</t>
  </si>
  <si>
    <t>GE13LB0711159105367000</t>
  </si>
  <si>
    <t>GE93LB0711140940947001</t>
  </si>
  <si>
    <t>GE37TB7606645061100054</t>
  </si>
  <si>
    <t>GE09TB7885445061100004</t>
  </si>
  <si>
    <t>GE89LB0034545010427141</t>
  </si>
  <si>
    <t>GE16CR0000009452363601</t>
  </si>
  <si>
    <t>GE39LB0711117738906000</t>
  </si>
  <si>
    <t>GE15CR0000009452383601</t>
  </si>
  <si>
    <t>GE64CR0000009452373601</t>
  </si>
  <si>
    <t>GE82TB7347145068100002</t>
  </si>
  <si>
    <t>GE62CR0000009452413601</t>
  </si>
  <si>
    <t>GE83CR0130009452423601</t>
  </si>
  <si>
    <t>GE09TB7432345061100058</t>
  </si>
  <si>
    <t>GE31LB0711117877485000</t>
  </si>
  <si>
    <t>GE58BG0000000874010700</t>
  </si>
  <si>
    <t>GE10CR0030009452433601</t>
  </si>
  <si>
    <t>GE57CR0030009452463601</t>
  </si>
  <si>
    <t>GE82CR0130009452443601</t>
  </si>
  <si>
    <t>GE81CR0050009452273601</t>
  </si>
  <si>
    <t>GE07LB0019445010427141</t>
  </si>
  <si>
    <t>GE70CR0000009452253601</t>
  </si>
  <si>
    <t>GE13TB1115645061622334</t>
  </si>
  <si>
    <t>GE96VT1000001169604506</t>
  </si>
  <si>
    <t>GE26LB0711179599752000</t>
  </si>
  <si>
    <t>GE70LB0711121342127000</t>
  </si>
  <si>
    <t>GE98LB0288870270102396</t>
  </si>
  <si>
    <t>GE93LB0711172449900000</t>
  </si>
  <si>
    <t>GE58TB7583636110100003</t>
  </si>
  <si>
    <t>GE83TB7440945061100042</t>
  </si>
  <si>
    <t>GE84CR0050009452213601</t>
  </si>
  <si>
    <t>GE36CR0050009452203601</t>
  </si>
  <si>
    <t>GE92LB0711122151540000</t>
  </si>
  <si>
    <t>GE35CR0050009452223601</t>
  </si>
  <si>
    <t>GE64CR0120009452173601</t>
  </si>
  <si>
    <t>GE37CR0050009452183601</t>
  </si>
  <si>
    <t>GE54VT1000001093814506</t>
  </si>
  <si>
    <t>GE81BG0000000209624500</t>
  </si>
  <si>
    <t>GE81LB0711101444725740</t>
  </si>
  <si>
    <t>GE85LB0024345010427141</t>
  </si>
  <si>
    <t>GE02LB0711101035413740</t>
  </si>
  <si>
    <t>GE78TB7622645064300001</t>
  </si>
  <si>
    <t>GE38TB7276445061100056</t>
  </si>
  <si>
    <t>GE73CR0030009452143601</t>
  </si>
  <si>
    <t>GE18CR0120009452123601</t>
  </si>
  <si>
    <t>GE69TB7137045061100066</t>
  </si>
  <si>
    <t>GE13LB0711161303193000</t>
  </si>
  <si>
    <t>GE94CR0000009427523601</t>
  </si>
  <si>
    <t>GE55LB0711131661232001</t>
  </si>
  <si>
    <t>GE51BG0000000108132000</t>
  </si>
  <si>
    <t>GE19BG0000000832954600</t>
  </si>
  <si>
    <t>GE94LB0711116557261001</t>
  </si>
  <si>
    <t>GE17CR0150009452093601</t>
  </si>
  <si>
    <t>GE25CR0000009433753601</t>
  </si>
  <si>
    <t>GE54LB0711158440776000</t>
  </si>
  <si>
    <t>GE20CR0150009452033601</t>
  </si>
  <si>
    <t>GE69CR0150009452023601</t>
  </si>
  <si>
    <t>GE64TB7761945061100048</t>
  </si>
  <si>
    <t>GE31TB7664745061600008</t>
  </si>
  <si>
    <t>GE22CR0150009451993601</t>
  </si>
  <si>
    <t>GE32CR0000009452043601</t>
  </si>
  <si>
    <t>GE42TB7705445064300001</t>
  </si>
  <si>
    <t>GE19BG0000000133070500</t>
  </si>
  <si>
    <t>GE23CR0150009451973601</t>
  </si>
  <si>
    <t>GE02LB0021245010427141</t>
  </si>
  <si>
    <t>GE24CR0150009451953601</t>
  </si>
  <si>
    <t>GE80TB7798445061600007</t>
  </si>
  <si>
    <t>GE27CR0150009451893601</t>
  </si>
  <si>
    <t>GE47CR0110009451883601</t>
  </si>
  <si>
    <t>GE61LB0711145862785001</t>
  </si>
  <si>
    <t>GE68BG0000000587680100</t>
  </si>
  <si>
    <t>GE72BG0000000592585900</t>
  </si>
  <si>
    <t>GE36CR0000000065273601</t>
  </si>
  <si>
    <t>GE23LB0711118222868000</t>
  </si>
  <si>
    <t>GE92TB7248145061100014</t>
  </si>
  <si>
    <t>GE45VT4300000039743601</t>
  </si>
  <si>
    <t>GE95CR0000009452723601</t>
  </si>
  <si>
    <t>GE42LB0711174935672000</t>
  </si>
  <si>
    <t>GE69LB0711193124475000</t>
  </si>
  <si>
    <t>GE31CR0000000931583601</t>
  </si>
  <si>
    <t>GE09CR0000009418553601</t>
  </si>
  <si>
    <t>GE54CR0140009452663601</t>
  </si>
  <si>
    <t>GE29BG0000000320158100</t>
  </si>
  <si>
    <t>GE26VT1000000602584506</t>
  </si>
  <si>
    <t>GE08VT1000002299474506</t>
  </si>
  <si>
    <t>GE96PC0033600100023677</t>
  </si>
  <si>
    <t>GE15LB0711113686726000</t>
  </si>
  <si>
    <t>GE42BG0000000303476000</t>
  </si>
  <si>
    <t>GE51VT1000000333394506</t>
  </si>
  <si>
    <t>GE07VT0600000110043601</t>
  </si>
  <si>
    <t>GE58VT1000000824074506</t>
  </si>
  <si>
    <t>GE49BG0000000542955100</t>
  </si>
  <si>
    <t>GE69CR0050009452513601</t>
  </si>
  <si>
    <t>GE20TB7163845165100001</t>
  </si>
  <si>
    <t>GE37LB0711171257962001</t>
  </si>
  <si>
    <t>GE38BG0000000354131800</t>
  </si>
  <si>
    <t>GE38BG0000000556929700</t>
  </si>
  <si>
    <t>GE58CR0000009452493601</t>
  </si>
  <si>
    <t>GE65TB7234345066300002</t>
  </si>
  <si>
    <t>GE33LB0711115000231000</t>
  </si>
  <si>
    <t>GE10LB0711199927531001</t>
  </si>
  <si>
    <t>GE20LB0711154934421000</t>
  </si>
  <si>
    <t>GE83LB0711113055060000</t>
  </si>
  <si>
    <t>GE75LB0711171867581000</t>
  </si>
  <si>
    <t>GE27LB0711162492078001</t>
  </si>
  <si>
    <t>GE25LB0711161528187000</t>
  </si>
  <si>
    <t>GE13LB0711149274417000</t>
  </si>
  <si>
    <t>GE07LB0711113129039000</t>
  </si>
  <si>
    <t>GE30LB0711149817471000</t>
  </si>
  <si>
    <t>GE84LB0711177011117000</t>
  </si>
  <si>
    <t>GE47LB0711185119450001</t>
  </si>
  <si>
    <t>GE53LB0711199265962000</t>
  </si>
  <si>
    <t>GE77LB0711161999731000</t>
  </si>
  <si>
    <t>GE17LB0711181186367000</t>
  </si>
  <si>
    <t>GE04LB0288870250624354</t>
  </si>
  <si>
    <t>GE34LB0711116053049000</t>
  </si>
  <si>
    <t>GE77TB7133045066300001</t>
  </si>
  <si>
    <t>GE23LB0711191177150000</t>
  </si>
  <si>
    <t>GE65BG0000000596479800</t>
  </si>
  <si>
    <t>GE86BG0000000791602100</t>
  </si>
  <si>
    <t>GE34BG0000000900030800</t>
  </si>
  <si>
    <t>GE23TB7476745061100011</t>
  </si>
  <si>
    <t>GE76TB1022045063622334</t>
  </si>
  <si>
    <t>GE88BG0000000595399000</t>
  </si>
  <si>
    <t>GE70BG0000000375704800</t>
  </si>
  <si>
    <t>GE96CR0130000001424501</t>
  </si>
  <si>
    <t>GE08CR0000000061953601</t>
  </si>
  <si>
    <t>GE44CR0000000046683601</t>
  </si>
  <si>
    <t>GE71CR0000009453203601</t>
  </si>
  <si>
    <t>GE66CR0000000021023601</t>
  </si>
  <si>
    <t>GE23CR0000009453193601</t>
  </si>
  <si>
    <t>GE96CR0000000024303601</t>
  </si>
  <si>
    <t>GE72CR0000009453183601</t>
  </si>
  <si>
    <t>GE24CR0000009453173601</t>
  </si>
  <si>
    <t>GE73CR0000009453163601</t>
  </si>
  <si>
    <t>GE37CR0000000890723601</t>
  </si>
  <si>
    <t>GE25CR0000009453153601</t>
  </si>
  <si>
    <t>GE75CR0000009453123601</t>
  </si>
  <si>
    <t>GE36CR0000009424803601</t>
  </si>
  <si>
    <t>GE96BG0000000751244100</t>
  </si>
  <si>
    <t>GE27CR0000009453113601</t>
  </si>
  <si>
    <t>GE30CR0000009453053601</t>
  </si>
  <si>
    <t>GE78CR0000009453063601</t>
  </si>
  <si>
    <t>GE05BG0000000736593500</t>
  </si>
  <si>
    <t>GE38TB7832645069600001</t>
  </si>
  <si>
    <t>GE84TB7459236010100016</t>
  </si>
  <si>
    <t>GE77CR0000009453083601</t>
  </si>
  <si>
    <t>GE22LB0711125508752000</t>
  </si>
  <si>
    <t>GE95BG0000000812141300</t>
  </si>
  <si>
    <t>GE80CR0000009453023601</t>
  </si>
  <si>
    <t>GE32CR0000009453013601</t>
  </si>
  <si>
    <t>GE81CR0000009453003601</t>
  </si>
  <si>
    <t>GE06CR0130009452993601</t>
  </si>
  <si>
    <t>GE07CR0130009452973601</t>
  </si>
  <si>
    <t>GE82CR0000009452983601</t>
  </si>
  <si>
    <t>GE88BG0000000899882000</t>
  </si>
  <si>
    <t>GE32CR0000009425853601</t>
  </si>
  <si>
    <t>GE91VT1000000677914506</t>
  </si>
  <si>
    <t>GE95CR0000000931273601</t>
  </si>
  <si>
    <t>GE03CR0000000931173601</t>
  </si>
  <si>
    <t>GE75CR0000000058673601</t>
  </si>
  <si>
    <t>GE89CR0000009432473601</t>
  </si>
  <si>
    <t>GE85CR0030086131373601</t>
  </si>
  <si>
    <t>GE91CR0000000931353601</t>
  </si>
  <si>
    <t>GE52CR0130009453043601</t>
  </si>
  <si>
    <t>GE42CR0000000914873601</t>
  </si>
  <si>
    <t>GE78CR0000000921913601</t>
  </si>
  <si>
    <t>GE43CR0000000931343601</t>
  </si>
  <si>
    <t>GE61CR0000000060893601</t>
  </si>
  <si>
    <t>GE37CR0000000931463601</t>
  </si>
  <si>
    <t>GE44CR0000000931323601</t>
  </si>
  <si>
    <t>GE87CR0000008009523601</t>
  </si>
  <si>
    <t>GE89CR0000000931393601</t>
  </si>
  <si>
    <t>GE76CR0030086122823601</t>
  </si>
  <si>
    <t>GE26CR0000000019883601</t>
  </si>
  <si>
    <t>GE04BG0000000277434900</t>
  </si>
  <si>
    <t>GE25CR0000000437973601</t>
  </si>
  <si>
    <t>GE59CR0000000026983601</t>
  </si>
  <si>
    <t>GE19CR0000000867803601</t>
  </si>
  <si>
    <t>GE42CR0000000036053601</t>
  </si>
  <si>
    <t>GE41CR0000000007943601</t>
  </si>
  <si>
    <t>GE44CR0000000022433601</t>
  </si>
  <si>
    <t>GE66CR0000000036543601</t>
  </si>
  <si>
    <t>GE42CR0000007111233601</t>
  </si>
  <si>
    <t>GE65CR0000000054023601</t>
  </si>
  <si>
    <t>GE83CR0000000057543601</t>
  </si>
  <si>
    <t>GE17CR0000000052073601</t>
  </si>
  <si>
    <t>GE36CR0000000892683601</t>
  </si>
  <si>
    <t>GE87CR0000000076863601</t>
  </si>
  <si>
    <t>GE68CR0000000907563601</t>
  </si>
  <si>
    <t>GE11CR0000007118643601</t>
  </si>
  <si>
    <t>GE47CR0000009446893601</t>
  </si>
  <si>
    <t>GE54CR0000000064913601</t>
  </si>
  <si>
    <t>GE08CR0000000892273601</t>
  </si>
  <si>
    <t>GE70CR0000000892003601</t>
  </si>
  <si>
    <t>GE70CR0000009415393601</t>
  </si>
  <si>
    <t>GE63CR0000009414563601</t>
  </si>
  <si>
    <t>GE52CR0000009411873601</t>
  </si>
  <si>
    <t>GE18CR0000000057873601</t>
  </si>
  <si>
    <t>GE63CR0000000892143601</t>
  </si>
  <si>
    <t>GE88CR0000000931413601</t>
  </si>
  <si>
    <t>GE96CR0000009451733601</t>
  </si>
  <si>
    <t>GE09CR0000009453473601</t>
  </si>
  <si>
    <t>GE56CR0000009453503601</t>
  </si>
  <si>
    <t>GE25CR0000000926853601</t>
  </si>
  <si>
    <t>GE58CR0000009453463601</t>
  </si>
  <si>
    <t>GE63CR0000009453363601</t>
  </si>
  <si>
    <t>GE15CR0000009453353601</t>
  </si>
  <si>
    <t>GE67CR0000009453283601</t>
  </si>
  <si>
    <t>GE85CR0160009453303601</t>
  </si>
  <si>
    <t xml:space="preserve">
    ლიბერთი
</t>
  </si>
  <si>
    <t xml:space="preserve">
    ბანკი ქართუ
</t>
  </si>
  <si>
    <t>204383201</t>
  </si>
  <si>
    <t>202461264</t>
  </si>
  <si>
    <t>405071247</t>
  </si>
  <si>
    <t>404440084</t>
  </si>
  <si>
    <t>209437242</t>
  </si>
  <si>
    <t>401962747</t>
  </si>
  <si>
    <t>200275790</t>
  </si>
  <si>
    <t>208208198</t>
  </si>
  <si>
    <t>200258167</t>
  </si>
  <si>
    <t>250723971</t>
  </si>
  <si>
    <t>204575469</t>
  </si>
  <si>
    <t>204923262</t>
  </si>
  <si>
    <t>ბახმარო</t>
  </si>
  <si>
    <t>გოფრატარა</t>
  </si>
  <si>
    <t>დეკა</t>
  </si>
  <si>
    <t>ფრეგო</t>
  </si>
  <si>
    <t>თბილღვინო</t>
  </si>
  <si>
    <t>ისანი ბილდინგ</t>
  </si>
  <si>
    <t>კოლხიდა XXI</t>
  </si>
  <si>
    <t>გამა</t>
  </si>
  <si>
    <t>სადისტრიბუციო კომპანია სარაჯიშვილი</t>
  </si>
  <si>
    <t>გაგრა პლუსი</t>
  </si>
  <si>
    <t>კმპ</t>
  </si>
  <si>
    <t>'დავით ტატიშვილის სამედიცინო ცენტრი'</t>
  </si>
  <si>
    <t>GE86VT6600000008683602</t>
  </si>
  <si>
    <t>GE67HB0000000000593602</t>
  </si>
  <si>
    <t>GE81HB0000000003223602</t>
  </si>
  <si>
    <t>GE03BG0000000899360700</t>
  </si>
  <si>
    <t>GE12TB7464536020100001</t>
  </si>
  <si>
    <t>GE63BS0000000046536040</t>
  </si>
  <si>
    <t>GE09TB1825936020100006</t>
  </si>
  <si>
    <t>GE55TB7470336020100004</t>
  </si>
  <si>
    <t>GE08CR0000000008063602</t>
  </si>
  <si>
    <t>GE15TB0600000022467525</t>
  </si>
  <si>
    <t>GE60BG0000000284734500</t>
  </si>
  <si>
    <t>GE11TB0600000014467716</t>
  </si>
  <si>
    <t xml:space="preserve">
    ხალიკ ბანკი
</t>
  </si>
  <si>
    <t xml:space="preserve">
    ბაზისბანკი
</t>
  </si>
  <si>
    <t>დიმიტრი ჩქარეული</t>
  </si>
  <si>
    <t xml:space="preserve">
    62004015293
</t>
  </si>
  <si>
    <t>GE62BG0000000854055400</t>
  </si>
  <si>
    <t>არაფულადი შემოწირულობა</t>
  </si>
  <si>
    <t>ევრორეგულარი, ბენზინი 1000 ლიტრი ტალონები უსასყიდლოდ</t>
  </si>
  <si>
    <t>ყავის აპარატი PHILIPS- HD8826/09</t>
  </si>
  <si>
    <t>შ.პ.ს. სუფთა წყალი</t>
  </si>
  <si>
    <t>დაბა შუახევი, რუსთაველის ქ. #28</t>
  </si>
  <si>
    <t>24.02.34.225</t>
  </si>
  <si>
    <t>247865252</t>
  </si>
  <si>
    <t>ა(ა)იპ შუახევის კულტურის ცენტრი</t>
  </si>
  <si>
    <t>შუახევი, დაბა შუახევი, რუსთაველის ქ. #15</t>
  </si>
  <si>
    <t>24.02.34.004</t>
  </si>
  <si>
    <t>448384855</t>
  </si>
  <si>
    <t>შპს ბომბორა 2</t>
  </si>
  <si>
    <t>ქ. დედოფლისწყარო, კოსტავას ქ. #1</t>
  </si>
  <si>
    <t>52.08.34.017</t>
  </si>
  <si>
    <t>428519739</t>
  </si>
  <si>
    <t>ა(ა)იპ დედოფლისწყაროს მუნიციპალიტეტის კულტურისა და ძეგლთა დაცვის ცენტრი</t>
  </si>
  <si>
    <t>ქ. თბილისი, ოქროყანა, ტექნო პარკის შენობაში</t>
  </si>
  <si>
    <t>01.15.07.002.038</t>
  </si>
  <si>
    <t>204582521</t>
  </si>
  <si>
    <t>სსიპ საქართველოს ინოვაციების და ტექნოლოგიების სააგენტო</t>
  </si>
  <si>
    <t>ქ. ქობულეთი, დ. აღმაშენებლის გამზ. #275</t>
  </si>
  <si>
    <t>20.42.01.266</t>
  </si>
  <si>
    <t>201948063</t>
  </si>
  <si>
    <t>სს კოკა-კოლა ბოთლერს ჯორჯია</t>
  </si>
  <si>
    <t>ქ. თბილისი, ვარდების რევოლუციის მოედანი</t>
  </si>
  <si>
    <t>404385722</t>
  </si>
  <si>
    <t>შპს ჯორჯიან ჰოტელ მენეჯმენტი</t>
  </si>
  <si>
    <t>ქ. თბილისი, რუსთაველის გამზ. 29</t>
  </si>
  <si>
    <t>01.15.04.012.015</t>
  </si>
  <si>
    <t>204537411</t>
  </si>
  <si>
    <t>შპს დაბი გურპ ჯორჯია</t>
  </si>
  <si>
    <t>ქ. ბათუმი, დემეტრე თავდადებულის ქ. #20</t>
  </si>
  <si>
    <t>05.22.31.004</t>
  </si>
  <si>
    <t>445404955</t>
  </si>
  <si>
    <t>ა(ა)იპ ზაქარია ფალიაშვილის სახელობის სამუსიკო სკოლა</t>
  </si>
  <si>
    <t>ქ. ბათუმი, მაიაკოვსკის ქ. #55</t>
  </si>
  <si>
    <t>05.29.31.041</t>
  </si>
  <si>
    <t>245428737</t>
  </si>
  <si>
    <t>სსიპ აჭარის მ. კუხიანიძის სახელობის სმიღერისა და ცეკვის სახელმწიფო აკადემიური ანსამბლი „არსიანი“</t>
  </si>
  <si>
    <t>ქ. ქობულეთი, დავით აღმაშენებლის გამზ. #114</t>
  </si>
  <si>
    <t>20.42.06.174</t>
  </si>
  <si>
    <t>247007126</t>
  </si>
  <si>
    <t>ა(ა)იპ ქობულეტის კულტურის ცენტრი</t>
  </si>
  <si>
    <t>დაბა ქედა, დავით აღმაშენებლის ქ. #16</t>
  </si>
  <si>
    <t>21.03.35.036</t>
  </si>
  <si>
    <t>246762203</t>
  </si>
  <si>
    <t>ა(ა)იპ ქედის კულტურის ცენტრი</t>
  </si>
  <si>
    <t>ქ. ჩოხატაური, დუმბაძის ქ. #25</t>
  </si>
  <si>
    <t>28.01.22.123.01.502</t>
  </si>
  <si>
    <t>241994142</t>
  </si>
  <si>
    <t>შპს ჩოხატაურის მაცნე</t>
  </si>
  <si>
    <t>01.16.05.009.002</t>
  </si>
  <si>
    <t>202886127</t>
  </si>
  <si>
    <t>სს ნინო</t>
  </si>
  <si>
    <t xml:space="preserve">მერსედეს-ბენც </t>
  </si>
  <si>
    <t>313CDI</t>
  </si>
  <si>
    <t>CMC-176</t>
  </si>
  <si>
    <t>43001024143</t>
  </si>
  <si>
    <t>სულიკო გოგიჩაშვილი</t>
  </si>
  <si>
    <t>316CDI</t>
  </si>
  <si>
    <t>ME700XR</t>
  </si>
  <si>
    <t>01019002758</t>
  </si>
  <si>
    <t>გიორგი მეხრიშვილი</t>
  </si>
  <si>
    <t>013CDI</t>
  </si>
  <si>
    <t>GE444ND</t>
  </si>
  <si>
    <t>43001010490</t>
  </si>
  <si>
    <t>გენადი ელბაქიძე</t>
  </si>
  <si>
    <t>212 2.9D</t>
  </si>
  <si>
    <t>PMP-559</t>
  </si>
  <si>
    <t>43001030322</t>
  </si>
  <si>
    <t>ტარიელ გელაშვილი</t>
  </si>
  <si>
    <t>ტრანზიტ 190 LTD</t>
  </si>
  <si>
    <t>FMF-724</t>
  </si>
  <si>
    <t>43001002013</t>
  </si>
  <si>
    <t>ავთანდილ ბერძენიშვილი</t>
  </si>
  <si>
    <t>მერსედეს-ბენცი</t>
  </si>
  <si>
    <t>310 D</t>
  </si>
  <si>
    <t>VA060LO</t>
  </si>
  <si>
    <t>43001026769</t>
  </si>
  <si>
    <t>ვლადიმერ სადუნაშვილი</t>
  </si>
  <si>
    <t>მერსედეს-ბენც</t>
  </si>
  <si>
    <t>BD555RO</t>
  </si>
  <si>
    <t>43001002459</t>
  </si>
  <si>
    <t>ბადრი ნაფიშვილი</t>
  </si>
  <si>
    <t>სპრინტერი 311 CDI</t>
  </si>
  <si>
    <t>BRI-742</t>
  </si>
  <si>
    <t>43001008714</t>
  </si>
  <si>
    <t>მიხეილ გაგლოშვილი</t>
  </si>
  <si>
    <t>ვოლკსვაგენი</t>
  </si>
  <si>
    <t>LT 35</t>
  </si>
  <si>
    <t>NU777LI</t>
  </si>
  <si>
    <t>43001018715</t>
  </si>
  <si>
    <t>რობერტ პეტრიაშვილი</t>
  </si>
  <si>
    <t>QBO-730</t>
  </si>
  <si>
    <t>43001024272</t>
  </si>
  <si>
    <t>გურამ მურადაშვილი</t>
  </si>
  <si>
    <t>ტრანზიტი 150LTD</t>
  </si>
  <si>
    <t>TSP-720</t>
  </si>
  <si>
    <t>43001005734</t>
  </si>
  <si>
    <t>თამაზ ცხვედაძე</t>
  </si>
  <si>
    <t>1985</t>
  </si>
  <si>
    <t>FNF-850</t>
  </si>
  <si>
    <t>43001035638</t>
  </si>
  <si>
    <t>გენადი გოგიჩაშვილი</t>
  </si>
  <si>
    <t>დოჯი</t>
  </si>
  <si>
    <t>CG178GC</t>
  </si>
  <si>
    <t>43001019373</t>
  </si>
  <si>
    <t>გოჩა სხირტლაძე</t>
  </si>
  <si>
    <t>სპრინტერი 313 CDI</t>
  </si>
  <si>
    <t>QQ899QI</t>
  </si>
  <si>
    <t>43001019337</t>
  </si>
  <si>
    <t>რამაზ სიმონიშვილი</t>
  </si>
  <si>
    <t>AI363AI</t>
  </si>
  <si>
    <t>43001004898</t>
  </si>
  <si>
    <t>ნიკოლოზ უგრეხელიძე</t>
  </si>
  <si>
    <t>ტრანსიტ 100LT</t>
  </si>
  <si>
    <t>HMH714</t>
  </si>
  <si>
    <t>43001001975</t>
  </si>
  <si>
    <t>ვაჟა ჯიოშვილი</t>
  </si>
  <si>
    <t>ტრანზიტ 150 L</t>
  </si>
  <si>
    <t>NN752KK</t>
  </si>
  <si>
    <t>43001001233</t>
  </si>
  <si>
    <t>გურამი ასკაროღლი</t>
  </si>
  <si>
    <t>სპრინტერ 316 CDI</t>
  </si>
  <si>
    <t>UL332LU</t>
  </si>
  <si>
    <t>43001002193</t>
  </si>
  <si>
    <t>ომარ კაპანაძე</t>
  </si>
  <si>
    <t>608 D</t>
  </si>
  <si>
    <t>1979</t>
  </si>
  <si>
    <t>KOB357</t>
  </si>
  <si>
    <t>417881046  </t>
  </si>
  <si>
    <t>შპს ,,ბუქო-777"</t>
  </si>
  <si>
    <t>XFX230</t>
  </si>
  <si>
    <t>TT279QQ</t>
  </si>
  <si>
    <t>VBV624</t>
  </si>
  <si>
    <t>XFX439</t>
  </si>
  <si>
    <t>AC560CA</t>
  </si>
  <si>
    <t>SXS602</t>
  </si>
  <si>
    <t>311 CDI</t>
  </si>
  <si>
    <t>VA444SO</t>
  </si>
  <si>
    <t>BOGDAN</t>
  </si>
  <si>
    <t>A 09201</t>
  </si>
  <si>
    <t>GEL751</t>
  </si>
  <si>
    <t>II497JJ</t>
  </si>
  <si>
    <t>II491JJ</t>
  </si>
  <si>
    <t>FIF096</t>
  </si>
  <si>
    <t>210 KB</t>
  </si>
  <si>
    <t>FHF378</t>
  </si>
  <si>
    <t>BMB927</t>
  </si>
  <si>
    <t xml:space="preserve">TRANSIT </t>
  </si>
  <si>
    <t>HHH659</t>
  </si>
  <si>
    <t>GEL743</t>
  </si>
  <si>
    <t>ZV222DI</t>
  </si>
  <si>
    <t>MAK797</t>
  </si>
  <si>
    <t>IMR401</t>
  </si>
  <si>
    <t>SS480SO</t>
  </si>
  <si>
    <t>II198QQ</t>
  </si>
  <si>
    <t>მიკროავტობუსი</t>
  </si>
  <si>
    <t>AEW743</t>
  </si>
  <si>
    <t>TSU393</t>
  </si>
  <si>
    <t>WII341</t>
  </si>
  <si>
    <t>208 KB</t>
  </si>
  <si>
    <t>ZIZ438</t>
  </si>
  <si>
    <t>TRANSIT TD</t>
  </si>
  <si>
    <t>VGV307</t>
  </si>
  <si>
    <t>AB773DC</t>
  </si>
  <si>
    <t>903 KB</t>
  </si>
  <si>
    <t>KDR100</t>
  </si>
  <si>
    <t>ZRZ506</t>
  </si>
  <si>
    <t>TRANSIT 100 DL 2.5 D</t>
  </si>
  <si>
    <t>USU072</t>
  </si>
  <si>
    <t>EFE099</t>
  </si>
  <si>
    <t>BRI783</t>
  </si>
  <si>
    <t>II270QQ</t>
  </si>
  <si>
    <t>TRANSIT 100 GL 2.5</t>
  </si>
  <si>
    <t>OGO642</t>
  </si>
  <si>
    <t>OOC251</t>
  </si>
  <si>
    <t>ESE925</t>
  </si>
  <si>
    <t>OPE100</t>
  </si>
  <si>
    <t>407 D</t>
  </si>
  <si>
    <t>FRF419</t>
  </si>
  <si>
    <t>OGO844</t>
  </si>
  <si>
    <t>QCD063</t>
  </si>
  <si>
    <t>MAGIRUS</t>
  </si>
  <si>
    <t>DEUTZ</t>
  </si>
  <si>
    <t>KAK469</t>
  </si>
  <si>
    <t>UOU248</t>
  </si>
  <si>
    <t>TT198QQ</t>
  </si>
  <si>
    <t>AZZ231</t>
  </si>
  <si>
    <t>AC393CA</t>
  </si>
  <si>
    <t>4101.9 D</t>
  </si>
  <si>
    <t>IYI745</t>
  </si>
  <si>
    <t>OOS433</t>
  </si>
  <si>
    <t>ISUZU</t>
  </si>
  <si>
    <t>KHK064</t>
  </si>
  <si>
    <t>VUV215</t>
  </si>
  <si>
    <t>TRANSIT 100 LB</t>
  </si>
  <si>
    <t>AB375BA</t>
  </si>
  <si>
    <t>ALL848</t>
  </si>
  <si>
    <t>OGO351</t>
  </si>
  <si>
    <t>KSK914</t>
  </si>
  <si>
    <t>TRANSIT 100L</t>
  </si>
  <si>
    <t>NQN084</t>
  </si>
  <si>
    <t>410D</t>
  </si>
  <si>
    <t>ONO395</t>
  </si>
  <si>
    <t>SPRINTER 310 D-KA</t>
  </si>
  <si>
    <t>1961</t>
  </si>
  <si>
    <t>QQ504QI</t>
  </si>
  <si>
    <t>AA989AN</t>
  </si>
  <si>
    <t>1980</t>
  </si>
  <si>
    <t>BRI464</t>
  </si>
  <si>
    <t>QQI13CC</t>
  </si>
  <si>
    <t>DD779II</t>
  </si>
  <si>
    <t>ALL085</t>
  </si>
  <si>
    <t>VGV591</t>
  </si>
  <si>
    <t>PAZ</t>
  </si>
  <si>
    <t>4234-00</t>
  </si>
  <si>
    <t>WUV628</t>
  </si>
  <si>
    <t>AA176TT</t>
  </si>
  <si>
    <t>AIA662</t>
  </si>
  <si>
    <t>VKV533</t>
  </si>
  <si>
    <t>TOO919</t>
  </si>
  <si>
    <t>211 CDI</t>
  </si>
  <si>
    <t>GG081QQ</t>
  </si>
  <si>
    <t>TRANSIT 100 GL 2.5D</t>
  </si>
  <si>
    <t>GTG950</t>
  </si>
  <si>
    <t>AAX807</t>
  </si>
  <si>
    <t>AA818AN</t>
  </si>
  <si>
    <t>QQ296CC</t>
  </si>
  <si>
    <t>WDW285</t>
  </si>
  <si>
    <t>ACI663</t>
  </si>
  <si>
    <t>YFY265</t>
  </si>
  <si>
    <t xml:space="preserve">SPRINTER 313 CDI </t>
  </si>
  <si>
    <t>AA370QQ</t>
  </si>
  <si>
    <t>EMZ777</t>
  </si>
  <si>
    <t>WWS20DD</t>
  </si>
  <si>
    <t>AK820KA</t>
  </si>
  <si>
    <t>WUV526</t>
  </si>
  <si>
    <t>JU555KL</t>
  </si>
  <si>
    <t>59001009055</t>
  </si>
  <si>
    <t>ვალერიან მარქარაშვილი</t>
  </si>
  <si>
    <t>LY222KA</t>
  </si>
  <si>
    <t>24001008685</t>
  </si>
  <si>
    <t>ალიკა იაშვილი</t>
  </si>
  <si>
    <t>IL870LL</t>
  </si>
  <si>
    <t>24001014633</t>
  </si>
  <si>
    <t>ნუგზარ ყველაშვილი</t>
  </si>
  <si>
    <t>FQF820</t>
  </si>
  <si>
    <t>24001022381</t>
  </si>
  <si>
    <t>მურაზ თეზელაშვილი</t>
  </si>
  <si>
    <t>208D</t>
  </si>
  <si>
    <t>BB107UU</t>
  </si>
  <si>
    <t>24001030775</t>
  </si>
  <si>
    <t>ლევან მიგრიაული</t>
  </si>
  <si>
    <t>FORD TRANSIT</t>
  </si>
  <si>
    <t>2.5D</t>
  </si>
  <si>
    <t>KIZ894</t>
  </si>
  <si>
    <t>24001009357</t>
  </si>
  <si>
    <t>ვაჟა კიტრიაშვილი</t>
  </si>
  <si>
    <t>NUTZFAHRZEUGE</t>
  </si>
  <si>
    <t>MAX135</t>
  </si>
  <si>
    <t>426111904</t>
  </si>
  <si>
    <t>ა(ა)იპ ბორჯომის საზოგადოებრივი ტრანსპორტი</t>
  </si>
  <si>
    <t>LIK276</t>
  </si>
  <si>
    <t>SAZ</t>
  </si>
  <si>
    <t>NP-21</t>
  </si>
  <si>
    <t>2014</t>
  </si>
  <si>
    <t>UCU453</t>
  </si>
  <si>
    <t>GNA641</t>
  </si>
  <si>
    <t>GNA644</t>
  </si>
  <si>
    <t>312D</t>
  </si>
  <si>
    <t>QF157FQ</t>
  </si>
  <si>
    <t>57001003997</t>
  </si>
  <si>
    <t>ზაზა ცუცქირიძე</t>
  </si>
  <si>
    <t>ფოლსვაგენი</t>
  </si>
  <si>
    <t>LT35</t>
  </si>
  <si>
    <t>RR676NN</t>
  </si>
  <si>
    <t>57001018043</t>
  </si>
  <si>
    <t>კონსტანტინე ლაცაბიძე</t>
  </si>
  <si>
    <t>VBV-865</t>
  </si>
  <si>
    <t>57001042330</t>
  </si>
  <si>
    <t>გოჩა  კაპანაძე</t>
  </si>
  <si>
    <t>DGD-588</t>
  </si>
  <si>
    <t>57001000124</t>
  </si>
  <si>
    <t>მურმან გელაშვილი</t>
  </si>
  <si>
    <t>SPRINTER 310 D</t>
  </si>
  <si>
    <t>ZII123</t>
  </si>
  <si>
    <t>44001000864</t>
  </si>
  <si>
    <t>ზეზვა ხეთაგური</t>
  </si>
  <si>
    <t>UU255WW</t>
  </si>
  <si>
    <t>44001004685</t>
  </si>
  <si>
    <t>როსტომ ღუდუშაური</t>
  </si>
  <si>
    <t>FZF 133</t>
  </si>
  <si>
    <t>436032507</t>
  </si>
  <si>
    <t>შპს მცხეთა ავტო</t>
  </si>
  <si>
    <t>VAV 399</t>
  </si>
  <si>
    <t>SPRINTER  312 D</t>
  </si>
  <si>
    <t>BG646GB</t>
  </si>
  <si>
    <t>SPRINTER 311 CDI</t>
  </si>
  <si>
    <t>VQV 634</t>
  </si>
  <si>
    <t>SPRINTER 903 KA</t>
  </si>
  <si>
    <t>VI339IV</t>
  </si>
  <si>
    <t>EKE273</t>
  </si>
  <si>
    <t>AD622AD</t>
  </si>
  <si>
    <t>WVN546</t>
  </si>
  <si>
    <t>VOO488</t>
  </si>
  <si>
    <t>GQQ908</t>
  </si>
  <si>
    <t>RR015GG</t>
  </si>
  <si>
    <t>TOO688</t>
  </si>
  <si>
    <t>SSC241</t>
  </si>
  <si>
    <t>LL267LI</t>
  </si>
  <si>
    <t>CQ341QC</t>
  </si>
  <si>
    <t>NNC913</t>
  </si>
  <si>
    <t>YCY316</t>
  </si>
  <si>
    <t>ZYZ182</t>
  </si>
  <si>
    <t>TBT-890</t>
  </si>
  <si>
    <t>23001006342</t>
  </si>
  <si>
    <t>იოსებ ჭამაშვილი</t>
  </si>
  <si>
    <t>მერესდეს-ბენც</t>
  </si>
  <si>
    <t>ZVI-087</t>
  </si>
  <si>
    <t>23001010499</t>
  </si>
  <si>
    <t>ზვიად სეთური</t>
  </si>
  <si>
    <t>208 2.3D</t>
  </si>
  <si>
    <t>KIZ-504</t>
  </si>
  <si>
    <t>23001001118</t>
  </si>
  <si>
    <t>გიორგი ხადილაშვილი</t>
  </si>
  <si>
    <t>ტრანზიტი 100 LD</t>
  </si>
  <si>
    <t>CRC-456</t>
  </si>
  <si>
    <t>23001008580</t>
  </si>
  <si>
    <t>დავით ბადურაშვილი</t>
  </si>
  <si>
    <t>სპრინტერი 3500</t>
  </si>
  <si>
    <t>GG748VV</t>
  </si>
  <si>
    <t>23001012729</t>
  </si>
  <si>
    <t>ნოდარ ცალუღელაშვილი</t>
  </si>
  <si>
    <t>სპრინტერი 210 2.9D</t>
  </si>
  <si>
    <t>BV467VB</t>
  </si>
  <si>
    <t>23001009953</t>
  </si>
  <si>
    <t>ზაქრო ჯიმშიტაშვილი</t>
  </si>
  <si>
    <t>AD326AB</t>
  </si>
  <si>
    <t>23001002729</t>
  </si>
  <si>
    <t>თენგიზ თათარაშვილი</t>
  </si>
  <si>
    <t>XOZ 200</t>
  </si>
  <si>
    <t>16001001965</t>
  </si>
  <si>
    <t>გიორგი ხოზორაშვილი</t>
  </si>
  <si>
    <t>PLP 795</t>
  </si>
  <si>
    <t>16001003878</t>
  </si>
  <si>
    <t>გია გელიაშვილი</t>
  </si>
  <si>
    <t>NN304OO</t>
  </si>
  <si>
    <t>16001010906</t>
  </si>
  <si>
    <t>მამუკა ვარსიმაშვილი</t>
  </si>
  <si>
    <t>JJJ526</t>
  </si>
  <si>
    <t>16001007867</t>
  </si>
  <si>
    <t>ზეზვა ივანიაშვილი</t>
  </si>
  <si>
    <t>AGA887</t>
  </si>
  <si>
    <t>16001004710</t>
  </si>
  <si>
    <t>გიორგი ლალიაშვილი</t>
  </si>
  <si>
    <t>ი/მ დავით ენუქიძე</t>
  </si>
  <si>
    <t>01024026270</t>
  </si>
  <si>
    <t>სარეკლამო ბანერის მონტაჟი</t>
  </si>
  <si>
    <t>ფ/პ მარიამი ბუთხაშვილი</t>
  </si>
  <si>
    <t>12001013958</t>
  </si>
  <si>
    <t>05.10.2017 - 21.10.2017</t>
  </si>
  <si>
    <t>სარეკლამო ზედაპირების განთავსების მომსახურება/ქ.თბილისი, ქინძმარაულისა და მარელისის ქუჩების გადაკვეთაზე/ (ნაკვეთი01/147)</t>
  </si>
  <si>
    <t>405182305</t>
  </si>
  <si>
    <t xml:space="preserve">მესტია / სარეკლამო ზედაპირების განთავსების მომსახურება </t>
  </si>
  <si>
    <t>400166146</t>
  </si>
  <si>
    <t>სარეკლამო ბანერის ხელახალი ბეჭდვა, მონტაჟი-დემონტაჟი</t>
  </si>
  <si>
    <t>205255917</t>
  </si>
  <si>
    <t>11.10.2017 - 24.10.2017</t>
  </si>
  <si>
    <t>თბილისი, თამარაშვილი</t>
  </si>
  <si>
    <t>თბილისი, ვახუშტის ხიდის შემდეგ ელიავას ბაზრობის მიმდებარედ</t>
  </si>
  <si>
    <t>თბილისი, ვაჟა-ფშაველას და ქავთარაძის კუთხე სითი მოლთან</t>
  </si>
  <si>
    <t>თბილისი, პეკინის ქ. 
ბუკიას ბაღთან</t>
  </si>
  <si>
    <t>თბილისი, კოსტავას ქუჩა</t>
  </si>
  <si>
    <t>ზუგდიდის მოედანი</t>
  </si>
  <si>
    <t>ლაით ბოქსი</t>
  </si>
  <si>
    <t>ვაკე ჭავჭავაძის გამზირი 3, (სახელმწიფო უნივერსიტეტის მე-2 კორპუსის პირდაპირ)</t>
  </si>
  <si>
    <t>ვაკე ჭავჭავაძის გამზირი 21 (მე-5 კორპუსის პირდაპირ)</t>
  </si>
  <si>
    <t>ვაკე ჭავჭავაძის გამზირი 35</t>
  </si>
  <si>
    <t>ვაკე სამების ეკლესიის მიმდებარედ</t>
  </si>
  <si>
    <t>ვაკე ჭავჭავაძის და ყიფშიძის გადაკვეთა</t>
  </si>
  <si>
    <t>ვაკე ჭავჭავაძის გამზირი 41 (ვაკის პარკის პირდაპირ)</t>
  </si>
  <si>
    <t>ვაკე სპორტის აკადემია</t>
  </si>
  <si>
    <t>ვაკე უცხო ენების ინსტიტუტი (ილიას უნივერსიტეტი)</t>
  </si>
  <si>
    <t>ვაკე ჭავჭავაძის გამზირი 55</t>
  </si>
  <si>
    <t>ვაკე კუს ტბის ასახვევთან</t>
  </si>
  <si>
    <t>ვაკე ვაკის პარკის ცენტრალური შესასვლელი</t>
  </si>
  <si>
    <t>ვაკე ჭავჭავაძის გამზირი 72</t>
  </si>
  <si>
    <t>ვაკე ჭავჭავაძის 54 (მე-9 საავადმყოფოს პირდაპირ)</t>
  </si>
  <si>
    <t>ვაკე ჭავჭავაძის გამზირი 44</t>
  </si>
  <si>
    <t>ვაკე ჭავჭავაძის გამზირი 20</t>
  </si>
  <si>
    <t>ვაკე ჭავჭავაძის 2 (სახ. უნივერსიტეტის პირდაპირ)</t>
  </si>
  <si>
    <t>მთაწმინდა მეცნიერებათა აკადემიის მიმდებარედ</t>
  </si>
  <si>
    <t>მთაწმინდა რუსთაველის გამზირი 26</t>
  </si>
  <si>
    <t>მთაწმინდა 1 სკოლის მიმდებარედ</t>
  </si>
  <si>
    <t>მთაწმინდა მ/ს თავისუფლების მოედანი</t>
  </si>
  <si>
    <t>მთაწმინდა თავისუფლების მოედანი (პუშკინის სკვერთან)</t>
  </si>
  <si>
    <t>მთაწმინდა ქაშვეთის ეკლესია (რუსთაველის გამზირი)</t>
  </si>
  <si>
    <t>მთაწმინდა რუსთაველის გამზირი 37</t>
  </si>
  <si>
    <t>მთაწმინდა მელიქიშვილის 14 (სასტუმრო საქართველო)</t>
  </si>
  <si>
    <t>მთაწმინდა მელიქიშვილის გამზირი, 51-ე სკოლის მიმდებარედ</t>
  </si>
  <si>
    <t>საბურთალო სპორტის სასახლე</t>
  </si>
  <si>
    <t>საბურთალო თტ უნივერსიტეტის IV კორპ.</t>
  </si>
  <si>
    <t>კრწანისი ბარათაშვილის ქუჩა #2 - ის მოპირდაპირედ ("კონკის" მხარეს)</t>
  </si>
  <si>
    <t>მთაწმინდა ბარათაშვილის ქუჩა #2</t>
  </si>
  <si>
    <t>ისანი ქეთევან წამებულის გამზ. #12</t>
  </si>
  <si>
    <t>ისანი ქეთევან წამებულის გამზ. #65 (#120-ე პროფ. სასწავლებელი)</t>
  </si>
  <si>
    <t>ისანი მ/ს ისანის მოპირდაპირედ (ნავთლუღის ქუჩის გადაკვეთასთან)</t>
  </si>
  <si>
    <t>ისანი მ/ს ისანი</t>
  </si>
  <si>
    <t>ისანი ქეთევან წამებულის გამზ. #92 (#87-ე საშ. სკოლა)</t>
  </si>
  <si>
    <t>ისანი ქეთევან წამებულის გამზ. #84 (შავი ზღვის ქ-ის გადაკვეთა)</t>
  </si>
  <si>
    <t>ისანი მ/ს ,,300 არაგველი"-ის მიმდებარედ (ქეთევან წამებულის გამზირი)</t>
  </si>
  <si>
    <t>ისანი ქეთევან წამებულის გამზ. #43-ის მოპირდაპირედ (#89-ე საჯარო სკოლა)</t>
  </si>
  <si>
    <t>ისანი მ/ს ,,ავლაბარი"-ს მიმდებარედ (ავლაბრის მოედანი )</t>
  </si>
  <si>
    <t>საბურთალო ვაჟა ფშაველას გამზირი #7</t>
  </si>
  <si>
    <t>საბურთალო რესპუბლიკური საავადმყოფო</t>
  </si>
  <si>
    <t>საბურთალო სამედიცინო ინსტიტუტი (ვაჟა ფშაველას გამზირი #28-ის მოპირდაპირედ)</t>
  </si>
  <si>
    <t>საბურთალო მ/ს დელისი</t>
  </si>
  <si>
    <t>საბურთალო ვაჟა ფშაველას გამზირი #83/81</t>
  </si>
  <si>
    <t>საბურთალო ვაჟა ფშაველას გამზირი #87</t>
  </si>
  <si>
    <t>საბურთალო ვაჟა ფშაველას გამზირი #93/91</t>
  </si>
  <si>
    <t>საბურთალო ვაჟა ფშაველას გამზირი #97</t>
  </si>
  <si>
    <t>საბურთალო ვაჟა ფშაველას გამზ. #104-ის მიმდებარედ (5ა კორპუსი)</t>
  </si>
  <si>
    <t>საბურთალო ვაჟა ფშაველას გამზირი #90-ის მიმდებარედ</t>
  </si>
  <si>
    <t>საბურთალო ვაჟა ფშაველას გამზირი #78-ის მიმდებარედ (80)</t>
  </si>
  <si>
    <t>საბურთალო მ/ს “ვაჟა ფშაველას გამზირი” (საქართველოს ბავშვთა ფედერაციასთან)</t>
  </si>
  <si>
    <t>საბურთალო ყაზბეგის გამზ. #36-ის მიმდებარედ</t>
  </si>
  <si>
    <t>საბურთალო ყაზბეგის გამზ. #28-ის მიმდებარედ</t>
  </si>
  <si>
    <t>საბურთალო ყაზბეგის გამზ. #24გ-ის მიმდებარედ</t>
  </si>
  <si>
    <t>საბურთალო ყაზბეგის გამზ. #20-ის მიმდებარედ</t>
  </si>
  <si>
    <t>საბურთალო ინფექციური საავადმყოფოს მიმდებარედ</t>
  </si>
  <si>
    <t>საბურთალო ყაზბეგის გამზ. #10-ის მიმდებარედ</t>
  </si>
  <si>
    <t>საბურთალო ყაზბეგის გამზირი 2-ის მიმდებარედ</t>
  </si>
  <si>
    <t>საბურთალო ქავთარაძის ქ. #1</t>
  </si>
  <si>
    <t>საბურთალო ქავთარაძის ქ. #19 (პურის საცხობი)</t>
  </si>
  <si>
    <t>საბურთალო ქავთარაძის ქ. #14-ის პირდაპირ (#22 კორპუსის პირდაპირ)</t>
  </si>
  <si>
    <t>საბურთალო #122-ე საჯარო სკოლა (ქავთარაძის ქ. #21-23)</t>
  </si>
  <si>
    <t>საბურთალო ქავთარაძის ქ. #27 (დიაბეტის სასწავლო ცენტრი)</t>
  </si>
  <si>
    <t>საბურთალო ქავთარაძის 5 (ვისოლის პირდაპირ)</t>
  </si>
  <si>
    <t>საბურთალო ქავთარაძის ქ. #27-ის პირდაპირ</t>
  </si>
  <si>
    <t>საბურთალო ხუნდაძის სამედიცინო ცენტრი შპს ,,სხივი" (ქავთარაძის ქ. #18)</t>
  </si>
  <si>
    <t>საბურთალო #35-ე საფეხბურთო სკოლა (ქავთარაძის ქ.#16ა)</t>
  </si>
  <si>
    <t>საბურთალო ქავთარაძის ქ. #10</t>
  </si>
  <si>
    <t>საბურთალო ქავთარაძის ქ. #2</t>
  </si>
  <si>
    <t>ნაძალადევი გურამიშვილის გამზირი 34</t>
  </si>
  <si>
    <t>საბურთალო ნუცუბიძის ქ. #221</t>
  </si>
  <si>
    <t>საბურთალო ნუცუბიძის ქ. #106</t>
  </si>
  <si>
    <t>საბურთალო ნუცუბიძის ქ. #70</t>
  </si>
  <si>
    <t>საბურთალო ნუცუბიძის ქ. #77-79-ის პირდაპირ</t>
  </si>
  <si>
    <t>საბურთალო ნუცუბიძის ქ. #22</t>
  </si>
  <si>
    <t>საბურთალო პეკინის 23</t>
  </si>
  <si>
    <t>საბურთალო პეკინის 7 (ბუკიას ბაღის მოპირდაპირედ)</t>
  </si>
  <si>
    <t>საბურთალო პეკინის 24ა</t>
  </si>
  <si>
    <t>საბურთალო ბუკიას ბაღი (მ/ს პოლიტექნიკური)</t>
  </si>
  <si>
    <t>ვაკე თამარაშვილის ქ. #12 (თამარაშვილის ქუჩისა და ყაზბეგის გამზირის გადაკვეთის მიმდებარედ)</t>
  </si>
  <si>
    <t>ვაკე თამარაშვილის ქ. #6, ვაკის გამგეობის მიმდებარედ (ფიზიკის ინსტიტუტის მიმდებარედ)</t>
  </si>
  <si>
    <t>ვაკე თამარაშვილის ქ. #11</t>
  </si>
  <si>
    <t>საბურთალო თამარაშვილისა და უნივერსიტეტის ქუჩის გადაკვეთის პირდაპირ (ყოფილი იპოდრომის შესასვლელის მიმდებარედ)</t>
  </si>
  <si>
    <t>საბურთალო თამარაშვილის ქ. #19-21</t>
  </si>
  <si>
    <t>ჩუღურეთი დავით აღმაშენებლის გამზირი #3-5 (ზაარბრიუკენის მ-ნი)</t>
  </si>
  <si>
    <t>ჩუღურეთი დავით აღმაშენებლის გამზირი #83 (მარჯანიშვილის მ-ნი)</t>
  </si>
  <si>
    <t>ჩუღურეთი დავით აღმაშენებლის გამზირი 117</t>
  </si>
  <si>
    <t>ჩუღურეთი დავით აღმაშენებლის გამზირი 155</t>
  </si>
  <si>
    <t>დიდუბე დავით აღმაშენებლის გამზირი #191 (მუსკომედიის მოპირდაპირედ)</t>
  </si>
  <si>
    <t>დიდუბე დავით აღმაშენებლის გამზირი #180 (მუსკომედია)</t>
  </si>
  <si>
    <t>ჩუღურეთი დავით აღმაშენებლის გამზირი 130-ის მიმდებარედ</t>
  </si>
  <si>
    <t>დიდუბე თამარ მეფის გამზ. #14ა-მიმდებარედ (წინამძღვრიშვილის გადაკვეთა)</t>
  </si>
  <si>
    <t>დიდუბე თამარ მეფის გამზ. #2 (დავით აღმაშენებლის გადაკვეთასთან)</t>
  </si>
  <si>
    <t>დიდუბე დანიური სახლის მოპირდაპირედ</t>
  </si>
  <si>
    <t>ჩუღურეთი პროკრედიტ ბანკი (დავით აღმაშენებლის გადაკვეთა)</t>
  </si>
  <si>
    <t>ჩუღურეთი რკინიგზის დეპარტამენტი (თამარ მეფის გამზ. #15)</t>
  </si>
  <si>
    <t>ჩუღურეთი ც. დადიანის ქ. #1-ის მიმდებარედ</t>
  </si>
  <si>
    <t>ნაძალადევი დადიანის 77 (ურიდიას ქუჩის კვეთასთან)</t>
  </si>
  <si>
    <t>ნაძალადევი ც. დადიანის ქ. #87-ის მიმდებარედ</t>
  </si>
  <si>
    <t>ნაძალადევი მე-10 საშუალო სკოლის მიმდებარედ</t>
  </si>
  <si>
    <t>ნაძალადევი ც. დადიანის ქ. #259-ის მიმდებარედ</t>
  </si>
  <si>
    <t>ნაძალადევი ც. დადიანის ქ. #303-ის მიმდებარედ</t>
  </si>
  <si>
    <t>ნაძალადევი ც. დადიანის ქ. #323-ის მიმდებარედ (კ/თ ,,საქართველოს მოპირდაპირედ)</t>
  </si>
  <si>
    <t>ნაძალადევი დადიანის 317 (კიკვიძის ბაღი)</t>
  </si>
  <si>
    <t>ნაძალადევი ც. დადიანის ქ. #160-ის მიმდებარედ                                                                                                                                                                                                                                             (#11 რუსული საშუალო სკოლა)</t>
  </si>
  <si>
    <t>ნაძალადევი ც.დადიანის ქ. #148-ის მიმდებარედ</t>
  </si>
  <si>
    <t>ნაძალადევი დადიანის 136/138 მიმდებარედ</t>
  </si>
  <si>
    <t>ნაძალადევი მე-10 საშუალო სკოლის მოპირდაპირედ</t>
  </si>
  <si>
    <t>ნაძალადევი მ/ს ,,ნაძალადევი"-ს მიმდებარედ</t>
  </si>
  <si>
    <t>ნაძალადევი რკინიგზის გადასასვლელი ხიდის მიმდებარედ</t>
  </si>
  <si>
    <t>ნაძალადევი დ. გურამიშვილის გამზ. #11-ის მიმდებარედ                                                                                                                (საყოფაცხოვრებო მომსახურების სახლი)</t>
  </si>
  <si>
    <t>ნაძალადევი დ. გურამიშვილის გამზ. #17-ის მიმდებარედ                                                             (ქართულ-ამერიკული უმაღლესი სკოლა)</t>
  </si>
  <si>
    <t>ნაძალადევი მ/ს ,,გურამიშვილი"-ს მიმდებარედ</t>
  </si>
  <si>
    <t>ნაძალადევი მ/ს ,,გურამიშვილი"-ის პირდაპირ (გურამიშვილის გამზირი #84)</t>
  </si>
  <si>
    <t>ნაძალადევი გურამიშვილის გამზირი #14ა-ს მიმდებარედ</t>
  </si>
  <si>
    <t>ნაძალადევი საყოფაცხოვრებო მომსახურების სახლის მოპირდაპირედ</t>
  </si>
  <si>
    <t>ნაძალადევი დ. გურამიშვილის გამზ. #10'"ა" კორპუსის მიმდებარედ</t>
  </si>
  <si>
    <t>საბურთალო რესტორანი ,,ფორტუნა"</t>
  </si>
  <si>
    <t>საბურთალო დაცვის პოლიცია</t>
  </si>
  <si>
    <t>საბურთალო დავით აღმაშენებლის ხეივანი, თბილისის საქალაქო სასამართლოს მიმდებარედ</t>
  </si>
  <si>
    <t>საბურთალო მარშალ გელოვანის გამზირისა და იასამნის ქუჩის გადაკვეთის პირდაპირ</t>
  </si>
  <si>
    <t>საბურთალო მარშალ გელოვანის გამზირი, სოფლის მეურნეობის სამინისტროს პირდაპირ</t>
  </si>
  <si>
    <t>კრწანისი გორგასალის ქ. #7-ის მიმდებარედ (რესტორანი “მასპინძელო”-ს მიმდებარედ)</t>
  </si>
  <si>
    <t>კრწანისი ,,300 არაგველის მემორიალი" (მოპირდაპირედ)</t>
  </si>
  <si>
    <t>კრწანისი გორგასლის ქ. #39</t>
  </si>
  <si>
    <t>კრწანისი გორგასლის ქ. #57-ის მიმდებარედ (ორთაჭალის ქუჩის გადაკვეთასთან)</t>
  </si>
  <si>
    <t>საბურთალო პეკინის 15</t>
  </si>
  <si>
    <t>კრწანისი გორგასლისა და ორთაჭალის ქუჩების გადაკვეთის პირდაპირ</t>
  </si>
  <si>
    <t>კრწანისი გორგასალის ქ. #2 (#72-ე საჯარო სკოლა)</t>
  </si>
  <si>
    <t>კრწანისი ,,300 არაგველების მემორიალი"</t>
  </si>
  <si>
    <t>კრწანისი გორგასალის ქ. #7-ის პირდაპირ (რესტორანი “მასპინძელო”-ს პირდაპირ)</t>
  </si>
  <si>
    <t>ისანი ნავთლუღის ქუჩა #10 (სამხედრო ჰოსპიტალი)</t>
  </si>
  <si>
    <t>სამგორი ლეხ კაჩინსკის ქ. #16</t>
  </si>
  <si>
    <t>ვაკე წყნეთის გზატკეცილი, "თბილისის წყალის" მოპირდაპირედ (მშენაბარე ტაძრის მიმდებარედ)</t>
  </si>
  <si>
    <t>ვაკე წყნეთის გზატკეცილი #9</t>
  </si>
  <si>
    <t>ვაკე წყნეთის გზატკეცილი #25-ის მიმდებარედ</t>
  </si>
  <si>
    <t>ვაკე წყნეთის გზატკეცილი, ახალი სკოლა</t>
  </si>
  <si>
    <t>ვაკე წყნეთის გზატკეცილი #20-ის მიმდებარედ</t>
  </si>
  <si>
    <t>ვაკე წყნეთის გზატკეცილი, შპს ,,თბილისის წყალი"</t>
  </si>
  <si>
    <t>ვაკე დაბა წყნეთი, რუსთაველისა და ამილახვარის ქ-ების გადაკვეთა</t>
  </si>
  <si>
    <t>ვაკე დაბა წყნეთი, მაია წყნეთელის ძეგლი (რუსთაველისა და დავით აღმაშენებლის ქუჩების გადაკვეთის პირდაპირ)</t>
  </si>
  <si>
    <t>ვაკე რუსთაველის ქ., სუპერმარკეტი ,,პოპული"-ის  მოპირდაპირედ</t>
  </si>
  <si>
    <t>ჩუღურეთი დავით აღმაშენებლის გამზირი 60 (მიხაილოვის საავადმყოფო)</t>
  </si>
  <si>
    <t>ჩუღურეთი დავით აღმაშენებლის გამზირი 61 (მიხაილოვის საავადმყოფოს პირდაპირ)</t>
  </si>
  <si>
    <t>ვაკე უნივერსიტეტის ქ., საბურთალოს ეკლესიის შესახვევი-ს მიმდებარედ</t>
  </si>
  <si>
    <t>ვაკე უნივერსიტეტის ქ., “მერსედესის” ცენტრი-ს მიმდებარედ</t>
  </si>
  <si>
    <t>ვაკე პოლიტკოვსკაიას ქ. #6-ის მოპირდაპირედ</t>
  </si>
  <si>
    <t>ვაკე უნივერსიტეტი “იბერია”-ს პირდაპირ (პოლიტკოვსკაიას ქ.)</t>
  </si>
  <si>
    <t>ვაკე პოლიტკოვსკაიას ქ. #10 (უნივერსიტეტი “იბერია”)</t>
  </si>
  <si>
    <t>ვაკე პოლიტკოვსკაიას ქ. #6-ის მიმდებარედ</t>
  </si>
  <si>
    <t>საბურთალო შარტავას ქ. #7 მიმდებარედ (მერიის მიმდებარედ)</t>
  </si>
  <si>
    <t>საბურთალო შარტავას ქ. #29"ა"-ს მიმდებარედ</t>
  </si>
  <si>
    <t>გლდანი გლდანი, ვენდისის წინ (ფრესკოსთან)</t>
  </si>
  <si>
    <t>საბურთალო ცინცაძის ქ. #8 (საბურთალოს ქ.30)</t>
  </si>
  <si>
    <t>საბურთალო გივი კარტოზიას ქ., #1 კორპ.</t>
  </si>
  <si>
    <t>საბურთალო გივი კარტოზიას ქ. #9</t>
  </si>
  <si>
    <t>საბურთალო სასტუმრო “ბატესტა”</t>
  </si>
  <si>
    <t>საბურთალო ბახტრიონის ქ. #7 (,,ელექტრონიკა 94"-ის მაღაზიის მიმდებარედ)</t>
  </si>
  <si>
    <t>საბურთალო ბახტრიონის ქ. #16-ის მოპირდაპირედ</t>
  </si>
  <si>
    <t>საბურთალო ბახტრიონის ქ. #20-ის პირდაპირ</t>
  </si>
  <si>
    <t>საბურთალო ბახტრიონის ქ. #29-თან</t>
  </si>
  <si>
    <t>საბურთალო ბახტრიონის ქ. #16</t>
  </si>
  <si>
    <t>საბურთალო დოლიძის ქ. #44</t>
  </si>
  <si>
    <t>დიდუბე დიღომი III კვ. VIკორპ.-ის  მოპირდაპირედ (გამგეობა)</t>
  </si>
  <si>
    <t>დიდუბე ბელიაშვილისა და ჯორჯ ბალანჩინის ქუჩების გადაკვეთა (დავით აღმაშენებლის ხეივნის მხარეს)</t>
  </si>
  <si>
    <t>დიდუბე ბელიაშვილის ქ. #40 (რესტორანი "ოჩამჩირის" პირდაპირ)</t>
  </si>
  <si>
    <t>დიდუბე ქარხანა ,,მიონი". (სავაჭრო ცენტრი "სან მარკო")</t>
  </si>
  <si>
    <t>დიდუბე ბელიაშვილის ქ., რკინიგზის საავადმყოფო</t>
  </si>
  <si>
    <t>დიდუბე მორფოლოგიის ინსტიტუტი</t>
  </si>
  <si>
    <t>დიდუბე რესტორანი "კრუიზი"-ს მოპირდაპირედ</t>
  </si>
  <si>
    <t>დიდუბე დიღმის III კვ, #20 კორპუსი (რესტორანი ,,ბაბილო"-ს მიმდებარედ)</t>
  </si>
  <si>
    <t>დიდუბე დიღმის III კვ, #17 კორპუსის მიმდებარედ</t>
  </si>
  <si>
    <t>ჩუღურეთი ჩიქობავას ქუჩა #17-ის მიმდებარედ</t>
  </si>
  <si>
    <t>ჩუღურეთი ხეთაგუროვიოს ქ. #6-ის მიმდებარედ (ყოფილი მედიცინის მუშაკთა სახლის მიმდებარედ)</t>
  </si>
  <si>
    <t>საბურთალო ბაქტერიოფაგის მიმდებარედ</t>
  </si>
  <si>
    <t>საბურთალო ბახტრიონის ქ. 18/20</t>
  </si>
  <si>
    <t>საბურთალო გოთუას ქ 12-ის მიმდებარედ</t>
  </si>
  <si>
    <t>კრწანისი გორგასლის 145. ბაგა-ბაღის პირდაპირ</t>
  </si>
  <si>
    <t>კრწანისი გორგასლის 145. ბაგა-ბაღი</t>
  </si>
  <si>
    <t>კრწანისი გორგასლის ქ 39-ის პირდაპირ</t>
  </si>
  <si>
    <t>საბურთალო ვაჟა ფშაველას 57-65 მიმდებარე ტერიტორია</t>
  </si>
  <si>
    <t>საბურთალო ვაჟა ფშაველას 68-70 მიმდებარე ტერიტორია</t>
  </si>
  <si>
    <t>საბურთალო ვაჟა ფშაველას გამზ 35/41</t>
  </si>
  <si>
    <t>საბურთალო ვაჟა ფშაველას გამზ 67</t>
  </si>
  <si>
    <t>საბურთალო ვაჟა-ფშაველას ქუჩა, გელოვანის პარკთან</t>
  </si>
  <si>
    <t>ვაკე თამარაშვილისა და წერეთლის ქუჩების კვეთა, რესტ. ბეღელთან</t>
  </si>
  <si>
    <t>დიღომი მარშალ გელოვანის 2-ის პირდაპირ სასწავლებელთან</t>
  </si>
  <si>
    <t>დიღომი მარშალ გელოვანის გამზ. სოფელი დიღმის ასახვევთან</t>
  </si>
  <si>
    <t>დიღომი მარშალ გელოვანის გამზ. ვაშლიჯვრის ასახვევთან</t>
  </si>
  <si>
    <t>დიღომი მარშალ გელოვანის ქ. 2 რადიო ფორტუნას წინ</t>
  </si>
  <si>
    <t>საბურთალო მიცკევიჩის 12</t>
  </si>
  <si>
    <t>საბურთალო მიცკევიჩის 17</t>
  </si>
  <si>
    <t>საბურთალო მიცკევიჩის 3 პეკინის კუთხეში</t>
  </si>
  <si>
    <t>საბურთალო მიცკვევიჩის ქ. 28</t>
  </si>
  <si>
    <t>საბურთალო მიცკევიჩის ქ. 24</t>
  </si>
  <si>
    <t>საბურთალო ნუცუბიძის ქ. 84</t>
  </si>
  <si>
    <t>საბურთალო პეკინის 14</t>
  </si>
  <si>
    <t>საბურთალო პეკინის 3</t>
  </si>
  <si>
    <t>საბურთალო პეკინის 36. მიროტაძის ქუჩის გადაკვეთა</t>
  </si>
  <si>
    <t>საბურთალო პეკინის ქ. 46</t>
  </si>
  <si>
    <t>მთაწმინდა რუსთაველის გამზ. 25</t>
  </si>
  <si>
    <t>საბურთალო საბურთალოს ქ. 55</t>
  </si>
  <si>
    <t>საბურთალო საბურთალოს ქ. 45</t>
  </si>
  <si>
    <t>საბურთალო საბურთალოს ქ. 40</t>
  </si>
  <si>
    <t>მთაწმინდა სოლოლაკი დადიანი ასათიანის კვეთა</t>
  </si>
  <si>
    <t>ავლაბარი ქეთევან წამებულის 28</t>
  </si>
  <si>
    <t>ავლაბარი ქეთევან წამებულის გამზირი 72-ის პირდაპირ</t>
  </si>
  <si>
    <t>საბურთალო ყაზბეგის გამზირი 41</t>
  </si>
  <si>
    <t>საბურთალო ყაზბეგის გამზ. წითელ ბაღთან , ხიდის მიმდებარედ</t>
  </si>
  <si>
    <t>საბურთალო შარტავას გამზ 20</t>
  </si>
  <si>
    <t>საბურთალო ცინცაძის 63-ის მოპირდაპირედ</t>
  </si>
  <si>
    <t>დიდუბე წერეთლის გამზირი 41-27 ის პირდაპირ</t>
  </si>
  <si>
    <t>დიდუბე წერეთლის გამზირი 139</t>
  </si>
  <si>
    <t>ვაკე ჭავჭავაძის გამზირი ირანის საელჩოსთან</t>
  </si>
  <si>
    <t>ჩუღურეთი ჯავახიშვილის 11 ელბაქიძის დაღ., ტაბიძის ხიდის კვეთა 01</t>
  </si>
  <si>
    <t>საბურთალო უნივერსიტეტის ქ. მაღლივი კორპ. წინ</t>
  </si>
  <si>
    <t>საბურთალო უნივერსიტეტის ქ. მაღლივი კორპ. მოპ</t>
  </si>
  <si>
    <t>საბურთალო ნუცუბიძის ქ. #78 (ნუცუბიძის III მ/რ-ში ასასვლელ გზასთან)</t>
  </si>
  <si>
    <t>საბურთალო ნუცუბიძის ქ. #97-ის მოპირდაპირედ</t>
  </si>
  <si>
    <t>საბურთალო აგრარული უნივერსიტეტის პირდაპირ</t>
  </si>
  <si>
    <t>საბურთალო დავით აღმაშენებლის ხეივანი, პატარა დიღმის ჩასახვევვის პირდაპირ (აღმაშენებლის ხეივნის #13 კორპ.-ის პირდაპირ)</t>
  </si>
  <si>
    <t>ისანი ბოგდან ხმელნიცკის ქ. #153-ის მოპირდაპირედ</t>
  </si>
  <si>
    <t>ისანი ბოგდან ხმელნიცკის ქ. #103, I კორპ.-ის მოპირდაპირედ</t>
  </si>
  <si>
    <t>სამგორი ბოგდან ხმელნიცკის ქ. #103, I კორპ.</t>
  </si>
  <si>
    <t>ისანი ბოგდან ხმელნიცკის ქ. #175 (საავიაციო ქარხანის მიმდებარედ)</t>
  </si>
  <si>
    <t>ისანი ბერი გაბრიელ სალოსის ქუჩა #57-ის პირდაპირ</t>
  </si>
  <si>
    <t>სამგორი ვარკეთილი 3-ის IV მ/რ, #403 კორპუსის მოპირდაპირედ</t>
  </si>
  <si>
    <t>სამგორი ვარკეთილი 3-ის IV მ/რ, #410 კორპუსის მოპირდაპირედ (ვარკეთილის მე-3 ,,ა" მ/რ, კორპუსი #345-ის მიმდებარედ)</t>
  </si>
  <si>
    <t>სამგორი ვარკეთილის ზ/პ, #4 კორპუსის პირდაპირ</t>
  </si>
  <si>
    <t>სამგორი ვარკეთილის III მ/რ-ის #304 კორპუსი</t>
  </si>
  <si>
    <t>სამგორი თრიალეთის ქ. #38-ის მიმდებარედ (სახალხო ბანკის მიმდებარედ)</t>
  </si>
  <si>
    <t>სამგორი კალოუბნის ქ. #12-ის პირდაპირ (სამკურნალო პროფილაქტიკური ცენტრი)</t>
  </si>
  <si>
    <t>კრწანისი ორთაჭალის ცენტრალური ავტოსადგური</t>
  </si>
  <si>
    <t>კრწანისი ორთაჭალის ცენტრალური ავტოსადგურის მოპირდაპირედ</t>
  </si>
  <si>
    <t>ისანი ჯავახეთის და შუამთის ქ-ის გადაკვეთის მოპირდაპირედ</t>
  </si>
  <si>
    <t>სამგორი ვარკეთილი 3-ის IV მ/რ, N410 კორპუსის მოპირდაპირედ</t>
  </si>
  <si>
    <t>დიდუბე ახმეტელის ქ., დიღმის მასივი #6 კორპუსის პირდაპირ</t>
  </si>
  <si>
    <t>დიდუბე ახმეტელისა და ცისკარიშვილის ქუჩების გადაკვეთა (დიღმის IV კვ. #20 კორპუსის მიმდ.)</t>
  </si>
  <si>
    <t>დიდუბე გოგიბერიძის ქ., დიღომი IV კვ. V კორპ.</t>
  </si>
  <si>
    <t>დიდუბე პაიჭაძის ქ. VIკვ, #2 კორპუსის მიმდებარედ</t>
  </si>
  <si>
    <t>დიდუბე დიღმის IV კვ. #6 კორპ.-ის მოპირდაპირედ</t>
  </si>
  <si>
    <t>დიდუბე მიქელაძისა და ცისკარიშვილის ქუჩების გადაკვეთა (დიღმის IV კვ. #11 კორპუსის მიმდ.)</t>
  </si>
  <si>
    <t>ნაძალადევი თორნიკე ერისთავის ქ. (მ/ს "დიდუბე" ზედა სადგურის მოპირდაპირედ)</t>
  </si>
  <si>
    <t>დიდუბე წერეთლის გამზირი #75</t>
  </si>
  <si>
    <t>დიდუბე წერეთლის ძეგლის მიმდებარედ (წერეთლის გამზირისა და ცაბაძის ქ-ების გადაკვეთასთან)</t>
  </si>
  <si>
    <t>დიდუბე წერეთლის გამზირისა და სამტრედიის ქ-ის გადაკვეთა</t>
  </si>
  <si>
    <t>ნაძალადევი თორნიკე ერისთავის ქ. #8-ის მოპირდაპირედ</t>
  </si>
  <si>
    <t>ნაძალადევი თორნიკე ერისთავის ქუჩისა და წერეთლის გამზირის გადაკვეთა (იტალიური სკოლის მიმდებარედ)</t>
  </si>
  <si>
    <t>ნაძალადევი გურამიშვილის გამზირისა და გუდამაყრის ქუჩის გადაკვეთა, გამგეობასთან</t>
  </si>
  <si>
    <t>ისანი ვარკეთილის IV მ/რ III კვ. #14 კორპ.</t>
  </si>
  <si>
    <t>ისანი ვარკეთილის IV მ/რ III კვ. #13 კორპ.</t>
  </si>
  <si>
    <t>სამგორი კახეთის გზატკეცილი, საქნავთობის დასახლება #6 კორპუსი</t>
  </si>
  <si>
    <t>ისანი ბუშის ქ. #24</t>
  </si>
  <si>
    <t>დიდუბე ლუბლიანას ქ.66, ღუდუშაურის კლინიკის მიმდებარედ, შესასვლელის მიმდებარედ (#24,51,121 მარშრუტებისთვის)</t>
  </si>
  <si>
    <t>ნაძალადევი თორნიკე ერისთავის ქ. #8</t>
  </si>
  <si>
    <t>ნაძალადევი გურამიშვილის გამზირი #76-ის მიმდებარედ (სასწავლებელი)</t>
  </si>
  <si>
    <t>გლდანი გობრონიძისა და ნონეშვილის ქ-ების გადაკვეთა (გზაჯვარედინის შემდეგ)</t>
  </si>
  <si>
    <t>გლდანი გლდანის VII მ/რ IIIკორპ.</t>
  </si>
  <si>
    <t>გლდანი მუხიანის III მ/რაიონი #1 კორპუსი</t>
  </si>
  <si>
    <t>გლდანი ეკლესია (გობრონიძის ქ-ისა და თემქა/მუხიანის გადასასვლელი გზის გადაკვეთა)</t>
  </si>
  <si>
    <t>გლდანი გობრონიძის ქ., მუხიანი #3 კორპ. (ეკლესის მოპირდაპირედ)</t>
  </si>
  <si>
    <t>გლდანი მუხიანის IVბ მ/რ, #35"ა" კორპუსის მიმდებარედ</t>
  </si>
  <si>
    <t>ნაძალადევი თემქის III მ/რაიონი III კვარტ. #53კორპ.</t>
  </si>
  <si>
    <t>გლდანი სარაჯიშვილის ქ. #6-ის მიმდებარედ (ჩაის ფაბრიკა)</t>
  </si>
  <si>
    <t>გლდანი სარაჯიშვილის გამზირი #7-ის მიმდებარედ</t>
  </si>
  <si>
    <t>გლდანი სარაჯიშვილის ქ. #19 კორპუსის პირდაპირ</t>
  </si>
  <si>
    <t>სამგორი მოსკოვის პროსპ. #15 (წისქვილკომბინატი)</t>
  </si>
  <si>
    <t>გლდანი მ/ს ,,ახმეტელის თეატრი"(ხიზანიშვილის ქ. #50-ის მიმდებარედ)</t>
  </si>
  <si>
    <t>გლდანი ხიზანიშვილის ქ.#3-ის მიმდებარედ (მ/ს ,,ახმეტელის თეატრი",საკოლმეურნეო ბაზრის მხარეს)</t>
  </si>
  <si>
    <t>დიდუბე დიღმის მასივი III კვ. IV კორპუსი</t>
  </si>
  <si>
    <t>გლდანი ხიზანიშვილის ქ.#47 (გლდანის I მ/რ #12კ.-ის მხარეს)</t>
  </si>
  <si>
    <t>დიდუბე დიღმის I კვ. IIIა/IIIბ კორპუსი.</t>
  </si>
  <si>
    <t>დიდუბე წერეთლის გამზირი #11</t>
  </si>
  <si>
    <t>დიდუბე მ/ს ,,წერეთელი"</t>
  </si>
  <si>
    <t>დიდუბე წერეთლის გამზირი #116</t>
  </si>
  <si>
    <t>დიდუბე წერეთლის გამზირი #128</t>
  </si>
  <si>
    <t>დიდუბე წერეთლის გამზირი #140-ის მიმდებარედ (მ/ს ,,დიდუბე" ქვედა)</t>
  </si>
  <si>
    <t>დიდუბე წერეთლის გამზირი #91-ის მიმდებარედ</t>
  </si>
  <si>
    <t>საბურთალო ნუცუბიძის ქ. #12-ის მიმდებარედ (საბურთალოს სატელეფონო კვანძი)</t>
  </si>
  <si>
    <t>დიდუბე მ. იაშვილის სახელობის ბავშვთა საავადმყოფო</t>
  </si>
  <si>
    <t>დიდუბე პაიჭაძისა და მიქელაძის ქუჩის გადაკვეთასთან (სამედიცინო გამაჯანსაღებელი კომპლექსი, პოლიკლინიკის პირდაპირ)</t>
  </si>
  <si>
    <t>ნაძალადევი ჩარგლისა და ანაპის დივიზიის ქუჩების გადაკვეთასთან (საყოფაცხოვრებო მომსახურების სახლის მოპირდაპირედ)</t>
  </si>
  <si>
    <t>გლდანი სარაჯიშვილის გამზირი, ,,სინათლის" სტადიონი</t>
  </si>
  <si>
    <t>გლდანი მუხიანის II მ/რაიონი, #22 კორპუსი მიმდებარედ</t>
  </si>
  <si>
    <t>დიდუბე წერეთლის გამზირი #112</t>
  </si>
  <si>
    <t>დიდუბე წერეთლის გამზირი #69</t>
  </si>
  <si>
    <t>დიდუბე დიღმის მასივი III კვ. I კორპუსი</t>
  </si>
  <si>
    <t>დიდუბე რკინიგზის საავადმყოფოს მოპირდაპირედ</t>
  </si>
  <si>
    <t>ისანი ბუშის ქუჩა 78</t>
  </si>
  <si>
    <t>ისანი საქართველოს და ლიბერთი ბანკის პირდაპირ, ვაზისუბნის მე-4 მ/რაიონის I კვარტლის შესასვლელის პირდაპირ (საქართველოს და ლიბერთი ბანკის პირდაპირ)</t>
  </si>
  <si>
    <t>ნაძალადევი ჩარგლისა და გუდამაყრის ქ.-ების გადაკვეთა (ჩარგლის ქუჩა #46)</t>
  </si>
  <si>
    <t>ისანი ნავთლუღის ქ. #6/2-ის პირდაპირ</t>
  </si>
  <si>
    <t>დიდუბე ტელეკომპანია “იმედი”-ის მიმდებარედ</t>
  </si>
  <si>
    <t>დიდუბე ლუბლიანას ქ., ბავშვთა ნერვოლოგიისა და ნეირორეაბილიტაციის ცენტრი</t>
  </si>
  <si>
    <t>ისანი საქართველოს და ლიბერთი ბანკის მიმდებარედ, ვაზისუბნის მე-4 მ/რაიონის I კვარტლის შესასვლელთან</t>
  </si>
  <si>
    <t>ისანი ვარკეთილის IV მ/რ III კვ. #13 კ-ის მოპირდაპირედ</t>
  </si>
  <si>
    <t>სამგორი კახეთის გზატკეცილი, საქნავთობის დასახლება #6 მოპირდაპირედ</t>
  </si>
  <si>
    <t>სამგორი კახეთის გზატკეცილი, ,,სანტე"</t>
  </si>
  <si>
    <t>ისანი ბუშის ქუჩისა და შერვაშიძის შესახვევის გადაკვეთა</t>
  </si>
  <si>
    <t>საბურთალო პეკინის დასაწყისი (ჰოლიდეი ინთან)</t>
  </si>
  <si>
    <t>ნაძალადევი ქ. თბილისი გურამიშვილის გამზირი 68/72</t>
  </si>
  <si>
    <t>დიღომი ქ. თბილისი გოგიბერიძისა და ახმეტელის ქ. გადაკვეთა</t>
  </si>
  <si>
    <t>გლდანი ქ.თბილისი ლიბაანის 8 ის მიმდებარედ</t>
  </si>
  <si>
    <t>გლდანი ქ.თბილისი სარაჯიშვილისა და ქერჩის ქ. გადაკვეთის პირდაპირ</t>
  </si>
  <si>
    <t>გლდანი ქ. თბილისი სარაჯიშვილის ქ. 3ის მიმდებარედ</t>
  </si>
  <si>
    <t>გლდანი ქ. თბილისი სარაჯიშვილის ქ. 11</t>
  </si>
  <si>
    <t>ნაძალადევი გუდამაყრის ქ, 5 (მე 4 კლინიკური საავადმყოფოს მოპირდაპირედ)</t>
  </si>
  <si>
    <t>გლდანი ქ. თბილის მუხიანის 1 მ.რ კორპუსი 13 ის მიმდებარედ</t>
  </si>
  <si>
    <t>გლდანი ქ. თბილის მუხიანის 1 მ.რ კორპუსი 5 ის მიმდებარედ</t>
  </si>
  <si>
    <t>დიდუბე ქ. თბილისი წერეთლის 99 (მაღაზია ბეკო)</t>
  </si>
  <si>
    <t>დიდუბე ქ. თბილისი წერეთლის გამზ. და გოგოლაურის ქ. კვეთა წერეთლის 74</t>
  </si>
  <si>
    <t>დიდუბე ქ.თბილისი წერეთლის 48 დიდუბის ეკლესია</t>
  </si>
  <si>
    <t>ნაძალადევი ქ. თბილისი ცოტნე დადიანის 30 ის მიმდებარედ</t>
  </si>
  <si>
    <t>გლდანი ხიზანიშვილის 57 ხიზანიშვილის და ნონეშვილის ქ. გადაკვეთა</t>
  </si>
  <si>
    <t>გლდანი სპეციალიზირებული კომპლექსი დდკ გლდანის მე 3 მრ კორპუსი 77</t>
  </si>
  <si>
    <t>გლდანი გლდანის მე 4 მრ 90 კორპუსი</t>
  </si>
  <si>
    <t>გლდანი გლდანის მე 2 მრ 35 კორპუსი</t>
  </si>
  <si>
    <t>ვაზისუბანი ქ. თბილისი შანდონ პეფეთის 6</t>
  </si>
  <si>
    <t>ვაზისუბანი ქ თბილისი ვარკეთილის მე 4 მრ მე 3 კვ 11 კორპუსის მოპირდაპირედ</t>
  </si>
  <si>
    <t>დიღომი ქ. თბილის ბავშთა მე 2 საავადმყოფო ავტობუსის ბოლო გაჩერება ლუბლიანან 76</t>
  </si>
  <si>
    <t>ნაძალადევი ქ. თბილისი 5 სამშობიარო სახლთან ანაპის დივიზიისა და ჩარგლის ქ. გადაკვეთა</t>
  </si>
  <si>
    <t>სამგორი ქ. თბილისი მოსკოვის გამზირი 19 ნავთობაზა</t>
  </si>
  <si>
    <t>სამგორი ქ. თბილისი მოსკოვის გამზ. 35 (სამხედრო ქალაქი)</t>
  </si>
  <si>
    <t>სამგორი ქ. თბილისი უნივერმაღი მოსკოვი (მოსკოვის გამზ. 39ა)</t>
  </si>
  <si>
    <t>სამგორი ქ. თბილისი მოსკოვის გამზირი 38 (სამხედრო დასახლება)</t>
  </si>
  <si>
    <t>სამგორი ქ. თბილისი მოსკოვის გამზირი 14 პოლიციის მიმდებარედ</t>
  </si>
  <si>
    <t>სამგორი ქ. თბილისი მოსკოვის გამზირი 23 ის მოპირდაპირედ მოსკოვის გამზ. და ჯავახეთის გადაკვეთა</t>
  </si>
  <si>
    <t>ისანი ქ. თბილისი ქიჩარდ ჰოლდბრუკის ქ. 13</t>
  </si>
  <si>
    <t>ორთაჭალა ქ. თბილისი კრწანისის ქ. 17 ა პირდაპირ</t>
  </si>
  <si>
    <t>სამგორი ქ . თბილისი კახეთის გზატკეცილი 3ა კორპუსის მიმდებარედ (ატრაქციონებთან)</t>
  </si>
  <si>
    <t>სამგორი ქ. თბილისი კახეთის გზატკეცილი მე 3 მასივი 12 კრპუსის მოპირდაპირედ</t>
  </si>
  <si>
    <t>სამგორი ქ. თბილისი კახეთის გზატკეცილი პეპელას მოპირდაპირედ მე 3 მასივი 10 კორპუსი</t>
  </si>
  <si>
    <t>სამგორი ქ. თბილისის მე 3 მასივი დ კორპუსის მოპირდაპირედ</t>
  </si>
  <si>
    <t>სამგორი ქ. თბილის კახეთის გზატკეცილი მე 3 მასივი 12 კორპუსი</t>
  </si>
  <si>
    <t>სამგორი ქ. თბილისი კახეთის გზატკეცილი 3ა კორპუსის მოპირდაპირედ (ატრაქციონები)</t>
  </si>
  <si>
    <t>ისანი ქ. თბილისი ბოგდან ხმელინცკის 147 ის მოპირდაპირედ</t>
  </si>
  <si>
    <t>ისანი ბერი გაბრიელ სალოსის 54 ის მიმდებარედ</t>
  </si>
  <si>
    <t>ისანი ბერი გაბრიელ სალოსის 54 ის მოპირდაპირედ</t>
  </si>
  <si>
    <t>ვარკეთილი კალოუბნის 20 ის პირდაპირ</t>
  </si>
  <si>
    <t>ისანი ქ თბილისი მ/სადგური სამგორი ქეთევან წამებულის გამზ. და მეველის ქ. გადაკვეთა</t>
  </si>
  <si>
    <t>ისანი ქ. თბილისი ქეთევან წამებულის და აბუსერიძის ქ. გადაკვეთა</t>
  </si>
  <si>
    <t>ორთაჭალა ქ. თბილისი გორგასლის ქ. 79 გულიას მოედანი</t>
  </si>
  <si>
    <t>ისანი ქ. თბილის ბერი გაბრიელ სალოსის 1</t>
  </si>
  <si>
    <t>ისანი ბერი გაბრიელის 4 ის მიმდებარედ</t>
  </si>
  <si>
    <t>ვარკეთილი ვარკეთილის ზ/პ, #1 კორპუსის პირდაპირ</t>
  </si>
  <si>
    <t>საბურთალო ნუცუბიძის ქუჩა 6-ის მოპირდაპირედ</t>
  </si>
  <si>
    <t>საბურთალო ნუცუბიძის ქუჩა 28-ის მიმდებარედ</t>
  </si>
  <si>
    <t>საბურთალო ნუცუბიძის 53-ის მიმდებარედ</t>
  </si>
  <si>
    <t>საბურთალო ნუცუბიძის 159-ის მიმდებარედ</t>
  </si>
  <si>
    <t>საბურთალო ნუცუბიძის ქუჩა 100-ის მოპირდაპირედ</t>
  </si>
  <si>
    <t>შპს სტანდარტ პრინტი</t>
  </si>
  <si>
    <t>ც</t>
  </si>
  <si>
    <t>საარჩევნო ფლაერის ბეჭდვა</t>
  </si>
  <si>
    <t>შპს WakeMed</t>
  </si>
  <si>
    <t>09.10.2017 - 02.11.2017</t>
  </si>
  <si>
    <t>წყალტუბო/რუსთაველის ქ. ცენტრალური პარკის შესასვლელთან</t>
  </si>
  <si>
    <t>წყალტუბო/რუსთაველის ქ. ცენტრალური პარკის შესასვლელთან აღმოსავლეთ მხარეს</t>
  </si>
  <si>
    <t>წყალტუბო/რუსთაველის ქ. სანატორიუმ სავანეს მიმდებარედ</t>
  </si>
  <si>
    <t>სარეკლამო ტრიპლეტის ბეჭდვა</t>
  </si>
  <si>
    <t>საარჩევნო გაზეთის ბეჭდვა</t>
  </si>
  <si>
    <t>საარჩევნო ბროშურების ბეჭდვა</t>
  </si>
  <si>
    <t>სს კორპორაცია ქინძმარაული</t>
  </si>
  <si>
    <t>10.10.2017 -31.10.2017</t>
  </si>
  <si>
    <t>ქ. ყვარლის შესასვლელთან</t>
  </si>
  <si>
    <t>ყვარელი, ნაფარეულის გზატკეცილი</t>
  </si>
  <si>
    <t>შპს აგრობესტი</t>
  </si>
  <si>
    <t>ქ. ყვარელი, სოფელ ენისლის გზატკეცილი</t>
  </si>
  <si>
    <t>ფ.პ სხიერელი თეა</t>
  </si>
  <si>
    <t>ჟურნალ "სიცოცხლით სავსე ქალაქის" კონცეფციის მომზადება, შინარსის განსაზღვრა, ტექსტური მასალის მოძიება-დამუსავება, მზა საბეჭდი ფაილის მომზადება</t>
  </si>
  <si>
    <t>ფ.პ ყაველაშვილი ნინო</t>
  </si>
  <si>
    <t>ჟურნალ "სიცოცხლით სავსე ქალაქის" სტატიების გაფორმებისთვის ფოტო მასალის შერჩევა, საბეჭდი ფაილის მომზადება</t>
  </si>
  <si>
    <t>ფ.პ სუმბაძე ნოდარ</t>
  </si>
  <si>
    <t>ჟურნალ "სიცოცხლით სავსე ქალაქის" სტატიების და ფოტოკოლაჟის მომზადება</t>
  </si>
  <si>
    <t>ფ.პ სუმბაძე მაია</t>
  </si>
  <si>
    <t>ჟურნალ "სიცოცხლით სავსე ქალაქის" გარეკანისთვის ილუსტრაციების მომზადება</t>
  </si>
  <si>
    <t>შპს ტ/რ კომპანია "რიონი"</t>
  </si>
  <si>
    <t>წინასაარჩევნო სარეკლამო მომსახურება</t>
  </si>
  <si>
    <t>შპს საინფორმაციო ცენტრების ქსელი</t>
  </si>
  <si>
    <t>პოლიტიკური რეკლამის  განთავსება</t>
  </si>
  <si>
    <t>შპს სამაუწყებლო კომპანია ჰერეთი</t>
  </si>
  <si>
    <t>პოლიტიკური რეკლამის  განთავსება (ფორტუნა)</t>
  </si>
  <si>
    <t>პოლიტიკური რეკლამის  განთავსება (ავტორადიო)</t>
  </si>
  <si>
    <t>პოლიტიკური რეკლამის  განთავსება (არ დაიდარდო)</t>
  </si>
  <si>
    <t>სარეკლამო მომსახურება აზერბაიჯანული რადიოში AGFM მაუწყებლობა (ბოლნისი, მარნეული, დმანისი, თეთრიწყარო, გარდაბანი, რუსთავი, თბილისი)</t>
  </si>
  <si>
    <t>10.10.2017 - 20.10.2017</t>
  </si>
  <si>
    <t>14.10.2017 - 20.10.2017</t>
  </si>
  <si>
    <t>პოლიტიკური რეკლამის განთავსება</t>
  </si>
  <si>
    <t>შპს ტელე-რადიო კომპანია "თრიალეთი"</t>
  </si>
  <si>
    <t>შპს ეკო ელჩები 2017</t>
  </si>
  <si>
    <t>17.10.2017 - 21.10.2017</t>
  </si>
  <si>
    <t>თბილისი/ 5 ერთეულ ველოსიპედზე დამაგრებული ბანერებით მოძრაობა ქალქის ცენტრში დღეში 4 საათის განმავლობაში</t>
  </si>
  <si>
    <t>შპს აისბრეიქერი</t>
  </si>
  <si>
    <t>სარეკლამო გრაფიკული ვიდეო რგოლის დამზადება 150 წამიანი ქრონომეტრაჟით</t>
  </si>
  <si>
    <t>შპს იმერ TV</t>
  </si>
  <si>
    <t>პოლიტიკური რეკლამის განთავსება ტელე ეთერში</t>
  </si>
  <si>
    <t>შპს სამაუწყებლო კომპანია "რუსთავი 2"</t>
  </si>
  <si>
    <t>16.10.2017 - 20.10.2017</t>
  </si>
  <si>
    <t>18.10.2017 - 20.10.2017</t>
  </si>
  <si>
    <t>19.10.2017 - 20.10.2017</t>
  </si>
  <si>
    <t>სარეკლამო-სააგატიციო მასალი განთავსება ეთერში / ფილმი</t>
  </si>
  <si>
    <t>ი/მ ნიკოლოზ ლობილაძე</t>
  </si>
  <si>
    <t>საარჩევნო ბუკლეტის ჩანართი / მსხვილი და ბრაილის შრიფტით</t>
  </si>
  <si>
    <t>შპს პოლიგრაფ პრინტ</t>
  </si>
  <si>
    <t>სარეკლამო პლაკატი</t>
  </si>
  <si>
    <t>კვ.მ</t>
  </si>
  <si>
    <t>შპს პროვაიდერ.ჯი-provider.ge</t>
  </si>
  <si>
    <t>სარეკლამო აფიშა A3</t>
  </si>
  <si>
    <t>03.10.2017 - 16.10.2017</t>
  </si>
  <si>
    <t>სარეკლამო ფლაერები, ტრიპლეტები, პოსტერები, ბროშურები, საარჩევნო გაზეტების და ჯურნალების ბეჭდვა</t>
  </si>
  <si>
    <t>ფ/პ კაჭარავა ბესარიონ</t>
  </si>
  <si>
    <t>04.10.2017 - 06.10.2017</t>
  </si>
  <si>
    <t>ვიდეო რგოლების ხმის დიზაინი</t>
  </si>
  <si>
    <t>ფ/პ კინწურაშვილი კახაბერ</t>
  </si>
  <si>
    <t>04.10.2017 - 07.10.2017</t>
  </si>
  <si>
    <t>ვიდეო და აუდიო რგოლების გახმოვანება 10 (ერთეული)</t>
  </si>
  <si>
    <t>შპს ფანკი ფროდაქშენ ჰაუს Funky production house</t>
  </si>
  <si>
    <t>05.10.2017 - 13.10.2017</t>
  </si>
  <si>
    <t>1 ერთეული სატელევიზიო საიმიჯო სარეკლამო ვიდეო რგოლის დამზადება</t>
  </si>
  <si>
    <t>შპს ფავორიტი ედვერთაიზმენთი</t>
  </si>
  <si>
    <t>05,10,2017-13,10,2017</t>
  </si>
  <si>
    <t>ბანერების და სტიკერების ბეჭდვა</t>
  </si>
  <si>
    <t>სარეკლამო მაისურების ბეჭდვა</t>
  </si>
  <si>
    <t>10/19/2017</t>
  </si>
  <si>
    <t>ზედმეტად ჩარიცხული საშემოსავლო</t>
  </si>
  <si>
    <t>1.2.15.3</t>
  </si>
  <si>
    <t>1.2.15.4</t>
  </si>
  <si>
    <t>1.2.15.5</t>
  </si>
  <si>
    <t>ქ. თბილისი, ც. დადიანის #26</t>
  </si>
  <si>
    <t>01.12.12.033.023</t>
  </si>
  <si>
    <t>400005016</t>
  </si>
  <si>
    <t>შპს თბილისი არტ ჰოლი</t>
  </si>
  <si>
    <t>Lorry Van SPRINTER</t>
  </si>
  <si>
    <t>YKY095</t>
  </si>
  <si>
    <t>შპს ნევერლენდ პრომო</t>
  </si>
  <si>
    <t>ქ. ფოთი, რუსთაველის რკალი #28</t>
  </si>
  <si>
    <t>04.02.08.087</t>
  </si>
  <si>
    <t>215113552</t>
  </si>
  <si>
    <t>სსიპ ქ. ფოთის ვალერიან გუნიას სახელობის პროფესიული სახელმწიფო თეატრი</t>
  </si>
  <si>
    <t>ქ. ოზურგეთი, გურამიშვილის ქ. #25</t>
  </si>
  <si>
    <t>26.26.56.136</t>
  </si>
  <si>
    <t>437060341</t>
  </si>
  <si>
    <t>შპს ელეგანტი</t>
  </si>
  <si>
    <t>ქ. თბილისი, დავით აღმაშენებლის გამზ. #44</t>
  </si>
  <si>
    <t>01.16.05.022.001</t>
  </si>
  <si>
    <t>404505406</t>
  </si>
  <si>
    <t>შპს ტელეგრაფი</t>
  </si>
  <si>
    <t>ხელვაჩაური, ფრიდონ ხალვაშის გამზ. #374</t>
  </si>
  <si>
    <t>05.35.26.114</t>
  </si>
  <si>
    <t>3 დღე</t>
  </si>
  <si>
    <t>445503740</t>
  </si>
  <si>
    <t>შპს უნივერსალ ჯგუფი</t>
  </si>
  <si>
    <t>10.20.2017</t>
  </si>
  <si>
    <t>შპს ბეთერ ფლაი</t>
  </si>
  <si>
    <t>205265979</t>
  </si>
  <si>
    <t>სსიპ ჭიათურის რაიონის სასწავლო-საგანმანათლებლო და კულტურულ-შემოქ,ედებითი ცენტრი</t>
  </si>
  <si>
    <t>215600419</t>
  </si>
  <si>
    <t>მუსიკალური ინსტრუმენტებით და გახმოვანების აპარატურით მომსახურება</t>
  </si>
  <si>
    <t>10.18.2017</t>
  </si>
  <si>
    <t>ააიპ ვანის მუნიციპალიტეტის კულტურული ღონისძიებების ორგანიზებისა და მართვის ცენტრი</t>
  </si>
  <si>
    <t>229658625</t>
  </si>
  <si>
    <t>ღონისძიებაზე სიმღერის შესრულება</t>
  </si>
  <si>
    <t>შპს ბებე</t>
  </si>
  <si>
    <t>400031201</t>
  </si>
  <si>
    <t>მაისურები, კეპები, ბენდენები, დროშები</t>
  </si>
  <si>
    <t>შპს Wando Group</t>
  </si>
  <si>
    <t>404921634</t>
  </si>
  <si>
    <t>ბანერებიმ სტიკერები</t>
  </si>
  <si>
    <t>ი/მ მიხეილ ნიშნიანიძე</t>
  </si>
  <si>
    <t>01005008608</t>
  </si>
  <si>
    <t>ღონისძიების სინქრონული თარგმნა</t>
  </si>
  <si>
    <t>შპს ინტერაქტივ სოლუშენს</t>
  </si>
  <si>
    <t>406122342</t>
  </si>
  <si>
    <t>ფართის დათმობა</t>
  </si>
  <si>
    <t>ი/მ ელგუჯა ჯოხარიძე</t>
  </si>
  <si>
    <t>60001101385</t>
  </si>
  <si>
    <t>გახმოვანების აპარატურით მომსახურება</t>
  </si>
  <si>
    <t>ა(ა)იპ ქობულეთის პარკი</t>
  </si>
  <si>
    <t>446954476</t>
  </si>
  <si>
    <t>10.17.2017</t>
  </si>
  <si>
    <t>ტერიტორიის გაფორმება</t>
  </si>
  <si>
    <t>შპს პროვაიდერ.ჯი PROVIDER.ge</t>
  </si>
  <si>
    <t>445427119</t>
  </si>
  <si>
    <t>პლაკატები</t>
  </si>
  <si>
    <t>401997498</t>
  </si>
  <si>
    <t>შპს ინტრეიდი</t>
  </si>
  <si>
    <t>200115883</t>
  </si>
  <si>
    <t>პროდუქცია</t>
  </si>
  <si>
    <t>სს სასტუმროებისა და რესტორნების მენეჯმენტ ჯგუფი - ემ/გრუპ</t>
  </si>
  <si>
    <t>205073016</t>
  </si>
  <si>
    <t>10.19.2017</t>
  </si>
  <si>
    <t>ი/მ დათო ხეცურიანი</t>
  </si>
  <si>
    <t>48001020978</t>
  </si>
  <si>
    <t>ღონისძიების ორგანიზება</t>
  </si>
  <si>
    <t>შპს უნო</t>
  </si>
  <si>
    <t>400154792</t>
  </si>
  <si>
    <t>ღონისზიებაზე მუსიკალური ბენდით მომსახურება</t>
  </si>
  <si>
    <t>10.16.2017</t>
  </si>
  <si>
    <t>10.14.2017</t>
  </si>
  <si>
    <t>გიორგი ჩეკურიშვილი</t>
  </si>
  <si>
    <t>20501075073</t>
  </si>
  <si>
    <t>ვიდეოს გადაღება</t>
  </si>
  <si>
    <t>ირმა ხეცურიანი</t>
  </si>
  <si>
    <t>62005025063</t>
  </si>
  <si>
    <t>საავტორო უფლება</t>
  </si>
  <si>
    <t>ცეესკო</t>
  </si>
  <si>
    <t>წარმომადგენლების ხელფასები</t>
  </si>
  <si>
    <t>ქ. ფოთი. დუმბაძის ქ. 32</t>
  </si>
  <si>
    <t>04.01.11.106</t>
  </si>
  <si>
    <t>არმინდა ჯიშკარიანი</t>
  </si>
  <si>
    <t>ქ. ფოთი. გაგრის ქ. 6</t>
  </si>
  <si>
    <t>04.02.12.651.11.007</t>
  </si>
  <si>
    <t>ლილი ზოიძე</t>
  </si>
  <si>
    <t>ქ. ფოთი, აფხაზეთის ქ. 47</t>
  </si>
  <si>
    <t>04.02.12.613.30.002</t>
  </si>
  <si>
    <t>ლიკა გაბელია</t>
  </si>
  <si>
    <t>ქ. ფოთი, წმ. გიორგის ქ.134</t>
  </si>
  <si>
    <t>04.42.03.014.011</t>
  </si>
  <si>
    <t>01007003925</t>
  </si>
  <si>
    <t>ეკატერინე ჩხარტიშვილი</t>
  </si>
  <si>
    <t>ქ. ფოთი, ნ. ჟვანიას ქ.15</t>
  </si>
  <si>
    <t>04.02.09.659</t>
  </si>
  <si>
    <t>42001025316</t>
  </si>
  <si>
    <t>მერი თურქია</t>
  </si>
  <si>
    <t>ქ. ფოთი, გაბუნიას ქ. 70</t>
  </si>
  <si>
    <t>04.01.13.212</t>
  </si>
  <si>
    <t>42001003456</t>
  </si>
  <si>
    <t>ზურაბი კილასონია</t>
  </si>
  <si>
    <t>ქ. ფოთი, ჩხეიძის ქ. 8</t>
  </si>
  <si>
    <t>04.01.10.632.03.001</t>
  </si>
  <si>
    <t>42001023713</t>
  </si>
  <si>
    <t>ეკატერინე მარგალიტაძე</t>
  </si>
  <si>
    <t>ქ. ფოთი, ფაზისის ქ. 37</t>
  </si>
  <si>
    <t>04.02.04.060</t>
  </si>
  <si>
    <t>42001000183</t>
  </si>
  <si>
    <t>გია გურგენიძე</t>
  </si>
  <si>
    <t>ქ. ფოთი, გ. ჯიქიას ქ.9</t>
  </si>
  <si>
    <t>04.01.04.128.01.042</t>
  </si>
  <si>
    <t>62005004149</t>
  </si>
  <si>
    <t>მელენტი ცაავა</t>
  </si>
  <si>
    <t>ქ. ფოთი, სასწავლო ცენტრი #2</t>
  </si>
  <si>
    <t>04.01.07.666.01.043</t>
  </si>
  <si>
    <t>62004008082</t>
  </si>
  <si>
    <t>ნინა კუბეცია</t>
  </si>
  <si>
    <t>ქ. ფოთი, პაიჭაძის ქ. 14</t>
  </si>
  <si>
    <t>04.01.08.091</t>
  </si>
  <si>
    <t>42001030014</t>
  </si>
  <si>
    <t>ნათელა პაიჭაძე</t>
  </si>
  <si>
    <t>ქ. ფოთი, ლ. ასათიანის ქ. 16</t>
  </si>
  <si>
    <t>04.02.07.198</t>
  </si>
  <si>
    <t>42001032878</t>
  </si>
  <si>
    <t>ირინა თარგამაძე</t>
  </si>
  <si>
    <t>ქ. ფოთი, გურიის ქ. 179</t>
  </si>
  <si>
    <t>04.02.11.143.01.002</t>
  </si>
  <si>
    <t>02001010370</t>
  </si>
  <si>
    <t>ნანა გოგიშვილი</t>
  </si>
  <si>
    <t>ქ. ფოთი, ჭავჭავაძის ქ. 183</t>
  </si>
  <si>
    <t>04.01.01.089</t>
  </si>
  <si>
    <t>42001014662</t>
  </si>
  <si>
    <t>კარლო ლეფსაია</t>
  </si>
  <si>
    <t>ქ. ფოთი, სააკაძის ქ. 65</t>
  </si>
  <si>
    <t>04.01.02.313</t>
  </si>
  <si>
    <t>42001037551</t>
  </si>
  <si>
    <t>ნიკა კაკულია</t>
  </si>
  <si>
    <t>ქ. ფოთი, ჭავჭავაძის ქ. 15</t>
  </si>
  <si>
    <t>04.01.01.473</t>
  </si>
  <si>
    <t>42001002908</t>
  </si>
  <si>
    <t>ვახტანგი ტურავა</t>
  </si>
  <si>
    <t>ქ. ფოთი, დავითაიას ქ. 28</t>
  </si>
  <si>
    <t>04.01.06.180</t>
  </si>
  <si>
    <t>42001019029</t>
  </si>
  <si>
    <t>ქ. ფოთი, ლენინგრადის ჩიხი #7</t>
  </si>
  <si>
    <t>04.01.04.641</t>
  </si>
  <si>
    <t>62004007405</t>
  </si>
  <si>
    <t>ბორის ძაძამია</t>
  </si>
  <si>
    <t>ქ. ფოთი, 9 აპრილის ხეივანი #24</t>
  </si>
  <si>
    <t>04.01.10.019.01.024</t>
  </si>
  <si>
    <t>42001000872</t>
  </si>
  <si>
    <t>ჯემალი გეგიძე</t>
  </si>
  <si>
    <t>ქ. ფოთი, 9 აპრილის ხეივანი #31</t>
  </si>
  <si>
    <t>04.01.09.644.01.043</t>
  </si>
  <si>
    <t>42001013015</t>
  </si>
  <si>
    <t>სიმონ აბაკელია</t>
  </si>
  <si>
    <t>ქ. ფოთი, დ. აღმაშენებლი ქ. 30</t>
  </si>
  <si>
    <t>04.01.09.029</t>
  </si>
  <si>
    <t>42001013579</t>
  </si>
  <si>
    <t>ეთერ შეროზია</t>
  </si>
  <si>
    <t>ქ. ფოთი, დემეტრე თავდადებულის ქ.11</t>
  </si>
  <si>
    <t>04.01.15.206.01.048</t>
  </si>
  <si>
    <t>42001012455</t>
  </si>
  <si>
    <t>თამარ კოდუა</t>
  </si>
  <si>
    <t>ქ. ფოთი, სანაპირო, ნიკოლაძის 45</t>
  </si>
  <si>
    <t>04.01.10.154.01.507</t>
  </si>
  <si>
    <t>62001013997</t>
  </si>
  <si>
    <t>იროდი წულაია</t>
  </si>
  <si>
    <t>ქ. ფოთი, ზერაგიას ქ. 76</t>
  </si>
  <si>
    <t>04.02.09.621</t>
  </si>
  <si>
    <t>42001018457</t>
  </si>
  <si>
    <t>ლუდმილა მიკოლაიჩუკი</t>
  </si>
  <si>
    <t>ქ. ფოთი, გურიის ქ. 164</t>
  </si>
  <si>
    <t>04.02.06.194</t>
  </si>
  <si>
    <t>42001010647</t>
  </si>
  <si>
    <t>ზაირა ანთაძე</t>
  </si>
  <si>
    <t>ქ. ფოთი, კოსტავას ქ. 34</t>
  </si>
  <si>
    <t>04.02.10.253</t>
  </si>
  <si>
    <t>42001031143</t>
  </si>
  <si>
    <t>მანანა ალანია</t>
  </si>
  <si>
    <t>ქ. ფოთი, გურიის ქ. 72</t>
  </si>
  <si>
    <t>04.43.01.007.005</t>
  </si>
  <si>
    <t>42001021306</t>
  </si>
  <si>
    <t>ლილი ჩიქოვანი</t>
  </si>
  <si>
    <t>ქ. ფოთი, კონსტიტუციის ქ.64</t>
  </si>
  <si>
    <t>04.02.02.277</t>
  </si>
  <si>
    <t>42001001698</t>
  </si>
  <si>
    <t>გივი პარკაია</t>
  </si>
  <si>
    <t>ქ. ფოთი, გამსახურდიას ქ. 82</t>
  </si>
  <si>
    <t>04.02.01.234</t>
  </si>
  <si>
    <t>42001028764</t>
  </si>
  <si>
    <t>ირინა ნადარეიშვილი</t>
  </si>
  <si>
    <t>ქ. ფოთი, ლომოურის ქ. 18</t>
  </si>
  <si>
    <t>04.02.07.323</t>
  </si>
  <si>
    <t>42001005622</t>
  </si>
  <si>
    <t>მარინე ზარანდია</t>
  </si>
  <si>
    <t>ქ. ფოთი, კოსტავას ქ. 16</t>
  </si>
  <si>
    <t>04.02.08.099</t>
  </si>
  <si>
    <t>42001031881</t>
  </si>
  <si>
    <t>გიორგი სალაია</t>
  </si>
  <si>
    <t>წყალტუბოს რ-ნი, ს. ფარცხანაყანევი</t>
  </si>
  <si>
    <t>29.11.33.405</t>
  </si>
  <si>
    <t>53001009577</t>
  </si>
  <si>
    <t>ზაურ კობეშავიძე</t>
  </si>
  <si>
    <t>წყალტუბოს რ-ნი, ს. ქვიტირი</t>
  </si>
  <si>
    <t>29.12.31.300</t>
  </si>
  <si>
    <t>53001000474</t>
  </si>
  <si>
    <t>თამარ ქვაჩაკიძე</t>
  </si>
  <si>
    <t>წყალტუბოს რ-ნი, ს. მაღლაკი</t>
  </si>
  <si>
    <t>29.10.33.510</t>
  </si>
  <si>
    <t>53001045447</t>
  </si>
  <si>
    <t>შოთა კვერნაძე</t>
  </si>
  <si>
    <t>ქ. წყალტუბო, რუსთაველის ქ. #6</t>
  </si>
  <si>
    <t>29.08.05.025</t>
  </si>
  <si>
    <t>19 დღე</t>
  </si>
  <si>
    <t>221272619</t>
  </si>
  <si>
    <t>შპს ალერგოლოგიის ასთმის და კლინიკური იმუნოლოგიის სამეცნიერო კვლევითი ინსტიტუტი</t>
  </si>
  <si>
    <t>ვანი, ს. ტობანიერი</t>
  </si>
  <si>
    <t>31.04.23.155</t>
  </si>
  <si>
    <t>17001008668</t>
  </si>
  <si>
    <t>ანზორი ჯოჯუა</t>
  </si>
  <si>
    <t>ოქტომბერი</t>
  </si>
  <si>
    <t>ხომასურიძე</t>
  </si>
  <si>
    <t xml:space="preserve">არტურ </t>
  </si>
  <si>
    <t>მიკირტიჩიანი</t>
  </si>
  <si>
    <t>ელენე</t>
  </si>
  <si>
    <t>ერმაკოვა</t>
  </si>
  <si>
    <t>ციცინო</t>
  </si>
  <si>
    <t>ხვისტანი</t>
  </si>
  <si>
    <t xml:space="preserve">თეა </t>
  </si>
  <si>
    <t>ქირია</t>
  </si>
  <si>
    <t xml:space="preserve">მაკა </t>
  </si>
  <si>
    <t>ლომსაძე</t>
  </si>
  <si>
    <t>ნანი</t>
  </si>
  <si>
    <t>ჯიქიძე</t>
  </si>
  <si>
    <t>მერი</t>
  </si>
  <si>
    <t>ბერიძე</t>
  </si>
  <si>
    <t>ლაურა</t>
  </si>
  <si>
    <t>ჩიხლაძე</t>
  </si>
  <si>
    <t>ქათამაძე</t>
  </si>
  <si>
    <t>დიანა</t>
  </si>
  <si>
    <t>ენუქიძე</t>
  </si>
  <si>
    <t xml:space="preserve">მურმან </t>
  </si>
  <si>
    <t>ჩაფიძე</t>
  </si>
  <si>
    <t>ეკა</t>
  </si>
  <si>
    <t>თულიანი</t>
  </si>
  <si>
    <t>ნანა</t>
  </si>
  <si>
    <t>მელიქიშვილი</t>
  </si>
  <si>
    <t>კახა</t>
  </si>
  <si>
    <t>ალთუნაშვილი</t>
  </si>
  <si>
    <t xml:space="preserve">რუსუდან </t>
  </si>
  <si>
    <t xml:space="preserve"> პაპიაშვილი </t>
  </si>
  <si>
    <t xml:space="preserve">მარინა </t>
  </si>
  <si>
    <t>მგელაძე</t>
  </si>
  <si>
    <t xml:space="preserve">სოფო </t>
  </si>
  <si>
    <t>შოშიაშვილი</t>
  </si>
  <si>
    <t xml:space="preserve">ანა </t>
  </si>
  <si>
    <t>კურტანიძე</t>
  </si>
  <si>
    <t>მჭედლიძე</t>
  </si>
  <si>
    <t xml:space="preserve">ეთერი </t>
  </si>
  <si>
    <t>პატარაია</t>
  </si>
  <si>
    <t xml:space="preserve">შალვა </t>
  </si>
  <si>
    <t>ხუციშვილი</t>
  </si>
  <si>
    <t xml:space="preserve">თეონა </t>
  </si>
  <si>
    <t>ქუთათელაძე</t>
  </si>
  <si>
    <t xml:space="preserve">მზია </t>
  </si>
  <si>
    <t>ჩხეიძე</t>
  </si>
  <si>
    <t xml:space="preserve">თამარ </t>
  </si>
  <si>
    <t>მილორავა</t>
  </si>
  <si>
    <t>ჯანაშია</t>
  </si>
  <si>
    <t xml:space="preserve">ლია </t>
  </si>
  <si>
    <t>გაფრინდაშვილი</t>
  </si>
  <si>
    <t>ეკატერინე</t>
  </si>
  <si>
    <t>იოსელიანი</t>
  </si>
  <si>
    <t xml:space="preserve">გულიკო </t>
  </si>
  <si>
    <t>პავლიაშვილი</t>
  </si>
  <si>
    <t xml:space="preserve">იზოლდა </t>
  </si>
  <si>
    <t>გაბისიანი</t>
  </si>
  <si>
    <t xml:space="preserve">ირმა </t>
  </si>
  <si>
    <t>ჭავჭანიძე</t>
  </si>
  <si>
    <t>ჩუბინიძე</t>
  </si>
  <si>
    <t xml:space="preserve">მაია </t>
  </si>
  <si>
    <t>ხორგუანი</t>
  </si>
  <si>
    <t>დიდია</t>
  </si>
  <si>
    <t xml:space="preserve">ნანა </t>
  </si>
  <si>
    <t>ბოკუჩავა</t>
  </si>
  <si>
    <t>ბენდელიანი</t>
  </si>
  <si>
    <t>სოფიო</t>
  </si>
  <si>
    <t>ირმა</t>
  </si>
  <si>
    <t>რატიანი</t>
  </si>
  <si>
    <t>მაია</t>
  </si>
  <si>
    <t>ღელაღუტაშვილი</t>
  </si>
  <si>
    <t>მარიეტა</t>
  </si>
  <si>
    <t>ნინო</t>
  </si>
  <si>
    <t>შევარდენიძე</t>
  </si>
  <si>
    <t>მარინა</t>
  </si>
  <si>
    <t>ბახტაძე</t>
  </si>
  <si>
    <t>ნატო</t>
  </si>
  <si>
    <t>გუგუშვილი</t>
  </si>
  <si>
    <t>ჭკუასელი</t>
  </si>
  <si>
    <t>ნათია</t>
  </si>
  <si>
    <t>ფრიდონაშვილი</t>
  </si>
  <si>
    <t>მანანა</t>
  </si>
  <si>
    <t>ნასიძე</t>
  </si>
  <si>
    <t>ფრიდონ</t>
  </si>
  <si>
    <t>კანკია</t>
  </si>
  <si>
    <t>ნატალია</t>
  </si>
  <si>
    <t>ბურდული</t>
  </si>
  <si>
    <t>თამაზ</t>
  </si>
  <si>
    <t>რობაქიძე</t>
  </si>
  <si>
    <t>გოგოხია</t>
  </si>
  <si>
    <t>ლუიზა</t>
  </si>
  <si>
    <t>ქობალია</t>
  </si>
  <si>
    <t>ლეკვეიშვილი</t>
  </si>
  <si>
    <t>სოფო</t>
  </si>
  <si>
    <t>ლილუაშვილი</t>
  </si>
  <si>
    <t>გურჩიანი</t>
  </si>
  <si>
    <t>მარინე</t>
  </si>
  <si>
    <t>ქურციკიძე</t>
  </si>
  <si>
    <t>ჩიქოვანი</t>
  </si>
  <si>
    <t>ახობაძე</t>
  </si>
  <si>
    <t>იური</t>
  </si>
  <si>
    <t>ქართველიშვილი</t>
  </si>
  <si>
    <t>ნუგზარ</t>
  </si>
  <si>
    <t>ბიწკინაშვილი</t>
  </si>
  <si>
    <t>ჯიოევი</t>
  </si>
  <si>
    <t>გელა</t>
  </si>
  <si>
    <t>ნარიმანიძე</t>
  </si>
  <si>
    <t>მედეა</t>
  </si>
  <si>
    <t>შუბითიძე</t>
  </si>
  <si>
    <t>თეა</t>
  </si>
  <si>
    <t>თინიკო</t>
  </si>
  <si>
    <t>ფალიაშვილი</t>
  </si>
  <si>
    <t>კახი</t>
  </si>
  <si>
    <t>კვასტიანი</t>
  </si>
  <si>
    <t>მზევინარ</t>
  </si>
  <si>
    <t>ჩემია</t>
  </si>
  <si>
    <t>ვახტანგ</t>
  </si>
  <si>
    <t>თიგიშვილი</t>
  </si>
  <si>
    <t>ნუნუ</t>
  </si>
  <si>
    <t>მუშკუდიანი</t>
  </si>
  <si>
    <t>მაძღარაშვილი</t>
  </si>
  <si>
    <t>თამარ</t>
  </si>
  <si>
    <t>ბრეგვაძე</t>
  </si>
  <si>
    <t>ლალი</t>
  </si>
  <si>
    <t>ბედინაშვილი</t>
  </si>
  <si>
    <t>ბეკოშვილი</t>
  </si>
  <si>
    <t>ქეთევან</t>
  </si>
  <si>
    <t>დარჩია</t>
  </si>
  <si>
    <t>ციალა</t>
  </si>
  <si>
    <t>მარიამული</t>
  </si>
  <si>
    <t>კენჭიაშვილი</t>
  </si>
  <si>
    <t>მაყვალა</t>
  </si>
  <si>
    <t>შოშიტაშვილი</t>
  </si>
  <si>
    <t>ნელი</t>
  </si>
  <si>
    <t>მუსტაფაევი</t>
  </si>
  <si>
    <t>არჩილ</t>
  </si>
  <si>
    <t>ლობჟანიძე</t>
  </si>
  <si>
    <t>მერკვილაძე</t>
  </si>
  <si>
    <t>ლილია</t>
  </si>
  <si>
    <t>ლობოდა</t>
  </si>
  <si>
    <t>ბაჩიაშვილი</t>
  </si>
  <si>
    <t>ლია</t>
  </si>
  <si>
    <t>კობახიძე</t>
  </si>
  <si>
    <t>აბესაძე</t>
  </si>
  <si>
    <t>დოდო</t>
  </si>
  <si>
    <t>სანიკიძე</t>
  </si>
  <si>
    <t>კუტიბაშვილი</t>
  </si>
  <si>
    <t>დათუაშვილი</t>
  </si>
  <si>
    <t>ზაალ</t>
  </si>
  <si>
    <t>შარაშენიძე</t>
  </si>
  <si>
    <t>თეონა</t>
  </si>
  <si>
    <t>ჯინორიძე</t>
  </si>
  <si>
    <t>ზერაგია</t>
  </si>
  <si>
    <t>რომან</t>
  </si>
  <si>
    <t>ნოზაძე</t>
  </si>
  <si>
    <t>ხაბეიშვილი</t>
  </si>
  <si>
    <t>ტარიელ</t>
  </si>
  <si>
    <t>ესებუა</t>
  </si>
  <si>
    <t>რომელაშვილი</t>
  </si>
  <si>
    <t>მაისურაძე</t>
  </si>
  <si>
    <t>თემურ</t>
  </si>
  <si>
    <t>ლოსაბერიძე</t>
  </si>
  <si>
    <t>თამთა</t>
  </si>
  <si>
    <t>გოგიტიძე</t>
  </si>
  <si>
    <t>ფხოველიშვილი</t>
  </si>
  <si>
    <t>კლარა</t>
  </si>
  <si>
    <t>კილაძე</t>
  </si>
  <si>
    <t>კობალაძე</t>
  </si>
  <si>
    <t>თურნავა</t>
  </si>
  <si>
    <t>ია</t>
  </si>
  <si>
    <t>ქამუშაძე</t>
  </si>
  <si>
    <t>პაატა</t>
  </si>
  <si>
    <t>ბიბილეიშვილი</t>
  </si>
  <si>
    <t>ნინელი</t>
  </si>
  <si>
    <t>მაკა</t>
  </si>
  <si>
    <t>ლემონჯავა</t>
  </si>
  <si>
    <t>ელიზა</t>
  </si>
  <si>
    <t>სამსონია</t>
  </si>
  <si>
    <t>ხათუნა</t>
  </si>
  <si>
    <t>ვარდიაშვილი</t>
  </si>
  <si>
    <t>გაბუნია</t>
  </si>
  <si>
    <t>ბუკია</t>
  </si>
  <si>
    <t>სტეფანე</t>
  </si>
  <si>
    <t>ტოროსიანი</t>
  </si>
  <si>
    <t>ლეილა</t>
  </si>
  <si>
    <t>ნინუა</t>
  </si>
  <si>
    <t>ლამარა</t>
  </si>
  <si>
    <t>წიქარიშვილი</t>
  </si>
  <si>
    <t>ეთერი</t>
  </si>
  <si>
    <t>თვალოქროშვილი</t>
  </si>
  <si>
    <t>მზია</t>
  </si>
  <si>
    <t>კაპანაძე</t>
  </si>
  <si>
    <t>ჭელიძე</t>
  </si>
  <si>
    <t>ლაცაბიძე</t>
  </si>
  <si>
    <t>ელჯანი</t>
  </si>
  <si>
    <t>გუსეინოვი</t>
  </si>
  <si>
    <t>გოჩა</t>
  </si>
  <si>
    <t>გულბანი</t>
  </si>
  <si>
    <t xml:space="preserve"> ჟღენტი</t>
  </si>
  <si>
    <t>ელისაშვილი</t>
  </si>
  <si>
    <t>ალექსაშვილი</t>
  </si>
  <si>
    <t>როდერ</t>
  </si>
  <si>
    <t>ფილფანი</t>
  </si>
  <si>
    <t xml:space="preserve">მამუკა </t>
  </si>
  <si>
    <t>კუნელაური</t>
  </si>
  <si>
    <t xml:space="preserve"> მეკოკიშვილი</t>
  </si>
  <si>
    <t xml:space="preserve">ნინო </t>
  </si>
  <si>
    <t>ადუაშვილი</t>
  </si>
  <si>
    <t xml:space="preserve">ალეკო </t>
  </si>
  <si>
    <t>გაგიშვილი</t>
  </si>
  <si>
    <t>ტატუაშვილი</t>
  </si>
  <si>
    <t xml:space="preserve"> ბარბაქაძე</t>
  </si>
  <si>
    <t>ოსიაშვილი</t>
  </si>
  <si>
    <t>დონაძე</t>
  </si>
  <si>
    <t xml:space="preserve">ჯამბულ </t>
  </si>
  <si>
    <t>თენგიზ</t>
  </si>
  <si>
    <t xml:space="preserve"> ბენიძე</t>
  </si>
  <si>
    <t xml:space="preserve">ქეთევან </t>
  </si>
  <si>
    <t>წიკლაური</t>
  </si>
  <si>
    <t xml:space="preserve">თეიმურაზ </t>
  </si>
  <si>
    <t>ქიზიყურაშვილი</t>
  </si>
  <si>
    <t>ლენა</t>
  </si>
  <si>
    <t>ბაქარაშვილი</t>
  </si>
  <si>
    <t>ბესიკ</t>
  </si>
  <si>
    <t>ნეფარიძე</t>
  </si>
  <si>
    <t>მეტრეველი</t>
  </si>
  <si>
    <t>მათიკო</t>
  </si>
  <si>
    <t xml:space="preserve"> მაზმიშვილი</t>
  </si>
  <si>
    <t xml:space="preserve">ნანული </t>
  </si>
  <si>
    <t xml:space="preserve"> ქირია</t>
  </si>
  <si>
    <t xml:space="preserve"> მეტრეველი</t>
  </si>
  <si>
    <t>დავით</t>
  </si>
  <si>
    <t>ბიბილაშვილი</t>
  </si>
  <si>
    <t xml:space="preserve">დალი </t>
  </si>
  <si>
    <t>ჟონჟოლაძე-გაგოშიძე</t>
  </si>
  <si>
    <t xml:space="preserve"> მამაცაშვილი</t>
  </si>
  <si>
    <t xml:space="preserve">ბარბარე </t>
  </si>
  <si>
    <t>იმერლიშვილი</t>
  </si>
  <si>
    <t>ბიძინაშვილი</t>
  </si>
  <si>
    <t xml:space="preserve">გია </t>
  </si>
  <si>
    <t>კავთიაშვილი</t>
  </si>
  <si>
    <t>მოსიაშვილი</t>
  </si>
  <si>
    <t xml:space="preserve">დიმიტრი </t>
  </si>
  <si>
    <t xml:space="preserve">ლუიზა </t>
  </si>
  <si>
    <t>გამხუაშვილი</t>
  </si>
  <si>
    <t>მანონი</t>
  </si>
  <si>
    <t>ოღაძე</t>
  </si>
  <si>
    <t xml:space="preserve"> ნერსესიანი</t>
  </si>
  <si>
    <t>ზაქარია</t>
  </si>
  <si>
    <t xml:space="preserve"> გალუსტაშვილი</t>
  </si>
  <si>
    <t>მარგალიტა</t>
  </si>
  <si>
    <t>მჭედლიშვილი</t>
  </si>
  <si>
    <t>რუსიკო</t>
  </si>
  <si>
    <t>ქვათაძე</t>
  </si>
  <si>
    <t>ჭუმბურიძე</t>
  </si>
  <si>
    <t>ნინა</t>
  </si>
  <si>
    <t>აბაშიძე</t>
  </si>
  <si>
    <t>კილასონია</t>
  </si>
  <si>
    <t>ასმათი</t>
  </si>
  <si>
    <t>გელიაშვილი</t>
  </si>
  <si>
    <t>თინა</t>
  </si>
  <si>
    <t>მელაშვილი</t>
  </si>
  <si>
    <t>ლიანა</t>
  </si>
  <si>
    <t>ხახიშვილი</t>
  </si>
  <si>
    <t>გვიჩიანი</t>
  </si>
  <si>
    <t>რიმა</t>
  </si>
  <si>
    <t>შანშაშვილი</t>
  </si>
  <si>
    <t>ცხვარაძე</t>
  </si>
  <si>
    <t>გრიგალაშვილი</t>
  </si>
  <si>
    <t>ირინა</t>
  </si>
  <si>
    <t>კეჭაყმაძე</t>
  </si>
  <si>
    <t>ანა</t>
  </si>
  <si>
    <t>ათუაშვილი</t>
  </si>
  <si>
    <t>ესიტაშვილი</t>
  </si>
  <si>
    <t>გენადი</t>
  </si>
  <si>
    <t>ყარყარაშვილი</t>
  </si>
  <si>
    <t>ლევან</t>
  </si>
  <si>
    <t>თათხაშვილი</t>
  </si>
  <si>
    <t>ვახტანგი</t>
  </si>
  <si>
    <t>მიქელაძე</t>
  </si>
  <si>
    <t>რამაზ</t>
  </si>
  <si>
    <t>გეგეშიძე</t>
  </si>
  <si>
    <t>მზივარი</t>
  </si>
  <si>
    <t>დემურია</t>
  </si>
  <si>
    <t>ელისო</t>
  </si>
  <si>
    <t>ნავერიანი</t>
  </si>
  <si>
    <t>ციცია</t>
  </si>
  <si>
    <t>ჩოფლიანი</t>
  </si>
  <si>
    <t>ქონიაშვილი</t>
  </si>
  <si>
    <t>გოგიბერიძე</t>
  </si>
  <si>
    <t>თუშიშვილი</t>
  </si>
  <si>
    <t>ჯულიეტა</t>
  </si>
  <si>
    <t>უსოევა</t>
  </si>
  <si>
    <t>ინგა</t>
  </si>
  <si>
    <t>ჩხაიძე</t>
  </si>
  <si>
    <t>მდივნიშვილი</t>
  </si>
  <si>
    <t>ბუთხუზი</t>
  </si>
  <si>
    <t>დალი</t>
  </si>
  <si>
    <t>მიმინოშვილი</t>
  </si>
  <si>
    <t>სოსო</t>
  </si>
  <si>
    <t>საბიაშვილი</t>
  </si>
  <si>
    <t>ფანცულაია</t>
  </si>
  <si>
    <t>აფაქიძე</t>
  </si>
  <si>
    <t>ხარძიანი</t>
  </si>
  <si>
    <t>ზურებიანი</t>
  </si>
  <si>
    <t xml:space="preserve">მარიამ </t>
  </si>
  <si>
    <t>კუჭაშვილი</t>
  </si>
  <si>
    <t>პეტრიაშვილი</t>
  </si>
  <si>
    <t>მედულაშვილი</t>
  </si>
  <si>
    <t>ლილი</t>
  </si>
  <si>
    <t xml:space="preserve"> ტალიკაძე</t>
  </si>
  <si>
    <t>თავაძე</t>
  </si>
  <si>
    <t xml:space="preserve"> ურუმაშვილი </t>
  </si>
  <si>
    <t xml:space="preserve">ლიანა </t>
  </si>
  <si>
    <t>ჯანიაშვილი</t>
  </si>
  <si>
    <t>ცარინა</t>
  </si>
  <si>
    <t>ჯაფარიძე</t>
  </si>
  <si>
    <t xml:space="preserve">ხათუნა </t>
  </si>
  <si>
    <t>ჯანგიძე</t>
  </si>
  <si>
    <t>ღვინიაშვილი</t>
  </si>
  <si>
    <t xml:space="preserve"> ჯაიანი</t>
  </si>
  <si>
    <t xml:space="preserve">  გომელაური</t>
  </si>
  <si>
    <t xml:space="preserve"> ზაქარიაძე</t>
  </si>
  <si>
    <t xml:space="preserve">  კაკაბაძე</t>
  </si>
  <si>
    <t>იულია</t>
  </si>
  <si>
    <t xml:space="preserve">  კენკებაშვილი</t>
  </si>
  <si>
    <t xml:space="preserve"> ქიტუაშვილი</t>
  </si>
  <si>
    <t>მამუკა</t>
  </si>
  <si>
    <t xml:space="preserve"> შენგელია</t>
  </si>
  <si>
    <t>გიგინეიშვილი</t>
  </si>
  <si>
    <t>მადონა</t>
  </si>
  <si>
    <t>ბერიაშვილი</t>
  </si>
  <si>
    <t>ტყავაძე</t>
  </si>
  <si>
    <t>მანველიძე</t>
  </si>
  <si>
    <t xml:space="preserve">მარინე </t>
  </si>
  <si>
    <t>ქარომიძე</t>
  </si>
  <si>
    <t>ელზა</t>
  </si>
  <si>
    <t>ბედიანაშვილი</t>
  </si>
  <si>
    <t>მეგი</t>
  </si>
  <si>
    <t>კანტიძე</t>
  </si>
  <si>
    <t>ანთაური</t>
  </si>
  <si>
    <t xml:space="preserve">მაგული </t>
  </si>
  <si>
    <t xml:space="preserve"> მესხი</t>
  </si>
  <si>
    <t>რუსუდანი</t>
  </si>
  <si>
    <t>ბუნტური</t>
  </si>
  <si>
    <t xml:space="preserve">გოჩა </t>
  </si>
  <si>
    <t>დოლიძე</t>
  </si>
  <si>
    <t>მარიამ</t>
  </si>
  <si>
    <t xml:space="preserve"> ფუტკარაძე</t>
  </si>
  <si>
    <t xml:space="preserve">ლევან </t>
  </si>
  <si>
    <t>შეყილაძე</t>
  </si>
  <si>
    <t xml:space="preserve">ნანა  </t>
  </si>
  <si>
    <t>როდონაია</t>
  </si>
  <si>
    <t xml:space="preserve"> მოისწრაფიშვილი</t>
  </si>
  <si>
    <t xml:space="preserve">ნათია </t>
  </si>
  <si>
    <t>გიგაური</t>
  </si>
  <si>
    <t>ნარეკლიშვილი</t>
  </si>
  <si>
    <t xml:space="preserve">ნატო  </t>
  </si>
  <si>
    <t>ჯიქია</t>
  </si>
  <si>
    <t>გელაშვილი</t>
  </si>
  <si>
    <t>ვეშაპიძე</t>
  </si>
  <si>
    <t>თამილა</t>
  </si>
  <si>
    <t>ვიოლეტა</t>
  </si>
  <si>
    <t>კიკვილაშვილი</t>
  </si>
  <si>
    <t>თამარი</t>
  </si>
  <si>
    <t>ჭოლაძე</t>
  </si>
  <si>
    <t>კბილცეცხლაშვილი</t>
  </si>
  <si>
    <t>გოგრიჭიანი</t>
  </si>
  <si>
    <t>ბალავაძე</t>
  </si>
  <si>
    <t>ნათელა</t>
  </si>
  <si>
    <t>ნაცვლიშვილი</t>
  </si>
  <si>
    <t>მანძულაშვილი</t>
  </si>
  <si>
    <t>ჯავახიშვილი</t>
  </si>
  <si>
    <t>გულიკო</t>
  </si>
  <si>
    <t>იმედაშვილი</t>
  </si>
  <si>
    <t>ტასო</t>
  </si>
  <si>
    <t>გოდერძიშვილი</t>
  </si>
  <si>
    <t>ლელა</t>
  </si>
  <si>
    <t>კელაპტრიშვილი</t>
  </si>
  <si>
    <t>ვაჟა</t>
  </si>
  <si>
    <t>მარი</t>
  </si>
  <si>
    <t>ხუჯაძე</t>
  </si>
  <si>
    <t>გაბოშვილი</t>
  </si>
  <si>
    <t>შორენა</t>
  </si>
  <si>
    <t>ტურაშვილი</t>
  </si>
  <si>
    <t>ბიჭიკაშვილი</t>
  </si>
  <si>
    <t>ლაშხი</t>
  </si>
  <si>
    <t>ბერუაშვილი</t>
  </si>
  <si>
    <t>ლალიაშვილი</t>
  </si>
  <si>
    <t>ბადრი</t>
  </si>
  <si>
    <t>ლომიძე</t>
  </si>
  <si>
    <t>ბრაჭული</t>
  </si>
  <si>
    <t>ნაირა</t>
  </si>
  <si>
    <t>ზარასპაშვილი</t>
  </si>
  <si>
    <t>მინდიაშვილი</t>
  </si>
  <si>
    <t>ჩახავა</t>
  </si>
  <si>
    <t>ბურაშვილი</t>
  </si>
  <si>
    <t>ლურსმანაშვილი</t>
  </si>
  <si>
    <t>სარალიძე</t>
  </si>
  <si>
    <t>ხუციძე</t>
  </si>
  <si>
    <t>ესტატე</t>
  </si>
  <si>
    <t>სულაბერიძე</t>
  </si>
  <si>
    <t>ზედგინიძე</t>
  </si>
  <si>
    <t>იამზე</t>
  </si>
  <si>
    <t>ცუხიშვილი</t>
  </si>
  <si>
    <t>მახარაშვილი</t>
  </si>
  <si>
    <t>ვეფხვია</t>
  </si>
  <si>
    <t>მეზვრიშვილი</t>
  </si>
  <si>
    <t>მირიან</t>
  </si>
  <si>
    <t>ჩიკვაიძე</t>
  </si>
  <si>
    <t>შამანაური</t>
  </si>
  <si>
    <t>გუჩაშვილი</t>
  </si>
  <si>
    <t>დედალამაზიშვილი</t>
  </si>
  <si>
    <t>ჩხარტიშვილი</t>
  </si>
  <si>
    <t>ემზარ</t>
  </si>
  <si>
    <t>სასირელი</t>
  </si>
  <si>
    <t>შერბაკოვი</t>
  </si>
  <si>
    <t>ბელა</t>
  </si>
  <si>
    <t>ვარდოსანიძე</t>
  </si>
  <si>
    <t>ყორშია</t>
  </si>
  <si>
    <t>ქრისტინე</t>
  </si>
  <si>
    <t>მოდებაძე</t>
  </si>
  <si>
    <t>პოპიაშვილი</t>
  </si>
  <si>
    <t>ბიჭიაშვილი</t>
  </si>
  <si>
    <t>ნენე</t>
  </si>
  <si>
    <t>კალანდია</t>
  </si>
  <si>
    <t>საბა</t>
  </si>
  <si>
    <t>ბაიხოიძე</t>
  </si>
  <si>
    <t>ლიპარტელიანი</t>
  </si>
  <si>
    <t>ხუჭუა</t>
  </si>
  <si>
    <t>ცომაია</t>
  </si>
  <si>
    <t xml:space="preserve">ლილი </t>
  </si>
  <si>
    <t>დევიძე</t>
  </si>
  <si>
    <t>მეიშვილი</t>
  </si>
  <si>
    <t>ბეგლარ</t>
  </si>
  <si>
    <t>ოქრომელიძე</t>
  </si>
  <si>
    <t>ეპიტაშვილი</t>
  </si>
  <si>
    <t>თინათინ</t>
  </si>
  <si>
    <t>ჩერტყოშვილი</t>
  </si>
  <si>
    <t>კოდალაშვილი</t>
  </si>
  <si>
    <t>ენრი</t>
  </si>
  <si>
    <t>ურიდია</t>
  </si>
  <si>
    <t>ცხადაძე-შაბურიშვილი</t>
  </si>
  <si>
    <t>ჩაჩანიძე</t>
  </si>
  <si>
    <t>ნაზი</t>
  </si>
  <si>
    <t>ჯულაყიძე</t>
  </si>
  <si>
    <t>რუსუდან</t>
  </si>
  <si>
    <t>გვარამია</t>
  </si>
  <si>
    <t>ასათიანი</t>
  </si>
  <si>
    <t>ხაჩიძე</t>
  </si>
  <si>
    <t>ზეზვა</t>
  </si>
  <si>
    <t>დუდაური</t>
  </si>
  <si>
    <t>შალვა</t>
  </si>
  <si>
    <t>მელაძე</t>
  </si>
  <si>
    <t>გოგიჩაიშვილი</t>
  </si>
  <si>
    <t>გაგნიძე</t>
  </si>
  <si>
    <t>მალაქშანიძე</t>
  </si>
  <si>
    <t>ონიანი</t>
  </si>
  <si>
    <t>ირინე</t>
  </si>
  <si>
    <t>საგანელიძე</t>
  </si>
  <si>
    <t>ხურციძე</t>
  </si>
  <si>
    <t>შუკაკიძე</t>
  </si>
  <si>
    <t>მდივანოვი</t>
  </si>
  <si>
    <t>ბესტაევა</t>
  </si>
  <si>
    <t>ტარიელაშვილი</t>
  </si>
  <si>
    <t>მიხეილ</t>
  </si>
  <si>
    <t>ჩინჩალაძე</t>
  </si>
  <si>
    <t>მარეხი</t>
  </si>
  <si>
    <t>გაბაძე</t>
  </si>
  <si>
    <t>გოგოლაშვილი</t>
  </si>
  <si>
    <t>ვაჭარაძე</t>
  </si>
  <si>
    <t>ბუტიკაშვილი</t>
  </si>
  <si>
    <t>თათარაშვილი</t>
  </si>
  <si>
    <t>კურდღელაშვილი</t>
  </si>
  <si>
    <t>მარმარაშვილი</t>
  </si>
  <si>
    <t>ფირყულაშვილი</t>
  </si>
  <si>
    <t>იზა</t>
  </si>
  <si>
    <t>კოხტაშვილი</t>
  </si>
  <si>
    <t>ოდიკაძე</t>
  </si>
  <si>
    <t>ზაირა</t>
  </si>
  <si>
    <t>ქურდოვანიძე</t>
  </si>
  <si>
    <t>სონიშვილი</t>
  </si>
  <si>
    <t>ზანი</t>
  </si>
  <si>
    <t>არავიაშვილი</t>
  </si>
  <si>
    <t>ბუდურაშვილი</t>
  </si>
  <si>
    <t>ხოშარაული</t>
  </si>
  <si>
    <t>ნიკოლოზაშვილი</t>
  </si>
  <si>
    <t>პარუნაშვილი</t>
  </si>
  <si>
    <t>ბედიაშვილი</t>
  </si>
  <si>
    <t xml:space="preserve">მარო </t>
  </si>
  <si>
    <t>ყურკაციშვილი</t>
  </si>
  <si>
    <t xml:space="preserve">ხატია </t>
  </si>
  <si>
    <t>ივანიაშვილი</t>
  </si>
  <si>
    <t>ფოცხვერაშვილი</t>
  </si>
  <si>
    <t>თედიაშვილი</t>
  </si>
  <si>
    <t xml:space="preserve">ვასილ </t>
  </si>
  <si>
    <t>ბუჩაშვილი</t>
  </si>
  <si>
    <t>ალექსანდრე</t>
  </si>
  <si>
    <t>მეკოკიშვილი</t>
  </si>
  <si>
    <t>ღრეული</t>
  </si>
  <si>
    <t>კაზაკოვი</t>
  </si>
  <si>
    <t>ჯაჭვაძე</t>
  </si>
  <si>
    <t>ფეიქრიშვილი</t>
  </si>
  <si>
    <t>ზვიად</t>
  </si>
  <si>
    <t>როსტიაშვილი</t>
  </si>
  <si>
    <t>საგინაშვილი</t>
  </si>
  <si>
    <t>მახარობლიშვილი</t>
  </si>
  <si>
    <t>ნიკოლოზ</t>
  </si>
  <si>
    <t>როსტომაშვილი</t>
  </si>
  <si>
    <t>ცხოვრებაძე</t>
  </si>
  <si>
    <t>ზურაბ</t>
  </si>
  <si>
    <t>გიქორაშვილი</t>
  </si>
  <si>
    <t>სირაძე</t>
  </si>
  <si>
    <t>ავთო</t>
  </si>
  <si>
    <t>თონელიშვილი</t>
  </si>
  <si>
    <t xml:space="preserve">ბორის </t>
  </si>
  <si>
    <t>ჩართოლანი</t>
  </si>
  <si>
    <t>ქამანდარ</t>
  </si>
  <si>
    <t>აფიგ</t>
  </si>
  <si>
    <t>სადიგოვი</t>
  </si>
  <si>
    <t xml:space="preserve">ნიზამი </t>
  </si>
  <si>
    <t>ხალილოვი</t>
  </si>
  <si>
    <t>რასულ</t>
  </si>
  <si>
    <t>ალიევი</t>
  </si>
  <si>
    <t>ისმაილ</t>
  </si>
  <si>
    <t>ხუბანოვი</t>
  </si>
  <si>
    <t>აჯიბაირამ</t>
  </si>
  <si>
    <t>ალახვერდიევი</t>
  </si>
  <si>
    <t xml:space="preserve">ფაშა </t>
  </si>
  <si>
    <t>ქაზუმოვი</t>
  </si>
  <si>
    <t>ნაბი</t>
  </si>
  <si>
    <t>ოსმანოვი</t>
  </si>
  <si>
    <t>ვექილოვი</t>
  </si>
  <si>
    <t>სულეიმან</t>
  </si>
  <si>
    <t>ნოვრუზოვი</t>
  </si>
  <si>
    <t>კაშამ</t>
  </si>
  <si>
    <t>ნასიბოვი</t>
  </si>
  <si>
    <t>გურბან</t>
  </si>
  <si>
    <t>ალახვერან</t>
  </si>
  <si>
    <t>დეიხანოვი</t>
  </si>
  <si>
    <t>ხელაშვილი</t>
  </si>
  <si>
    <t>ჩეკურიშვილი</t>
  </si>
  <si>
    <t xml:space="preserve">ზურაბი </t>
  </si>
  <si>
    <t>კენჭოშვილი</t>
  </si>
  <si>
    <t>ქართლოს</t>
  </si>
  <si>
    <t>კორბესაშვილი</t>
  </si>
  <si>
    <t>მერაბ</t>
  </si>
  <si>
    <t>კენჭაძე</t>
  </si>
  <si>
    <t>დემეტრაშვილი</t>
  </si>
  <si>
    <t>ალიკა</t>
  </si>
  <si>
    <t>ქორბუდიანი</t>
  </si>
  <si>
    <t xml:space="preserve">ზურა </t>
  </si>
  <si>
    <t>ყაჭიური</t>
  </si>
  <si>
    <t>სარქისაშვილი-გოდერძიშვილი</t>
  </si>
  <si>
    <t>ზავრაშვილი</t>
  </si>
  <si>
    <t>კობლიაშვილი</t>
  </si>
  <si>
    <t>პიტიურიშვილი</t>
  </si>
  <si>
    <t xml:space="preserve">ცეზარი </t>
  </si>
  <si>
    <t>ჯიქურაშვილი</t>
  </si>
  <si>
    <t>გუგულაშვილი</t>
  </si>
  <si>
    <t>კობა</t>
  </si>
  <si>
    <t>ზაალი</t>
  </si>
  <si>
    <t xml:space="preserve">ალექსანდრე </t>
  </si>
  <si>
    <t>თევდორაშვილი</t>
  </si>
  <si>
    <t>არუთინაშვილი</t>
  </si>
  <si>
    <t>მურად</t>
  </si>
  <si>
    <t>ელაშვილი</t>
  </si>
  <si>
    <t>ჭინჭარაული</t>
  </si>
  <si>
    <t>ილია</t>
  </si>
  <si>
    <t>ზუბიაშვილი</t>
  </si>
  <si>
    <t>იაკობიშვილი</t>
  </si>
  <si>
    <t>თარაშვილი</t>
  </si>
  <si>
    <t>პაატი</t>
  </si>
  <si>
    <t>ნამგალაური</t>
  </si>
  <si>
    <t>კარენ</t>
  </si>
  <si>
    <t>მუსაელიანი</t>
  </si>
  <si>
    <t xml:space="preserve">მერაბ </t>
  </si>
  <si>
    <t>ნათელაძე</t>
  </si>
  <si>
    <t>ლევანი</t>
  </si>
  <si>
    <t>ქუქჩიშვილი</t>
  </si>
  <si>
    <t>ჯურხა</t>
  </si>
  <si>
    <t>ნადირაძე</t>
  </si>
  <si>
    <t xml:space="preserve">გელა </t>
  </si>
  <si>
    <t>სიყმაშვილი</t>
  </si>
  <si>
    <t>ალექსი</t>
  </si>
  <si>
    <t>კიკალიშვილი</t>
  </si>
  <si>
    <t>გია</t>
  </si>
  <si>
    <t>თურმანიძე</t>
  </si>
  <si>
    <t>მაგამედგაზი</t>
  </si>
  <si>
    <t>სირაჟუდინოვი</t>
  </si>
  <si>
    <t>ვალოდია</t>
  </si>
  <si>
    <t>დოკვაძე</t>
  </si>
  <si>
    <t>კულატამიშვილი</t>
  </si>
  <si>
    <t xml:space="preserve">ნიკა </t>
  </si>
  <si>
    <t>ხვედელიძე</t>
  </si>
  <si>
    <t>რაშიდ</t>
  </si>
  <si>
    <t>მაგამედოვი</t>
  </si>
  <si>
    <t>ელგა</t>
  </si>
  <si>
    <t>მარღიევი</t>
  </si>
  <si>
    <t>კანდელაკი</t>
  </si>
  <si>
    <t>მურადაშვილი</t>
  </si>
  <si>
    <t>გიორგაშვილი</t>
  </si>
  <si>
    <t>ვერიკო</t>
  </si>
  <si>
    <t>ვარადაშვილი</t>
  </si>
  <si>
    <t>ჩაღმელაშვილი</t>
  </si>
  <si>
    <t>კალატოზიშვილი</t>
  </si>
  <si>
    <t>გიგიტაშვილი</t>
  </si>
  <si>
    <t>ლაშა</t>
  </si>
  <si>
    <t>ბეჟანიშვილი</t>
  </si>
  <si>
    <t>ზაზა</t>
  </si>
  <si>
    <t>კონჭოშვილი</t>
  </si>
  <si>
    <t>ზვიადი</t>
  </si>
  <si>
    <t>ტატულიშვილი</t>
  </si>
  <si>
    <t xml:space="preserve">დავით </t>
  </si>
  <si>
    <t>ელოშვილი</t>
  </si>
  <si>
    <t>ბაღოშვილი</t>
  </si>
  <si>
    <t>ხატიაშვილი</t>
  </si>
  <si>
    <t>ახმეტელი</t>
  </si>
  <si>
    <t>ელვირა</t>
  </si>
  <si>
    <t>მანგოშვილი</t>
  </si>
  <si>
    <t>ჭიჭიაშვილი</t>
  </si>
  <si>
    <t>სამადაშვილი</t>
  </si>
  <si>
    <t>ლაღიაშვილი</t>
  </si>
  <si>
    <t>ამირან</t>
  </si>
  <si>
    <t>კირვალიძე</t>
  </si>
  <si>
    <t>ბიჭიკო</t>
  </si>
  <si>
    <t>ჯავშანაშვილი</t>
  </si>
  <si>
    <t>ხვიჩა</t>
  </si>
  <si>
    <t>ზვიადაური</t>
  </si>
  <si>
    <t>ყურაშვილი</t>
  </si>
  <si>
    <t>სოლომონ</t>
  </si>
  <si>
    <t>ზაალიშვილი</t>
  </si>
  <si>
    <t>სალომე</t>
  </si>
  <si>
    <t>ჩაჩხიანი</t>
  </si>
  <si>
    <t xml:space="preserve">მალხაზ </t>
  </si>
  <si>
    <t>მჩითავიშვილი</t>
  </si>
  <si>
    <t>ბიძინა</t>
  </si>
  <si>
    <t>მარტაშვილი</t>
  </si>
  <si>
    <t>ტატიანა</t>
  </si>
  <si>
    <t>არაბული</t>
  </si>
  <si>
    <t>აზიზ</t>
  </si>
  <si>
    <t>აბაზოვი</t>
  </si>
  <si>
    <t xml:space="preserve">აშრაფ </t>
  </si>
  <si>
    <t>ასან ოღლი</t>
  </si>
  <si>
    <t>მამედ</t>
  </si>
  <si>
    <t>სულეიმანოვი</t>
  </si>
  <si>
    <t>ვალერიანი</t>
  </si>
  <si>
    <t>ტამარ</t>
  </si>
  <si>
    <t>ზუროშვილი</t>
  </si>
  <si>
    <t>ძეგველიშვილი</t>
  </si>
  <si>
    <t>რაზმაძე</t>
  </si>
  <si>
    <t>ხელხელაური</t>
  </si>
  <si>
    <t>ორკოდაშვილი</t>
  </si>
  <si>
    <t>ლაჩაშვილი</t>
  </si>
  <si>
    <t>ქევხიშვილი</t>
  </si>
  <si>
    <t>ბესარიონ</t>
  </si>
  <si>
    <t>აღაჯალა</t>
  </si>
  <si>
    <t>რაჯაფ ოღლი</t>
  </si>
  <si>
    <t>ჯანგირაშვილი</t>
  </si>
  <si>
    <t xml:space="preserve">ცხაოშვილი </t>
  </si>
  <si>
    <t>ლოლიშვილი</t>
  </si>
  <si>
    <t>ერთგულაშვილი</t>
  </si>
  <si>
    <t>ცათიაშვილი</t>
  </si>
  <si>
    <t>ტალიურიძე</t>
  </si>
  <si>
    <t>თორღვაიძე</t>
  </si>
  <si>
    <t>ფარეულიძე</t>
  </si>
  <si>
    <t>ადამ</t>
  </si>
  <si>
    <t>ქოსმენაშვილი</t>
  </si>
  <si>
    <t>კურდღელაიძე</t>
  </si>
  <si>
    <t>მორისი</t>
  </si>
  <si>
    <t>ზუბაშვილი</t>
  </si>
  <si>
    <t>ხოხობაშვილი</t>
  </si>
  <si>
    <t>თათრულაიძე</t>
  </si>
  <si>
    <t>დათო</t>
  </si>
  <si>
    <t>ბულკაშვილი</t>
  </si>
  <si>
    <t>თანდილაშვილი</t>
  </si>
  <si>
    <t>ლამზირა</t>
  </si>
  <si>
    <t>უძილაური</t>
  </si>
  <si>
    <t>ნავგურაიძე</t>
  </si>
  <si>
    <t>ჭაბუკაშვილი</t>
  </si>
  <si>
    <t>მერაბი</t>
  </si>
  <si>
    <t>სეიდ</t>
  </si>
  <si>
    <t>ციხესაშვილი</t>
  </si>
  <si>
    <t>ასმათ</t>
  </si>
  <si>
    <t>ბაღაკაშვილი</t>
  </si>
  <si>
    <t>რევაზ</t>
  </si>
  <si>
    <t>ორუჯაშვილი</t>
  </si>
  <si>
    <t>ქავთარაშვილი</t>
  </si>
  <si>
    <t>ედელიშვილი</t>
  </si>
  <si>
    <t>ღადალაშვილი</t>
  </si>
  <si>
    <t>ფიფია</t>
  </si>
  <si>
    <t>ზურაბი</t>
  </si>
  <si>
    <t>სულთანიშვილი</t>
  </si>
  <si>
    <t>ოლღა</t>
  </si>
  <si>
    <t>ბჟალავა</t>
  </si>
  <si>
    <t>სხირტლაძე</t>
  </si>
  <si>
    <t>ბენაშვილი</t>
  </si>
  <si>
    <t>იმნაძე</t>
  </si>
  <si>
    <t>ქურცაძე</t>
  </si>
  <si>
    <t>მალხაზ</t>
  </si>
  <si>
    <t>ბექაური</t>
  </si>
  <si>
    <t>თეიმურაზ</t>
  </si>
  <si>
    <t>ქევანაშვილი</t>
  </si>
  <si>
    <t xml:space="preserve">ინგა </t>
  </si>
  <si>
    <t>ბირთველიშვილი</t>
  </si>
  <si>
    <t>ლომიტაშვილი</t>
  </si>
  <si>
    <t>ამაღლობელი</t>
  </si>
  <si>
    <t>მუმლაძე</t>
  </si>
  <si>
    <t>ცირა</t>
  </si>
  <si>
    <t>ჩერქეზია</t>
  </si>
  <si>
    <t>ჯღამაძე</t>
  </si>
  <si>
    <t>ბარბაქაძე</t>
  </si>
  <si>
    <t>ნონა</t>
  </si>
  <si>
    <t>ლაზარიაშვილი</t>
  </si>
  <si>
    <t>ნაზია</t>
  </si>
  <si>
    <t>კიკნაძე</t>
  </si>
  <si>
    <t>კარლი</t>
  </si>
  <si>
    <t>ცარციძე</t>
  </si>
  <si>
    <t>მაისურაძე-გობეჯიშვილი</t>
  </si>
  <si>
    <t>ნორა</t>
  </si>
  <si>
    <t>გულნარა</t>
  </si>
  <si>
    <t>ბასილია</t>
  </si>
  <si>
    <t xml:space="preserve">ლალი </t>
  </si>
  <si>
    <t>ცოტნიაშვილი</t>
  </si>
  <si>
    <t>ფიქრია</t>
  </si>
  <si>
    <t>ბირთველაშვილი</t>
  </si>
  <si>
    <t>ივანაშვილი</t>
  </si>
  <si>
    <t xml:space="preserve">ხურციძე </t>
  </si>
  <si>
    <t>შერგელაშვილი</t>
  </si>
  <si>
    <t>მეურმიშვილი</t>
  </si>
  <si>
    <t>შატბერაშვილი</t>
  </si>
  <si>
    <t>კოორდინატორი</t>
  </si>
  <si>
    <t>რამაზი</t>
  </si>
  <si>
    <t>ნოდარი</t>
  </si>
  <si>
    <t xml:space="preserve">მედეა </t>
  </si>
  <si>
    <t>ბაციკაძე</t>
  </si>
  <si>
    <t>აბრალავა</t>
  </si>
  <si>
    <t>თათარიშვილი</t>
  </si>
  <si>
    <t>გვარამაძე</t>
  </si>
  <si>
    <t>სოფიკო</t>
  </si>
  <si>
    <t>ბაღაშვილი</t>
  </si>
  <si>
    <t>გოგოლაძე</t>
  </si>
  <si>
    <t>ყულოშვილი</t>
  </si>
  <si>
    <t>თომაშვილი</t>
  </si>
  <si>
    <t>მადლენა</t>
  </si>
  <si>
    <t>შენგელია</t>
  </si>
  <si>
    <t>ხუნძახიშვილი</t>
  </si>
  <si>
    <t>გორგიშელი</t>
  </si>
  <si>
    <t>ემა</t>
  </si>
  <si>
    <t>სადღობელაშვილი</t>
  </si>
  <si>
    <t>ბაიდოშვილი</t>
  </si>
  <si>
    <t>ტაბატაძე</t>
  </si>
  <si>
    <t>ბუაჩიძე</t>
  </si>
  <si>
    <t>შაქირ</t>
  </si>
  <si>
    <t>ტელმან</t>
  </si>
  <si>
    <t>მამედოვი</t>
  </si>
  <si>
    <t>აზერ</t>
  </si>
  <si>
    <t>მირზოევი</t>
  </si>
  <si>
    <t>ქართლოსიშვილი</t>
  </si>
  <si>
    <t xml:space="preserve">ვალიკო </t>
  </si>
  <si>
    <t>მიგრიაული</t>
  </si>
  <si>
    <t>ზითანიშვილი</t>
  </si>
  <si>
    <t>ნაილი</t>
  </si>
  <si>
    <t>პაპოშვილი</t>
  </si>
  <si>
    <t>ეიტიბარ</t>
  </si>
  <si>
    <t>სამედოვი</t>
  </si>
  <si>
    <t>სახიბ</t>
  </si>
  <si>
    <t>სალეხ</t>
  </si>
  <si>
    <t>რაგიმოვი</t>
  </si>
  <si>
    <t>მარგველანი</t>
  </si>
  <si>
    <t xml:space="preserve">ვიოლეტა </t>
  </si>
  <si>
    <t xml:space="preserve">ვალია </t>
  </si>
  <si>
    <t>გერლიანი</t>
  </si>
  <si>
    <t>შინჯიკაშვილი</t>
  </si>
  <si>
    <t>შოთა</t>
  </si>
  <si>
    <t>კონსტანტინე</t>
  </si>
  <si>
    <t>ფარსმანაშვილი</t>
  </si>
  <si>
    <t>ბედიანაშილი</t>
  </si>
  <si>
    <t xml:space="preserve">ცირა </t>
  </si>
  <si>
    <t>ჯოგიაშვილი</t>
  </si>
  <si>
    <t>ჭიკაძე</t>
  </si>
  <si>
    <t xml:space="preserve">აიაზ </t>
  </si>
  <si>
    <t>ნაგიევი</t>
  </si>
  <si>
    <t>ივანიშვილი</t>
  </si>
  <si>
    <t>აიაზ</t>
  </si>
  <si>
    <t>ნურიევი</t>
  </si>
  <si>
    <t xml:space="preserve">შიდათ </t>
  </si>
  <si>
    <t>კარაევი</t>
  </si>
  <si>
    <t>ისრაფილ</t>
  </si>
  <si>
    <t>ფირდოვსი</t>
  </si>
  <si>
    <t>ისკანდაროვი</t>
  </si>
  <si>
    <t>მარტიაშვილი</t>
  </si>
  <si>
    <t>ნაზიმ</t>
  </si>
  <si>
    <t>ჰასანოვი</t>
  </si>
  <si>
    <t>ნიზამი</t>
  </si>
  <si>
    <t>ისმაილოვი</t>
  </si>
  <si>
    <t>რუსლან</t>
  </si>
  <si>
    <t>ფარჯიანი</t>
  </si>
  <si>
    <t>გრიგოლ</t>
  </si>
  <si>
    <t>ჯალაღონია</t>
  </si>
  <si>
    <t>ჯეიხუნ</t>
  </si>
  <si>
    <t>მურადოვი</t>
  </si>
  <si>
    <t xml:space="preserve">მუსაევა </t>
  </si>
  <si>
    <t>ფიზული</t>
  </si>
  <si>
    <t>ელხან</t>
  </si>
  <si>
    <t>ვალიევი</t>
  </si>
  <si>
    <t>მარიფ</t>
  </si>
  <si>
    <t>სამირ</t>
  </si>
  <si>
    <t>ახმედოვი</t>
  </si>
  <si>
    <t>გალანდარ</t>
  </si>
  <si>
    <t>ფაიგ</t>
  </si>
  <si>
    <t>გალიბ</t>
  </si>
  <si>
    <t>ჯაფარლი</t>
  </si>
  <si>
    <t>მურმან</t>
  </si>
  <si>
    <t>ზიატხან</t>
  </si>
  <si>
    <t>გასანოვი</t>
  </si>
  <si>
    <t>დიმიტრი</t>
  </si>
  <si>
    <t>აბრამიშვილი</t>
  </si>
  <si>
    <t>ძირკვაძე</t>
  </si>
  <si>
    <t>ჰასან</t>
  </si>
  <si>
    <t>ფარუხოვი</t>
  </si>
  <si>
    <t>მეხტიხან</t>
  </si>
  <si>
    <t>აბდულაევი</t>
  </si>
  <si>
    <t>მაგამედ</t>
  </si>
  <si>
    <t>ალმამედოვი</t>
  </si>
  <si>
    <t>საიად</t>
  </si>
  <si>
    <t>ზიადხან</t>
  </si>
  <si>
    <t>ჯაფაროვი</t>
  </si>
  <si>
    <t>იასინ</t>
  </si>
  <si>
    <t>აგაჯანოვი</t>
  </si>
  <si>
    <t>საბირ</t>
  </si>
  <si>
    <t>ხანლარ</t>
  </si>
  <si>
    <t>აბასოვი</t>
  </si>
  <si>
    <t>ნიზამ</t>
  </si>
  <si>
    <t>გუმბათოვი</t>
  </si>
  <si>
    <t>ხაჩატურიანი</t>
  </si>
  <si>
    <t>ასრად</t>
  </si>
  <si>
    <t>მუსაევი</t>
  </si>
  <si>
    <t xml:space="preserve">ელშან </t>
  </si>
  <si>
    <t>ალმარდანოვი</t>
  </si>
  <si>
    <t xml:space="preserve">ახვერდი </t>
  </si>
  <si>
    <t>ახვერდიევი</t>
  </si>
  <si>
    <t>გოჯაევი</t>
  </si>
  <si>
    <t>ნასრადინ</t>
  </si>
  <si>
    <t>დურმუშოვი</t>
  </si>
  <si>
    <t>ანარ</t>
  </si>
  <si>
    <t>მამიშოვი</t>
  </si>
  <si>
    <t>ფარმან</t>
  </si>
  <si>
    <t>რუსტამოვი</t>
  </si>
  <si>
    <t>ხაიამ</t>
  </si>
  <si>
    <t>ნამაზოვი</t>
  </si>
  <si>
    <t>ფახრადინ</t>
  </si>
  <si>
    <t>საფაროვი</t>
  </si>
  <si>
    <t>შარილ</t>
  </si>
  <si>
    <t>მამიშ</t>
  </si>
  <si>
    <t>არიფ</t>
  </si>
  <si>
    <t>ჰუსეინოვი</t>
  </si>
  <si>
    <t>დარია</t>
  </si>
  <si>
    <t>ნურლან</t>
  </si>
  <si>
    <t>ბაქიხან</t>
  </si>
  <si>
    <t>ინტიზარ</t>
  </si>
  <si>
    <t>ფრუტინ</t>
  </si>
  <si>
    <t>ალასკაროვი</t>
  </si>
  <si>
    <t>ზამან</t>
  </si>
  <si>
    <t>ამიაკ</t>
  </si>
  <si>
    <t>საიადინი</t>
  </si>
  <si>
    <t>ისახან</t>
  </si>
  <si>
    <t>სადიკოვი</t>
  </si>
  <si>
    <t>ილგარ</t>
  </si>
  <si>
    <t>რამინ</t>
  </si>
  <si>
    <t>აჰატ</t>
  </si>
  <si>
    <t>ოქტაი</t>
  </si>
  <si>
    <t xml:space="preserve">გაჯი </t>
  </si>
  <si>
    <t>რზაევი</t>
  </si>
  <si>
    <t>მადატ</t>
  </si>
  <si>
    <t>გაფგაზ</t>
  </si>
  <si>
    <t>ომაროვი</t>
  </si>
  <si>
    <t>ბაკიროვი</t>
  </si>
  <si>
    <t>არუთუნ</t>
  </si>
  <si>
    <t>გასპარიანი</t>
  </si>
  <si>
    <t>ანდრანიკ</t>
  </si>
  <si>
    <t>ბაგირიანი</t>
  </si>
  <si>
    <t>სპარტაკ</t>
  </si>
  <si>
    <t>აკოპიანი</t>
  </si>
  <si>
    <t>მარტინ</t>
  </si>
  <si>
    <t>ოლკინიანი</t>
  </si>
  <si>
    <t>სვეტლანა</t>
  </si>
  <si>
    <t>ჰახინიანი</t>
  </si>
  <si>
    <t>ნასყიდაშვილი</t>
  </si>
  <si>
    <t>ახვერდიანი</t>
  </si>
  <si>
    <t>ცატინიანი</t>
  </si>
  <si>
    <t>სანასარ</t>
  </si>
  <si>
    <t>ჩაკინიანი</t>
  </si>
  <si>
    <t>ედვარდ</t>
  </si>
  <si>
    <t>ურუმოვი</t>
  </si>
  <si>
    <t>შახრად</t>
  </si>
  <si>
    <t>ხიდიროვი</t>
  </si>
  <si>
    <t>ულფატ</t>
  </si>
  <si>
    <t>ქამალხან</t>
  </si>
  <si>
    <t>ბაბაევი</t>
  </si>
  <si>
    <t>ფახრადდინ</t>
  </si>
  <si>
    <t>გაჯიევი</t>
  </si>
  <si>
    <t>მახარამ</t>
  </si>
  <si>
    <t>აფლატუნ</t>
  </si>
  <si>
    <t>თელი</t>
  </si>
  <si>
    <t>ბალაგოზოვა</t>
  </si>
  <si>
    <t>ალიგულიევი</t>
  </si>
  <si>
    <t>რახმან</t>
  </si>
  <si>
    <t>ალიზადე</t>
  </si>
  <si>
    <t>ბახშიევი</t>
  </si>
  <si>
    <t>ფიკრატ</t>
  </si>
  <si>
    <t>შირვან</t>
  </si>
  <si>
    <t>აბდურახმანოვი</t>
  </si>
  <si>
    <t>ილხამ</t>
  </si>
  <si>
    <t>ჩიხრაძე</t>
  </si>
  <si>
    <t>ბჭალავა</t>
  </si>
  <si>
    <t>კიკოლიაშვილი</t>
  </si>
  <si>
    <t>გურამ</t>
  </si>
  <si>
    <t>აბულაძე</t>
  </si>
  <si>
    <t>ბაჯუ</t>
  </si>
  <si>
    <t>საღლიანი</t>
  </si>
  <si>
    <t>ალლაზოვი</t>
  </si>
  <si>
    <t>მაზამიხ</t>
  </si>
  <si>
    <t>დაშდამიროვი</t>
  </si>
  <si>
    <t>ჩაკვეტაძე</t>
  </si>
  <si>
    <t>სიმონ</t>
  </si>
  <si>
    <t>ქოქოშვილი</t>
  </si>
  <si>
    <t>ფოლადიშვილი</t>
  </si>
  <si>
    <t>შაქრო</t>
  </si>
  <si>
    <t>შაქარაშვილი</t>
  </si>
  <si>
    <t>სანან</t>
  </si>
  <si>
    <t>ჩირაგოვი</t>
  </si>
  <si>
    <t>იმედა</t>
  </si>
  <si>
    <t>მენთეშაშვილი</t>
  </si>
  <si>
    <t>სარვან</t>
  </si>
  <si>
    <t>გიულმამედოვი</t>
  </si>
  <si>
    <t>რეხვიაშვილი</t>
  </si>
  <si>
    <t>დვალიშვილი</t>
  </si>
  <si>
    <t xml:space="preserve">ჰამლეტ </t>
  </si>
  <si>
    <t xml:space="preserve">ხალილოვი </t>
  </si>
  <si>
    <t>ვუგარ</t>
  </si>
  <si>
    <t>ჯუმშუდ</t>
  </si>
  <si>
    <t>ალი</t>
  </si>
  <si>
    <t>ალახიარ</t>
  </si>
  <si>
    <t>ხუდიევი</t>
  </si>
  <si>
    <t>ელმან</t>
  </si>
  <si>
    <t>ასკაროვი</t>
  </si>
  <si>
    <t>ელიზბარ</t>
  </si>
  <si>
    <t>იზოლდა</t>
  </si>
  <si>
    <t>ანსიანი</t>
  </si>
  <si>
    <t>თეიარ</t>
  </si>
  <si>
    <t>კულიევი</t>
  </si>
  <si>
    <t>მამდოვი</t>
  </si>
  <si>
    <t>ელმანუ</t>
  </si>
  <si>
    <t>მირიევი</t>
  </si>
  <si>
    <t xml:space="preserve">იდრის </t>
  </si>
  <si>
    <t>მეხტიევი</t>
  </si>
  <si>
    <t xml:space="preserve">ნოდარი </t>
  </si>
  <si>
    <t>ურუმაშვილი</t>
  </si>
  <si>
    <t>სარქის</t>
  </si>
  <si>
    <t>სარქისიან</t>
  </si>
  <si>
    <t>კურბანოვი</t>
  </si>
  <si>
    <t>რემზი</t>
  </si>
  <si>
    <t>ზეინალოვი</t>
  </si>
  <si>
    <t>ბორის</t>
  </si>
  <si>
    <t>ციხელაშვილი</t>
  </si>
  <si>
    <t>ოქრიაშვილი</t>
  </si>
  <si>
    <t>ფოლად</t>
  </si>
  <si>
    <t>რასიმ</t>
  </si>
  <si>
    <t>ეიად</t>
  </si>
  <si>
    <t>იაშარ</t>
  </si>
  <si>
    <t xml:space="preserve"> მამედოვი</t>
  </si>
  <si>
    <t>ფირუდდინ</t>
  </si>
  <si>
    <t>დაუთაშვილი</t>
  </si>
  <si>
    <t xml:space="preserve">ზურაბ </t>
  </si>
  <si>
    <t xml:space="preserve"> თაყნიაშვილი</t>
  </si>
  <si>
    <t>მუჯირიშვილი</t>
  </si>
  <si>
    <t>ბეგდარაშვილი</t>
  </si>
  <si>
    <t>ეხტირამ</t>
  </si>
  <si>
    <t xml:space="preserve"> ისაევი</t>
  </si>
  <si>
    <t xml:space="preserve">თეიმურ </t>
  </si>
  <si>
    <t xml:space="preserve">მერაბი </t>
  </si>
  <si>
    <t>სააკაძე</t>
  </si>
  <si>
    <t xml:space="preserve">დათო </t>
  </si>
  <si>
    <t xml:space="preserve"> ოქრიაშვილი</t>
  </si>
  <si>
    <t>სანამ</t>
  </si>
  <si>
    <t>რამაზანოვა</t>
  </si>
  <si>
    <t xml:space="preserve">ნოვრუზ </t>
  </si>
  <si>
    <t>კოჯაევი</t>
  </si>
  <si>
    <t>ნამიკ</t>
  </si>
  <si>
    <t>ფახრატოვი</t>
  </si>
  <si>
    <t>სტამბულ</t>
  </si>
  <si>
    <t>ისაევი</t>
  </si>
  <si>
    <t xml:space="preserve">მალახატ </t>
  </si>
  <si>
    <t xml:space="preserve"> ოვჩიევა</t>
  </si>
  <si>
    <t xml:space="preserve">ზაური </t>
  </si>
  <si>
    <t xml:space="preserve"> ვალიევი</t>
  </si>
  <si>
    <t>ნოვრუგულუ</t>
  </si>
  <si>
    <t xml:space="preserve"> ალმამედოვი</t>
  </si>
  <si>
    <t>მახნიაშვილი</t>
  </si>
  <si>
    <t xml:space="preserve">ელნურ </t>
  </si>
  <si>
    <t xml:space="preserve"> ახმედოვი</t>
  </si>
  <si>
    <t>ბაილარ</t>
  </si>
  <si>
    <t>გინიაზ</t>
  </si>
  <si>
    <t>ალმაზოვი</t>
  </si>
  <si>
    <t xml:space="preserve">შმაგი </t>
  </si>
  <si>
    <t xml:space="preserve"> მოსეშვილი</t>
  </si>
  <si>
    <t>მილდიანი</t>
  </si>
  <si>
    <t>ვლადიმერ</t>
  </si>
  <si>
    <t>ომიკო</t>
  </si>
  <si>
    <t>რაგიმ</t>
  </si>
  <si>
    <t>აგაქიშიევი</t>
  </si>
  <si>
    <t xml:space="preserve">ადილხან </t>
  </si>
  <si>
    <t xml:space="preserve"> იუსუბოვი</t>
  </si>
  <si>
    <t>შამილ</t>
  </si>
  <si>
    <t>გაშამ</t>
  </si>
  <si>
    <t xml:space="preserve">ზახიდ </t>
  </si>
  <si>
    <t>ასადოვი</t>
  </si>
  <si>
    <t>გოგალაძე</t>
  </si>
  <si>
    <t>შამისტან</t>
  </si>
  <si>
    <t>შახინ</t>
  </si>
  <si>
    <t>კოიალოვი</t>
  </si>
  <si>
    <t>ფამილ</t>
  </si>
  <si>
    <t>გურბანოვი</t>
  </si>
  <si>
    <t xml:space="preserve">ალი </t>
  </si>
  <si>
    <t>უბილავა</t>
  </si>
  <si>
    <t xml:space="preserve"> ტატუაშვილი</t>
  </si>
  <si>
    <t>ემზარი</t>
  </si>
  <si>
    <t>აფრასიძე</t>
  </si>
  <si>
    <t>გენად</t>
  </si>
  <si>
    <t>ბოლქვაძე</t>
  </si>
  <si>
    <t>ქედელიძე</t>
  </si>
  <si>
    <t>გეგი</t>
  </si>
  <si>
    <t>ვანაძე</t>
  </si>
  <si>
    <t xml:space="preserve">მამია </t>
  </si>
  <si>
    <t>მარკოიძე</t>
  </si>
  <si>
    <t>როლანდი</t>
  </si>
  <si>
    <t>დავლაძე</t>
  </si>
  <si>
    <t>ჯივან</t>
  </si>
  <si>
    <t>აგაჯანიან</t>
  </si>
  <si>
    <t>წამალაშვილი</t>
  </si>
  <si>
    <t>პაპუნაშვილი</t>
  </si>
  <si>
    <t>სპირიდონ</t>
  </si>
  <si>
    <t>კურდოვ</t>
  </si>
  <si>
    <t>აბთანდილ</t>
  </si>
  <si>
    <t>ოთარი</t>
  </si>
  <si>
    <t>ზაქრო</t>
  </si>
  <si>
    <t>კვანჭიანი</t>
  </si>
  <si>
    <t>სულიკო</t>
  </si>
  <si>
    <t>შავაძე</t>
  </si>
  <si>
    <t>ცალანი</t>
  </si>
  <si>
    <t>დალივალოვი</t>
  </si>
  <si>
    <t>ახლიმან</t>
  </si>
  <si>
    <t>ნოვრუზალოვი</t>
  </si>
  <si>
    <t>მირზოევ</t>
  </si>
  <si>
    <t>ხარიტონოვი</t>
  </si>
  <si>
    <t>არდაკ</t>
  </si>
  <si>
    <t>გეორკიან</t>
  </si>
  <si>
    <t>პაქსაძე</t>
  </si>
  <si>
    <t>პარამდზემ</t>
  </si>
  <si>
    <t>სხჩიან</t>
  </si>
  <si>
    <t>არმან</t>
  </si>
  <si>
    <t>მარკოსიან</t>
  </si>
  <si>
    <t xml:space="preserve">ბადრი </t>
  </si>
  <si>
    <t>ხოზრევანიძე</t>
  </si>
  <si>
    <t>არმენუი</t>
  </si>
  <si>
    <t>ბაბოიან</t>
  </si>
  <si>
    <t>დეკანაძე</t>
  </si>
  <si>
    <t>ვოსკანიან</t>
  </si>
  <si>
    <t>ბადასიან</t>
  </si>
  <si>
    <t>ოგანესიან</t>
  </si>
  <si>
    <t>გოიორგი</t>
  </si>
  <si>
    <t>ტოსუნოვი</t>
  </si>
  <si>
    <t>ვაგე</t>
  </si>
  <si>
    <t>კაზარიან</t>
  </si>
  <si>
    <t>საბაძე</t>
  </si>
  <si>
    <t xml:space="preserve">ავთანდილ </t>
  </si>
  <si>
    <t>ლუბა</t>
  </si>
  <si>
    <t>ბულუდიან</t>
  </si>
  <si>
    <t>არტაკ</t>
  </si>
  <si>
    <t>სააკიან</t>
  </si>
  <si>
    <t>აკოპ</t>
  </si>
  <si>
    <t>აკოპიან</t>
  </si>
  <si>
    <t>ლევონ</t>
  </si>
  <si>
    <t>ხაჩატურიან</t>
  </si>
  <si>
    <t>დალაქიშვილი</t>
  </si>
  <si>
    <t>მუკბანიანი</t>
  </si>
  <si>
    <t>თამაზი</t>
  </si>
  <si>
    <t>დავითაშვილი</t>
  </si>
  <si>
    <t>ვალერი</t>
  </si>
  <si>
    <t>ბაბუნაშვილი</t>
  </si>
  <si>
    <t>ნაროევი</t>
  </si>
  <si>
    <t>აჩიკო</t>
  </si>
  <si>
    <t>გურგენიძე</t>
  </si>
  <si>
    <t>ივანე</t>
  </si>
  <si>
    <t>ლამაზიანი</t>
  </si>
  <si>
    <t>სეირან</t>
  </si>
  <si>
    <t>ავაქიანი</t>
  </si>
  <si>
    <t>ზაზიაშვილი</t>
  </si>
  <si>
    <t>მიკირტუმაშვილი</t>
  </si>
  <si>
    <t>ვანო</t>
  </si>
  <si>
    <t>ჯანგებაშვილი</t>
  </si>
  <si>
    <t>ტიტიკო</t>
  </si>
  <si>
    <t>ნიკო</t>
  </si>
  <si>
    <t>ქავთარაძე</t>
  </si>
  <si>
    <t>აფციაური</t>
  </si>
  <si>
    <t>ენვერ</t>
  </si>
  <si>
    <t>ცინდელიანი</t>
  </si>
  <si>
    <t>გულდამაშვილი</t>
  </si>
  <si>
    <t>ავთანდილ</t>
  </si>
  <si>
    <t>ჟორა</t>
  </si>
  <si>
    <t>პავლე</t>
  </si>
  <si>
    <t xml:space="preserve">მევლუდ </t>
  </si>
  <si>
    <t>ბუჯიაშვილი</t>
  </si>
  <si>
    <t>ჩახმახაშვილი</t>
  </si>
  <si>
    <t>კობაშვილი</t>
  </si>
  <si>
    <t>ონისე</t>
  </si>
  <si>
    <t>ბებერაშვილი</t>
  </si>
  <si>
    <t xml:space="preserve">იაგო </t>
  </si>
  <si>
    <t>ჩხუტიაშვილი</t>
  </si>
  <si>
    <t>ნიჟარაძე</t>
  </si>
  <si>
    <t>ჯუმბერ</t>
  </si>
  <si>
    <t>სულხანიშვილი</t>
  </si>
  <si>
    <t>სეთური</t>
  </si>
  <si>
    <t xml:space="preserve">ნიკოლოზ </t>
  </si>
  <si>
    <t>ქართლელიშვილი</t>
  </si>
  <si>
    <t>გუგუჩაშვილი</t>
  </si>
  <si>
    <t>ზარიძე</t>
  </si>
  <si>
    <t>არდოტელი</t>
  </si>
  <si>
    <t>სონია</t>
  </si>
  <si>
    <t>ჭაბაშვილი</t>
  </si>
  <si>
    <t>სიმონი</t>
  </si>
  <si>
    <t>ბუიძე</t>
  </si>
  <si>
    <t>იოსებ</t>
  </si>
  <si>
    <t>გულიაშვილი</t>
  </si>
  <si>
    <t>ზეინაბი</t>
  </si>
  <si>
    <t xml:space="preserve">ილია </t>
  </si>
  <si>
    <t>ყველაშვილი</t>
  </si>
  <si>
    <t>პაპავაძე</t>
  </si>
  <si>
    <t>გორგასიძე</t>
  </si>
  <si>
    <t>უნდილაშვილი</t>
  </si>
  <si>
    <t>ოთარ</t>
  </si>
  <si>
    <t>წოწკოლაური</t>
  </si>
  <si>
    <t>ბიათაშვილი</t>
  </si>
  <si>
    <t>მასპინძელაშვილი</t>
  </si>
  <si>
    <t>გაგა</t>
  </si>
  <si>
    <t>კაჭიური</t>
  </si>
  <si>
    <t>რთველიაშვილი</t>
  </si>
  <si>
    <t>ხეტეევი</t>
  </si>
  <si>
    <t>ჩანადირი</t>
  </si>
  <si>
    <t>ვაჟიკაშვილი</t>
  </si>
  <si>
    <t>ქართლოსი</t>
  </si>
  <si>
    <t>ჩიტიშვილი</t>
  </si>
  <si>
    <t xml:space="preserve">ბერიკა </t>
  </si>
  <si>
    <t>ბაშარული</t>
  </si>
  <si>
    <t>ვალიკო</t>
  </si>
  <si>
    <t>რევაზიშვილი</t>
  </si>
  <si>
    <t xml:space="preserve"> კაჯილაშვილი</t>
  </si>
  <si>
    <t xml:space="preserve">იოსებ </t>
  </si>
  <si>
    <t>ინაშვილი</t>
  </si>
  <si>
    <t xml:space="preserve"> რუბაშვილი</t>
  </si>
  <si>
    <t xml:space="preserve"> ყეინიშვილი</t>
  </si>
  <si>
    <t xml:space="preserve"> სუარიშვილი</t>
  </si>
  <si>
    <t>ქეთინო</t>
  </si>
  <si>
    <t xml:space="preserve"> ოსიტაშვილი</t>
  </si>
  <si>
    <t>ოლეგ</t>
  </si>
  <si>
    <t xml:space="preserve"> გიუნაშვილი</t>
  </si>
  <si>
    <t xml:space="preserve"> ნადირაშვილი</t>
  </si>
  <si>
    <t xml:space="preserve">ეკატერინე </t>
  </si>
  <si>
    <t xml:space="preserve"> ჯაბუშანური</t>
  </si>
  <si>
    <t>ლაზარიშვილი</t>
  </si>
  <si>
    <t>ჯემალ</t>
  </si>
  <si>
    <t xml:space="preserve"> პაპუკაშვილი</t>
  </si>
  <si>
    <t>ბეჟან</t>
  </si>
  <si>
    <t xml:space="preserve"> წიკლაური</t>
  </si>
  <si>
    <t>ვარდიშვილი</t>
  </si>
  <si>
    <t>მჭედლური</t>
  </si>
  <si>
    <t>ზურაბაშვილი</t>
  </si>
  <si>
    <t>ქულუსაშვილი</t>
  </si>
  <si>
    <t xml:space="preserve"> ჩეთოშვილი</t>
  </si>
  <si>
    <t xml:space="preserve"> ბოჭორმელი</t>
  </si>
  <si>
    <t xml:space="preserve"> მამულაშვილი</t>
  </si>
  <si>
    <t>სუმელჯი</t>
  </si>
  <si>
    <t>თვარელაშვილი</t>
  </si>
  <si>
    <t>ვარსიმაშვილი</t>
  </si>
  <si>
    <t xml:space="preserve"> ბექიშვილი</t>
  </si>
  <si>
    <t>შვანგირაძე</t>
  </si>
  <si>
    <t xml:space="preserve"> სეთურიძე</t>
  </si>
  <si>
    <t>ბეგოიძე</t>
  </si>
  <si>
    <t>გიგია</t>
  </si>
  <si>
    <t xml:space="preserve"> ჭინჭარაული</t>
  </si>
  <si>
    <t>ჯამალაშვილი</t>
  </si>
  <si>
    <t xml:space="preserve">მიხეილ </t>
  </si>
  <si>
    <t>ხოსიშვილი</t>
  </si>
  <si>
    <t>დოჯურიშვილი</t>
  </si>
  <si>
    <t>მარეხ</t>
  </si>
  <si>
    <t>ცალუღელაშვილი</t>
  </si>
  <si>
    <t>ყველაიძე</t>
  </si>
  <si>
    <t>სისმონდა</t>
  </si>
  <si>
    <t>ჩონიაძე</t>
  </si>
  <si>
    <t>ჯიქური</t>
  </si>
  <si>
    <t>ბუჩუკური</t>
  </si>
  <si>
    <t>მამნიაშვილი</t>
  </si>
  <si>
    <t>ეთერ</t>
  </si>
  <si>
    <t>გაბრიელაშვილი</t>
  </si>
  <si>
    <t>თორნიკე</t>
  </si>
  <si>
    <t>სუჯაშვილი</t>
  </si>
  <si>
    <t>გაიოზ</t>
  </si>
  <si>
    <t>სეთურიძე</t>
  </si>
  <si>
    <t>თემო</t>
  </si>
  <si>
    <t>კობიაშვილი</t>
  </si>
  <si>
    <t>გვანცა</t>
  </si>
  <si>
    <t>ღუდუშაური</t>
  </si>
  <si>
    <t>ლიკა</t>
  </si>
  <si>
    <t>ფასიაშვილი</t>
  </si>
  <si>
    <t>შალუტაშვილი</t>
  </si>
  <si>
    <t>ბალაშვილი</t>
  </si>
  <si>
    <t>შეშაბერიძე</t>
  </si>
  <si>
    <t>გიული</t>
  </si>
  <si>
    <t>ყოჩიშვილი</t>
  </si>
  <si>
    <t>კელეპტრიშვილი</t>
  </si>
  <si>
    <t>ოთიაშვილი</t>
  </si>
  <si>
    <t xml:space="preserve">ილიაზ </t>
  </si>
  <si>
    <t>მახრამოღლი</t>
  </si>
  <si>
    <t>ქარქუსაშვილი</t>
  </si>
  <si>
    <t>მამულაშვილი</t>
  </si>
  <si>
    <t>ჟუჟუნა</t>
  </si>
  <si>
    <t>ვასილ</t>
  </si>
  <si>
    <t>კაციაშვილი</t>
  </si>
  <si>
    <t>ჟანა</t>
  </si>
  <si>
    <t>თაგვიაშვილი</t>
  </si>
  <si>
    <t>ილურიძე</t>
  </si>
  <si>
    <t>ჭიხინაშვილი</t>
  </si>
  <si>
    <t>ცინცაძე</t>
  </si>
  <si>
    <t>რუსტამ</t>
  </si>
  <si>
    <t>დავლაშერიძე</t>
  </si>
  <si>
    <t>სალამაშვილი</t>
  </si>
  <si>
    <t>ჯანანაშვილი</t>
  </si>
  <si>
    <t>მერებაშვილი</t>
  </si>
  <si>
    <t>ქაწაშვილი</t>
  </si>
  <si>
    <t>ადიკაშვილი</t>
  </si>
  <si>
    <t>მიღრიჯანაშვილი</t>
  </si>
  <si>
    <t>ბეროზაშვილი</t>
  </si>
  <si>
    <t>მამაციანი</t>
  </si>
  <si>
    <t>ჭიპაშვილი</t>
  </si>
  <si>
    <t>რიტა</t>
  </si>
  <si>
    <t>გნოლიძე</t>
  </si>
  <si>
    <t>გიუნაშვილი</t>
  </si>
  <si>
    <t>მაკრახიძე</t>
  </si>
  <si>
    <t>ბუხნიკაშვილი</t>
  </si>
  <si>
    <t>იარდალაშვილი</t>
  </si>
  <si>
    <t>კახაბერ</t>
  </si>
  <si>
    <t>თურმანიშვილი</t>
  </si>
  <si>
    <t>გიგაია</t>
  </si>
  <si>
    <t>ოხანაშვილი</t>
  </si>
  <si>
    <t>ბაკურაძე</t>
  </si>
  <si>
    <t>საბანაძე</t>
  </si>
  <si>
    <t>დარეჯან</t>
  </si>
  <si>
    <t>აწკარუნაშვილი</t>
  </si>
  <si>
    <t>ახალკაცი</t>
  </si>
  <si>
    <t>ხაბელაშვილი</t>
  </si>
  <si>
    <t>ჩალაური</t>
  </si>
  <si>
    <t>ხალიშვილი</t>
  </si>
  <si>
    <t>კრაწაშვილი</t>
  </si>
  <si>
    <t>გიგაშვილი</t>
  </si>
  <si>
    <t>ხატია</t>
  </si>
  <si>
    <t>ზარხოზაშვილი</t>
  </si>
  <si>
    <t>ციცქიშვილი</t>
  </si>
  <si>
    <t>ქარელიშვილი</t>
  </si>
  <si>
    <t>მარკოზაშვილი</t>
  </si>
  <si>
    <t>გულმან</t>
  </si>
  <si>
    <t>მეგრელიშვილი</t>
  </si>
  <si>
    <t>საათაშვილი</t>
  </si>
  <si>
    <t>ჯიოშვილი</t>
  </si>
  <si>
    <t>ქობლიანიძე</t>
  </si>
  <si>
    <t>ასკილაშვილი</t>
  </si>
  <si>
    <t>სომხიშვილი</t>
  </si>
  <si>
    <t>ემინოვი</t>
  </si>
  <si>
    <t>ლოთიშვილი</t>
  </si>
  <si>
    <t>მირანდა</t>
  </si>
  <si>
    <t>ჯაბა</t>
  </si>
  <si>
    <t>ჭიღლაძე</t>
  </si>
  <si>
    <t>ცოხნიაშვილი</t>
  </si>
  <si>
    <t>საბაშვილი</t>
  </si>
  <si>
    <t>ვართუმაშვილი</t>
  </si>
  <si>
    <t>ბერიანიძე</t>
  </si>
  <si>
    <t>მოსიძე</t>
  </si>
  <si>
    <t>ბაქრაძე</t>
  </si>
  <si>
    <t>მახოხაშვილი</t>
  </si>
  <si>
    <t>სუხიტაშვილი</t>
  </si>
  <si>
    <t>მუზიაშვილი</t>
  </si>
  <si>
    <t>თევდორე</t>
  </si>
  <si>
    <t>მღებრიშვილი</t>
  </si>
  <si>
    <t>ვაზაგაშვილი</t>
  </si>
  <si>
    <t>ბაქარ</t>
  </si>
  <si>
    <t>ტიელიძე</t>
  </si>
  <si>
    <t>რობერტ</t>
  </si>
  <si>
    <t>ნაზარაშვილი</t>
  </si>
  <si>
    <t>დოგუზაშვილი</t>
  </si>
  <si>
    <t>გაბრიელ</t>
  </si>
  <si>
    <t>გუგული</t>
  </si>
  <si>
    <t>ბაბუციძე</t>
  </si>
  <si>
    <t>მელანაშვილი</t>
  </si>
  <si>
    <t>ოქროშიაშვილი</t>
  </si>
  <si>
    <t>მამუკაშვილი</t>
  </si>
  <si>
    <t>ტეტუნაშვილი</t>
  </si>
  <si>
    <t>ედიშერაშვილი</t>
  </si>
  <si>
    <t>ვეფხია</t>
  </si>
  <si>
    <t>სურამელი</t>
  </si>
  <si>
    <t>ქარელი</t>
  </si>
  <si>
    <t>ევგენი</t>
  </si>
  <si>
    <t>არჩუაძე</t>
  </si>
  <si>
    <t>ფაკაური</t>
  </si>
  <si>
    <t>წკრიალაშვილი</t>
  </si>
  <si>
    <t>საღირაშვილი</t>
  </si>
  <si>
    <t>ბუხრაძე</t>
  </si>
  <si>
    <t>ფარეხელაშვილი</t>
  </si>
  <si>
    <t>ხარაზიშვილი</t>
  </si>
  <si>
    <t>რამაზაშვილი</t>
  </si>
  <si>
    <t>აფხაზაშვილი</t>
  </si>
  <si>
    <t>დალინა</t>
  </si>
  <si>
    <t>ყულიაშვილი</t>
  </si>
  <si>
    <t>კუკური</t>
  </si>
  <si>
    <t>ლანდა</t>
  </si>
  <si>
    <t>თვალიაშვილი</t>
  </si>
  <si>
    <t>გამგებელი</t>
  </si>
  <si>
    <t>დურგლიშვილი</t>
  </si>
  <si>
    <t>სიდამონიძე</t>
  </si>
  <si>
    <t>ომარ</t>
  </si>
  <si>
    <t>გიგლა</t>
  </si>
  <si>
    <t>დაჩი</t>
  </si>
  <si>
    <t>გოგიტა</t>
  </si>
  <si>
    <t>როინი</t>
  </si>
  <si>
    <t>ოქროპირიძე</t>
  </si>
  <si>
    <t>მარსელ</t>
  </si>
  <si>
    <t>კეკოშვილი</t>
  </si>
  <si>
    <t>ეცადაშვილი</t>
  </si>
  <si>
    <t>კორძაძე</t>
  </si>
  <si>
    <t>მაჭარაშვილი</t>
  </si>
  <si>
    <t>მარგიევი</t>
  </si>
  <si>
    <t>მასურაშვილი</t>
  </si>
  <si>
    <t xml:space="preserve">შოთა </t>
  </si>
  <si>
    <t xml:space="preserve">არჩილ </t>
  </si>
  <si>
    <t>ტალახაძე</t>
  </si>
  <si>
    <t>ხაბარელი</t>
  </si>
  <si>
    <t>გიზო</t>
  </si>
  <si>
    <t>ედილაშვილი</t>
  </si>
  <si>
    <t>სერგო</t>
  </si>
  <si>
    <t>მახაჭაშვილი</t>
  </si>
  <si>
    <t>გოგიჩაშვილი</t>
  </si>
  <si>
    <t>ლუხუმი</t>
  </si>
  <si>
    <t>კვენიაშვილი</t>
  </si>
  <si>
    <t>მარგო</t>
  </si>
  <si>
    <t>გონგლაძე</t>
  </si>
  <si>
    <t>გიგა</t>
  </si>
  <si>
    <t>მიშა</t>
  </si>
  <si>
    <t>ბაირამ</t>
  </si>
  <si>
    <t>კვირიკაშვილი</t>
  </si>
  <si>
    <t>გრძელიშვილი</t>
  </si>
  <si>
    <t>კიკაძე</t>
  </si>
  <si>
    <t>იაგო</t>
  </si>
  <si>
    <t>ჩადუნელი</t>
  </si>
  <si>
    <t>რომანი</t>
  </si>
  <si>
    <t>ზავარინი</t>
  </si>
  <si>
    <t>მაღლაკელიძე</t>
  </si>
  <si>
    <t>ბანკანაშვილი</t>
  </si>
  <si>
    <t>ზურა</t>
  </si>
  <si>
    <t>გოჩიაშვილი</t>
  </si>
  <si>
    <t>გაბეხაძე</t>
  </si>
  <si>
    <t>ღონღაძე</t>
  </si>
  <si>
    <t>ცერაძე</t>
  </si>
  <si>
    <t>ფერაძე</t>
  </si>
  <si>
    <t>კაკიაშვილი</t>
  </si>
  <si>
    <t>თუმანიშვილი</t>
  </si>
  <si>
    <t>ჭადაშვილი</t>
  </si>
  <si>
    <t>ქურდაძე</t>
  </si>
  <si>
    <t>კურდღლაშვილი</t>
  </si>
  <si>
    <t>როლანდ</t>
  </si>
  <si>
    <t>მთიულიშვილი</t>
  </si>
  <si>
    <t>მულაძე</t>
  </si>
  <si>
    <t>უშანგი</t>
  </si>
  <si>
    <t>ხოტივრიშვილი</t>
  </si>
  <si>
    <t>ანდღულაძე</t>
  </si>
  <si>
    <t>მინაშვილი</t>
  </si>
  <si>
    <t>ედიკ</t>
  </si>
  <si>
    <t>წარიტოვი</t>
  </si>
  <si>
    <t>ბიბილურიძე</t>
  </si>
  <si>
    <t>სედრაკ</t>
  </si>
  <si>
    <t>აკოფიანი</t>
  </si>
  <si>
    <t>შუშანიკ</t>
  </si>
  <si>
    <t>ბლიაძე</t>
  </si>
  <si>
    <t xml:space="preserve">ეკა </t>
  </si>
  <si>
    <t xml:space="preserve">არარატ </t>
  </si>
  <si>
    <t>არუთუნიანი</t>
  </si>
  <si>
    <t>დოფაძე</t>
  </si>
  <si>
    <t>ლუკა</t>
  </si>
  <si>
    <t xml:space="preserve">ბაჩუკი </t>
  </si>
  <si>
    <t>კაბულაშვილი</t>
  </si>
  <si>
    <t>ხატიძე</t>
  </si>
  <si>
    <t>ოგანეს</t>
  </si>
  <si>
    <t>შამილიან</t>
  </si>
  <si>
    <t>ჯემალი</t>
  </si>
  <si>
    <t>ბექტურაშვილი</t>
  </si>
  <si>
    <t>ნუგზარი</t>
  </si>
  <si>
    <t>გიორგაძე</t>
  </si>
  <si>
    <t>თაბაგარი</t>
  </si>
  <si>
    <t>პაქსაშვილი</t>
  </si>
  <si>
    <t>ნახაპეტ</t>
  </si>
  <si>
    <t>ნახაპეტიან</t>
  </si>
  <si>
    <t>პეტროს</t>
  </si>
  <si>
    <t>სუკასიან</t>
  </si>
  <si>
    <t>ასია</t>
  </si>
  <si>
    <t>კარაპეტიან</t>
  </si>
  <si>
    <t>პეტრე</t>
  </si>
  <si>
    <t>აღლემაშვილი</t>
  </si>
  <si>
    <t xml:space="preserve"> გურამ </t>
  </si>
  <si>
    <t>ტატალაშვილი</t>
  </si>
  <si>
    <t>გორგოძე</t>
  </si>
  <si>
    <t>კალანდაძე</t>
  </si>
  <si>
    <t>ჩიტორელიძე</t>
  </si>
  <si>
    <t>მურმანიშვილი</t>
  </si>
  <si>
    <t>კოჩალიძე</t>
  </si>
  <si>
    <t>ჯამბულ</t>
  </si>
  <si>
    <t>ბეთხოშვილი</t>
  </si>
  <si>
    <t>ვაშაყმაძე</t>
  </si>
  <si>
    <t>ბორისი</t>
  </si>
  <si>
    <t>შეყლაშვილი</t>
  </si>
  <si>
    <t>ანტონ</t>
  </si>
  <si>
    <t>გელაძე</t>
  </si>
  <si>
    <t>მინდია</t>
  </si>
  <si>
    <t>აბრამაძე</t>
  </si>
  <si>
    <t>კალაიჯიშვილი</t>
  </si>
  <si>
    <t>საგინაძე</t>
  </si>
  <si>
    <t xml:space="preserve">ნუგზარ </t>
  </si>
  <si>
    <t>კლდიაშვილი</t>
  </si>
  <si>
    <t xml:space="preserve">სამველ </t>
  </si>
  <si>
    <t>თუმასიანი</t>
  </si>
  <si>
    <t xml:space="preserve">ლადო </t>
  </si>
  <si>
    <t>კედელაშვილი</t>
  </si>
  <si>
    <t xml:space="preserve">ანიკო </t>
  </si>
  <si>
    <t>წყარუაშვილი</t>
  </si>
  <si>
    <t xml:space="preserve">მანუჩარ </t>
  </si>
  <si>
    <t>ჯვარიძე</t>
  </si>
  <si>
    <t xml:space="preserve">სოლომონ </t>
  </si>
  <si>
    <t>თამაზაშვილი</t>
  </si>
  <si>
    <t>ბალიაშვილი</t>
  </si>
  <si>
    <t xml:space="preserve">შიო </t>
  </si>
  <si>
    <t>ლონდარიძე</t>
  </si>
  <si>
    <t xml:space="preserve">კახა </t>
  </si>
  <si>
    <t xml:space="preserve">ლავრენტი </t>
  </si>
  <si>
    <t>ივანიძე</t>
  </si>
  <si>
    <t xml:space="preserve">პაატა </t>
  </si>
  <si>
    <t>კაველიძე</t>
  </si>
  <si>
    <t xml:space="preserve">ფრიდონ  </t>
  </si>
  <si>
    <t>ზაზაძე</t>
  </si>
  <si>
    <t xml:space="preserve">ზაურ </t>
  </si>
  <si>
    <t>ქამაშიძე</t>
  </si>
  <si>
    <t xml:space="preserve">ხვიჩა </t>
  </si>
  <si>
    <t xml:space="preserve">კობა </t>
  </si>
  <si>
    <t xml:space="preserve">თემურ </t>
  </si>
  <si>
    <t>მარადი</t>
  </si>
  <si>
    <t xml:space="preserve"> ცეცხლაძე</t>
  </si>
  <si>
    <t xml:space="preserve">თამაზ </t>
  </si>
  <si>
    <t>აზა</t>
  </si>
  <si>
    <t>დერბოიან</t>
  </si>
  <si>
    <t>ხაჩატრიან</t>
  </si>
  <si>
    <t>მამიკონ</t>
  </si>
  <si>
    <t>ჰოვანესიან</t>
  </si>
  <si>
    <t>არშალუის</t>
  </si>
  <si>
    <t>უნანიან</t>
  </si>
  <si>
    <t>მასის</t>
  </si>
  <si>
    <t>მელქონიან</t>
  </si>
  <si>
    <t>ვარტ</t>
  </si>
  <si>
    <t>მურადიან</t>
  </si>
  <si>
    <t>აივაზიან</t>
  </si>
  <si>
    <t>სურენ</t>
  </si>
  <si>
    <t>სალარცორციან</t>
  </si>
  <si>
    <t>სამველ</t>
  </si>
  <si>
    <t>მელტონიან</t>
  </si>
  <si>
    <t>არტურ</t>
  </si>
  <si>
    <t>მარგარიან</t>
  </si>
  <si>
    <t>ნორიკ</t>
  </si>
  <si>
    <t>გალსტიან</t>
  </si>
  <si>
    <t>არპენიკ</t>
  </si>
  <si>
    <t>სტეპანიან</t>
  </si>
  <si>
    <t>გრიგორიან</t>
  </si>
  <si>
    <t xml:space="preserve">გაგიკ </t>
  </si>
  <si>
    <t>ბასენციან</t>
  </si>
  <si>
    <t>მაკარიან</t>
  </si>
  <si>
    <t>მესროპ</t>
  </si>
  <si>
    <t>ირიციან</t>
  </si>
  <si>
    <t>ელდარი</t>
  </si>
  <si>
    <t>ქამალიან</t>
  </si>
  <si>
    <t>არტავაზდ</t>
  </si>
  <si>
    <t>ნორაირ</t>
  </si>
  <si>
    <t>გდლიან</t>
  </si>
  <si>
    <t>ნათენაძე</t>
  </si>
  <si>
    <t>სოლომონიძე</t>
  </si>
  <si>
    <t>ზორკინ</t>
  </si>
  <si>
    <t>გოგორიან</t>
  </si>
  <si>
    <t>თოროსიან</t>
  </si>
  <si>
    <t>არმენ</t>
  </si>
  <si>
    <t>ფილოსიან</t>
  </si>
  <si>
    <t>სერგეი</t>
  </si>
  <si>
    <t>ბაბაჯანიან</t>
  </si>
  <si>
    <t>მკრტიჩიან</t>
  </si>
  <si>
    <t>არმინე</t>
  </si>
  <si>
    <t>აპოზიან</t>
  </si>
  <si>
    <t>შახბაზიან</t>
  </si>
  <si>
    <t>გრიგორ</t>
  </si>
  <si>
    <t>მოვსესიან</t>
  </si>
  <si>
    <t>ალვარდ</t>
  </si>
  <si>
    <t>ნერსესიან</t>
  </si>
  <si>
    <t>ლიუდმილა</t>
  </si>
  <si>
    <t>კირაკოსიან</t>
  </si>
  <si>
    <t>გალია</t>
  </si>
  <si>
    <t>ელიზბარიან</t>
  </si>
  <si>
    <t>არაქელიან</t>
  </si>
  <si>
    <t>აღაჯანიან</t>
  </si>
  <si>
    <t>მოვსეს</t>
  </si>
  <si>
    <t>პეტროსიან</t>
  </si>
  <si>
    <t>დუმანიან</t>
  </si>
  <si>
    <t>ვლადიმირ</t>
  </si>
  <si>
    <t>ალექსანიანი</t>
  </si>
  <si>
    <t>ლიუდვიკ</t>
  </si>
  <si>
    <t>ბრსოიან</t>
  </si>
  <si>
    <t>გაიანე</t>
  </si>
  <si>
    <t>გევორგ</t>
  </si>
  <si>
    <t>ამბარიან</t>
  </si>
  <si>
    <t>სევაკ</t>
  </si>
  <si>
    <t>ქციან</t>
  </si>
  <si>
    <t>წაღიკ</t>
  </si>
  <si>
    <t>ჩახალიან</t>
  </si>
  <si>
    <t>საიატ</t>
  </si>
  <si>
    <t>ავეტისიან</t>
  </si>
  <si>
    <t xml:space="preserve">კარინე </t>
  </si>
  <si>
    <t>პაკსაძე</t>
  </si>
  <si>
    <t>ფამბუხჩიან</t>
  </si>
  <si>
    <t>თავართქილაძე</t>
  </si>
  <si>
    <t>დომანიდი</t>
  </si>
  <si>
    <t>მელიქიძე</t>
  </si>
  <si>
    <t>მშეციან</t>
  </si>
  <si>
    <t>სარგისიან</t>
  </si>
  <si>
    <t>აღასი</t>
  </si>
  <si>
    <t>ნაჰაპეტიან</t>
  </si>
  <si>
    <t>სლავიკ</t>
  </si>
  <si>
    <t>ქეროფიან</t>
  </si>
  <si>
    <t>ეღიშ</t>
  </si>
  <si>
    <t>ზურნაჯიან</t>
  </si>
  <si>
    <t>მინასიან</t>
  </si>
  <si>
    <t>კარსლიან</t>
  </si>
  <si>
    <t>ფიდანიან</t>
  </si>
  <si>
    <t>ამაზარიან</t>
  </si>
  <si>
    <t>აღასინ</t>
  </si>
  <si>
    <t>ქოჩოიან</t>
  </si>
  <si>
    <t>არუთიუნ</t>
  </si>
  <si>
    <t>შირინიან</t>
  </si>
  <si>
    <t>მხითარ</t>
  </si>
  <si>
    <t>კარახანიან</t>
  </si>
  <si>
    <t>ხაჩიკ</t>
  </si>
  <si>
    <t>ალვანჯიან</t>
  </si>
  <si>
    <t>ოგანისიან</t>
  </si>
  <si>
    <t>აღაიან</t>
  </si>
  <si>
    <t>ველგენ</t>
  </si>
  <si>
    <t>არზუმანიან</t>
  </si>
  <si>
    <t>კაჯოიან</t>
  </si>
  <si>
    <t>ნაპოლეონ</t>
  </si>
  <si>
    <t>მარიკიან</t>
  </si>
  <si>
    <t>აბგარ</t>
  </si>
  <si>
    <t>ეღოიან</t>
  </si>
  <si>
    <t>ლიდა</t>
  </si>
  <si>
    <t>ანტანოსიან</t>
  </si>
  <si>
    <t>ვანიკ</t>
  </si>
  <si>
    <t>თუმასიან</t>
  </si>
  <si>
    <t>გარიკ</t>
  </si>
  <si>
    <t>ბდოიან</t>
  </si>
  <si>
    <t>არშაკ</t>
  </si>
  <si>
    <t>მკოიან</t>
  </si>
  <si>
    <t>ტონაგანიან</t>
  </si>
  <si>
    <t>ამირხანიან</t>
  </si>
  <si>
    <t>კიურეღ</t>
  </si>
  <si>
    <t>მნაცაკანიან</t>
  </si>
  <si>
    <t>ჰმაიაკ</t>
  </si>
  <si>
    <t>ჰამბარიან</t>
  </si>
  <si>
    <t>გარეგინ</t>
  </si>
  <si>
    <t>კაზდანიან</t>
  </si>
  <si>
    <t>აღჯოიან</t>
  </si>
  <si>
    <t>ჰრანთ</t>
  </si>
  <si>
    <t>ვარდანიან</t>
  </si>
  <si>
    <t>ვაჰან</t>
  </si>
  <si>
    <t>ჰახვერდიან</t>
  </si>
  <si>
    <t>რუბენ</t>
  </si>
  <si>
    <t>გალოიან</t>
  </si>
  <si>
    <t>სასუნ</t>
  </si>
  <si>
    <t>იგიტიან</t>
  </si>
  <si>
    <t xml:space="preserve">მამიკონ </t>
  </si>
  <si>
    <t>ჰამასპიურ</t>
  </si>
  <si>
    <t>ტონერიან</t>
  </si>
  <si>
    <t xml:space="preserve">სიმონ </t>
  </si>
  <si>
    <t>ბაღდასარიან</t>
  </si>
  <si>
    <t>ჰამაიაკ</t>
  </si>
  <si>
    <t>არაბიან</t>
  </si>
  <si>
    <t>გალუსტ</t>
  </si>
  <si>
    <t>მანუკიან</t>
  </si>
  <si>
    <t>გიგოლ</t>
  </si>
  <si>
    <t>გიგოლოვ</t>
  </si>
  <si>
    <t xml:space="preserve">შირაზ </t>
  </si>
  <si>
    <t>ქურქჩიან</t>
  </si>
  <si>
    <t xml:space="preserve">აღასინ </t>
  </si>
  <si>
    <t>ვარჟაპეტიან</t>
  </si>
  <si>
    <t>ჰარუთიუნ</t>
  </si>
  <si>
    <t>ფნჯოიან</t>
  </si>
  <si>
    <t>სიმონიან</t>
  </si>
  <si>
    <t>მალხაზი</t>
  </si>
  <si>
    <t>ლობჯანიძე</t>
  </si>
  <si>
    <t>ბიჭაშვილი</t>
  </si>
  <si>
    <t>იასონ</t>
  </si>
  <si>
    <t>გამყრელიძე</t>
  </si>
  <si>
    <t>ბერელიძე</t>
  </si>
  <si>
    <t>კერესელიძე</t>
  </si>
  <si>
    <t>ტყეშელაშვილი</t>
  </si>
  <si>
    <t>გიგო</t>
  </si>
  <si>
    <t>გობეჯიშვილი</t>
  </si>
  <si>
    <t>თამარა</t>
  </si>
  <si>
    <t>ალიკო</t>
  </si>
  <si>
    <t>შერაზადიშვილი</t>
  </si>
  <si>
    <t>კახეთელიძე</t>
  </si>
  <si>
    <t>ჯელაძე</t>
  </si>
  <si>
    <t>მელანო</t>
  </si>
  <si>
    <t>თომაძე</t>
  </si>
  <si>
    <t>კობერიძე</t>
  </si>
  <si>
    <t>ზაურ</t>
  </si>
  <si>
    <t>დავლიანიძე</t>
  </si>
  <si>
    <t xml:space="preserve">მურად </t>
  </si>
  <si>
    <t>მაცაბერიძე</t>
  </si>
  <si>
    <t>ელბერდი</t>
  </si>
  <si>
    <t>კაციტაძე</t>
  </si>
  <si>
    <t xml:space="preserve">გიორგი  </t>
  </si>
  <si>
    <t>აბუთიძე</t>
  </si>
  <si>
    <t>ბოჭორიშვილი</t>
  </si>
  <si>
    <t xml:space="preserve">სოსო </t>
  </si>
  <si>
    <t>ავალიანი</t>
  </si>
  <si>
    <t>ფოფხაძე</t>
  </si>
  <si>
    <t>დვალი</t>
  </si>
  <si>
    <t>ლუხუტაშვილი</t>
  </si>
  <si>
    <t>ჯინჭარაძე</t>
  </si>
  <si>
    <t>ბერაძე</t>
  </si>
  <si>
    <t>გოგიჩაძე</t>
  </si>
  <si>
    <t>არჩვაძე</t>
  </si>
  <si>
    <t>საღინაძე</t>
  </si>
  <si>
    <t>ახვლედიანი</t>
  </si>
  <si>
    <t>მურთაზ</t>
  </si>
  <si>
    <t>მეშველიანი</t>
  </si>
  <si>
    <t>ჭიღვარია</t>
  </si>
  <si>
    <t>აკაკი</t>
  </si>
  <si>
    <t>ჯიჯილო</t>
  </si>
  <si>
    <t>ალბერტი</t>
  </si>
  <si>
    <t>კოპალიანი</t>
  </si>
  <si>
    <t>ჯონი</t>
  </si>
  <si>
    <t>გურგუჩიანი</t>
  </si>
  <si>
    <t>როზა</t>
  </si>
  <si>
    <t>შონია</t>
  </si>
  <si>
    <t>მარატი</t>
  </si>
  <si>
    <t>ბანძელაძე</t>
  </si>
  <si>
    <t>ნემსწვერიძე</t>
  </si>
  <si>
    <t>ფრუიძე</t>
  </si>
  <si>
    <t>შიო</t>
  </si>
  <si>
    <t>ომანაძე</t>
  </si>
  <si>
    <t>კუხალაშვილი</t>
  </si>
  <si>
    <t>მამარდაშვილი</t>
  </si>
  <si>
    <t>ხაბულიანი</t>
  </si>
  <si>
    <t>თუთისანი</t>
  </si>
  <si>
    <t>გიორგობიანი</t>
  </si>
  <si>
    <t>ნემსვერიძე</t>
  </si>
  <si>
    <t>ვაჩაძე</t>
  </si>
  <si>
    <t>სადილიანი</t>
  </si>
  <si>
    <t>სილაგაძე</t>
  </si>
  <si>
    <t>ცხვედიანი</t>
  </si>
  <si>
    <t>მაიზერ</t>
  </si>
  <si>
    <t>ფურელიანი</t>
  </si>
  <si>
    <t>ტვილდიანი</t>
  </si>
  <si>
    <t>როსტომ</t>
  </si>
  <si>
    <t>ქურასბედიანი</t>
  </si>
  <si>
    <t>ჩანქსელიანი</t>
  </si>
  <si>
    <t>გაზდელიანი</t>
  </si>
  <si>
    <t>ჯურღაი</t>
  </si>
  <si>
    <t>ნარგიზა</t>
  </si>
  <si>
    <t>გვიდიანი</t>
  </si>
  <si>
    <t>ვიტალი</t>
  </si>
  <si>
    <t>ჯანხოტელი</t>
  </si>
  <si>
    <t>გველებიანი</t>
  </si>
  <si>
    <t>ქალდანი</t>
  </si>
  <si>
    <t>ფირუზ</t>
  </si>
  <si>
    <t>ნანული</t>
  </si>
  <si>
    <t xml:space="preserve">იუზა  </t>
  </si>
  <si>
    <t xml:space="preserve">გიორგი </t>
  </si>
  <si>
    <t>კვინიკაძე</t>
  </si>
  <si>
    <t xml:space="preserve">ელიკო   </t>
  </si>
  <si>
    <t xml:space="preserve">ირინა </t>
  </si>
  <si>
    <t xml:space="preserve"> თეა </t>
  </si>
  <si>
    <t>გელაშვილი, თიკანაშვილი</t>
  </si>
  <si>
    <t xml:space="preserve"> როლანდი </t>
  </si>
  <si>
    <t>ცუცქირიძე</t>
  </si>
  <si>
    <t xml:space="preserve"> გაგა </t>
  </si>
  <si>
    <t>ჭყოიძე</t>
  </si>
  <si>
    <t xml:space="preserve">სპარტაკი </t>
  </si>
  <si>
    <t>ღამბაშიძე</t>
  </si>
  <si>
    <t>შარიქაძე</t>
  </si>
  <si>
    <t>მაღრაძე</t>
  </si>
  <si>
    <t xml:space="preserve"> კიკნაძე</t>
  </si>
  <si>
    <t xml:space="preserve"> ჯამბული </t>
  </si>
  <si>
    <t>გვაზავა</t>
  </si>
  <si>
    <t xml:space="preserve">ზაქარია  </t>
  </si>
  <si>
    <t xml:space="preserve"> ხიჯაკაძე</t>
  </si>
  <si>
    <t xml:space="preserve"> ჯემალი </t>
  </si>
  <si>
    <t xml:space="preserve">ბერაძე </t>
  </si>
  <si>
    <t xml:space="preserve">თამაზ  </t>
  </si>
  <si>
    <t>შავიძე</t>
  </si>
  <si>
    <t xml:space="preserve">ელგუჯა  </t>
  </si>
  <si>
    <t>ხარაიშვილი</t>
  </si>
  <si>
    <t>შმაგი</t>
  </si>
  <si>
    <t>რიკაძე</t>
  </si>
  <si>
    <t xml:space="preserve"> თემურ </t>
  </si>
  <si>
    <t xml:space="preserve">ტაბატაძე </t>
  </si>
  <si>
    <t xml:space="preserve"> ბლიაძე</t>
  </si>
  <si>
    <t xml:space="preserve"> იური</t>
  </si>
  <si>
    <t xml:space="preserve"> ჩადუნელი</t>
  </si>
  <si>
    <t>სხილაძე</t>
  </si>
  <si>
    <t xml:space="preserve">ტარიელ </t>
  </si>
  <si>
    <t>ზუმბაძე</t>
  </si>
  <si>
    <t xml:space="preserve">ნაზი  </t>
  </si>
  <si>
    <t>სებისკვერაძე</t>
  </si>
  <si>
    <t xml:space="preserve"> მალხაზი </t>
  </si>
  <si>
    <t>გაჩეჩილაძე</t>
  </si>
  <si>
    <t xml:space="preserve">პეტრე </t>
  </si>
  <si>
    <t xml:space="preserve"> ციცვიძე</t>
  </si>
  <si>
    <t xml:space="preserve"> მამია </t>
  </si>
  <si>
    <t>გურამი</t>
  </si>
  <si>
    <t>კუპატაძე</t>
  </si>
  <si>
    <t>კუბლაშვილი</t>
  </si>
  <si>
    <t>ცხადაძე</t>
  </si>
  <si>
    <t>ცირეკიძე</t>
  </si>
  <si>
    <t>უკლება</t>
  </si>
  <si>
    <t>დათუნა</t>
  </si>
  <si>
    <t>თურქაძე</t>
  </si>
  <si>
    <t>საყვარელიძე</t>
  </si>
  <si>
    <t>მამრიკიშვილი</t>
  </si>
  <si>
    <t>ოლეგი</t>
  </si>
  <si>
    <t>ფანჩულიძე</t>
  </si>
  <si>
    <t>ცერცვაძე</t>
  </si>
  <si>
    <t>ჯიბლაძე</t>
  </si>
  <si>
    <t>მურთაზი</t>
  </si>
  <si>
    <t>ცქიფურიშვილი</t>
  </si>
  <si>
    <t>ორმოცაძე</t>
  </si>
  <si>
    <t>აზნარაშვილი</t>
  </si>
  <si>
    <t>მარგველაშვილი</t>
  </si>
  <si>
    <t xml:space="preserve">ანზორი </t>
  </si>
  <si>
    <t>ბაზაძე</t>
  </si>
  <si>
    <t>იობაშვილი</t>
  </si>
  <si>
    <t>ჩხიტუნიძე</t>
  </si>
  <si>
    <t xml:space="preserve">დოდო </t>
  </si>
  <si>
    <t xml:space="preserve">დარეჯან </t>
  </si>
  <si>
    <t>ღუღუნიშვილი</t>
  </si>
  <si>
    <t>ერაძე</t>
  </si>
  <si>
    <t>შაორშაძე</t>
  </si>
  <si>
    <t xml:space="preserve">ვიქტორ </t>
  </si>
  <si>
    <t xml:space="preserve">ციცინო </t>
  </si>
  <si>
    <t>ყიფშიძე</t>
  </si>
  <si>
    <t xml:space="preserve">როინი </t>
  </si>
  <si>
    <t xml:space="preserve">ლაშა </t>
  </si>
  <si>
    <t>დეკანოიძე</t>
  </si>
  <si>
    <t xml:space="preserve">იური </t>
  </si>
  <si>
    <t>შამანაძე</t>
  </si>
  <si>
    <t xml:space="preserve">ლარისა </t>
  </si>
  <si>
    <t>გოგატიშვილი</t>
  </si>
  <si>
    <t>ჯალაბაძე</t>
  </si>
  <si>
    <t>ხარშილაძე</t>
  </si>
  <si>
    <t>გრიგოლი</t>
  </si>
  <si>
    <t xml:space="preserve">მურმანი </t>
  </si>
  <si>
    <t>მაჭავარიანი</t>
  </si>
  <si>
    <t xml:space="preserve">თამაზი </t>
  </si>
  <si>
    <t xml:space="preserve">რამაზი </t>
  </si>
  <si>
    <t>ტყემალაძე</t>
  </si>
  <si>
    <t xml:space="preserve">ელისო </t>
  </si>
  <si>
    <t xml:space="preserve">ჯემალი </t>
  </si>
  <si>
    <t xml:space="preserve">ალიკა </t>
  </si>
  <si>
    <t xml:space="preserve">ლამარა </t>
  </si>
  <si>
    <t xml:space="preserve">მანანა </t>
  </si>
  <si>
    <t>ნავაძე</t>
  </si>
  <si>
    <t xml:space="preserve">სოფიკო </t>
  </si>
  <si>
    <t>მაჩაიძე</t>
  </si>
  <si>
    <t>ცაბაძე</t>
  </si>
  <si>
    <t>ზაბახიძე</t>
  </si>
  <si>
    <t>მურმანი</t>
  </si>
  <si>
    <t>ქიმაძე</t>
  </si>
  <si>
    <t>წიტაძე</t>
  </si>
  <si>
    <t xml:space="preserve">გივი </t>
  </si>
  <si>
    <t>ფხალაძე</t>
  </si>
  <si>
    <t>ბოჭოიძე</t>
  </si>
  <si>
    <t>დურმიშხან</t>
  </si>
  <si>
    <t>წივწივაძე</t>
  </si>
  <si>
    <t>ჭანკოტაძე</t>
  </si>
  <si>
    <t>კვანტრიშვილი</t>
  </si>
  <si>
    <t>თუთარაშვილი</t>
  </si>
  <si>
    <t>ლომინაშვილი</t>
  </si>
  <si>
    <t xml:space="preserve">თინათინ </t>
  </si>
  <si>
    <t>დემეტრაძე</t>
  </si>
  <si>
    <t>თემური</t>
  </si>
  <si>
    <t>მიქიაშვილი</t>
  </si>
  <si>
    <t>ფაიქიძე</t>
  </si>
  <si>
    <t>ხვიჩია</t>
  </si>
  <si>
    <t>კიკნაველიძე</t>
  </si>
  <si>
    <t xml:space="preserve">ჯუმბე </t>
  </si>
  <si>
    <t>გიორგიძე</t>
  </si>
  <si>
    <t xml:space="preserve">ჯუმბერი    </t>
  </si>
  <si>
    <t>ზირაქაძე</t>
  </si>
  <si>
    <t>დახუნდარიძე</t>
  </si>
  <si>
    <t>დიაკონიძე</t>
  </si>
  <si>
    <t>აბელი</t>
  </si>
  <si>
    <t>აბრამალაძე</t>
  </si>
  <si>
    <t>შალამბერიძე</t>
  </si>
  <si>
    <t>ნამიჭეიშვილი</t>
  </si>
  <si>
    <t>მამასახლისი</t>
  </si>
  <si>
    <t>ფირუზი</t>
  </si>
  <si>
    <t xml:space="preserve">გოგიტა </t>
  </si>
  <si>
    <t>სანიკიანი</t>
  </si>
  <si>
    <t>ოქროპილაშვილი</t>
  </si>
  <si>
    <t>კაცაძე</t>
  </si>
  <si>
    <t>თვალაბეიშვილი</t>
  </si>
  <si>
    <t>სერიოჟა</t>
  </si>
  <si>
    <t>ჭაფოძე</t>
  </si>
  <si>
    <t>ჟღენტი</t>
  </si>
  <si>
    <t xml:space="preserve">ზაზა </t>
  </si>
  <si>
    <t>ადეიშვილი</t>
  </si>
  <si>
    <t>თომა</t>
  </si>
  <si>
    <t>მჟავანაძე</t>
  </si>
  <si>
    <t>ძიგრაშვილი</t>
  </si>
  <si>
    <t>ბიბიჩაძე</t>
  </si>
  <si>
    <t>ლორთქიფანიძე</t>
  </si>
  <si>
    <t>ქარჩხაძე</t>
  </si>
  <si>
    <t>ბეგი</t>
  </si>
  <si>
    <t>აბრამიძე</t>
  </si>
  <si>
    <t>მიქელთაძე</t>
  </si>
  <si>
    <t>თამრიკო</t>
  </si>
  <si>
    <t>აბზიანიძე</t>
  </si>
  <si>
    <t>თევზაძე</t>
  </si>
  <si>
    <t>ვარგისო</t>
  </si>
  <si>
    <t>ჩაჩუა</t>
  </si>
  <si>
    <t>ყუფარაძე</t>
  </si>
  <si>
    <t>გრიგოლია</t>
  </si>
  <si>
    <t>პაპაშვილი</t>
  </si>
  <si>
    <t>გვანცელაძე</t>
  </si>
  <si>
    <t>ჩიქვინიძე</t>
  </si>
  <si>
    <t>ჩომახიძე</t>
  </si>
  <si>
    <t>იურა</t>
  </si>
  <si>
    <t>ხაჭაპურიძე</t>
  </si>
  <si>
    <t xml:space="preserve">ფრიდონი </t>
  </si>
  <si>
    <t>ჯიშკარიანი</t>
  </si>
  <si>
    <t>კვაბზირიძე</t>
  </si>
  <si>
    <t>ჯამბული</t>
  </si>
  <si>
    <t>ჯაიანი</t>
  </si>
  <si>
    <t xml:space="preserve">ლოლაძე </t>
  </si>
  <si>
    <t xml:space="preserve">მიქაბერიძე </t>
  </si>
  <si>
    <t xml:space="preserve">დევიძე </t>
  </si>
  <si>
    <t>დარბაიძე</t>
  </si>
  <si>
    <t xml:space="preserve">ცერცვაძე </t>
  </si>
  <si>
    <t xml:space="preserve">ვეფხვია </t>
  </si>
  <si>
    <t>ყობიაშვილი</t>
  </si>
  <si>
    <t>ზეინაბ</t>
  </si>
  <si>
    <t>თუთბერიძე</t>
  </si>
  <si>
    <t>გოგბერაშვილი</t>
  </si>
  <si>
    <t>დემური</t>
  </si>
  <si>
    <t>გურჯიძე</t>
  </si>
  <si>
    <t>ლოლაძე</t>
  </si>
  <si>
    <t>რეზო</t>
  </si>
  <si>
    <t xml:space="preserve">ხვედელიძე </t>
  </si>
  <si>
    <t>ქველაძე</t>
  </si>
  <si>
    <t>ცისია</t>
  </si>
  <si>
    <t>გურული</t>
  </si>
  <si>
    <t>ანგელინა</t>
  </si>
  <si>
    <t xml:space="preserve">მიხელიძე </t>
  </si>
  <si>
    <t>იროდი</t>
  </si>
  <si>
    <t>ჯაჯანიძე</t>
  </si>
  <si>
    <t>იაკობიძე</t>
  </si>
  <si>
    <t xml:space="preserve">კურტანიძე </t>
  </si>
  <si>
    <t xml:space="preserve">იაკობიძე </t>
  </si>
  <si>
    <t>მახათაძე</t>
  </si>
  <si>
    <t>აფციარი</t>
  </si>
  <si>
    <t>ბარელაძე</t>
  </si>
  <si>
    <t>მანუჩარ</t>
  </si>
  <si>
    <t>ლაბაძე</t>
  </si>
  <si>
    <t>ვინერი</t>
  </si>
  <si>
    <t xml:space="preserve">პაპიძე </t>
  </si>
  <si>
    <t xml:space="preserve">ბარბაქაძე </t>
  </si>
  <si>
    <t>ბაბო</t>
  </si>
  <si>
    <t xml:space="preserve">კვიჟინაძე </t>
  </si>
  <si>
    <t xml:space="preserve">სამხარაძე </t>
  </si>
  <si>
    <t xml:space="preserve">კაპანაძე </t>
  </si>
  <si>
    <t>ჯაფარძე</t>
  </si>
  <si>
    <t>ზაური</t>
  </si>
  <si>
    <t>ბიწაძე</t>
  </si>
  <si>
    <t>სულხანი</t>
  </si>
  <si>
    <t xml:space="preserve">ოქსანა </t>
  </si>
  <si>
    <t>აშოთია</t>
  </si>
  <si>
    <t>ფატმანი</t>
  </si>
  <si>
    <t>ბრეგაძე</t>
  </si>
  <si>
    <t>შალიკიანი</t>
  </si>
  <si>
    <t>იროდიონ</t>
  </si>
  <si>
    <t>ჩხიკვაძე</t>
  </si>
  <si>
    <t xml:space="preserve">ვახტანგ </t>
  </si>
  <si>
    <t>ნოსელიძე</t>
  </si>
  <si>
    <t>ალფაიძე</t>
  </si>
  <si>
    <t>შანიძე</t>
  </si>
  <si>
    <t>ისაკაძე</t>
  </si>
  <si>
    <t>მთვარისა</t>
  </si>
  <si>
    <t>სულამანიძე</t>
  </si>
  <si>
    <t>ფორჩხიძე</t>
  </si>
  <si>
    <t xml:space="preserve">დემურ </t>
  </si>
  <si>
    <t>ჯოხაძე</t>
  </si>
  <si>
    <t>ჯანო</t>
  </si>
  <si>
    <t>ჯანელიძე</t>
  </si>
  <si>
    <t>ხურცია</t>
  </si>
  <si>
    <t>როზალიუს</t>
  </si>
  <si>
    <t>ვაშალომიძე</t>
  </si>
  <si>
    <t xml:space="preserve">ციალა </t>
  </si>
  <si>
    <t>ჩირგაძე</t>
  </si>
  <si>
    <t>გუბელაძე</t>
  </si>
  <si>
    <t>ხაჭიპერაძე</t>
  </si>
  <si>
    <t>გელენიძე</t>
  </si>
  <si>
    <t>ზარნაძე</t>
  </si>
  <si>
    <t>კოსტავა</t>
  </si>
  <si>
    <t>ჟორჟოლიანი</t>
  </si>
  <si>
    <t>დოლაბერიძე</t>
  </si>
  <si>
    <t>ლაღაძე</t>
  </si>
  <si>
    <t>ფხაკაძე</t>
  </si>
  <si>
    <t>ფუთურიძე</t>
  </si>
  <si>
    <t>ბერძენაძე</t>
  </si>
  <si>
    <t>ერეკლე</t>
  </si>
  <si>
    <t>ჩოგოვაძე</t>
  </si>
  <si>
    <t>ინანიშვილი</t>
  </si>
  <si>
    <t>სიმსივე</t>
  </si>
  <si>
    <t>ქორიძე</t>
  </si>
  <si>
    <t>ახალაძე</t>
  </si>
  <si>
    <t>მელქაძე</t>
  </si>
  <si>
    <t xml:space="preserve">გრიგოლ </t>
  </si>
  <si>
    <t>მაღლაფერიძე</t>
  </si>
  <si>
    <t>ქობულაძე</t>
  </si>
  <si>
    <t>ნიშნიანიძე</t>
  </si>
  <si>
    <t>ხვადაგიანი</t>
  </si>
  <si>
    <t>მიქაუტაძე</t>
  </si>
  <si>
    <t>ინდიკო</t>
  </si>
  <si>
    <t>სულწაძე</t>
  </si>
  <si>
    <t>კუხიანიძე</t>
  </si>
  <si>
    <t>ფესტვენიძე</t>
  </si>
  <si>
    <t>ბერულავა</t>
  </si>
  <si>
    <t>ართმელაძე</t>
  </si>
  <si>
    <t>სულაძე</t>
  </si>
  <si>
    <t>ბუხრაშვილი</t>
  </si>
  <si>
    <t xml:space="preserve"> ჭელიძე</t>
  </si>
  <si>
    <t xml:space="preserve"> სილაგაძე</t>
  </si>
  <si>
    <t xml:space="preserve"> ოსეფაიშვილი</t>
  </si>
  <si>
    <t>თათია</t>
  </si>
  <si>
    <t xml:space="preserve"> მთვარელიძე</t>
  </si>
  <si>
    <t xml:space="preserve">  ანანიძე</t>
  </si>
  <si>
    <t>ომიაძე</t>
  </si>
  <si>
    <t xml:space="preserve"> ბაკურაძე</t>
  </si>
  <si>
    <t xml:space="preserve"> აბრამიშვილი</t>
  </si>
  <si>
    <t xml:space="preserve"> ქელბაქიანი</t>
  </si>
  <si>
    <t>აპოლონი</t>
  </si>
  <si>
    <t xml:space="preserve">  ჯინჯიხაძე</t>
  </si>
  <si>
    <t xml:space="preserve"> არაბიძე</t>
  </si>
  <si>
    <t xml:space="preserve"> მუშკუდიანი</t>
  </si>
  <si>
    <t>მოსეშვილი</t>
  </si>
  <si>
    <t xml:space="preserve">  ზაქარიაძე</t>
  </si>
  <si>
    <t>ზვიადაძე</t>
  </si>
  <si>
    <t xml:space="preserve"> ქორიძე</t>
  </si>
  <si>
    <t xml:space="preserve"> გურული</t>
  </si>
  <si>
    <t xml:space="preserve"> კოსტანოვი</t>
  </si>
  <si>
    <t>წვერავა</t>
  </si>
  <si>
    <t xml:space="preserve"> ლორთქიფანიძე</t>
  </si>
  <si>
    <t>მანაგაძე</t>
  </si>
  <si>
    <t>გოგელიძე</t>
  </si>
  <si>
    <t xml:space="preserve"> ნაყოფია</t>
  </si>
  <si>
    <t>სვანიძე</t>
  </si>
  <si>
    <t>კაკაურიძე</t>
  </si>
  <si>
    <t>ტოროტაძე</t>
  </si>
  <si>
    <t>ფულარიანი</t>
  </si>
  <si>
    <t>გეგელია</t>
  </si>
  <si>
    <t>მაჩიტაძე</t>
  </si>
  <si>
    <t>ლელაძე</t>
  </si>
  <si>
    <t>ჯანხოთელი</t>
  </si>
  <si>
    <t>მშვილდაძე</t>
  </si>
  <si>
    <t>მალვინა</t>
  </si>
  <si>
    <t>კოხოძე</t>
  </si>
  <si>
    <t>ნაზიბროლა</t>
  </si>
  <si>
    <t xml:space="preserve"> შავგულიძე</t>
  </si>
  <si>
    <t xml:space="preserve"> კვერნაძე</t>
  </si>
  <si>
    <t>დარეჯანი</t>
  </si>
  <si>
    <t>ფურცხვანიძე</t>
  </si>
  <si>
    <t xml:space="preserve"> ყენია</t>
  </si>
  <si>
    <t>კვანტალიანი</t>
  </si>
  <si>
    <t>ჩეჩელაშვილი</t>
  </si>
  <si>
    <t>მირზა</t>
  </si>
  <si>
    <t>რამიშვილი</t>
  </si>
  <si>
    <t>დომნა</t>
  </si>
  <si>
    <t xml:space="preserve"> ცხოვრებაძე</t>
  </si>
  <si>
    <t>დარსალია</t>
  </si>
  <si>
    <t>კირთაძე</t>
  </si>
  <si>
    <t>ყავრელიშვილი</t>
  </si>
  <si>
    <t>ბასილაძე</t>
  </si>
  <si>
    <t>ამბროლაძე</t>
  </si>
  <si>
    <t>ქიშვარდი</t>
  </si>
  <si>
    <t xml:space="preserve"> ნიჟარაძე</t>
  </si>
  <si>
    <t>ჩორგოლიანი</t>
  </si>
  <si>
    <t>ფალავანდიშვილი</t>
  </si>
  <si>
    <t xml:space="preserve"> მხეიძე</t>
  </si>
  <si>
    <t xml:space="preserve"> სვანაძე</t>
  </si>
  <si>
    <t xml:space="preserve"> ხანთაძე</t>
  </si>
  <si>
    <t xml:space="preserve"> ციბაძე</t>
  </si>
  <si>
    <t>გენებაშვილი</t>
  </si>
  <si>
    <t>გოგისვანიძე</t>
  </si>
  <si>
    <t>ნიქაბაძე</t>
  </si>
  <si>
    <t>ენდელაძე</t>
  </si>
  <si>
    <t xml:space="preserve"> ყურაშვილი</t>
  </si>
  <si>
    <t>ზამირა</t>
  </si>
  <si>
    <t>გეგუჩაძე</t>
  </si>
  <si>
    <t>ბეროძე</t>
  </si>
  <si>
    <t>ირემაძე</t>
  </si>
  <si>
    <t>რევაზი</t>
  </si>
  <si>
    <t>ზაქარაია</t>
  </si>
  <si>
    <t>ნასარიძე</t>
  </si>
  <si>
    <t xml:space="preserve"> ჟორჟოლიანი </t>
  </si>
  <si>
    <t>შათირიშვილი</t>
  </si>
  <si>
    <t xml:space="preserve"> ქომეთიანი</t>
  </si>
  <si>
    <t>გალაქტიონი</t>
  </si>
  <si>
    <t>ჟორჟლიანი</t>
  </si>
  <si>
    <t xml:space="preserve"> შარაბიძე</t>
  </si>
  <si>
    <t>კვიცარიძე</t>
  </si>
  <si>
    <t xml:space="preserve"> ჩილინგარიშვილი</t>
  </si>
  <si>
    <t xml:space="preserve">გიგა </t>
  </si>
  <si>
    <t>ღლონტი</t>
  </si>
  <si>
    <t>ქარცივაძე</t>
  </si>
  <si>
    <t>რიზა</t>
  </si>
  <si>
    <t>კიბაბიძე</t>
  </si>
  <si>
    <t>ჭყონია</t>
  </si>
  <si>
    <t>ანთაძე</t>
  </si>
  <si>
    <t>ჯაველიძე</t>
  </si>
  <si>
    <t>ლადო</t>
  </si>
  <si>
    <t>თვალავაძე</t>
  </si>
  <si>
    <t>ცქვიტინიძე</t>
  </si>
  <si>
    <t>გობრონიძე</t>
  </si>
  <si>
    <t>მექვაბიშვილი</t>
  </si>
  <si>
    <t>ვაშნაძე</t>
  </si>
  <si>
    <t>ჯაში</t>
  </si>
  <si>
    <t>აროშიძე</t>
  </si>
  <si>
    <t>ნიკოლიზ</t>
  </si>
  <si>
    <t>რუსიეშვილი</t>
  </si>
  <si>
    <t>ჭეიშვილი</t>
  </si>
  <si>
    <t>ბაქანიძე</t>
  </si>
  <si>
    <t>მიქატაძე</t>
  </si>
  <si>
    <t>მეგრელაძე</t>
  </si>
  <si>
    <t>გოგუაძე</t>
  </si>
  <si>
    <t>ბაბილოძე</t>
  </si>
  <si>
    <t>იაკობ</t>
  </si>
  <si>
    <t>ზაქარიაძე</t>
  </si>
  <si>
    <t>კოტე</t>
  </si>
  <si>
    <t>გაგუა</t>
  </si>
  <si>
    <t>თოხაძე</t>
  </si>
  <si>
    <t>გიური</t>
  </si>
  <si>
    <t>ვადაჭკორია</t>
  </si>
  <si>
    <t>გვიბირიძე</t>
  </si>
  <si>
    <t>ლომაძე</t>
  </si>
  <si>
    <t xml:space="preserve">აკაკი </t>
  </si>
  <si>
    <t>აბუსერიძე</t>
  </si>
  <si>
    <t>ვალერიან</t>
  </si>
  <si>
    <t>თავდიშვილი</t>
  </si>
  <si>
    <t>გვარჯალაძე</t>
  </si>
  <si>
    <t>ელგუჯა</t>
  </si>
  <si>
    <t>ზენაიშვილი</t>
  </si>
  <si>
    <t>სულხან</t>
  </si>
  <si>
    <t xml:space="preserve">იორამ </t>
  </si>
  <si>
    <t>ფირცხალაიშვილი</t>
  </si>
  <si>
    <t>კვაჭაძე</t>
  </si>
  <si>
    <t xml:space="preserve">რომან </t>
  </si>
  <si>
    <t>ტუღუში</t>
  </si>
  <si>
    <t>ტიკარაძე</t>
  </si>
  <si>
    <t>სარჯველაძე</t>
  </si>
  <si>
    <t xml:space="preserve">ირაკლი </t>
  </si>
  <si>
    <t>მეფარიშვილი</t>
  </si>
  <si>
    <t>აფშილავა</t>
  </si>
  <si>
    <t>ნემსაძე</t>
  </si>
  <si>
    <t>ბაჩუკი</t>
  </si>
  <si>
    <t>გუჯაბიძე</t>
  </si>
  <si>
    <t>გურგენაძე</t>
  </si>
  <si>
    <t xml:space="preserve">ამირან </t>
  </si>
  <si>
    <t>პაიკიძე</t>
  </si>
  <si>
    <t>რიჟამაძე</t>
  </si>
  <si>
    <t>მურვანიძე</t>
  </si>
  <si>
    <t>ჯიჯიეშვილი</t>
  </si>
  <si>
    <t>მოისწრაფიშვილი</t>
  </si>
  <si>
    <t>ფასეიშვილი</t>
  </si>
  <si>
    <t>კოროშინაძე</t>
  </si>
  <si>
    <t xml:space="preserve"> გობაძე</t>
  </si>
  <si>
    <t xml:space="preserve">ფრიდონ </t>
  </si>
  <si>
    <t xml:space="preserve"> ტუნაძე</t>
  </si>
  <si>
    <t xml:space="preserve"> მამალაძე</t>
  </si>
  <si>
    <t xml:space="preserve"> მათითაიშვილი</t>
  </si>
  <si>
    <t xml:space="preserve"> ხუნდაძე</t>
  </si>
  <si>
    <t>ცხოიძე</t>
  </si>
  <si>
    <t xml:space="preserve"> ლობჟანიძე</t>
  </si>
  <si>
    <t xml:space="preserve"> ჩიჩუა</t>
  </si>
  <si>
    <t xml:space="preserve"> ბერძენიშვილი</t>
  </si>
  <si>
    <t xml:space="preserve">მახარაძე </t>
  </si>
  <si>
    <t>მახარაძე</t>
  </si>
  <si>
    <t>მაღულარია</t>
  </si>
  <si>
    <t xml:space="preserve">ბართლომე </t>
  </si>
  <si>
    <t xml:space="preserve"> ჭკუასელი</t>
  </si>
  <si>
    <t>ზაქარეიშვილი</t>
  </si>
  <si>
    <t xml:space="preserve"> გოგოლაძე</t>
  </si>
  <si>
    <t xml:space="preserve"> რამიშვილი</t>
  </si>
  <si>
    <t xml:space="preserve"> კალანდაძე</t>
  </si>
  <si>
    <t xml:space="preserve">რევაზ </t>
  </si>
  <si>
    <t xml:space="preserve">ზვიად </t>
  </si>
  <si>
    <t xml:space="preserve"> ტრაპაიძე</t>
  </si>
  <si>
    <t>თემურაზ</t>
  </si>
  <si>
    <t xml:space="preserve">  წიტაიშვილი</t>
  </si>
  <si>
    <t xml:space="preserve">გურამ </t>
  </si>
  <si>
    <t xml:space="preserve"> გიორგაძე</t>
  </si>
  <si>
    <t>სიმონიშვილი</t>
  </si>
  <si>
    <t>მგალობლიშვილი</t>
  </si>
  <si>
    <t>თენგიზი</t>
  </si>
  <si>
    <t>უნგიაძე</t>
  </si>
  <si>
    <t xml:space="preserve">დარისპან </t>
  </si>
  <si>
    <t xml:space="preserve"> კაპანაძე</t>
  </si>
  <si>
    <t>კოვზირიძე</t>
  </si>
  <si>
    <t>ფარღალავა</t>
  </si>
  <si>
    <t>ჟვანია</t>
  </si>
  <si>
    <t>აფხაზავა</t>
  </si>
  <si>
    <t>ლევთერი</t>
  </si>
  <si>
    <t>ჭუბაბრია</t>
  </si>
  <si>
    <t>თეიმურაზი</t>
  </si>
  <si>
    <t>სახოკია</t>
  </si>
  <si>
    <t>ძიძავა</t>
  </si>
  <si>
    <t>ლაშქარავა</t>
  </si>
  <si>
    <t>ფილია</t>
  </si>
  <si>
    <t>კვირტია</t>
  </si>
  <si>
    <t>ჭანტურია</t>
  </si>
  <si>
    <t>ზარქუა</t>
  </si>
  <si>
    <t>ზურიკო</t>
  </si>
  <si>
    <t>შურღაია</t>
  </si>
  <si>
    <t>პატიკო</t>
  </si>
  <si>
    <t>ცაავა</t>
  </si>
  <si>
    <t>ნარსია</t>
  </si>
  <si>
    <t>ვლადიმერი</t>
  </si>
  <si>
    <t>პირტახია</t>
  </si>
  <si>
    <t>ბექა</t>
  </si>
  <si>
    <t>დამენია</t>
  </si>
  <si>
    <t>კოკი</t>
  </si>
  <si>
    <t>ბაღათურია</t>
  </si>
  <si>
    <t>გულადი</t>
  </si>
  <si>
    <t>ხუხუა</t>
  </si>
  <si>
    <t>კაჭარავა</t>
  </si>
  <si>
    <t>ლონგინოზი</t>
  </si>
  <si>
    <t>შამათავა</t>
  </si>
  <si>
    <t>ჭაავა</t>
  </si>
  <si>
    <t>ჯანჯღავა</t>
  </si>
  <si>
    <t>ხუხია</t>
  </si>
  <si>
    <t>ელიზბარი</t>
  </si>
  <si>
    <t>ლომაია</t>
  </si>
  <si>
    <t>გვასალია</t>
  </si>
  <si>
    <t>წურწუმია</t>
  </si>
  <si>
    <t xml:space="preserve">სერგო </t>
  </si>
  <si>
    <t>კუპრავა</t>
  </si>
  <si>
    <t>შუქური</t>
  </si>
  <si>
    <t>ხვინგია</t>
  </si>
  <si>
    <t xml:space="preserve">ნუკრი </t>
  </si>
  <si>
    <t>გეგია</t>
  </si>
  <si>
    <t>მონიავა</t>
  </si>
  <si>
    <t xml:space="preserve">კინტირაია </t>
  </si>
  <si>
    <t>წულეისკირი</t>
  </si>
  <si>
    <t xml:space="preserve">გალაქტიონ </t>
  </si>
  <si>
    <t>რომეო</t>
  </si>
  <si>
    <t>ყურუა</t>
  </si>
  <si>
    <t>ახალაია</t>
  </si>
  <si>
    <t xml:space="preserve">ქეთო </t>
  </si>
  <si>
    <t xml:space="preserve">თოდუა </t>
  </si>
  <si>
    <t>ადა</t>
  </si>
  <si>
    <t>შელია</t>
  </si>
  <si>
    <t>გოდერძი</t>
  </si>
  <si>
    <t>ძიძიგური</t>
  </si>
  <si>
    <t>სოსელია</t>
  </si>
  <si>
    <t>ჩიტაია</t>
  </si>
  <si>
    <t>სახეიშვილი</t>
  </si>
  <si>
    <t>ცოტნე</t>
  </si>
  <si>
    <t>დადიანი</t>
  </si>
  <si>
    <t>ალანია</t>
  </si>
  <si>
    <t>წულაია</t>
  </si>
  <si>
    <t>ტაბაღუა</t>
  </si>
  <si>
    <t>ხოფერია</t>
  </si>
  <si>
    <t>ანტონი</t>
  </si>
  <si>
    <t>დემანია</t>
  </si>
  <si>
    <t>კვიკვინია</t>
  </si>
  <si>
    <t xml:space="preserve">ვლადიმერ </t>
  </si>
  <si>
    <t>ნაჭყებია</t>
  </si>
  <si>
    <t>გვილავა</t>
  </si>
  <si>
    <t>კარაბაშვილი</t>
  </si>
  <si>
    <t>დავითაია</t>
  </si>
  <si>
    <t>არახამია</t>
  </si>
  <si>
    <t>ჯანგული</t>
  </si>
  <si>
    <t>ლატარია</t>
  </si>
  <si>
    <t>კაკულია</t>
  </si>
  <si>
    <t>დენისი</t>
  </si>
  <si>
    <t>ეხვაია</t>
  </si>
  <si>
    <t>მიქავა</t>
  </si>
  <si>
    <t>ყოლბაია</t>
  </si>
  <si>
    <t>ქვარაია</t>
  </si>
  <si>
    <t>კაკაჩია</t>
  </si>
  <si>
    <t>ჭკადუა</t>
  </si>
  <si>
    <t>სამუშია</t>
  </si>
  <si>
    <t>ბერიშვილი</t>
  </si>
  <si>
    <t>ჯიჭონაია</t>
  </si>
  <si>
    <t>ფაფია</t>
  </si>
  <si>
    <t>ირა</t>
  </si>
  <si>
    <t>გვილია</t>
  </si>
  <si>
    <t>პაპუნა</t>
  </si>
  <si>
    <t>იზორია</t>
  </si>
  <si>
    <t xml:space="preserve">თემური </t>
  </si>
  <si>
    <t>კუტალია</t>
  </si>
  <si>
    <t>ნარიმან</t>
  </si>
  <si>
    <t>სიჭინავა</t>
  </si>
  <si>
    <t>ეროსი</t>
  </si>
  <si>
    <t>თოდუა</t>
  </si>
  <si>
    <t>ბაჩანა</t>
  </si>
  <si>
    <t>ქანთარია</t>
  </si>
  <si>
    <t>მოსია</t>
  </si>
  <si>
    <t>ღურწკაია</t>
  </si>
  <si>
    <t>ჭაფანძე</t>
  </si>
  <si>
    <t>ოთხოზორია</t>
  </si>
  <si>
    <t>ლერი</t>
  </si>
  <si>
    <t>აბსანძე</t>
  </si>
  <si>
    <t>ჭაბუკა</t>
  </si>
  <si>
    <t>ქარჩავა</t>
  </si>
  <si>
    <t>როინ</t>
  </si>
  <si>
    <t>ფაცაცია</t>
  </si>
  <si>
    <t>გუგუჩია</t>
  </si>
  <si>
    <t>ქვაჩახია</t>
  </si>
  <si>
    <t>შეროზია</t>
  </si>
  <si>
    <t>შველიძ</t>
  </si>
  <si>
    <t>შანგუა</t>
  </si>
  <si>
    <t>რაფავა</t>
  </si>
  <si>
    <t>ბიგვავა</t>
  </si>
  <si>
    <t>გაბედავა</t>
  </si>
  <si>
    <t>ბულია</t>
  </si>
  <si>
    <t>ჯანსუღ</t>
  </si>
  <si>
    <t>გულორდავა</t>
  </si>
  <si>
    <t xml:space="preserve">სლავა </t>
  </si>
  <si>
    <t>წიწავა</t>
  </si>
  <si>
    <t>პერტაია</t>
  </si>
  <si>
    <t>შერვაშიძე</t>
  </si>
  <si>
    <t>შუკვანი</t>
  </si>
  <si>
    <t>ჭითანავა</t>
  </si>
  <si>
    <t xml:space="preserve">თენგიზ </t>
  </si>
  <si>
    <t>ჟორჟოლაძე</t>
  </si>
  <si>
    <t>დარასელია</t>
  </si>
  <si>
    <t xml:space="preserve">ემზარ </t>
  </si>
  <si>
    <t xml:space="preserve">ონისე </t>
  </si>
  <si>
    <t>ჩახაია</t>
  </si>
  <si>
    <t xml:space="preserve">ნინელი </t>
  </si>
  <si>
    <t>სანაია</t>
  </si>
  <si>
    <t>ვენერა</t>
  </si>
  <si>
    <t>სორდია</t>
  </si>
  <si>
    <t>თვალმაისა</t>
  </si>
  <si>
    <t>ვეკუა</t>
  </si>
  <si>
    <t>ჯობავა</t>
  </si>
  <si>
    <t>მზისადარი</t>
  </si>
  <si>
    <t>კოზუა</t>
  </si>
  <si>
    <t>ყართან</t>
  </si>
  <si>
    <t>კოდუა</t>
  </si>
  <si>
    <t xml:space="preserve">ელგუჯა </t>
  </si>
  <si>
    <t>ჩარგაზია</t>
  </si>
  <si>
    <t>ნუკრი</t>
  </si>
  <si>
    <t>ნარმანია</t>
  </si>
  <si>
    <t>მიტუშა</t>
  </si>
  <si>
    <t>ლიპარტია</t>
  </si>
  <si>
    <t>ფარცვანია</t>
  </si>
  <si>
    <t>ხუბულია</t>
  </si>
  <si>
    <t>გარდავა</t>
  </si>
  <si>
    <t>გედენიძე</t>
  </si>
  <si>
    <t>კოზმავა</t>
  </si>
  <si>
    <t>უჩა</t>
  </si>
  <si>
    <t>ზარანდია</t>
  </si>
  <si>
    <t xml:space="preserve">ელდარ </t>
  </si>
  <si>
    <t>შონგირაძე</t>
  </si>
  <si>
    <t xml:space="preserve">ნათელა </t>
  </si>
  <si>
    <t>კვიტია</t>
  </si>
  <si>
    <t xml:space="preserve">ინდირა </t>
  </si>
  <si>
    <t>ხურცილავა</t>
  </si>
  <si>
    <t>გეგიძე</t>
  </si>
  <si>
    <t>გაბელია</t>
  </si>
  <si>
    <t>ბელქანია</t>
  </si>
  <si>
    <t>შამუგია</t>
  </si>
  <si>
    <t>ბერია</t>
  </si>
  <si>
    <t>ფარულავა</t>
  </si>
  <si>
    <t>ხეცურიანი</t>
  </si>
  <si>
    <t>ესართია</t>
  </si>
  <si>
    <t xml:space="preserve">კახაბერ </t>
  </si>
  <si>
    <t>ყალიჩავა</t>
  </si>
  <si>
    <t>ჯომიდავა</t>
  </si>
  <si>
    <t xml:space="preserve">გოგი </t>
  </si>
  <si>
    <t>პერტახია</t>
  </si>
  <si>
    <t>ადონია</t>
  </si>
  <si>
    <t>ნაირო</t>
  </si>
  <si>
    <t xml:space="preserve">ვალტერ </t>
  </si>
  <si>
    <t>მამფორია</t>
  </si>
  <si>
    <t xml:space="preserve">ბექა </t>
  </si>
  <si>
    <t>ლაშხია</t>
  </si>
  <si>
    <t>დაზმირ</t>
  </si>
  <si>
    <t>ხორავა</t>
  </si>
  <si>
    <t>თოლორდავა</t>
  </si>
  <si>
    <t>ჯოლოხავა</t>
  </si>
  <si>
    <t>პაპავა</t>
  </si>
  <si>
    <t>მორგოშია</t>
  </si>
  <si>
    <t>გოგუა</t>
  </si>
  <si>
    <t>მარკოზია</t>
  </si>
  <si>
    <t xml:space="preserve">ფერიდე </t>
  </si>
  <si>
    <t xml:space="preserve"> კუჭავა</t>
  </si>
  <si>
    <t xml:space="preserve"> ცქირია</t>
  </si>
  <si>
    <t xml:space="preserve">იურა </t>
  </si>
  <si>
    <t xml:space="preserve">სტამოსი </t>
  </si>
  <si>
    <t xml:space="preserve">ციკოლია </t>
  </si>
  <si>
    <t xml:space="preserve"> ხარაიშვილი</t>
  </si>
  <si>
    <t xml:space="preserve">ლელა  </t>
  </si>
  <si>
    <t xml:space="preserve"> გორდეზიანი</t>
  </si>
  <si>
    <t xml:space="preserve"> ჯუმბერ </t>
  </si>
  <si>
    <t xml:space="preserve"> მარკელია</t>
  </si>
  <si>
    <t xml:space="preserve">მაყვალა </t>
  </si>
  <si>
    <t xml:space="preserve"> გაბუნია</t>
  </si>
  <si>
    <t>პირველი</t>
  </si>
  <si>
    <t>ხვიბლიანი</t>
  </si>
  <si>
    <t>ჭეხანი</t>
  </si>
  <si>
    <t xml:space="preserve">ზვიადი </t>
  </si>
  <si>
    <t>ნიგურიანი</t>
  </si>
  <si>
    <t>ვეზდენი</t>
  </si>
  <si>
    <t>პაკელიანი</t>
  </si>
  <si>
    <t xml:space="preserve">რობიონ </t>
  </si>
  <si>
    <t>ვიბლიანი</t>
  </si>
  <si>
    <t>ზუმაძე</t>
  </si>
  <si>
    <t>ამრა</t>
  </si>
  <si>
    <t>ბაკურ</t>
  </si>
  <si>
    <t>ბათაძე</t>
  </si>
  <si>
    <t>ჭანიძე</t>
  </si>
  <si>
    <t xml:space="preserve">ველოდი </t>
  </si>
  <si>
    <t xml:space="preserve">გვანცა </t>
  </si>
  <si>
    <t>სილაგავა</t>
  </si>
  <si>
    <t>შაინიძე</t>
  </si>
  <si>
    <t xml:space="preserve">რუსლან </t>
  </si>
  <si>
    <t>ჩაჩავა</t>
  </si>
  <si>
    <t>რუხაძე</t>
  </si>
  <si>
    <t xml:space="preserve">ნოდარ </t>
  </si>
  <si>
    <t>ბედინაძე</t>
  </si>
  <si>
    <t>თედორაძე</t>
  </si>
  <si>
    <t xml:space="preserve">ომარ </t>
  </si>
  <si>
    <t>შაქარაძე</t>
  </si>
  <si>
    <t>დუმბაძე</t>
  </si>
  <si>
    <t xml:space="preserve">მინდია </t>
  </si>
  <si>
    <t>ვარშანიძე</t>
  </si>
  <si>
    <t>დოხაძე</t>
  </si>
  <si>
    <t xml:space="preserve">ვაჟა </t>
  </si>
  <si>
    <t>სურმანიძე</t>
  </si>
  <si>
    <t>ბლაგიძე</t>
  </si>
  <si>
    <t>შოთაძე</t>
  </si>
  <si>
    <t xml:space="preserve">მარად </t>
  </si>
  <si>
    <t xml:space="preserve">ლელა </t>
  </si>
  <si>
    <t>ქურიძე-თავაძე</t>
  </si>
  <si>
    <t>მანელიშვილი</t>
  </si>
  <si>
    <t xml:space="preserve">შორენა </t>
  </si>
  <si>
    <t xml:space="preserve">ნატალია </t>
  </si>
  <si>
    <t>ქურიძე</t>
  </si>
  <si>
    <t xml:space="preserve">ოთარ </t>
  </si>
  <si>
    <t>გოგიძე</t>
  </si>
  <si>
    <t xml:space="preserve">ზია </t>
  </si>
  <si>
    <t>ღოღობერიძე</t>
  </si>
  <si>
    <t xml:space="preserve">მირზა </t>
  </si>
  <si>
    <t xml:space="preserve">სოფიო </t>
  </si>
  <si>
    <t>ჩიჩუა-ხოზრევანიძე</t>
  </si>
  <si>
    <t>კაკაციძე</t>
  </si>
  <si>
    <t xml:space="preserve">თამარა </t>
  </si>
  <si>
    <t>დავითაძე</t>
  </si>
  <si>
    <t>დევაძე</t>
  </si>
  <si>
    <t xml:space="preserve">ბეჟან </t>
  </si>
  <si>
    <t xml:space="preserve">ხათუნა  </t>
  </si>
  <si>
    <t>ბიბინეიშვილი</t>
  </si>
  <si>
    <t xml:space="preserve">როსტომ </t>
  </si>
  <si>
    <t>თავდგირიძე</t>
  </si>
  <si>
    <t xml:space="preserve"> ედნარ </t>
  </si>
  <si>
    <t>ფუტკარაძე</t>
  </si>
  <si>
    <t xml:space="preserve">ოლეგ </t>
  </si>
  <si>
    <t xml:space="preserve">ელენა </t>
  </si>
  <si>
    <t>შაშიკაძე</t>
  </si>
  <si>
    <t>კახიძე</t>
  </si>
  <si>
    <t xml:space="preserve">ესმა </t>
  </si>
  <si>
    <t xml:space="preserve">მზევინარ </t>
  </si>
  <si>
    <t>ხალვაში</t>
  </si>
  <si>
    <t xml:space="preserve">ჯემალ </t>
  </si>
  <si>
    <t>ფარტენაძე</t>
  </si>
  <si>
    <t>ჩავლეიშვილი</t>
  </si>
  <si>
    <t xml:space="preserve">ნური </t>
  </si>
  <si>
    <t>გორგაძე</t>
  </si>
  <si>
    <t xml:space="preserve">მადონა </t>
  </si>
  <si>
    <t>კაკაბაძე</t>
  </si>
  <si>
    <t>ლომინაძე</t>
  </si>
  <si>
    <t>დიასამიძე</t>
  </si>
  <si>
    <t>საკანდელიძე</t>
  </si>
  <si>
    <t>ალიქაძე</t>
  </si>
  <si>
    <t>კონცელიძე</t>
  </si>
  <si>
    <t>ბალაძე</t>
  </si>
  <si>
    <t>ნაკაშიძე</t>
  </si>
  <si>
    <t>ჯაყელი</t>
  </si>
  <si>
    <t>საფარიძე</t>
  </si>
  <si>
    <t>ნაკანი</t>
  </si>
  <si>
    <t>ვერულიძე</t>
  </si>
  <si>
    <t>მეგრელიძე</t>
  </si>
  <si>
    <t>პაპუნაიშვილი</t>
  </si>
  <si>
    <t>ევგენიძე</t>
  </si>
  <si>
    <t>გოგა</t>
  </si>
  <si>
    <t>ინაიშვილი</t>
  </si>
  <si>
    <t xml:space="preserve">თორნიკე </t>
  </si>
  <si>
    <t>წულუკიძე</t>
  </si>
  <si>
    <t>ართმელძე</t>
  </si>
  <si>
    <t>ვახო</t>
  </si>
  <si>
    <t>ცეცხლაძე</t>
  </si>
  <si>
    <t>ლაზიშვილი</t>
  </si>
  <si>
    <t>ზოიძე</t>
  </si>
  <si>
    <t>ჰამლეტ</t>
  </si>
  <si>
    <t>მოწყობილი</t>
  </si>
  <si>
    <t>ბაჟუნაიშვილი</t>
  </si>
  <si>
    <t>კვესიეიშვილი</t>
  </si>
  <si>
    <t>მამულაძე</t>
  </si>
  <si>
    <t>ტარიელაძე</t>
  </si>
  <si>
    <t>ბაბულაძე</t>
  </si>
  <si>
    <t>ბეჟანიძე</t>
  </si>
  <si>
    <t>შაქარიშვილი</t>
  </si>
  <si>
    <t>ჩელებაძე</t>
  </si>
  <si>
    <t>გვარიშვილი</t>
  </si>
  <si>
    <t>გოლომანიძე</t>
  </si>
  <si>
    <t>რომანაძე</t>
  </si>
  <si>
    <t>შავიშვილი</t>
  </si>
  <si>
    <t>ყურშუბაძე</t>
  </si>
  <si>
    <t>ჯიჯავაძე</t>
  </si>
  <si>
    <t>ზოსიძე</t>
  </si>
  <si>
    <t>თხილაიშვილი</t>
  </si>
  <si>
    <t>შამილიშვილი</t>
  </si>
  <si>
    <t>შარაშიძე</t>
  </si>
  <si>
    <t>ხასან</t>
  </si>
  <si>
    <t>ვამეხი</t>
  </si>
  <si>
    <t>კეკელიძე</t>
  </si>
  <si>
    <t>ნაკაიძე</t>
  </si>
  <si>
    <t>ნაზირი</t>
  </si>
  <si>
    <t>მუკუტაძე</t>
  </si>
  <si>
    <t>ჯუმუშაძე</t>
  </si>
  <si>
    <t>ჭაღალიძე</t>
  </si>
  <si>
    <t>ვერძაძე</t>
  </si>
  <si>
    <t>რიჟვაძე</t>
  </si>
  <si>
    <t xml:space="preserve">ქამილ </t>
  </si>
  <si>
    <t>კოკობინაძე</t>
  </si>
  <si>
    <t xml:space="preserve">ედნარ </t>
  </si>
  <si>
    <t>შარაძე</t>
  </si>
  <si>
    <t xml:space="preserve">როინ  </t>
  </si>
  <si>
    <t>ხოროიშვილი</t>
  </si>
  <si>
    <t>ზია</t>
  </si>
  <si>
    <t>ფაღავა</t>
  </si>
  <si>
    <t>ნადიმ</t>
  </si>
  <si>
    <t>ცინცქილაძე</t>
  </si>
  <si>
    <t>როდინაძე</t>
  </si>
  <si>
    <t>კორძაია</t>
  </si>
  <si>
    <t>შამილაძე</t>
  </si>
  <si>
    <t>თურმანძე</t>
  </si>
  <si>
    <t>ხაბაძე</t>
  </si>
  <si>
    <t>დარჩიძე</t>
  </si>
  <si>
    <t xml:space="preserve">მათე </t>
  </si>
  <si>
    <t>იაშა</t>
  </si>
  <si>
    <t xml:space="preserve">სულიკო </t>
  </si>
  <si>
    <t>კოპინაძე</t>
  </si>
  <si>
    <t xml:space="preserve">ჯიმშერ </t>
  </si>
  <si>
    <t>კირკიტაძე</t>
  </si>
  <si>
    <t>მალაყმაძე</t>
  </si>
  <si>
    <t>გვიანიძე</t>
  </si>
  <si>
    <t xml:space="preserve">მუხამედ </t>
  </si>
  <si>
    <t>შუშანიძე</t>
  </si>
  <si>
    <t>ფოთელიძე</t>
  </si>
  <si>
    <t>გულაბერიძე</t>
  </si>
  <si>
    <t>ელდარ</t>
  </si>
  <si>
    <t>ასლან</t>
  </si>
  <si>
    <t>ედნარ</t>
  </si>
  <si>
    <t>შანთაძე</t>
  </si>
  <si>
    <t>01817060605</t>
  </si>
  <si>
    <t>01017026101</t>
  </si>
  <si>
    <t>01017015872</t>
  </si>
  <si>
    <t>01017017544</t>
  </si>
  <si>
    <t>01017016294</t>
  </si>
  <si>
    <t>01030013086</t>
  </si>
  <si>
    <t>21001010465</t>
  </si>
  <si>
    <t>01017026969</t>
  </si>
  <si>
    <t>29001026428</t>
  </si>
  <si>
    <t>01017010326</t>
  </si>
  <si>
    <t>01019008357</t>
  </si>
  <si>
    <t>01017034201</t>
  </si>
  <si>
    <t>01012000453</t>
  </si>
  <si>
    <t>01008027227</t>
  </si>
  <si>
    <t>01008021772</t>
  </si>
  <si>
    <t>01035000635</t>
  </si>
  <si>
    <t>62001026355</t>
  </si>
  <si>
    <t>01008028460</t>
  </si>
  <si>
    <t>01008024136</t>
  </si>
  <si>
    <t>60001005510</t>
  </si>
  <si>
    <t>01008028180</t>
  </si>
  <si>
    <t>62001024424</t>
  </si>
  <si>
    <t>01009020815</t>
  </si>
  <si>
    <t>01006001629</t>
  </si>
  <si>
    <t>01009001262</t>
  </si>
  <si>
    <t>01009012483</t>
  </si>
  <si>
    <t>01009005414</t>
  </si>
  <si>
    <t>01008049982</t>
  </si>
  <si>
    <t>01009001099</t>
  </si>
  <si>
    <t>01010013332</t>
  </si>
  <si>
    <t>01026016184</t>
  </si>
  <si>
    <t>01026006274</t>
  </si>
  <si>
    <t>01026011775</t>
  </si>
  <si>
    <t>01024006255</t>
  </si>
  <si>
    <t>01009011203</t>
  </si>
  <si>
    <t>62006003027</t>
  </si>
  <si>
    <t>55001003355</t>
  </si>
  <si>
    <t>01024053467</t>
  </si>
  <si>
    <t>01024048142</t>
  </si>
  <si>
    <t>01024044896</t>
  </si>
  <si>
    <t>01024005803</t>
  </si>
  <si>
    <t>01024068404</t>
  </si>
  <si>
    <t>01024055037</t>
  </si>
  <si>
    <t>01020003393</t>
  </si>
  <si>
    <t>01024023475</t>
  </si>
  <si>
    <t>01024041594</t>
  </si>
  <si>
    <t>01024033660</t>
  </si>
  <si>
    <t>60001025725</t>
  </si>
  <si>
    <t>62004015214</t>
  </si>
  <si>
    <t>01024004880</t>
  </si>
  <si>
    <t>65002006230</t>
  </si>
  <si>
    <t>01024012988</t>
  </si>
  <si>
    <t>01024006043</t>
  </si>
  <si>
    <t>01024024169</t>
  </si>
  <si>
    <t>01024028067</t>
  </si>
  <si>
    <t>01024016726</t>
  </si>
  <si>
    <t>01024047330</t>
  </si>
  <si>
    <t>54001005709</t>
  </si>
  <si>
    <t>01008019082</t>
  </si>
  <si>
    <t>01024082132</t>
  </si>
  <si>
    <t>01030026888</t>
  </si>
  <si>
    <t>01025000390</t>
  </si>
  <si>
    <t>01026017038</t>
  </si>
  <si>
    <t>01024052332</t>
  </si>
  <si>
    <t>01024043102</t>
  </si>
  <si>
    <t>01024025553</t>
  </si>
  <si>
    <t>01026016822</t>
  </si>
  <si>
    <t>01025004898</t>
  </si>
  <si>
    <t>31001045960</t>
  </si>
  <si>
    <t>31001024105</t>
  </si>
  <si>
    <t>31001015006</t>
  </si>
  <si>
    <t>01010003619</t>
  </si>
  <si>
    <t>01026010940</t>
  </si>
  <si>
    <t>01026014509</t>
  </si>
  <si>
    <t>01026007892</t>
  </si>
  <si>
    <t>01024007442</t>
  </si>
  <si>
    <t>01024037540</t>
  </si>
  <si>
    <t>01024061269</t>
  </si>
  <si>
    <t>01024065905</t>
  </si>
  <si>
    <t>01008014153</t>
  </si>
  <si>
    <t>01024004547</t>
  </si>
  <si>
    <t>01026002181</t>
  </si>
  <si>
    <t>01025019825</t>
  </si>
  <si>
    <t>01024068427</t>
  </si>
  <si>
    <t>01025016839</t>
  </si>
  <si>
    <t>01024062498</t>
  </si>
  <si>
    <t>01030018819</t>
  </si>
  <si>
    <t>01025016369</t>
  </si>
  <si>
    <t>62003004175</t>
  </si>
  <si>
    <t>01008014152</t>
  </si>
  <si>
    <t>01024080527</t>
  </si>
  <si>
    <t>01012004226</t>
  </si>
  <si>
    <t>01015005148</t>
  </si>
  <si>
    <t>01029006275</t>
  </si>
  <si>
    <t>26001014853</t>
  </si>
  <si>
    <t>38001004673</t>
  </si>
  <si>
    <t>01015008426</t>
  </si>
  <si>
    <t>01015012806</t>
  </si>
  <si>
    <t>01024001020</t>
  </si>
  <si>
    <t>01015011603</t>
  </si>
  <si>
    <t>01016007396</t>
  </si>
  <si>
    <t>59001062126</t>
  </si>
  <si>
    <t>01015000976</t>
  </si>
  <si>
    <t>01015002952</t>
  </si>
  <si>
    <t>01015003238</t>
  </si>
  <si>
    <t>01015005355</t>
  </si>
  <si>
    <t>01016008425</t>
  </si>
  <si>
    <t>01016010940</t>
  </si>
  <si>
    <t>01016003651</t>
  </si>
  <si>
    <t>01015024151</t>
  </si>
  <si>
    <t>12001045516</t>
  </si>
  <si>
    <t>12001031711</t>
  </si>
  <si>
    <t>01011050341</t>
  </si>
  <si>
    <t>01011023137</t>
  </si>
  <si>
    <t>36001033224</t>
  </si>
  <si>
    <t>01011090336</t>
  </si>
  <si>
    <t>01011053570</t>
  </si>
  <si>
    <t>01011062054</t>
  </si>
  <si>
    <t>15001023304</t>
  </si>
  <si>
    <t>01011063964</t>
  </si>
  <si>
    <t>01011045163</t>
  </si>
  <si>
    <t>01025001924</t>
  </si>
  <si>
    <t>01014001263</t>
  </si>
  <si>
    <t>04001004546</t>
  </si>
  <si>
    <t>01027001049</t>
  </si>
  <si>
    <t>62005005668</t>
  </si>
  <si>
    <t>01015025730</t>
  </si>
  <si>
    <t>01014002131</t>
  </si>
  <si>
    <t>01014004865</t>
  </si>
  <si>
    <t>01011031623</t>
  </si>
  <si>
    <t>01011087862</t>
  </si>
  <si>
    <t>43001008641</t>
  </si>
  <si>
    <t>01003009512</t>
  </si>
  <si>
    <t>01011009441</t>
  </si>
  <si>
    <t>01011035290</t>
  </si>
  <si>
    <t>01215005131</t>
  </si>
  <si>
    <t>01016000149</t>
  </si>
  <si>
    <t>01011020680</t>
  </si>
  <si>
    <t>01012030152</t>
  </si>
  <si>
    <t>10001005828</t>
  </si>
  <si>
    <t>01012011857</t>
  </si>
  <si>
    <t>01011080719</t>
  </si>
  <si>
    <t>01012004308</t>
  </si>
  <si>
    <t>01011058580</t>
  </si>
  <si>
    <t>01007012637</t>
  </si>
  <si>
    <t>01012026333</t>
  </si>
  <si>
    <t>01011036774</t>
  </si>
  <si>
    <t>01027060155</t>
  </si>
  <si>
    <t>54001009123</t>
  </si>
  <si>
    <t>56001003799</t>
  </si>
  <si>
    <t>01025020170</t>
  </si>
  <si>
    <t>01013012230</t>
  </si>
  <si>
    <t>62001005049</t>
  </si>
  <si>
    <t>01027041343</t>
  </si>
  <si>
    <t>01027053447</t>
  </si>
  <si>
    <t>01001005058</t>
  </si>
  <si>
    <t>01027008041</t>
  </si>
  <si>
    <t>38001036910</t>
  </si>
  <si>
    <t>62007009742</t>
  </si>
  <si>
    <t>01013008617</t>
  </si>
  <si>
    <t>62003010599</t>
  </si>
  <si>
    <t>01027040863</t>
  </si>
  <si>
    <t>01027025318</t>
  </si>
  <si>
    <t>01027027297</t>
  </si>
  <si>
    <t>01027028357</t>
  </si>
  <si>
    <t>01027006171</t>
  </si>
  <si>
    <t>12002000854</t>
  </si>
  <si>
    <t>01027050574</t>
  </si>
  <si>
    <t>12001032250</t>
  </si>
  <si>
    <t>01028002035</t>
  </si>
  <si>
    <t>01027009458</t>
  </si>
  <si>
    <t>62004015120</t>
  </si>
  <si>
    <t>27001000868</t>
  </si>
  <si>
    <t>01002030829</t>
  </si>
  <si>
    <t>01011006374</t>
  </si>
  <si>
    <t>01033003149</t>
  </si>
  <si>
    <t>40001000057</t>
  </si>
  <si>
    <t>01029004627</t>
  </si>
  <si>
    <t>01029002163</t>
  </si>
  <si>
    <t>01032000739</t>
  </si>
  <si>
    <t>62001022620</t>
  </si>
  <si>
    <t>01029002603</t>
  </si>
  <si>
    <t>01029017484</t>
  </si>
  <si>
    <t>01011073612</t>
  </si>
  <si>
    <t>01011067830</t>
  </si>
  <si>
    <t>01029003597</t>
  </si>
  <si>
    <t>01030049893</t>
  </si>
  <si>
    <t>18001006221</t>
  </si>
  <si>
    <t>01030047029</t>
  </si>
  <si>
    <t>01030040296</t>
  </si>
  <si>
    <t>46001004319</t>
  </si>
  <si>
    <t>01030004744</t>
  </si>
  <si>
    <t>01301120600</t>
  </si>
  <si>
    <t>01030040475</t>
  </si>
  <si>
    <t>01030051923</t>
  </si>
  <si>
    <t>01002021320</t>
  </si>
  <si>
    <t>01030033213</t>
  </si>
  <si>
    <t>01005007451</t>
  </si>
  <si>
    <t>01005009446</t>
  </si>
  <si>
    <t>01024022044</t>
  </si>
  <si>
    <t>01005006416</t>
  </si>
  <si>
    <t>01030037168</t>
  </si>
  <si>
    <t>01009009679</t>
  </si>
  <si>
    <t>01005013858</t>
  </si>
  <si>
    <t>01029012932</t>
  </si>
  <si>
    <t>01007014638</t>
  </si>
  <si>
    <t>01021004507</t>
  </si>
  <si>
    <t>01005019813</t>
  </si>
  <si>
    <t>01007005461</t>
  </si>
  <si>
    <t>01030035739</t>
  </si>
  <si>
    <t>01007014120</t>
  </si>
  <si>
    <t>01025018286</t>
  </si>
  <si>
    <t>01007003179</t>
  </si>
  <si>
    <t>01005024729</t>
  </si>
  <si>
    <t>01006011357</t>
  </si>
  <si>
    <t>18001003156</t>
  </si>
  <si>
    <t>01006020107</t>
  </si>
  <si>
    <t>48001020281</t>
  </si>
  <si>
    <t>01005015417</t>
  </si>
  <si>
    <t>01024019873</t>
  </si>
  <si>
    <t>01018007425</t>
  </si>
  <si>
    <t>01006012100</t>
  </si>
  <si>
    <t>01020008053</t>
  </si>
  <si>
    <t>01002004007</t>
  </si>
  <si>
    <t>01019061388</t>
  </si>
  <si>
    <t>01019041914</t>
  </si>
  <si>
    <t>01019027044</t>
  </si>
  <si>
    <t>01001008705</t>
  </si>
  <si>
    <t>01019006098</t>
  </si>
  <si>
    <t>01024040017</t>
  </si>
  <si>
    <t>01019027171</t>
  </si>
  <si>
    <t>01019029076</t>
  </si>
  <si>
    <t>62003006911</t>
  </si>
  <si>
    <t>01019024603</t>
  </si>
  <si>
    <t>01019027680</t>
  </si>
  <si>
    <t>01030026342</t>
  </si>
  <si>
    <t>01021008236</t>
  </si>
  <si>
    <t>01301111753</t>
  </si>
  <si>
    <t>01019025322</t>
  </si>
  <si>
    <t>01019028599</t>
  </si>
  <si>
    <t>01019002446</t>
  </si>
  <si>
    <t>20001042936</t>
  </si>
  <si>
    <t>01023007356</t>
  </si>
  <si>
    <t>01005008724</t>
  </si>
  <si>
    <t>01027003795</t>
  </si>
  <si>
    <t>31001010917</t>
  </si>
  <si>
    <t>01004001399</t>
  </si>
  <si>
    <t>01019019387</t>
  </si>
  <si>
    <t>01023000556</t>
  </si>
  <si>
    <t>01023003684</t>
  </si>
  <si>
    <t>01019061366</t>
  </si>
  <si>
    <t>01019036049</t>
  </si>
  <si>
    <t>01023006979</t>
  </si>
  <si>
    <t>62001040764</t>
  </si>
  <si>
    <t>01022013660</t>
  </si>
  <si>
    <t>01021007345</t>
  </si>
  <si>
    <t>01021014448</t>
  </si>
  <si>
    <t>01019039134</t>
  </si>
  <si>
    <t>01021015177</t>
  </si>
  <si>
    <t>01021006847</t>
  </si>
  <si>
    <t>01019042266</t>
  </si>
  <si>
    <t>38001037559</t>
  </si>
  <si>
    <t>31001000615</t>
  </si>
  <si>
    <t>01004000268</t>
  </si>
  <si>
    <t>01004006544</t>
  </si>
  <si>
    <t>16001002612</t>
  </si>
  <si>
    <t>01004013669</t>
  </si>
  <si>
    <t>01001047005</t>
  </si>
  <si>
    <t>01004013739</t>
  </si>
  <si>
    <t>33001029193</t>
  </si>
  <si>
    <t>01001051621</t>
  </si>
  <si>
    <t>31001008375</t>
  </si>
  <si>
    <t>01001031918</t>
  </si>
  <si>
    <t>010010398434</t>
  </si>
  <si>
    <t>62005015295</t>
  </si>
  <si>
    <t>01001065226</t>
  </si>
  <si>
    <t>01003001876</t>
  </si>
  <si>
    <t>01001002855</t>
  </si>
  <si>
    <t>01001027544</t>
  </si>
  <si>
    <t>27001002232</t>
  </si>
  <si>
    <t>01001012897</t>
  </si>
  <si>
    <t>01001036105</t>
  </si>
  <si>
    <t>01001001707</t>
  </si>
  <si>
    <t>01018000264</t>
  </si>
  <si>
    <t>47001001163</t>
  </si>
  <si>
    <t>01001057827</t>
  </si>
  <si>
    <t>38001013522</t>
  </si>
  <si>
    <t>01002024980</t>
  </si>
  <si>
    <t>01001005379</t>
  </si>
  <si>
    <t>01001040658</t>
  </si>
  <si>
    <t>01001052385</t>
  </si>
  <si>
    <t>54001003042</t>
  </si>
  <si>
    <t>01002013604</t>
  </si>
  <si>
    <t>54001011923</t>
  </si>
  <si>
    <t>01001047066</t>
  </si>
  <si>
    <t>01001080106</t>
  </si>
  <si>
    <t>01002029754</t>
  </si>
  <si>
    <t>01001066719</t>
  </si>
  <si>
    <t>01001010530</t>
  </si>
  <si>
    <t>01001010272</t>
  </si>
  <si>
    <t>01001012540</t>
  </si>
  <si>
    <t>01002004816</t>
  </si>
  <si>
    <t>01001005160</t>
  </si>
  <si>
    <t>01003009670</t>
  </si>
  <si>
    <t>01025015990</t>
  </si>
  <si>
    <t>01001064649</t>
  </si>
  <si>
    <t>2200100410</t>
  </si>
  <si>
    <t>01003003856</t>
  </si>
  <si>
    <t>01003011186</t>
  </si>
  <si>
    <t>01003001403</t>
  </si>
  <si>
    <t>38001005232</t>
  </si>
  <si>
    <t>01001075141</t>
  </si>
  <si>
    <t>01003001731</t>
  </si>
  <si>
    <t>01002011795</t>
  </si>
  <si>
    <t>01001075995</t>
  </si>
  <si>
    <t>38001011308</t>
  </si>
  <si>
    <t>54001000409</t>
  </si>
  <si>
    <t>13001062888</t>
  </si>
  <si>
    <t>01004004027</t>
  </si>
  <si>
    <t>01001052071</t>
  </si>
  <si>
    <t>36001026762</t>
  </si>
  <si>
    <t>36001018356</t>
  </si>
  <si>
    <t>36001002510</t>
  </si>
  <si>
    <t>36001004816</t>
  </si>
  <si>
    <t>36001038899</t>
  </si>
  <si>
    <t>36001025791</t>
  </si>
  <si>
    <t>01011039213</t>
  </si>
  <si>
    <t>01017017438</t>
  </si>
  <si>
    <t>36001028230</t>
  </si>
  <si>
    <t>36001023230</t>
  </si>
  <si>
    <t>01027051349</t>
  </si>
  <si>
    <t>36001032460</t>
  </si>
  <si>
    <t>01011072438</t>
  </si>
  <si>
    <t>36001011511</t>
  </si>
  <si>
    <t>36001027860</t>
  </si>
  <si>
    <t>36001005114</t>
  </si>
  <si>
    <t>36001022705</t>
  </si>
  <si>
    <t>36001030740</t>
  </si>
  <si>
    <t>36001041761</t>
  </si>
  <si>
    <t>36001027335</t>
  </si>
  <si>
    <t>36801054946</t>
  </si>
  <si>
    <t>36001018847</t>
  </si>
  <si>
    <t>36001016619</t>
  </si>
  <si>
    <t>36001002186</t>
  </si>
  <si>
    <t>36001006601</t>
  </si>
  <si>
    <t>36001008848</t>
  </si>
  <si>
    <t>36001013884</t>
  </si>
  <si>
    <t>36001025108</t>
  </si>
  <si>
    <t>36001004827</t>
  </si>
  <si>
    <t>36001017879</t>
  </si>
  <si>
    <t>36001010566</t>
  </si>
  <si>
    <t>13001007737</t>
  </si>
  <si>
    <t>13001009859</t>
  </si>
  <si>
    <t>13001001143</t>
  </si>
  <si>
    <t>13001047360</t>
  </si>
  <si>
    <t>13001015693</t>
  </si>
  <si>
    <t>13001011344</t>
  </si>
  <si>
    <t>13001038523</t>
  </si>
  <si>
    <t>13001016306</t>
  </si>
  <si>
    <t>13001010630</t>
  </si>
  <si>
    <t>13001025023</t>
  </si>
  <si>
    <t>13001000568</t>
  </si>
  <si>
    <t>13001047010</t>
  </si>
  <si>
    <t>590011033646</t>
  </si>
  <si>
    <t>13001010926</t>
  </si>
  <si>
    <t>13001046048</t>
  </si>
  <si>
    <t>13001052476</t>
  </si>
  <si>
    <t>13001011074</t>
  </si>
  <si>
    <t>13001010635</t>
  </si>
  <si>
    <t>13001019582</t>
  </si>
  <si>
    <t>13001035184</t>
  </si>
  <si>
    <t>45001001106</t>
  </si>
  <si>
    <t>20001052424</t>
  </si>
  <si>
    <t>20001006025</t>
  </si>
  <si>
    <t>20001028360</t>
  </si>
  <si>
    <t>20001004704</t>
  </si>
  <si>
    <t>20001033911</t>
  </si>
  <si>
    <t>20001064452</t>
  </si>
  <si>
    <t>20001043388</t>
  </si>
  <si>
    <t>20001038603</t>
  </si>
  <si>
    <t>20001013859</t>
  </si>
  <si>
    <t>20001003584</t>
  </si>
  <si>
    <t>20001034761</t>
  </si>
  <si>
    <t>20001015286</t>
  </si>
  <si>
    <t>20001053350</t>
  </si>
  <si>
    <t>20001024552</t>
  </si>
  <si>
    <t>20001028320</t>
  </si>
  <si>
    <t>20001020470</t>
  </si>
  <si>
    <t>20001016220</t>
  </si>
  <si>
    <t>20001029303</t>
  </si>
  <si>
    <t>20150001914</t>
  </si>
  <si>
    <t>20001016363</t>
  </si>
  <si>
    <t>20001014336</t>
  </si>
  <si>
    <t>20001014071</t>
  </si>
  <si>
    <t>20001006004</t>
  </si>
  <si>
    <t>20001010652</t>
  </si>
  <si>
    <t>20001064970</t>
  </si>
  <si>
    <t>20001024424</t>
  </si>
  <si>
    <t>20001046026</t>
  </si>
  <si>
    <t>20001010241</t>
  </si>
  <si>
    <t>20001043382</t>
  </si>
  <si>
    <t>20001043573</t>
  </si>
  <si>
    <t>20001018350</t>
  </si>
  <si>
    <t>08001004203</t>
  </si>
  <si>
    <t>08001005998</t>
  </si>
  <si>
    <t>08001026659</t>
  </si>
  <si>
    <t>08001006576</t>
  </si>
  <si>
    <t xml:space="preserve"> 08001004854</t>
  </si>
  <si>
    <t>08001002861</t>
  </si>
  <si>
    <t>01003011908</t>
  </si>
  <si>
    <t>08001001588</t>
  </si>
  <si>
    <t>08001020646</t>
  </si>
  <si>
    <t>08001006881</t>
  </si>
  <si>
    <t>08001025942</t>
  </si>
  <si>
    <t>08001000074</t>
  </si>
  <si>
    <t>08001014504</t>
  </si>
  <si>
    <t>08001000178</t>
  </si>
  <si>
    <t>08001031598</t>
  </si>
  <si>
    <t>08001001397</t>
  </si>
  <si>
    <t>08001021010</t>
  </si>
  <si>
    <t>08001004988</t>
  </si>
  <si>
    <t>08001016128</t>
  </si>
  <si>
    <t>08001009510</t>
  </si>
  <si>
    <t xml:space="preserve"> 08001017364</t>
  </si>
  <si>
    <t>08001004277</t>
  </si>
  <si>
    <t xml:space="preserve"> 08001008101</t>
  </si>
  <si>
    <t>08001021919</t>
  </si>
  <si>
    <t>08001005239</t>
  </si>
  <si>
    <t>08001003596</t>
  </si>
  <si>
    <t>08001021396</t>
  </si>
  <si>
    <t>35001027431</t>
  </si>
  <si>
    <t>35001057968</t>
  </si>
  <si>
    <t>59002005949</t>
  </si>
  <si>
    <t>06001004485</t>
  </si>
  <si>
    <t>12001041692</t>
  </si>
  <si>
    <t>12001018151</t>
  </si>
  <si>
    <t>12001002830</t>
  </si>
  <si>
    <t>12001003431</t>
  </si>
  <si>
    <t>12001037080</t>
  </si>
  <si>
    <t>12001064769</t>
  </si>
  <si>
    <t>12001053647</t>
  </si>
  <si>
    <t>12004000353</t>
  </si>
  <si>
    <t>12001002157</t>
  </si>
  <si>
    <t>12001029726</t>
  </si>
  <si>
    <t>12001014125</t>
  </si>
  <si>
    <t>12001029943</t>
  </si>
  <si>
    <t>12001006400</t>
  </si>
  <si>
    <t>12001039449</t>
  </si>
  <si>
    <t>12001064351</t>
  </si>
  <si>
    <t>12001006730</t>
  </si>
  <si>
    <t>12001048185</t>
  </si>
  <si>
    <t>12001093005</t>
  </si>
  <si>
    <t>12001068250</t>
  </si>
  <si>
    <t>01008019774</t>
  </si>
  <si>
    <t>01011091311</t>
  </si>
  <si>
    <t>12001080439</t>
  </si>
  <si>
    <t>01027049172</t>
  </si>
  <si>
    <t>12001085389</t>
  </si>
  <si>
    <t>12001026735</t>
  </si>
  <si>
    <t>12801105561</t>
  </si>
  <si>
    <t>12001044512</t>
  </si>
  <si>
    <t>12001022233</t>
  </si>
  <si>
    <t>12001000845</t>
  </si>
  <si>
    <t>12001000128</t>
  </si>
  <si>
    <t>01019016121</t>
  </si>
  <si>
    <t>01911098479</t>
  </si>
  <si>
    <t>61009013986</t>
  </si>
  <si>
    <t>28001042365</t>
  </si>
  <si>
    <t>62007008588</t>
  </si>
  <si>
    <t>10001045678</t>
  </si>
  <si>
    <t>10001018008</t>
  </si>
  <si>
    <t>10001035619</t>
  </si>
  <si>
    <t>10001008075</t>
  </si>
  <si>
    <t>10001007190</t>
  </si>
  <si>
    <t>10001012031</t>
  </si>
  <si>
    <t>62004004308</t>
  </si>
  <si>
    <t>10001062721</t>
  </si>
  <si>
    <t>10001018027</t>
  </si>
  <si>
    <t>10001008919</t>
  </si>
  <si>
    <t>10001012259</t>
  </si>
  <si>
    <t>10001061766</t>
  </si>
  <si>
    <t>10001029875</t>
  </si>
  <si>
    <t>10001016973</t>
  </si>
  <si>
    <t>10001000448</t>
  </si>
  <si>
    <t>10001052613</t>
  </si>
  <si>
    <t>10001000811</t>
  </si>
  <si>
    <t>10001061829</t>
  </si>
  <si>
    <t>10001038213</t>
  </si>
  <si>
    <t>10001024601</t>
  </si>
  <si>
    <t>10001013176</t>
  </si>
  <si>
    <t>10001032388</t>
  </si>
  <si>
    <t>10001027533</t>
  </si>
  <si>
    <t>10001035623</t>
  </si>
  <si>
    <t>10001019799</t>
  </si>
  <si>
    <t>10001030840</t>
  </si>
  <si>
    <t>10001014864</t>
  </si>
  <si>
    <t>10001009131</t>
  </si>
  <si>
    <t>10001009648</t>
  </si>
  <si>
    <t>10001017241</t>
  </si>
  <si>
    <t>10001028671</t>
  </si>
  <si>
    <t>10001004845</t>
  </si>
  <si>
    <t>10001018843</t>
  </si>
  <si>
    <t>10001048956</t>
  </si>
  <si>
    <t>10001069023</t>
  </si>
  <si>
    <t>10001049609</t>
  </si>
  <si>
    <t>o1027017120</t>
  </si>
  <si>
    <t>30001001328</t>
  </si>
  <si>
    <t>61009008817</t>
  </si>
  <si>
    <t>61009011179</t>
  </si>
  <si>
    <t>30001003809</t>
  </si>
  <si>
    <t>61009004012</t>
  </si>
  <si>
    <t>61009011997</t>
  </si>
  <si>
    <t>61009012907</t>
  </si>
  <si>
    <t>52001021997</t>
  </si>
  <si>
    <t>52001010654</t>
  </si>
  <si>
    <t>31001010926</t>
  </si>
  <si>
    <t>20501073757</t>
  </si>
  <si>
    <t>52001019736</t>
  </si>
  <si>
    <t>03001003940</t>
  </si>
  <si>
    <t>52001021340</t>
  </si>
  <si>
    <t>52001020967</t>
  </si>
  <si>
    <t>30001001812</t>
  </si>
  <si>
    <t>61009006864</t>
  </si>
  <si>
    <t>10001003837</t>
  </si>
  <si>
    <t>52001009104</t>
  </si>
  <si>
    <t>52001014996</t>
  </si>
  <si>
    <t>52001011247</t>
  </si>
  <si>
    <t>61004011811</t>
  </si>
  <si>
    <t>52001010454</t>
  </si>
  <si>
    <t>52001013547</t>
  </si>
  <si>
    <t>05001002041</t>
  </si>
  <si>
    <t>52001014897</t>
  </si>
  <si>
    <t>52001022892</t>
  </si>
  <si>
    <t>52650000768</t>
  </si>
  <si>
    <t>30001003933</t>
  </si>
  <si>
    <t>52001019867</t>
  </si>
  <si>
    <t>61009002250</t>
  </si>
  <si>
    <t>61009014723</t>
  </si>
  <si>
    <t>52001013515</t>
  </si>
  <si>
    <t>52001013741</t>
  </si>
  <si>
    <t>52001014059</t>
  </si>
  <si>
    <t>52001002641</t>
  </si>
  <si>
    <t>61009002610</t>
  </si>
  <si>
    <t>52001016986</t>
  </si>
  <si>
    <t>52001014705</t>
  </si>
  <si>
    <t>52001021130</t>
  </si>
  <si>
    <t>52001013333</t>
  </si>
  <si>
    <t>52001021894</t>
  </si>
  <si>
    <t>52001012046</t>
  </si>
  <si>
    <t>52001010988</t>
  </si>
  <si>
    <t>22001020593</t>
  </si>
  <si>
    <t>22001020835</t>
  </si>
  <si>
    <t>22001017021</t>
  </si>
  <si>
    <t>22001013671</t>
  </si>
  <si>
    <t>22001021396</t>
  </si>
  <si>
    <t>01027041798</t>
  </si>
  <si>
    <t>22001008769</t>
  </si>
  <si>
    <t>22001017184</t>
  </si>
  <si>
    <t>22001010618</t>
  </si>
  <si>
    <t>22001020042</t>
  </si>
  <si>
    <t>22001015881</t>
  </si>
  <si>
    <t>35001068495</t>
  </si>
  <si>
    <t>22001014076</t>
  </si>
  <si>
    <t>22001006339</t>
  </si>
  <si>
    <t>22001024112</t>
  </si>
  <si>
    <t>01001044511</t>
  </si>
  <si>
    <t>30001002122</t>
  </si>
  <si>
    <t>01027070045</t>
  </si>
  <si>
    <t>61006012263</t>
  </si>
  <si>
    <t>22001009910</t>
  </si>
  <si>
    <t>52001016045</t>
  </si>
  <si>
    <t>23001008535</t>
  </si>
  <si>
    <t>23001009489</t>
  </si>
  <si>
    <t>23001002926</t>
  </si>
  <si>
    <t>23001012402</t>
  </si>
  <si>
    <t>23001010750</t>
  </si>
  <si>
    <t>23001003451</t>
  </si>
  <si>
    <t>23001001192</t>
  </si>
  <si>
    <t>61004023226</t>
  </si>
  <si>
    <t>23001012477</t>
  </si>
  <si>
    <t>23001002909</t>
  </si>
  <si>
    <t>23001000575</t>
  </si>
  <si>
    <t>23001004284</t>
  </si>
  <si>
    <t>01001023614</t>
  </si>
  <si>
    <t>23001002807</t>
  </si>
  <si>
    <t>23001009310</t>
  </si>
  <si>
    <t>23001002401</t>
  </si>
  <si>
    <t>23001006181</t>
  </si>
  <si>
    <t>31001017280</t>
  </si>
  <si>
    <t>0 1016004052</t>
  </si>
  <si>
    <t>31001003107</t>
  </si>
  <si>
    <t>31001010942</t>
  </si>
  <si>
    <t>31001008868</t>
  </si>
  <si>
    <t>31001040724</t>
  </si>
  <si>
    <t>0 1024042714</t>
  </si>
  <si>
    <t>31001051494</t>
  </si>
  <si>
    <t>31001048942</t>
  </si>
  <si>
    <t>24001048602</t>
  </si>
  <si>
    <t>31001000518</t>
  </si>
  <si>
    <t>31001000924</t>
  </si>
  <si>
    <t>31001051537</t>
  </si>
  <si>
    <t>31001001128</t>
  </si>
  <si>
    <t>31001053582</t>
  </si>
  <si>
    <t>31001018862</t>
  </si>
  <si>
    <t>31001029306</t>
  </si>
  <si>
    <t>31001033608</t>
  </si>
  <si>
    <t>31001031797</t>
  </si>
  <si>
    <t>0 6001005650</t>
  </si>
  <si>
    <t>0 6001002412</t>
  </si>
  <si>
    <t>59004000973</t>
  </si>
  <si>
    <t>16001027276</t>
  </si>
  <si>
    <t>16001023256</t>
  </si>
  <si>
    <t>16001016721</t>
  </si>
  <si>
    <t>16001016739</t>
  </si>
  <si>
    <t>16001011688</t>
  </si>
  <si>
    <t>31001024112</t>
  </si>
  <si>
    <t>16001006990</t>
  </si>
  <si>
    <t>16001025875</t>
  </si>
  <si>
    <t>16001004155</t>
  </si>
  <si>
    <t>16001011309</t>
  </si>
  <si>
    <t>16001009986</t>
  </si>
  <si>
    <t>16001004708</t>
  </si>
  <si>
    <t>16001013915</t>
  </si>
  <si>
    <t>16001028634</t>
  </si>
  <si>
    <t>01021000833</t>
  </si>
  <si>
    <t>01001096402</t>
  </si>
  <si>
    <t>16001011072</t>
  </si>
  <si>
    <t>16001005741</t>
  </si>
  <si>
    <t>01011044919</t>
  </si>
  <si>
    <t>01019041629</t>
  </si>
  <si>
    <t>23001004616</t>
  </si>
  <si>
    <t>16001007284</t>
  </si>
  <si>
    <t>16001026597</t>
  </si>
  <si>
    <t>16001028163</t>
  </si>
  <si>
    <t>16001008620</t>
  </si>
  <si>
    <t>44001004994</t>
  </si>
  <si>
    <t>44001005378</t>
  </si>
  <si>
    <t>44001001541</t>
  </si>
  <si>
    <t>44001002201</t>
  </si>
  <si>
    <t>44001001393</t>
  </si>
  <si>
    <t>44001002467</t>
  </si>
  <si>
    <t>44001000415</t>
  </si>
  <si>
    <t>44001002821</t>
  </si>
  <si>
    <t>44001000321</t>
  </si>
  <si>
    <t>44001000606</t>
  </si>
  <si>
    <t>24001034656</t>
  </si>
  <si>
    <t>24001001709</t>
  </si>
  <si>
    <t>24001007695</t>
  </si>
  <si>
    <t>24001000916</t>
  </si>
  <si>
    <t>24001034095</t>
  </si>
  <si>
    <t>24001043159</t>
  </si>
  <si>
    <t>24001029151</t>
  </si>
  <si>
    <t>24001004036</t>
  </si>
  <si>
    <t>01017022461</t>
  </si>
  <si>
    <t>24001007045</t>
  </si>
  <si>
    <t>24001003662</t>
  </si>
  <si>
    <t>01003013748</t>
  </si>
  <si>
    <t>24001031340</t>
  </si>
  <si>
    <t>24001009496</t>
  </si>
  <si>
    <t>24001026003</t>
  </si>
  <si>
    <t>24001036291</t>
  </si>
  <si>
    <t>24001024687</t>
  </si>
  <si>
    <t>24001010596</t>
  </si>
  <si>
    <t>24001016065</t>
  </si>
  <si>
    <t>24001022863</t>
  </si>
  <si>
    <t>24001000696</t>
  </si>
  <si>
    <t>01022003721</t>
  </si>
  <si>
    <t>24001037686</t>
  </si>
  <si>
    <t>01005000085</t>
  </si>
  <si>
    <t>24001011820</t>
  </si>
  <si>
    <t>24001012108</t>
  </si>
  <si>
    <t>24001040105</t>
  </si>
  <si>
    <t>24001023273</t>
  </si>
  <si>
    <t>24001035878</t>
  </si>
  <si>
    <t>24001006755</t>
  </si>
  <si>
    <t>24001007250</t>
  </si>
  <si>
    <t>24001030145</t>
  </si>
  <si>
    <t>59001006723</t>
  </si>
  <si>
    <t>59001087368</t>
  </si>
  <si>
    <t>59001101250</t>
  </si>
  <si>
    <t>59001022891</t>
  </si>
  <si>
    <t>59001064125</t>
  </si>
  <si>
    <t>59001042634</t>
  </si>
  <si>
    <t>59001020431</t>
  </si>
  <si>
    <t>59001072237</t>
  </si>
  <si>
    <t>59001026532</t>
  </si>
  <si>
    <t>59001010268</t>
  </si>
  <si>
    <t>59002003180</t>
  </si>
  <si>
    <t>59001079531</t>
  </si>
  <si>
    <t>59001082618</t>
  </si>
  <si>
    <t>59001008275</t>
  </si>
  <si>
    <t>59001096082</t>
  </si>
  <si>
    <t>59001024214</t>
  </si>
  <si>
    <t>59001045032</t>
  </si>
  <si>
    <t>59001033553</t>
  </si>
  <si>
    <t>59001083142</t>
  </si>
  <si>
    <t>01002012190</t>
  </si>
  <si>
    <t>59001005318</t>
  </si>
  <si>
    <t>59001037808</t>
  </si>
  <si>
    <t>59001033938</t>
  </si>
  <si>
    <t>59001122671</t>
  </si>
  <si>
    <t>59001033865</t>
  </si>
  <si>
    <t>57001001545</t>
  </si>
  <si>
    <t>59701132468</t>
  </si>
  <si>
    <t>59001128600</t>
  </si>
  <si>
    <t>59001011837</t>
  </si>
  <si>
    <t>59001042075</t>
  </si>
  <si>
    <t>5900100577</t>
  </si>
  <si>
    <t>59001001346</t>
  </si>
  <si>
    <t>59001020451</t>
  </si>
  <si>
    <t>590010773047</t>
  </si>
  <si>
    <t>599001008175</t>
  </si>
  <si>
    <t>59001007246</t>
  </si>
  <si>
    <t>5901028144</t>
  </si>
  <si>
    <t>59001103700</t>
  </si>
  <si>
    <t>59001002742</t>
  </si>
  <si>
    <t>59001007264</t>
  </si>
  <si>
    <t>59001071684</t>
  </si>
  <si>
    <t>59001035733</t>
  </si>
  <si>
    <t>59001077212</t>
  </si>
  <si>
    <t>59001018912</t>
  </si>
  <si>
    <t>59001027125</t>
  </si>
  <si>
    <t>59001040113</t>
  </si>
  <si>
    <t>59001024827</t>
  </si>
  <si>
    <t>59001017837</t>
  </si>
  <si>
    <t>59001059672</t>
  </si>
  <si>
    <t>59001021167</t>
  </si>
  <si>
    <t>59001010350</t>
  </si>
  <si>
    <t>59001010540</t>
  </si>
  <si>
    <t>59001026044</t>
  </si>
  <si>
    <t>59001034668</t>
  </si>
  <si>
    <t>01030008461</t>
  </si>
  <si>
    <t>59001047546</t>
  </si>
  <si>
    <t>59001075530</t>
  </si>
  <si>
    <t>59001035973</t>
  </si>
  <si>
    <t>59001023707</t>
  </si>
  <si>
    <t>59001114028</t>
  </si>
  <si>
    <t>59001068333</t>
  </si>
  <si>
    <t>59001030253</t>
  </si>
  <si>
    <t>59001160586</t>
  </si>
  <si>
    <t>59001108295</t>
  </si>
  <si>
    <t>59001040542</t>
  </si>
  <si>
    <t>59001025643</t>
  </si>
  <si>
    <t>59001049935</t>
  </si>
  <si>
    <t>59001076872</t>
  </si>
  <si>
    <t>43001011783</t>
  </si>
  <si>
    <t>59001062502</t>
  </si>
  <si>
    <t>59001031370</t>
  </si>
  <si>
    <t>59001006160</t>
  </si>
  <si>
    <t>59001035594</t>
  </si>
  <si>
    <t>59401132672</t>
  </si>
  <si>
    <t>59001077241</t>
  </si>
  <si>
    <t>59001073418</t>
  </si>
  <si>
    <t>59001090001</t>
  </si>
  <si>
    <t>59001053877</t>
  </si>
  <si>
    <t>59001087317</t>
  </si>
  <si>
    <t>59004003444</t>
  </si>
  <si>
    <t>43001026830</t>
  </si>
  <si>
    <t>43001012238</t>
  </si>
  <si>
    <t>43001011665</t>
  </si>
  <si>
    <t>43001003297</t>
  </si>
  <si>
    <t>43001039044</t>
  </si>
  <si>
    <t>43001022756</t>
  </si>
  <si>
    <t>43001004653</t>
  </si>
  <si>
    <t>43001030775</t>
  </si>
  <si>
    <t>43001037218</t>
  </si>
  <si>
    <t>43001011565</t>
  </si>
  <si>
    <t>43001004771</t>
  </si>
  <si>
    <t>43001006200</t>
  </si>
  <si>
    <t>43001005297</t>
  </si>
  <si>
    <t>43001030273</t>
  </si>
  <si>
    <t>57001019265</t>
  </si>
  <si>
    <t>57001037497</t>
  </si>
  <si>
    <t>57001030244</t>
  </si>
  <si>
    <t>57001058724</t>
  </si>
  <si>
    <t>57001020217</t>
  </si>
  <si>
    <t>57001016930</t>
  </si>
  <si>
    <t>57001036113</t>
  </si>
  <si>
    <t>57001036722</t>
  </si>
  <si>
    <t>60001071345</t>
  </si>
  <si>
    <t>57001001068</t>
  </si>
  <si>
    <t>57001009452</t>
  </si>
  <si>
    <t>57001043684</t>
  </si>
  <si>
    <t>57001008263</t>
  </si>
  <si>
    <t>57001012887</t>
  </si>
  <si>
    <t>57001001612</t>
  </si>
  <si>
    <t>57001043761</t>
  </si>
  <si>
    <t>57001053711</t>
  </si>
  <si>
    <t>57001004000</t>
  </si>
  <si>
    <t>57001023274</t>
  </si>
  <si>
    <t>57001045736</t>
  </si>
  <si>
    <t>01030031267</t>
  </si>
  <si>
    <t>57001035238</t>
  </si>
  <si>
    <t>57001061568</t>
  </si>
  <si>
    <t>57001001140</t>
  </si>
  <si>
    <t>57001032556</t>
  </si>
  <si>
    <t>57601064639</t>
  </si>
  <si>
    <t>57001004270</t>
  </si>
  <si>
    <t>57001056051</t>
  </si>
  <si>
    <t>57001004672</t>
  </si>
  <si>
    <t>57001018411</t>
  </si>
  <si>
    <t>57001013035</t>
  </si>
  <si>
    <t>57001033577</t>
  </si>
  <si>
    <t>57001055719</t>
  </si>
  <si>
    <t>57001000703</t>
  </si>
  <si>
    <t>57001034262</t>
  </si>
  <si>
    <t>57001017247</t>
  </si>
  <si>
    <t>57001034263</t>
  </si>
  <si>
    <t>57001047090</t>
  </si>
  <si>
    <t>57001012100</t>
  </si>
  <si>
    <t>57001015382</t>
  </si>
  <si>
    <t>57001000236</t>
  </si>
  <si>
    <t>57001029320</t>
  </si>
  <si>
    <t>57001051365</t>
  </si>
  <si>
    <t>57001053431</t>
  </si>
  <si>
    <t>57001017937</t>
  </si>
  <si>
    <t>57001045146</t>
  </si>
  <si>
    <t>57001004306</t>
  </si>
  <si>
    <t>11001005196</t>
  </si>
  <si>
    <t>11001004429</t>
  </si>
  <si>
    <t>11001006806</t>
  </si>
  <si>
    <t>11001019485</t>
  </si>
  <si>
    <t>11001008351</t>
  </si>
  <si>
    <t>11001026162</t>
  </si>
  <si>
    <t>11001013049</t>
  </si>
  <si>
    <t>11001012526</t>
  </si>
  <si>
    <t>11001025416</t>
  </si>
  <si>
    <t>11001025635</t>
  </si>
  <si>
    <t>11001013116</t>
  </si>
  <si>
    <t>11001003404</t>
  </si>
  <si>
    <t>11001002802</t>
  </si>
  <si>
    <t>11001025357</t>
  </si>
  <si>
    <t>11001004365</t>
  </si>
  <si>
    <t>11001008192</t>
  </si>
  <si>
    <t>11001028180</t>
  </si>
  <si>
    <t>11001006219</t>
  </si>
  <si>
    <t>11001007595</t>
  </si>
  <si>
    <t>11001027992</t>
  </si>
  <si>
    <t>11001018185</t>
  </si>
  <si>
    <t>11001010296</t>
  </si>
  <si>
    <t>47001034624</t>
  </si>
  <si>
    <t>47001018600</t>
  </si>
  <si>
    <t>47001020585</t>
  </si>
  <si>
    <t>47001046392</t>
  </si>
  <si>
    <t>47001016228</t>
  </si>
  <si>
    <t>47001044484</t>
  </si>
  <si>
    <t>47001027643</t>
  </si>
  <si>
    <t>47001034242</t>
  </si>
  <si>
    <t>47001002435</t>
  </si>
  <si>
    <t>47001020397</t>
  </si>
  <si>
    <t>47001000567</t>
  </si>
  <si>
    <t>47001009957</t>
  </si>
  <si>
    <t>47001037626</t>
  </si>
  <si>
    <t>47001012450</t>
  </si>
  <si>
    <t>47001002303</t>
  </si>
  <si>
    <t>03001002592</t>
  </si>
  <si>
    <t>26001007412</t>
  </si>
  <si>
    <t>03001015588</t>
  </si>
  <si>
    <t>03001001720</t>
  </si>
  <si>
    <t>03001002609</t>
  </si>
  <si>
    <t>03001005352</t>
  </si>
  <si>
    <t>03001021005</t>
  </si>
  <si>
    <t>03001005397</t>
  </si>
  <si>
    <t>03001001051</t>
  </si>
  <si>
    <t>35001091661</t>
  </si>
  <si>
    <t>03001001882</t>
  </si>
  <si>
    <t>03001015631</t>
  </si>
  <si>
    <t>03001016386</t>
  </si>
  <si>
    <t>03001016837</t>
  </si>
  <si>
    <t>03001005334</t>
  </si>
  <si>
    <t>03001003536</t>
  </si>
  <si>
    <t>03001015664</t>
  </si>
  <si>
    <t>03001001228</t>
  </si>
  <si>
    <t>05001002306</t>
  </si>
  <si>
    <t>05001005353</t>
  </si>
  <si>
    <t>05001000487</t>
  </si>
  <si>
    <t>05001005847</t>
  </si>
  <si>
    <t>05001010159</t>
  </si>
  <si>
    <t>05001003460</t>
  </si>
  <si>
    <t>05001008678</t>
  </si>
  <si>
    <t>05001009047</t>
  </si>
  <si>
    <t>05001009372</t>
  </si>
  <si>
    <t>05001002841</t>
  </si>
  <si>
    <t>05001004409</t>
  </si>
  <si>
    <t>05001008041</t>
  </si>
  <si>
    <t>05001000691</t>
  </si>
  <si>
    <t>05001006178</t>
  </si>
  <si>
    <t>05001010045</t>
  </si>
  <si>
    <t>05001008192</t>
  </si>
  <si>
    <t>05001002661</t>
  </si>
  <si>
    <t>05001003013</t>
  </si>
  <si>
    <t>05001001336</t>
  </si>
  <si>
    <t>05001001190</t>
  </si>
  <si>
    <t>05001003055</t>
  </si>
  <si>
    <t>05001001271</t>
  </si>
  <si>
    <t>61009014505</t>
  </si>
  <si>
    <t>07001045157</t>
  </si>
  <si>
    <t>07001044963</t>
  </si>
  <si>
    <t>07001008394</t>
  </si>
  <si>
    <t>07001050212</t>
  </si>
  <si>
    <t>07001006594</t>
  </si>
  <si>
    <t>07001025842</t>
  </si>
  <si>
    <t>07001003475</t>
  </si>
  <si>
    <t>07001011937</t>
  </si>
  <si>
    <t>07001034505</t>
  </si>
  <si>
    <t>07001016647</t>
  </si>
  <si>
    <t>07001047078</t>
  </si>
  <si>
    <t>07001045774</t>
  </si>
  <si>
    <t>07001044034</t>
  </si>
  <si>
    <t>07001014337</t>
  </si>
  <si>
    <t>07001043502</t>
  </si>
  <si>
    <t>07001008823</t>
  </si>
  <si>
    <t>07001033971</t>
  </si>
  <si>
    <t>07001037251</t>
  </si>
  <si>
    <t>07001014438</t>
  </si>
  <si>
    <t>07001008022</t>
  </si>
  <si>
    <t>07001014459</t>
  </si>
  <si>
    <t>01004005373</t>
  </si>
  <si>
    <t>61009001278</t>
  </si>
  <si>
    <t>07001014462</t>
  </si>
  <si>
    <t>07001027707</t>
  </si>
  <si>
    <t>07001004610</t>
  </si>
  <si>
    <t>07001039233</t>
  </si>
  <si>
    <t>07001008833</t>
  </si>
  <si>
    <t>07001032393</t>
  </si>
  <si>
    <t>070010012322</t>
  </si>
  <si>
    <t>07001031521</t>
  </si>
  <si>
    <t>07001005029</t>
  </si>
  <si>
    <t>07001039426</t>
  </si>
  <si>
    <t>07001002110</t>
  </si>
  <si>
    <t>07001017527</t>
  </si>
  <si>
    <t>07001053051</t>
  </si>
  <si>
    <t>07301058503</t>
  </si>
  <si>
    <t>07001012798</t>
  </si>
  <si>
    <t>07001032121</t>
  </si>
  <si>
    <t>07001049223</t>
  </si>
  <si>
    <t>07001004752</t>
  </si>
  <si>
    <t>07001027438</t>
  </si>
  <si>
    <t>07001013541</t>
  </si>
  <si>
    <t>07001026362</t>
  </si>
  <si>
    <t>07001040505</t>
  </si>
  <si>
    <t>07001003198</t>
  </si>
  <si>
    <t>07001028140</t>
  </si>
  <si>
    <t>07001050515</t>
  </si>
  <si>
    <t>07001036632</t>
  </si>
  <si>
    <t>07001041005</t>
  </si>
  <si>
    <t>07001051823</t>
  </si>
  <si>
    <t>07001017508</t>
  </si>
  <si>
    <t>07001017866</t>
  </si>
  <si>
    <t>07301056747</t>
  </si>
  <si>
    <t>07001019365</t>
  </si>
  <si>
    <t>07001035197</t>
  </si>
  <si>
    <t>07001044301</t>
  </si>
  <si>
    <t>07001048572</t>
  </si>
  <si>
    <t>07001017886</t>
  </si>
  <si>
    <t>07001001377</t>
  </si>
  <si>
    <t>07001007305</t>
  </si>
  <si>
    <t>07001047575</t>
  </si>
  <si>
    <t>07001056356</t>
  </si>
  <si>
    <t>07001018515</t>
  </si>
  <si>
    <t>07001045564</t>
  </si>
  <si>
    <t>07001016505</t>
  </si>
  <si>
    <t>07001049971</t>
  </si>
  <si>
    <t>07001001920</t>
  </si>
  <si>
    <t>32001020198</t>
  </si>
  <si>
    <t>32001004647</t>
  </si>
  <si>
    <t>32001022907</t>
  </si>
  <si>
    <t>32001020640</t>
  </si>
  <si>
    <t>32001022551</t>
  </si>
  <si>
    <t>07001043485</t>
  </si>
  <si>
    <t>32001005828</t>
  </si>
  <si>
    <t>32001002873</t>
  </si>
  <si>
    <t>05001007730</t>
  </si>
  <si>
    <t>32001017167</t>
  </si>
  <si>
    <t>32001009502</t>
  </si>
  <si>
    <t>32001012218</t>
  </si>
  <si>
    <t>32001008688</t>
  </si>
  <si>
    <t>32001002536</t>
  </si>
  <si>
    <t>32001024831</t>
  </si>
  <si>
    <t>32001002969</t>
  </si>
  <si>
    <t>32301031006</t>
  </si>
  <si>
    <t>32001010610</t>
  </si>
  <si>
    <t>32001022375</t>
  </si>
  <si>
    <t>32001004298</t>
  </si>
  <si>
    <t>32001003848</t>
  </si>
  <si>
    <t>32001019106</t>
  </si>
  <si>
    <t>32001002144</t>
  </si>
  <si>
    <t>32001019659</t>
  </si>
  <si>
    <t>32001009332</t>
  </si>
  <si>
    <t>32001009467</t>
  </si>
  <si>
    <t>32001010899</t>
  </si>
  <si>
    <t>32001008896</t>
  </si>
  <si>
    <t>32001007349</t>
  </si>
  <si>
    <t>32001023451</t>
  </si>
  <si>
    <t>34001003118</t>
  </si>
  <si>
    <t>34001006990</t>
  </si>
  <si>
    <t>34001002521</t>
  </si>
  <si>
    <t>34001007382</t>
  </si>
  <si>
    <t>34001001087</t>
  </si>
  <si>
    <t>34001006625</t>
  </si>
  <si>
    <t>01015016582</t>
  </si>
  <si>
    <t>34001008498</t>
  </si>
  <si>
    <t>34001002731</t>
  </si>
  <si>
    <t>62007010240</t>
  </si>
  <si>
    <t>01001016335</t>
  </si>
  <si>
    <t>34001002580</t>
  </si>
  <si>
    <t>34001001970</t>
  </si>
  <si>
    <t>01027029618</t>
  </si>
  <si>
    <t>34001003219</t>
  </si>
  <si>
    <t>04001004064</t>
  </si>
  <si>
    <t>10224018670</t>
  </si>
  <si>
    <t>35001105799</t>
  </si>
  <si>
    <t>04001002269</t>
  </si>
  <si>
    <t>04001003209</t>
  </si>
  <si>
    <t>04001012610</t>
  </si>
  <si>
    <t>04001010727</t>
  </si>
  <si>
    <t>04001000669</t>
  </si>
  <si>
    <t>04001014248</t>
  </si>
  <si>
    <t>04001012048</t>
  </si>
  <si>
    <t>04001005575</t>
  </si>
  <si>
    <t>04001002932</t>
  </si>
  <si>
    <t>04001004624</t>
  </si>
  <si>
    <t>04001003308</t>
  </si>
  <si>
    <t>04001010687</t>
  </si>
  <si>
    <t>04001009017</t>
  </si>
  <si>
    <t>04001013055</t>
  </si>
  <si>
    <t>04001006896</t>
  </si>
  <si>
    <t>0400101969</t>
  </si>
  <si>
    <t>04001011193</t>
  </si>
  <si>
    <t>60001093005</t>
  </si>
  <si>
    <t>04001015280</t>
  </si>
  <si>
    <t>04001012036</t>
  </si>
  <si>
    <t>49001004591</t>
  </si>
  <si>
    <t>49001003958</t>
  </si>
  <si>
    <t>49001004283</t>
  </si>
  <si>
    <t>49001002194</t>
  </si>
  <si>
    <t>49001009702</t>
  </si>
  <si>
    <t>49001001556</t>
  </si>
  <si>
    <t>49001001877</t>
  </si>
  <si>
    <t>49001004142</t>
  </si>
  <si>
    <t>49001010501</t>
  </si>
  <si>
    <t>49001012645</t>
  </si>
  <si>
    <t>60003004890</t>
  </si>
  <si>
    <t>49001011812</t>
  </si>
  <si>
    <t>49001012667</t>
  </si>
  <si>
    <t>49001002579</t>
  </si>
  <si>
    <t>49001003574</t>
  </si>
  <si>
    <t>49001004244</t>
  </si>
  <si>
    <t>62002000089</t>
  </si>
  <si>
    <t>49001005502</t>
  </si>
  <si>
    <t>49001010561</t>
  </si>
  <si>
    <t>49001003355</t>
  </si>
  <si>
    <t>49001015268</t>
  </si>
  <si>
    <t>49001011140</t>
  </si>
  <si>
    <t>49001013276</t>
  </si>
  <si>
    <t>49001001285</t>
  </si>
  <si>
    <t>49001005133</t>
  </si>
  <si>
    <t>49001006426</t>
  </si>
  <si>
    <t>27001002636</t>
  </si>
  <si>
    <t>27001000114</t>
  </si>
  <si>
    <t>27001007406</t>
  </si>
  <si>
    <t>27001000384</t>
  </si>
  <si>
    <t>27001002520</t>
  </si>
  <si>
    <t>27001001002</t>
  </si>
  <si>
    <t>27001005947</t>
  </si>
  <si>
    <t>27001003471</t>
  </si>
  <si>
    <t>27001001797</t>
  </si>
  <si>
    <t>27001002500</t>
  </si>
  <si>
    <t>27001007353</t>
  </si>
  <si>
    <t>62011003352</t>
  </si>
  <si>
    <t>27001005418</t>
  </si>
  <si>
    <t>21001000004</t>
  </si>
  <si>
    <t>21001006164</t>
  </si>
  <si>
    <t>21001029997</t>
  </si>
  <si>
    <t>210010227253</t>
  </si>
  <si>
    <t>21001009099</t>
  </si>
  <si>
    <t>21001020271</t>
  </si>
  <si>
    <t>21001027285</t>
  </si>
  <si>
    <t>21001030429</t>
  </si>
  <si>
    <t>21001005522</t>
  </si>
  <si>
    <t>21001010205</t>
  </si>
  <si>
    <t>21001018444</t>
  </si>
  <si>
    <t>21001008945</t>
  </si>
  <si>
    <t>21001035440</t>
  </si>
  <si>
    <t>21001011567</t>
  </si>
  <si>
    <t>21001000676</t>
  </si>
  <si>
    <t>21001028210</t>
  </si>
  <si>
    <t>21001001398</t>
  </si>
  <si>
    <t>21001023893</t>
  </si>
  <si>
    <t>21001007892</t>
  </si>
  <si>
    <t>21001027284</t>
  </si>
  <si>
    <t>21001019398</t>
  </si>
  <si>
    <t>60001010523</t>
  </si>
  <si>
    <t>38001012059</t>
  </si>
  <si>
    <t>38001010937</t>
  </si>
  <si>
    <t>54001005163</t>
  </si>
  <si>
    <t>38001011850</t>
  </si>
  <si>
    <t>38001038837</t>
  </si>
  <si>
    <t>38001002790</t>
  </si>
  <si>
    <t>38001015253</t>
  </si>
  <si>
    <t>38001033637</t>
  </si>
  <si>
    <t>38001040313</t>
  </si>
  <si>
    <t>38001022319</t>
  </si>
  <si>
    <t>38001037847</t>
  </si>
  <si>
    <t>38001010301</t>
  </si>
  <si>
    <t>38001002826</t>
  </si>
  <si>
    <t>38001026015</t>
  </si>
  <si>
    <t>38001031933</t>
  </si>
  <si>
    <t>38001005586</t>
  </si>
  <si>
    <t>38001008880</t>
  </si>
  <si>
    <t>38001032136</t>
  </si>
  <si>
    <t>38001026808</t>
  </si>
  <si>
    <t>38001020963</t>
  </si>
  <si>
    <t>38001025269</t>
  </si>
  <si>
    <t>01004004215</t>
  </si>
  <si>
    <t>38001005699</t>
  </si>
  <si>
    <t>38001002348</t>
  </si>
  <si>
    <t>38001035851</t>
  </si>
  <si>
    <t>38001022225</t>
  </si>
  <si>
    <t>38001007563</t>
  </si>
  <si>
    <t>38001004667</t>
  </si>
  <si>
    <t>38001006405</t>
  </si>
  <si>
    <t>38001041421</t>
  </si>
  <si>
    <t>38001038411</t>
  </si>
  <si>
    <t>38001005135</t>
  </si>
  <si>
    <t>60002006472</t>
  </si>
  <si>
    <t>38001003557</t>
  </si>
  <si>
    <t>38001030310</t>
  </si>
  <si>
    <t>38001025580</t>
  </si>
  <si>
    <t>38001047420</t>
  </si>
  <si>
    <t>38001009163</t>
  </si>
  <si>
    <t>38001022721</t>
  </si>
  <si>
    <t>38001033347</t>
  </si>
  <si>
    <t>38001049411</t>
  </si>
  <si>
    <t>54001012209</t>
  </si>
  <si>
    <t>38001011333</t>
  </si>
  <si>
    <t>38001021377</t>
  </si>
  <si>
    <t>38001009739</t>
  </si>
  <si>
    <t>38001019777</t>
  </si>
  <si>
    <t>38001014772</t>
  </si>
  <si>
    <t>38001076708</t>
  </si>
  <si>
    <t>38001037903</t>
  </si>
  <si>
    <t>38001010031</t>
  </si>
  <si>
    <t>38001031808</t>
  </si>
  <si>
    <t>38001027429</t>
  </si>
  <si>
    <t>38001041982</t>
  </si>
  <si>
    <t>38001034810</t>
  </si>
  <si>
    <t>09001004208</t>
  </si>
  <si>
    <t>09001007526</t>
  </si>
  <si>
    <t>09001005559</t>
  </si>
  <si>
    <t>09001017025</t>
  </si>
  <si>
    <t>09001002374</t>
  </si>
  <si>
    <t>09001003511</t>
  </si>
  <si>
    <t>0900105603</t>
  </si>
  <si>
    <t>09001012781</t>
  </si>
  <si>
    <t>09001006513</t>
  </si>
  <si>
    <t>09001019105</t>
  </si>
  <si>
    <t>09001000720</t>
  </si>
  <si>
    <t>09001001735</t>
  </si>
  <si>
    <t>01016004629</t>
  </si>
  <si>
    <t>37001054903</t>
  </si>
  <si>
    <t>37001037982</t>
  </si>
  <si>
    <t>37001012293</t>
  </si>
  <si>
    <t>37001019560</t>
  </si>
  <si>
    <t>37001004891</t>
  </si>
  <si>
    <t>55001015253</t>
  </si>
  <si>
    <t>55001001527</t>
  </si>
  <si>
    <t>55001018363</t>
  </si>
  <si>
    <t>5500100162</t>
  </si>
  <si>
    <t>5500102105</t>
  </si>
  <si>
    <t>55001001941</t>
  </si>
  <si>
    <t>55001014409</t>
  </si>
  <si>
    <t>55001021518</t>
  </si>
  <si>
    <t>55001003105</t>
  </si>
  <si>
    <t>27001000442</t>
  </si>
  <si>
    <t>55001022856</t>
  </si>
  <si>
    <t>55001021771</t>
  </si>
  <si>
    <t>55001016155</t>
  </si>
  <si>
    <t>55001011914</t>
  </si>
  <si>
    <t>55001012714</t>
  </si>
  <si>
    <t>55001014051</t>
  </si>
  <si>
    <t>54001051308</t>
  </si>
  <si>
    <t>54001026751</t>
  </si>
  <si>
    <t>18001046878</t>
  </si>
  <si>
    <t>54001014154</t>
  </si>
  <si>
    <t>38001038086</t>
  </si>
  <si>
    <t>54001011932</t>
  </si>
  <si>
    <t>54001009918</t>
  </si>
  <si>
    <t>54001017380</t>
  </si>
  <si>
    <t>54001016458</t>
  </si>
  <si>
    <t>54001010026</t>
  </si>
  <si>
    <t>54001018287</t>
  </si>
  <si>
    <t>54001033408</t>
  </si>
  <si>
    <t>54001010991</t>
  </si>
  <si>
    <t>54001044960</t>
  </si>
  <si>
    <t>54001049246</t>
  </si>
  <si>
    <t xml:space="preserve"> 54001007529 </t>
  </si>
  <si>
    <t>54001006807</t>
  </si>
  <si>
    <t>01003018942</t>
  </si>
  <si>
    <t>54001009442</t>
  </si>
  <si>
    <t>54001006644</t>
  </si>
  <si>
    <t>54001012569</t>
  </si>
  <si>
    <t>54001053251</t>
  </si>
  <si>
    <t>54001033118</t>
  </si>
  <si>
    <t>60002003704</t>
  </si>
  <si>
    <t>54001044152</t>
  </si>
  <si>
    <t>54001022195</t>
  </si>
  <si>
    <t>54001015317</t>
  </si>
  <si>
    <t>54001018551</t>
  </si>
  <si>
    <t>54001015806</t>
  </si>
  <si>
    <t>54001008756</t>
  </si>
  <si>
    <t>38001006628</t>
  </si>
  <si>
    <t>54001036445</t>
  </si>
  <si>
    <t>54001019323</t>
  </si>
  <si>
    <t>54001018333</t>
  </si>
  <si>
    <t>54001007643</t>
  </si>
  <si>
    <t>54001017643</t>
  </si>
  <si>
    <t>54001050571</t>
  </si>
  <si>
    <t>54001024273</t>
  </si>
  <si>
    <t>54001015215</t>
  </si>
  <si>
    <t>54001049973</t>
  </si>
  <si>
    <t>54001000313</t>
  </si>
  <si>
    <t>54001034552</t>
  </si>
  <si>
    <t>54001007404</t>
  </si>
  <si>
    <t>54001013725</t>
  </si>
  <si>
    <t>54001002314</t>
  </si>
  <si>
    <t>54001031023</t>
  </si>
  <si>
    <t>54001047160</t>
  </si>
  <si>
    <t>54001033925</t>
  </si>
  <si>
    <t>54001030069</t>
  </si>
  <si>
    <t>41001008452</t>
  </si>
  <si>
    <t>41001024312</t>
  </si>
  <si>
    <t>41001009020</t>
  </si>
  <si>
    <t>60001096588</t>
  </si>
  <si>
    <t>41001020398</t>
  </si>
  <si>
    <t>41001024453</t>
  </si>
  <si>
    <t>41001003451</t>
  </si>
  <si>
    <t>41001009988</t>
  </si>
  <si>
    <t>41001007457</t>
  </si>
  <si>
    <t>41001006176</t>
  </si>
  <si>
    <t>41001017901</t>
  </si>
  <si>
    <t>41001000845</t>
  </si>
  <si>
    <t>21001012655</t>
  </si>
  <si>
    <t>41001000472</t>
  </si>
  <si>
    <t>60001025893</t>
  </si>
  <si>
    <t>01025006595</t>
  </si>
  <si>
    <t>33001017870</t>
  </si>
  <si>
    <t>33001006303</t>
  </si>
  <si>
    <t>33001013701</t>
  </si>
  <si>
    <t>33001013724</t>
  </si>
  <si>
    <t>33001053710</t>
  </si>
  <si>
    <t>26001009032</t>
  </si>
  <si>
    <t>33001034234</t>
  </si>
  <si>
    <t>33001011776</t>
  </si>
  <si>
    <t>46001005040</t>
  </si>
  <si>
    <t>33001019407</t>
  </si>
  <si>
    <t>33001050847</t>
  </si>
  <si>
    <t>33001066398</t>
  </si>
  <si>
    <t>33001022287</t>
  </si>
  <si>
    <t>33001064204</t>
  </si>
  <si>
    <t>33001012120</t>
  </si>
  <si>
    <t>33001051871</t>
  </si>
  <si>
    <t>33001019079</t>
  </si>
  <si>
    <t>61001040063</t>
  </si>
  <si>
    <t>33001017735</t>
  </si>
  <si>
    <t>33001008647</t>
  </si>
  <si>
    <t>33001053512</t>
  </si>
  <si>
    <t>33001009157</t>
  </si>
  <si>
    <t>33001050991</t>
  </si>
  <si>
    <t>33001050762</t>
  </si>
  <si>
    <t>33001016447</t>
  </si>
  <si>
    <t>33001000909</t>
  </si>
  <si>
    <t>33001055078</t>
  </si>
  <si>
    <t>33001046307</t>
  </si>
  <si>
    <t>33001024312</t>
  </si>
  <si>
    <t>33001028242</t>
  </si>
  <si>
    <t>33001011739</t>
  </si>
  <si>
    <t>33001075046</t>
  </si>
  <si>
    <t>33001020232</t>
  </si>
  <si>
    <t>33001010992</t>
  </si>
  <si>
    <t>33001038420</t>
  </si>
  <si>
    <t>33001015226</t>
  </si>
  <si>
    <t>33001037463</t>
  </si>
  <si>
    <t>01003015512</t>
  </si>
  <si>
    <t>01025019750</t>
  </si>
  <si>
    <t>46001003879</t>
  </si>
  <si>
    <t>39001013110</t>
  </si>
  <si>
    <t>39001005532</t>
  </si>
  <si>
    <t>39001012743</t>
  </si>
  <si>
    <t>39001027629</t>
  </si>
  <si>
    <t>39001037017</t>
  </si>
  <si>
    <t>39001023909</t>
  </si>
  <si>
    <t>39001005503</t>
  </si>
  <si>
    <t>39001015912</t>
  </si>
  <si>
    <t>39001012752</t>
  </si>
  <si>
    <t>62005023405</t>
  </si>
  <si>
    <t>39001032058</t>
  </si>
  <si>
    <t>39001030882</t>
  </si>
  <si>
    <t>39001023135</t>
  </si>
  <si>
    <t>62001003097</t>
  </si>
  <si>
    <t>39001008166</t>
  </si>
  <si>
    <t>39001021199</t>
  </si>
  <si>
    <t>39001027081</t>
  </si>
  <si>
    <t>39001008183</t>
  </si>
  <si>
    <t>39001001112</t>
  </si>
  <si>
    <t>39001033351</t>
  </si>
  <si>
    <t>39001038685</t>
  </si>
  <si>
    <t>39001008184</t>
  </si>
  <si>
    <t>39001030920</t>
  </si>
  <si>
    <t>39001013050</t>
  </si>
  <si>
    <t>62005014483</t>
  </si>
  <si>
    <t>39001013284</t>
  </si>
  <si>
    <t>39001023222</t>
  </si>
  <si>
    <t>39001010763</t>
  </si>
  <si>
    <t>39001004600</t>
  </si>
  <si>
    <t>39001004278</t>
  </si>
  <si>
    <t>39001010599</t>
  </si>
  <si>
    <t>39001023902</t>
  </si>
  <si>
    <t>39001038829</t>
  </si>
  <si>
    <t>39001019296</t>
  </si>
  <si>
    <t>62006061691</t>
  </si>
  <si>
    <t>29001006649</t>
  </si>
  <si>
    <t>29001034849</t>
  </si>
  <si>
    <t>29001009642</t>
  </si>
  <si>
    <t>35001033659</t>
  </si>
  <si>
    <t>29001001447</t>
  </si>
  <si>
    <t>29001013734</t>
  </si>
  <si>
    <t>29001012369</t>
  </si>
  <si>
    <t>29001005095</t>
  </si>
  <si>
    <t>29001017312</t>
  </si>
  <si>
    <t>01027000296</t>
  </si>
  <si>
    <t>62004003205</t>
  </si>
  <si>
    <t>58001003913</t>
  </si>
  <si>
    <t>58001024113</t>
  </si>
  <si>
    <t>62001003040</t>
  </si>
  <si>
    <t>58001009076</t>
  </si>
  <si>
    <t>58001007461</t>
  </si>
  <si>
    <t>58001012703</t>
  </si>
  <si>
    <t>58001021168</t>
  </si>
  <si>
    <t>58001031514</t>
  </si>
  <si>
    <t>58001009616</t>
  </si>
  <si>
    <t>01007004522</t>
  </si>
  <si>
    <t>42001012935</t>
  </si>
  <si>
    <t>58001008064</t>
  </si>
  <si>
    <t>19001011681</t>
  </si>
  <si>
    <t>62005023198</t>
  </si>
  <si>
    <t>62009001000</t>
  </si>
  <si>
    <t>19001034340</t>
  </si>
  <si>
    <t>62004014679</t>
  </si>
  <si>
    <t>19001057840</t>
  </si>
  <si>
    <t>19001030429</t>
  </si>
  <si>
    <t>19001088223</t>
  </si>
  <si>
    <t>51001018445</t>
  </si>
  <si>
    <t>51001000877</t>
  </si>
  <si>
    <t>51001026176</t>
  </si>
  <si>
    <t>51001014992</t>
  </si>
  <si>
    <t>51001012248</t>
  </si>
  <si>
    <t>30001001549</t>
  </si>
  <si>
    <t>62007010333</t>
  </si>
  <si>
    <t>30001004990</t>
  </si>
  <si>
    <t>30001001302</t>
  </si>
  <si>
    <t>30001005913</t>
  </si>
  <si>
    <t>30001000734</t>
  </si>
  <si>
    <t>30001008009</t>
  </si>
  <si>
    <t>30001002909</t>
  </si>
  <si>
    <t>30001008530</t>
  </si>
  <si>
    <t>30001010286</t>
  </si>
  <si>
    <t>61001053287</t>
  </si>
  <si>
    <t>61008000271</t>
  </si>
  <si>
    <t>61008004404</t>
  </si>
  <si>
    <t>61008003544</t>
  </si>
  <si>
    <t>61008002579</t>
  </si>
  <si>
    <t>61008002103</t>
  </si>
  <si>
    <t>61008000742</t>
  </si>
  <si>
    <t>61008013383</t>
  </si>
  <si>
    <t>61008007025</t>
  </si>
  <si>
    <t>61008004338</t>
  </si>
  <si>
    <t>61008010929</t>
  </si>
  <si>
    <t>61008006991</t>
  </si>
  <si>
    <t>61008002014</t>
  </si>
  <si>
    <t>61008001588</t>
  </si>
  <si>
    <t>61008018028</t>
  </si>
  <si>
    <t>61008010292</t>
  </si>
  <si>
    <t>61008002222</t>
  </si>
  <si>
    <t>61008001475</t>
  </si>
  <si>
    <t>61002010116</t>
  </si>
  <si>
    <t>61008016172</t>
  </si>
  <si>
    <t>61008015313</t>
  </si>
  <si>
    <t>61008015309</t>
  </si>
  <si>
    <t>61008001042</t>
  </si>
  <si>
    <t>61008008135</t>
  </si>
  <si>
    <t>61008000477</t>
  </si>
  <si>
    <t>61008001994</t>
  </si>
  <si>
    <t>61008006675</t>
  </si>
  <si>
    <t>61002006326</t>
  </si>
  <si>
    <t>61008007895</t>
  </si>
  <si>
    <t>61008002548</t>
  </si>
  <si>
    <t>61008007695</t>
  </si>
  <si>
    <t>61004001097</t>
  </si>
  <si>
    <t>61004013018</t>
  </si>
  <si>
    <t>61004002860</t>
  </si>
  <si>
    <t>61004014907</t>
  </si>
  <si>
    <t>61004025405</t>
  </si>
  <si>
    <t>61004000854</t>
  </si>
  <si>
    <t>61004034069</t>
  </si>
  <si>
    <t>61004022841</t>
  </si>
  <si>
    <t>61004012507</t>
  </si>
  <si>
    <t>61004018004</t>
  </si>
  <si>
    <t>61004014768</t>
  </si>
  <si>
    <t>61004063803</t>
  </si>
  <si>
    <t>61004005867</t>
  </si>
  <si>
    <t>61004007817</t>
  </si>
  <si>
    <t>61004036833</t>
  </si>
  <si>
    <t>61004058097</t>
  </si>
  <si>
    <t>61004011027</t>
  </si>
  <si>
    <t>61010002706</t>
  </si>
  <si>
    <t>61004060206</t>
  </si>
  <si>
    <t>61004015847</t>
  </si>
  <si>
    <t>61004058763</t>
  </si>
  <si>
    <t>61004018571</t>
  </si>
  <si>
    <t>61004014788</t>
  </si>
  <si>
    <t>61004038059</t>
  </si>
  <si>
    <t>61004035468</t>
  </si>
  <si>
    <t>61001057346</t>
  </si>
  <si>
    <t>61004012789</t>
  </si>
  <si>
    <t>61004050390</t>
  </si>
  <si>
    <t>61004023662</t>
  </si>
  <si>
    <t>61004009568</t>
  </si>
  <si>
    <t>61004000789</t>
  </si>
  <si>
    <t>61004049658</t>
  </si>
  <si>
    <t>61004044757</t>
  </si>
  <si>
    <t>61004001428</t>
  </si>
  <si>
    <t>61004011959</t>
  </si>
  <si>
    <t>61004018244</t>
  </si>
  <si>
    <t>61004016603</t>
  </si>
  <si>
    <t>61004049728</t>
  </si>
  <si>
    <t>61004016811</t>
  </si>
  <si>
    <t>61004004850</t>
  </si>
  <si>
    <t>61004022438</t>
  </si>
  <si>
    <t>61004009921</t>
  </si>
  <si>
    <t>61004040250</t>
  </si>
  <si>
    <t>61004007777</t>
  </si>
  <si>
    <t>61004024524</t>
  </si>
  <si>
    <t>61004020128</t>
  </si>
  <si>
    <t>61004034300</t>
  </si>
  <si>
    <t>61004009027</t>
  </si>
  <si>
    <t>61004055444</t>
  </si>
  <si>
    <t>61005011108</t>
  </si>
  <si>
    <t>61005009559</t>
  </si>
  <si>
    <t>61001034096</t>
  </si>
  <si>
    <t>61004029752</t>
  </si>
  <si>
    <t>61004055358</t>
  </si>
  <si>
    <t>61004027993</t>
  </si>
  <si>
    <t>61004046550</t>
  </si>
  <si>
    <t>61005008280</t>
  </si>
  <si>
    <t>61005009942</t>
  </si>
  <si>
    <t>61004041008</t>
  </si>
  <si>
    <t>61004025835</t>
  </si>
  <si>
    <t>61005007769</t>
  </si>
  <si>
    <t>61007026885</t>
  </si>
  <si>
    <t>61004025008</t>
  </si>
  <si>
    <t>61005002168</t>
  </si>
  <si>
    <t>61005002558</t>
  </si>
  <si>
    <t>61010017240</t>
  </si>
  <si>
    <t>61010004083</t>
  </si>
  <si>
    <t>61010010243</t>
  </si>
  <si>
    <t>61004045889</t>
  </si>
  <si>
    <t>61010005810</t>
  </si>
  <si>
    <t>61002005736</t>
  </si>
  <si>
    <t>61010002241</t>
  </si>
  <si>
    <t>61010001039</t>
  </si>
  <si>
    <t>61010003011</t>
  </si>
  <si>
    <t>61010005399</t>
  </si>
  <si>
    <t>61010001173</t>
  </si>
  <si>
    <t>61010003556</t>
  </si>
  <si>
    <t>61010001042</t>
  </si>
  <si>
    <t>61010004376</t>
  </si>
  <si>
    <t>61010012413</t>
  </si>
  <si>
    <t>61010008647</t>
  </si>
  <si>
    <t>61010002537</t>
  </si>
  <si>
    <t>61010009316</t>
  </si>
  <si>
    <t>61010011418</t>
  </si>
  <si>
    <t>61006052272</t>
  </si>
  <si>
    <t>61010006515</t>
  </si>
  <si>
    <t>61010016997</t>
  </si>
  <si>
    <t>61010000549</t>
  </si>
  <si>
    <t>610100015073</t>
  </si>
  <si>
    <t>58001025216</t>
  </si>
  <si>
    <t>61010012932</t>
  </si>
  <si>
    <t>61010008621</t>
  </si>
  <si>
    <t>61010007212</t>
  </si>
  <si>
    <t>61010011588</t>
  </si>
  <si>
    <t>61010012092</t>
  </si>
  <si>
    <t>61010012928</t>
  </si>
  <si>
    <t>61006009501</t>
  </si>
  <si>
    <t>61006012906</t>
  </si>
  <si>
    <t>61006055236</t>
  </si>
  <si>
    <t>61006009317</t>
  </si>
  <si>
    <t>61006022863</t>
  </si>
  <si>
    <t>61006020749</t>
  </si>
  <si>
    <t>61006050724</t>
  </si>
  <si>
    <t>61006053673</t>
  </si>
  <si>
    <t>61010007637</t>
  </si>
  <si>
    <t>61003003545</t>
  </si>
  <si>
    <t>61007000037</t>
  </si>
  <si>
    <t>61001016759</t>
  </si>
  <si>
    <t>61007001992</t>
  </si>
  <si>
    <t>61006047067</t>
  </si>
  <si>
    <t>61006027948</t>
  </si>
  <si>
    <t>61007003808</t>
  </si>
  <si>
    <t>61007004440</t>
  </si>
  <si>
    <t>61006018351</t>
  </si>
  <si>
    <t>61006003187</t>
  </si>
  <si>
    <t>61006024143</t>
  </si>
  <si>
    <t>61006034354</t>
  </si>
  <si>
    <t>61006033697</t>
  </si>
  <si>
    <t>61006019087</t>
  </si>
  <si>
    <t>61006000474</t>
  </si>
  <si>
    <t>61006007489</t>
  </si>
  <si>
    <t>61006029425</t>
  </si>
  <si>
    <t>61002007717</t>
  </si>
  <si>
    <t>61006009981</t>
  </si>
  <si>
    <t>61006051580</t>
  </si>
  <si>
    <t>61006001075</t>
  </si>
  <si>
    <t>61006068916</t>
  </si>
  <si>
    <t>61006004830</t>
  </si>
  <si>
    <t>61006025041</t>
  </si>
  <si>
    <t>61006027320</t>
  </si>
  <si>
    <t>61006007586</t>
  </si>
  <si>
    <t>61006048302</t>
  </si>
  <si>
    <t>61006002273</t>
  </si>
  <si>
    <t>61006026567</t>
  </si>
  <si>
    <t>610060415110</t>
  </si>
  <si>
    <t>61006026242</t>
  </si>
  <si>
    <t>61006045781</t>
  </si>
  <si>
    <t>61006018541</t>
  </si>
  <si>
    <t>61006021455</t>
  </si>
  <si>
    <t>61006048723</t>
  </si>
  <si>
    <t>61006032712</t>
  </si>
  <si>
    <t>61006023628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</si>
</sst>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,000"/>
  </numFmts>
  <fonts count="40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2"/>
      <color rgb="FF000000"/>
      <name val="Geo_WWW_Times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8" fillId="0" borderId="0" applyFill="0" applyProtection="0"/>
    <xf numFmtId="0" fontId="39" fillId="0" borderId="0"/>
  </cellStyleXfs>
  <cellXfs count="53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4" xfId="2" applyFont="1" applyFill="1" applyBorder="1" applyAlignment="1" applyProtection="1">
      <alignment horizontal="center" vertical="top" wrapText="1"/>
    </xf>
    <xf numFmtId="1" fontId="24" fillId="5" borderId="24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0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2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 wrapText="1"/>
      <protection locked="0"/>
    </xf>
    <xf numFmtId="49" fontId="32" fillId="0" borderId="20" xfId="9" applyNumberFormat="1" applyFont="1" applyBorder="1" applyAlignment="1" applyProtection="1">
      <alignment vertical="center"/>
      <protection locked="0"/>
    </xf>
    <xf numFmtId="0" fontId="32" fillId="0" borderId="19" xfId="9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14" fontId="32" fillId="0" borderId="20" xfId="9" applyNumberFormat="1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center" vertical="center"/>
      <protection locked="0"/>
    </xf>
    <xf numFmtId="0" fontId="32" fillId="0" borderId="33" xfId="9" applyFont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34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5" xfId="9" applyFont="1" applyFill="1" applyBorder="1" applyAlignment="1" applyProtection="1">
      <alignment vertical="center"/>
    </xf>
    <xf numFmtId="0" fontId="19" fillId="5" borderId="34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5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5" xfId="0" applyFont="1" applyFill="1" applyBorder="1" applyAlignment="1" applyProtection="1">
      <alignment vertical="center"/>
    </xf>
    <xf numFmtId="0" fontId="19" fillId="5" borderId="34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5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5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3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34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" fontId="17" fillId="0" borderId="1" xfId="0" applyNumberFormat="1" applyFont="1" applyBorder="1" applyProtection="1">
      <protection locked="0"/>
    </xf>
    <xf numFmtId="1" fontId="22" fillId="5" borderId="1" xfId="0" applyNumberFormat="1" applyFont="1" applyFill="1" applyBorder="1" applyAlignment="1" applyProtection="1">
      <alignment horizontal="right" vertical="center" wrapText="1"/>
    </xf>
    <xf numFmtId="1" fontId="22" fillId="5" borderId="1" xfId="0" applyNumberFormat="1" applyFont="1" applyFill="1" applyBorder="1" applyProtection="1"/>
    <xf numFmtId="1" fontId="17" fillId="0" borderId="0" xfId="0" applyNumberFormat="1" applyFont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35" fillId="0" borderId="29" xfId="16" applyFont="1" applyBorder="1" applyAlignment="1" applyProtection="1">
      <alignment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1" fontId="26" fillId="0" borderId="36" xfId="2" applyNumberFormat="1" applyFont="1" applyFill="1" applyBorder="1" applyAlignment="1" applyProtection="1">
      <alignment horizontal="center" vertical="top" wrapText="1"/>
      <protection locked="0"/>
    </xf>
    <xf numFmtId="14" fontId="35" fillId="0" borderId="29" xfId="16" applyNumberFormat="1" applyFont="1" applyBorder="1" applyAlignment="1" applyProtection="1">
      <alignment wrapText="1"/>
      <protection locked="0"/>
    </xf>
    <xf numFmtId="1" fontId="26" fillId="0" borderId="1" xfId="2" applyNumberFormat="1" applyFont="1" applyFill="1" applyBorder="1" applyAlignment="1" applyProtection="1">
      <alignment horizontal="center" vertical="top" wrapText="1"/>
    </xf>
    <xf numFmtId="0" fontId="35" fillId="0" borderId="1" xfId="16" applyFont="1" applyBorder="1" applyAlignment="1" applyProtection="1">
      <alignment wrapText="1"/>
      <protection locked="0"/>
    </xf>
    <xf numFmtId="1" fontId="26" fillId="2" borderId="1" xfId="2" applyNumberFormat="1" applyFont="1" applyFill="1" applyBorder="1" applyAlignment="1" applyProtection="1">
      <alignment horizontal="center" vertical="top" wrapText="1"/>
    </xf>
    <xf numFmtId="14" fontId="35" fillId="2" borderId="1" xfId="16" applyNumberFormat="1" applyFont="1" applyFill="1" applyBorder="1" applyAlignment="1" applyProtection="1">
      <alignment wrapText="1"/>
      <protection locked="0"/>
    </xf>
    <xf numFmtId="0" fontId="25" fillId="0" borderId="8" xfId="2" applyFont="1" applyFill="1" applyBorder="1" applyAlignment="1" applyProtection="1">
      <alignment horizontal="center" vertical="top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24" fillId="0" borderId="1" xfId="15" applyFont="1" applyFill="1" applyBorder="1" applyAlignment="1" applyProtection="1">
      <alignment horizontal="center" vertical="center" wrapText="1"/>
      <protection locked="0"/>
    </xf>
    <xf numFmtId="14" fontId="24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14" fontId="27" fillId="0" borderId="2" xfId="16" applyNumberFormat="1" applyFont="1" applyFill="1" applyBorder="1" applyAlignment="1" applyProtection="1">
      <alignment horizont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1" fontId="17" fillId="0" borderId="1" xfId="0" applyNumberFormat="1" applyFont="1" applyFill="1" applyBorder="1" applyProtection="1">
      <protection locked="0"/>
    </xf>
    <xf numFmtId="0" fontId="1" fillId="0" borderId="1" xfId="0" applyFont="1" applyBorder="1"/>
    <xf numFmtId="0" fontId="19" fillId="0" borderId="2" xfId="15" applyFont="1" applyFill="1" applyBorder="1" applyAlignment="1" applyProtection="1">
      <alignment vertical="center" wrapText="1"/>
      <protection locked="0"/>
    </xf>
    <xf numFmtId="0" fontId="0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7" fillId="0" borderId="1" xfId="0" applyFont="1" applyBorder="1"/>
    <xf numFmtId="0" fontId="19" fillId="0" borderId="2" xfId="15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/>
      <protection locked="0"/>
    </xf>
    <xf numFmtId="1" fontId="19" fillId="0" borderId="1" xfId="4" applyNumberFormat="1" applyFont="1" applyBorder="1" applyAlignment="1" applyProtection="1">
      <alignment vertical="center" wrapText="1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32" fillId="0" borderId="2" xfId="9" applyNumberFormat="1" applyFont="1" applyBorder="1" applyAlignment="1" applyProtection="1">
      <alignment horizontal="center" vertical="center" wrapText="1"/>
      <protection locked="0"/>
    </xf>
    <xf numFmtId="3" fontId="17" fillId="0" borderId="0" xfId="3" applyNumberFormat="1" applyFont="1" applyProtection="1">
      <protection locked="0"/>
    </xf>
    <xf numFmtId="169" fontId="17" fillId="0" borderId="1" xfId="2" applyNumberFormat="1" applyFont="1" applyFill="1" applyBorder="1" applyAlignment="1" applyProtection="1">
      <alignment horizontal="right" vertical="center"/>
      <protection locked="0"/>
    </xf>
    <xf numFmtId="3" fontId="17" fillId="0" borderId="1" xfId="2" applyNumberFormat="1" applyFont="1" applyFill="1" applyBorder="1" applyAlignment="1" applyProtection="1">
      <alignment horizontal="right" vertical="center"/>
      <protection locked="0"/>
    </xf>
    <xf numFmtId="1" fontId="17" fillId="0" borderId="1" xfId="2" applyNumberFormat="1" applyFont="1" applyFill="1" applyBorder="1" applyAlignment="1" applyProtection="1">
      <alignment horizontal="right" vertical="top"/>
      <protection locked="0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0" borderId="6" xfId="2" applyFont="1" applyFill="1" applyBorder="1" applyAlignment="1" applyProtection="1">
      <alignment horizontal="left" vertical="center" wrapText="1"/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horizontal="center" vertical="center"/>
      <protection locked="0"/>
    </xf>
    <xf numFmtId="49" fontId="19" fillId="0" borderId="1" xfId="15" applyNumberFormat="1" applyFont="1" applyBorder="1" applyAlignment="1" applyProtection="1">
      <alignment horizontal="right" vertical="center"/>
      <protection locked="0"/>
    </xf>
    <xf numFmtId="0" fontId="19" fillId="2" borderId="1" xfId="15" applyFont="1" applyFill="1" applyBorder="1" applyAlignment="1" applyProtection="1">
      <alignment vertical="center" wrapText="1"/>
      <protection locked="0"/>
    </xf>
    <xf numFmtId="0" fontId="38" fillId="0" borderId="1" xfId="19" applyFont="1" applyFill="1" applyBorder="1" applyAlignment="1">
      <alignment horizontal="center" vertical="center" wrapText="1"/>
    </xf>
    <xf numFmtId="0" fontId="11" fillId="0" borderId="1" xfId="3" applyFill="1" applyBorder="1"/>
    <xf numFmtId="49" fontId="19" fillId="0" borderId="1" xfId="15" applyNumberFormat="1" applyFont="1" applyFill="1" applyBorder="1" applyAlignment="1" applyProtection="1">
      <alignment vertical="center" wrapText="1"/>
      <protection locked="0"/>
    </xf>
    <xf numFmtId="0" fontId="38" fillId="0" borderId="1" xfId="19" applyFont="1" applyFill="1" applyBorder="1" applyAlignment="1">
      <alignment horizontal="left" vertical="center" wrapText="1"/>
    </xf>
    <xf numFmtId="49" fontId="11" fillId="0" borderId="0" xfId="3" applyNumberFormat="1" applyFill="1"/>
    <xf numFmtId="0" fontId="11" fillId="0" borderId="1" xfId="3" applyFill="1" applyBorder="1" applyAlignment="1">
      <alignment wrapText="1"/>
    </xf>
    <xf numFmtId="0" fontId="19" fillId="0" borderId="1" xfId="15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Protection="1"/>
    <xf numFmtId="0" fontId="32" fillId="0" borderId="37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49" fontId="32" fillId="0" borderId="30" xfId="9" applyNumberFormat="1" applyFont="1" applyBorder="1" applyAlignment="1" applyProtection="1">
      <alignment vertical="center"/>
      <protection locked="0"/>
    </xf>
    <xf numFmtId="0" fontId="32" fillId="4" borderId="37" xfId="9" applyFont="1" applyFill="1" applyBorder="1" applyAlignment="1" applyProtection="1">
      <alignment vertical="center" wrapText="1"/>
      <protection locked="0"/>
    </xf>
    <xf numFmtId="0" fontId="32" fillId="4" borderId="30" xfId="9" applyFont="1" applyFill="1" applyBorder="1" applyAlignment="1" applyProtection="1">
      <alignment vertical="center" wrapText="1"/>
      <protection locked="0"/>
    </xf>
    <xf numFmtId="0" fontId="32" fillId="4" borderId="39" xfId="9" applyFont="1" applyFill="1" applyBorder="1" applyAlignment="1" applyProtection="1">
      <alignment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horizontal="right" vertical="center"/>
      <protection locked="0"/>
    </xf>
    <xf numFmtId="0" fontId="32" fillId="0" borderId="38" xfId="9" applyFont="1" applyBorder="1" applyAlignment="1" applyProtection="1">
      <alignment horizontal="right" vertical="center"/>
      <protection locked="0"/>
    </xf>
    <xf numFmtId="14" fontId="32" fillId="0" borderId="1" xfId="9" applyNumberFormat="1" applyFont="1" applyBorder="1" applyAlignment="1" applyProtection="1">
      <alignment horizontal="center" vertical="center" wrapText="1"/>
      <protection locked="0"/>
    </xf>
    <xf numFmtId="0" fontId="32" fillId="4" borderId="41" xfId="9" applyFont="1" applyFill="1" applyBorder="1" applyAlignment="1" applyProtection="1">
      <alignment vertical="center" wrapText="1"/>
      <protection locked="0"/>
    </xf>
    <xf numFmtId="0" fontId="0" fillId="0" borderId="1" xfId="0" applyFill="1" applyBorder="1" applyProtection="1"/>
    <xf numFmtId="0" fontId="0" fillId="0" borderId="4" xfId="0" applyFill="1" applyBorder="1" applyProtection="1"/>
    <xf numFmtId="49" fontId="32" fillId="0" borderId="30" xfId="9" applyNumberFormat="1" applyFont="1" applyBorder="1" applyAlignment="1" applyProtection="1">
      <alignment horizontal="right" vertical="center"/>
      <protection locked="0"/>
    </xf>
    <xf numFmtId="49" fontId="32" fillId="0" borderId="1" xfId="9" applyNumberFormat="1" applyFont="1" applyBorder="1" applyAlignment="1" applyProtection="1">
      <alignment horizontal="right" vertical="center"/>
      <protection locked="0"/>
    </xf>
    <xf numFmtId="14" fontId="32" fillId="0" borderId="30" xfId="9" applyNumberFormat="1" applyFont="1" applyBorder="1" applyAlignment="1" applyProtection="1">
      <alignment horizontal="center" vertical="center" wrapText="1"/>
      <protection locked="0"/>
    </xf>
    <xf numFmtId="0" fontId="32" fillId="0" borderId="30" xfId="9" applyFont="1" applyBorder="1" applyAlignment="1" applyProtection="1">
      <alignment vertical="center" wrapText="1"/>
      <protection locked="0"/>
    </xf>
    <xf numFmtId="0" fontId="17" fillId="0" borderId="1" xfId="1" applyFont="1" applyFill="1" applyBorder="1" applyAlignment="1" applyProtection="1">
      <alignment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5" applyFill="1"/>
    <xf numFmtId="0" fontId="1" fillId="0" borderId="1" xfId="15" applyFill="1" applyBorder="1"/>
    <xf numFmtId="0" fontId="17" fillId="0" borderId="1" xfId="1" applyFont="1" applyFill="1" applyBorder="1" applyAlignment="1" applyProtection="1">
      <alignment horizontal="center" vertical="center" wrapText="1"/>
    </xf>
    <xf numFmtId="0" fontId="19" fillId="0" borderId="1" xfId="4" applyFont="1" applyFill="1" applyBorder="1" applyAlignment="1" applyProtection="1">
      <alignment vertical="center" wrapText="1"/>
      <protection locked="0"/>
    </xf>
    <xf numFmtId="0" fontId="19" fillId="0" borderId="2" xfId="4" applyFont="1" applyFill="1" applyBorder="1" applyAlignment="1" applyProtection="1">
      <alignment vertical="center" wrapText="1"/>
      <protection locked="0"/>
    </xf>
    <xf numFmtId="0" fontId="19" fillId="0" borderId="1" xfId="4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left" vertical="center" wrapText="1"/>
      <protection locked="0"/>
    </xf>
    <xf numFmtId="168" fontId="32" fillId="0" borderId="2" xfId="10" applyNumberFormat="1" applyFont="1" applyFill="1" applyBorder="1" applyAlignment="1" applyProtection="1">
      <alignment horizontal="left" vertical="center" wrapText="1"/>
      <protection locked="0"/>
    </xf>
    <xf numFmtId="14" fontId="11" fillId="0" borderId="1" xfId="3" applyNumberFormat="1" applyFill="1" applyBorder="1" applyAlignment="1" applyProtection="1">
      <alignment vertical="center"/>
      <protection locked="0"/>
    </xf>
    <xf numFmtId="14" fontId="11" fillId="0" borderId="1" xfId="3" applyNumberFormat="1" applyFill="1" applyBorder="1" applyAlignment="1" applyProtection="1">
      <alignment horizontal="left" vertical="center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4" fontId="17" fillId="5" borderId="1" xfId="1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1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1" xfId="10" applyNumberFormat="1" applyFont="1" applyFill="1" applyBorder="1" applyAlignment="1" applyProtection="1">
      <alignment horizontal="center" vertical="center"/>
    </xf>
    <xf numFmtId="14" fontId="21" fillId="2" borderId="31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1" xfId="3" applyFont="1" applyBorder="1" applyAlignment="1" applyProtection="1">
      <alignment horizontal="center" vertical="center"/>
      <protection locked="0"/>
    </xf>
    <xf numFmtId="0" fontId="17" fillId="0" borderId="31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0" xfId="15" applyFont="1" applyFill="1" applyBorder="1" applyAlignment="1" applyProtection="1">
      <alignment horizontal="center" vertical="center" wrapText="1"/>
      <protection locked="0"/>
    </xf>
    <xf numFmtId="0" fontId="19" fillId="0" borderId="2" xfId="15" applyFont="1" applyFill="1" applyBorder="1" applyAlignment="1" applyProtection="1">
      <alignment horizontal="center" vertical="center" wrapText="1"/>
      <protection locked="0"/>
    </xf>
    <xf numFmtId="0" fontId="19" fillId="0" borderId="30" xfId="15" applyFont="1" applyBorder="1" applyAlignment="1" applyProtection="1">
      <alignment horizontal="center" vertical="center" wrapText="1"/>
      <protection locked="0"/>
    </xf>
    <xf numFmtId="0" fontId="19" fillId="0" borderId="2" xfId="15" applyFont="1" applyBorder="1" applyAlignment="1" applyProtection="1">
      <alignment horizontal="center" vertical="center" wrapText="1"/>
      <protection locked="0"/>
    </xf>
    <xf numFmtId="0" fontId="19" fillId="0" borderId="29" xfId="15" applyFont="1" applyFill="1" applyBorder="1" applyAlignment="1" applyProtection="1">
      <alignment horizontal="center" vertical="center" wrapText="1"/>
      <protection locked="0"/>
    </xf>
    <xf numFmtId="0" fontId="19" fillId="0" borderId="29" xfId="15" applyFont="1" applyBorder="1" applyAlignment="1" applyProtection="1">
      <alignment horizontal="center" vertical="center" wrapText="1"/>
      <protection locked="0"/>
    </xf>
    <xf numFmtId="0" fontId="19" fillId="0" borderId="30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5" xfId="4" applyFont="1" applyFill="1" applyBorder="1" applyAlignment="1" applyProtection="1">
      <alignment horizontal="center" vertical="center" wrapText="1"/>
      <protection locked="0"/>
    </xf>
    <xf numFmtId="0" fontId="19" fillId="0" borderId="4" xfId="4" applyFont="1" applyFill="1" applyBorder="1" applyAlignment="1" applyProtection="1">
      <alignment horizontal="center" vertical="center" wrapText="1"/>
      <protection locked="0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6" xfId="3" applyFont="1" applyBorder="1" applyAlignment="1">
      <alignment horizontal="center" vertical="center"/>
    </xf>
  </cellXfs>
  <cellStyles count="20">
    <cellStyle name="Normal" xfId="0" builtinId="0"/>
    <cellStyle name="Normal 2" xfId="2"/>
    <cellStyle name="Normal 3" xfId="3"/>
    <cellStyle name="Normal 4" xfId="4"/>
    <cellStyle name="Normal 4 2" xfId="15"/>
    <cellStyle name="Normal 4 2 2" xfId="17"/>
    <cellStyle name="Normal 5" xfId="5"/>
    <cellStyle name="Normal 5 2" xfId="6"/>
    <cellStyle name="Normal 5 2 2" xfId="7"/>
    <cellStyle name="Normal 5 2 2 2" xfId="14"/>
    <cellStyle name="Normal 5 2 2 2 2" xfId="16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8"/>
    <cellStyle name="Normal_FORMEBI" xfId="1"/>
    <cellStyle name="Normal_Sheet3" xfId="19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29</xdr:row>
      <xdr:rowOff>180975</xdr:rowOff>
    </xdr:from>
    <xdr:to>
      <xdr:col>6</xdr:col>
      <xdr:colOff>219075</xdr:colOff>
      <xdr:row>29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2378</xdr:row>
      <xdr:rowOff>171450</xdr:rowOff>
    </xdr:from>
    <xdr:to>
      <xdr:col>2</xdr:col>
      <xdr:colOff>1495425</xdr:colOff>
      <xdr:row>2378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2378</xdr:row>
      <xdr:rowOff>152400</xdr:rowOff>
    </xdr:from>
    <xdr:to>
      <xdr:col>7</xdr:col>
      <xdr:colOff>9525</xdr:colOff>
      <xdr:row>2378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7%20&#4307;&#4308;&#4313;&#4314;&#4304;&#4320;&#4304;&#4330;&#4312;&#4308;&#4305;&#4312;/22.08.-11.09.2017%20mpg%20q.o/22.08-11.09.2017w%20mpg.%20q.o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8"/>
  <sheetViews>
    <sheetView showGridLines="0" view="pageBreakPreview" zoomScale="80" zoomScaleNormal="100" zoomScaleSheetLayoutView="80" workbookViewId="0">
      <selection activeCell="E15" sqref="E15"/>
    </sheetView>
  </sheetViews>
  <sheetFormatPr defaultRowHeight="15"/>
  <cols>
    <col min="1" max="1" width="6.28515625" style="252" bestFit="1" customWidth="1"/>
    <col min="2" max="2" width="13.140625" style="252" customWidth="1"/>
    <col min="3" max="3" width="17.85546875" style="252" customWidth="1"/>
    <col min="4" max="4" width="15.140625" style="252" customWidth="1"/>
    <col min="5" max="5" width="24.5703125" style="252" customWidth="1"/>
    <col min="6" max="6" width="19.140625" style="253" customWidth="1"/>
    <col min="7" max="7" width="26.42578125" style="253" customWidth="1"/>
    <col min="8" max="8" width="19.140625" style="253" customWidth="1"/>
    <col min="9" max="9" width="16.42578125" style="252" bestFit="1" customWidth="1"/>
    <col min="10" max="10" width="17.42578125" style="252" customWidth="1"/>
    <col min="11" max="11" width="13.140625" style="252" bestFit="1" customWidth="1"/>
    <col min="12" max="12" width="15.28515625" style="252" customWidth="1"/>
    <col min="13" max="16384" width="9.140625" style="252"/>
  </cols>
  <sheetData>
    <row r="1" spans="1:12" s="263" customFormat="1">
      <c r="A1" s="321" t="s">
        <v>289</v>
      </c>
      <c r="B1" s="308"/>
      <c r="C1" s="308"/>
      <c r="D1" s="308"/>
      <c r="E1" s="309"/>
      <c r="F1" s="303"/>
      <c r="G1" s="309"/>
      <c r="H1" s="320"/>
      <c r="I1" s="308"/>
      <c r="J1" s="309"/>
      <c r="K1" s="309"/>
      <c r="L1" s="319" t="s">
        <v>97</v>
      </c>
    </row>
    <row r="2" spans="1:12" s="263" customFormat="1">
      <c r="A2" s="318" t="s">
        <v>128</v>
      </c>
      <c r="B2" s="308"/>
      <c r="C2" s="308"/>
      <c r="D2" s="308"/>
      <c r="E2" s="309"/>
      <c r="F2" s="303"/>
      <c r="G2" s="309"/>
      <c r="H2" s="317"/>
      <c r="I2" s="308"/>
      <c r="J2" s="309"/>
      <c r="K2" s="309"/>
      <c r="L2" s="378" t="s">
        <v>2814</v>
      </c>
    </row>
    <row r="3" spans="1:12" s="263" customFormat="1">
      <c r="A3" s="316"/>
      <c r="B3" s="308"/>
      <c r="C3" s="315"/>
      <c r="D3" s="314"/>
      <c r="E3" s="309"/>
      <c r="F3" s="313"/>
      <c r="G3" s="309"/>
      <c r="H3" s="309"/>
      <c r="I3" s="303"/>
      <c r="J3" s="308"/>
      <c r="K3" s="308"/>
      <c r="L3" s="307"/>
    </row>
    <row r="4" spans="1:12" s="263" customFormat="1">
      <c r="A4" s="342" t="s">
        <v>257</v>
      </c>
      <c r="B4" s="303"/>
      <c r="C4" s="303"/>
      <c r="D4" s="351"/>
      <c r="E4" s="352"/>
      <c r="F4" s="310"/>
      <c r="G4" s="309"/>
      <c r="H4" s="353"/>
      <c r="I4" s="352"/>
      <c r="J4" s="308"/>
      <c r="K4" s="309"/>
      <c r="L4" s="307"/>
    </row>
    <row r="5" spans="1:12" s="263" customFormat="1" ht="15.75" thickBot="1">
      <c r="A5" s="343" t="str">
        <f>'[1]ფორმა N1'!D4</f>
        <v>მ.პ.გ. ქართული ოცნება - დემოკრატიული საქართველო</v>
      </c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>
      <c r="A6" s="306"/>
      <c r="B6" s="305"/>
      <c r="C6" s="304"/>
      <c r="D6" s="304"/>
      <c r="E6" s="304"/>
      <c r="F6" s="303"/>
      <c r="G6" s="303"/>
      <c r="H6" s="303"/>
      <c r="I6" s="496" t="s">
        <v>405</v>
      </c>
      <c r="J6" s="497"/>
      <c r="K6" s="498"/>
      <c r="L6" s="302"/>
    </row>
    <row r="7" spans="1:12" s="290" customFormat="1" ht="51.75" thickBot="1">
      <c r="A7" s="301" t="s">
        <v>64</v>
      </c>
      <c r="B7" s="300" t="s">
        <v>129</v>
      </c>
      <c r="C7" s="300" t="s">
        <v>404</v>
      </c>
      <c r="D7" s="299" t="s">
        <v>263</v>
      </c>
      <c r="E7" s="298" t="s">
        <v>403</v>
      </c>
      <c r="F7" s="297" t="s">
        <v>402</v>
      </c>
      <c r="G7" s="296" t="s">
        <v>216</v>
      </c>
      <c r="H7" s="295" t="s">
        <v>213</v>
      </c>
      <c r="I7" s="294" t="s">
        <v>401</v>
      </c>
      <c r="J7" s="293" t="s">
        <v>260</v>
      </c>
      <c r="K7" s="292" t="s">
        <v>217</v>
      </c>
      <c r="L7" s="291" t="s">
        <v>218</v>
      </c>
    </row>
    <row r="8" spans="1:12" s="284" customFormat="1" ht="15.75" thickBot="1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25.5">
      <c r="A9" s="283">
        <v>1</v>
      </c>
      <c r="B9" s="441" t="s">
        <v>2817</v>
      </c>
      <c r="C9" s="282" t="s">
        <v>2821</v>
      </c>
      <c r="D9" s="281">
        <v>120000</v>
      </c>
      <c r="E9" s="280" t="s">
        <v>2822</v>
      </c>
      <c r="F9" s="476" t="s">
        <v>2835</v>
      </c>
      <c r="G9" s="279" t="s">
        <v>2847</v>
      </c>
      <c r="H9" s="279" t="s">
        <v>2860</v>
      </c>
      <c r="I9" s="278"/>
      <c r="J9" s="277"/>
      <c r="K9" s="276"/>
      <c r="L9" s="275"/>
    </row>
    <row r="10" spans="1:12" ht="25.5">
      <c r="A10" s="283">
        <v>2</v>
      </c>
      <c r="B10" s="441" t="s">
        <v>2817</v>
      </c>
      <c r="C10" s="282" t="s">
        <v>2821</v>
      </c>
      <c r="D10" s="281">
        <v>60000</v>
      </c>
      <c r="E10" s="280" t="s">
        <v>2823</v>
      </c>
      <c r="F10" s="476" t="s">
        <v>2836</v>
      </c>
      <c r="G10" s="279" t="s">
        <v>2848</v>
      </c>
      <c r="H10" s="279" t="s">
        <v>2861</v>
      </c>
      <c r="I10" s="278"/>
      <c r="J10" s="277"/>
      <c r="K10" s="276"/>
      <c r="L10" s="275"/>
    </row>
    <row r="11" spans="1:12" ht="25.5">
      <c r="A11" s="283">
        <v>3</v>
      </c>
      <c r="B11" s="441" t="s">
        <v>2817</v>
      </c>
      <c r="C11" s="282" t="s">
        <v>2821</v>
      </c>
      <c r="D11" s="281">
        <v>110000</v>
      </c>
      <c r="E11" s="280" t="s">
        <v>2824</v>
      </c>
      <c r="F11" s="476" t="s">
        <v>2837</v>
      </c>
      <c r="G11" s="279" t="s">
        <v>2849</v>
      </c>
      <c r="H11" s="279" t="s">
        <v>2862</v>
      </c>
      <c r="I11" s="278"/>
      <c r="J11" s="277"/>
      <c r="K11" s="276"/>
      <c r="L11" s="275"/>
    </row>
    <row r="12" spans="1:12" ht="25.5">
      <c r="A12" s="283">
        <v>4</v>
      </c>
      <c r="B12" s="441" t="s">
        <v>2818</v>
      </c>
      <c r="C12" s="282" t="s">
        <v>2821</v>
      </c>
      <c r="D12" s="281">
        <v>1000</v>
      </c>
      <c r="E12" s="280" t="s">
        <v>2825</v>
      </c>
      <c r="F12" s="476" t="s">
        <v>2838</v>
      </c>
      <c r="G12" s="279" t="s">
        <v>2850</v>
      </c>
      <c r="H12" s="279" t="s">
        <v>2861</v>
      </c>
      <c r="I12" s="278"/>
      <c r="J12" s="277"/>
      <c r="K12" s="276"/>
      <c r="L12" s="275"/>
    </row>
    <row r="13" spans="1:12" ht="25.5">
      <c r="A13" s="283">
        <v>5</v>
      </c>
      <c r="B13" s="441" t="s">
        <v>2818</v>
      </c>
      <c r="C13" s="282" t="s">
        <v>2821</v>
      </c>
      <c r="D13" s="281">
        <v>100000</v>
      </c>
      <c r="E13" s="280" t="s">
        <v>2826</v>
      </c>
      <c r="F13" s="476" t="s">
        <v>2839</v>
      </c>
      <c r="G13" s="279" t="s">
        <v>2851</v>
      </c>
      <c r="H13" s="279" t="s">
        <v>2860</v>
      </c>
      <c r="I13" s="278"/>
      <c r="J13" s="277"/>
      <c r="K13" s="276"/>
      <c r="L13" s="275"/>
    </row>
    <row r="14" spans="1:12" ht="25.5">
      <c r="A14" s="283">
        <v>6</v>
      </c>
      <c r="B14" s="441" t="s">
        <v>2819</v>
      </c>
      <c r="C14" s="282" t="s">
        <v>2821</v>
      </c>
      <c r="D14" s="281">
        <v>100000</v>
      </c>
      <c r="E14" s="280" t="s">
        <v>2827</v>
      </c>
      <c r="F14" s="476" t="s">
        <v>2840</v>
      </c>
      <c r="G14" s="279" t="s">
        <v>2852</v>
      </c>
      <c r="H14" s="279" t="s">
        <v>2861</v>
      </c>
      <c r="I14" s="278"/>
      <c r="J14" s="277"/>
      <c r="K14" s="276"/>
      <c r="L14" s="275"/>
    </row>
    <row r="15" spans="1:12" ht="25.5">
      <c r="A15" s="283">
        <v>7</v>
      </c>
      <c r="B15" s="441" t="s">
        <v>2819</v>
      </c>
      <c r="C15" s="282" t="s">
        <v>2821</v>
      </c>
      <c r="D15" s="281">
        <v>110000</v>
      </c>
      <c r="E15" s="280" t="s">
        <v>2828</v>
      </c>
      <c r="F15" s="476" t="s">
        <v>2841</v>
      </c>
      <c r="G15" s="279" t="s">
        <v>2853</v>
      </c>
      <c r="H15" s="279" t="s">
        <v>2862</v>
      </c>
      <c r="I15" s="278"/>
      <c r="J15" s="277"/>
      <c r="K15" s="276"/>
      <c r="L15" s="275"/>
    </row>
    <row r="16" spans="1:12" ht="25.5">
      <c r="A16" s="283">
        <v>8</v>
      </c>
      <c r="B16" s="441" t="s">
        <v>2819</v>
      </c>
      <c r="C16" s="282" t="s">
        <v>2821</v>
      </c>
      <c r="D16" s="281">
        <v>100000</v>
      </c>
      <c r="E16" s="280" t="s">
        <v>2829</v>
      </c>
      <c r="F16" s="476" t="s">
        <v>2842</v>
      </c>
      <c r="G16" s="279" t="s">
        <v>2854</v>
      </c>
      <c r="H16" s="279" t="s">
        <v>2861</v>
      </c>
      <c r="I16" s="278"/>
      <c r="J16" s="277"/>
      <c r="K16" s="276"/>
      <c r="L16" s="275"/>
    </row>
    <row r="17" spans="1:12" ht="25.5">
      <c r="A17" s="283">
        <v>9</v>
      </c>
      <c r="B17" s="441" t="s">
        <v>2819</v>
      </c>
      <c r="C17" s="282" t="s">
        <v>2821</v>
      </c>
      <c r="D17" s="281">
        <v>800</v>
      </c>
      <c r="E17" s="280" t="s">
        <v>2830</v>
      </c>
      <c r="F17" s="476" t="s">
        <v>2843</v>
      </c>
      <c r="G17" s="279" t="s">
        <v>2855</v>
      </c>
      <c r="H17" s="279" t="s">
        <v>2862</v>
      </c>
      <c r="I17" s="278"/>
      <c r="J17" s="277"/>
      <c r="K17" s="276"/>
      <c r="L17" s="275"/>
    </row>
    <row r="18" spans="1:12" ht="25.5">
      <c r="A18" s="283">
        <v>10</v>
      </c>
      <c r="B18" s="441" t="s">
        <v>2819</v>
      </c>
      <c r="C18" s="282" t="s">
        <v>2821</v>
      </c>
      <c r="D18" s="281">
        <v>100000</v>
      </c>
      <c r="E18" s="280" t="s">
        <v>2831</v>
      </c>
      <c r="F18" s="476" t="s">
        <v>2844</v>
      </c>
      <c r="G18" s="279" t="s">
        <v>2856</v>
      </c>
      <c r="H18" s="279" t="s">
        <v>2863</v>
      </c>
      <c r="I18" s="278"/>
      <c r="J18" s="277"/>
      <c r="K18" s="276"/>
      <c r="L18" s="275"/>
    </row>
    <row r="19" spans="1:12" ht="25.5">
      <c r="A19" s="283">
        <v>11</v>
      </c>
      <c r="B19" s="441" t="s">
        <v>2820</v>
      </c>
      <c r="C19" s="282" t="s">
        <v>2821</v>
      </c>
      <c r="D19" s="281">
        <v>5000</v>
      </c>
      <c r="E19" s="280" t="s">
        <v>2832</v>
      </c>
      <c r="F19" s="476" t="s">
        <v>2845</v>
      </c>
      <c r="G19" s="279" t="s">
        <v>2857</v>
      </c>
      <c r="H19" s="279" t="s">
        <v>2860</v>
      </c>
      <c r="I19" s="278"/>
      <c r="J19" s="277"/>
      <c r="K19" s="276"/>
      <c r="L19" s="275"/>
    </row>
    <row r="20" spans="1:12" ht="25.5">
      <c r="A20" s="283">
        <v>12</v>
      </c>
      <c r="B20" s="441" t="s">
        <v>2820</v>
      </c>
      <c r="C20" s="282" t="s">
        <v>2821</v>
      </c>
      <c r="D20" s="281">
        <v>88000</v>
      </c>
      <c r="E20" s="280" t="s">
        <v>2833</v>
      </c>
      <c r="F20" s="476" t="s">
        <v>1038</v>
      </c>
      <c r="G20" s="279" t="s">
        <v>2858</v>
      </c>
      <c r="H20" s="279" t="s">
        <v>2860</v>
      </c>
      <c r="I20" s="278"/>
      <c r="J20" s="277"/>
      <c r="K20" s="276"/>
      <c r="L20" s="275"/>
    </row>
    <row r="21" spans="1:12" ht="25.5">
      <c r="A21" s="283">
        <v>13</v>
      </c>
      <c r="B21" s="441" t="s">
        <v>2820</v>
      </c>
      <c r="C21" s="282" t="s">
        <v>2821</v>
      </c>
      <c r="D21" s="281">
        <v>20000</v>
      </c>
      <c r="E21" s="280" t="s">
        <v>2834</v>
      </c>
      <c r="F21" s="476" t="s">
        <v>2846</v>
      </c>
      <c r="G21" s="279" t="s">
        <v>2859</v>
      </c>
      <c r="H21" s="279" t="s">
        <v>2862</v>
      </c>
      <c r="I21" s="278"/>
      <c r="J21" s="277"/>
      <c r="K21" s="276"/>
      <c r="L21" s="275"/>
    </row>
    <row r="22" spans="1:12" ht="25.5">
      <c r="A22" s="283">
        <v>14</v>
      </c>
      <c r="B22" s="441" t="s">
        <v>2817</v>
      </c>
      <c r="C22" s="282" t="s">
        <v>2821</v>
      </c>
      <c r="D22" s="469">
        <v>150</v>
      </c>
      <c r="E22" s="280" t="s">
        <v>2864</v>
      </c>
      <c r="F22" s="279" t="s">
        <v>3090</v>
      </c>
      <c r="G22" s="279" t="s">
        <v>3308</v>
      </c>
      <c r="H22" s="279" t="s">
        <v>2862</v>
      </c>
      <c r="I22" s="278"/>
      <c r="J22" s="277"/>
      <c r="K22" s="276"/>
      <c r="L22" s="275"/>
    </row>
    <row r="23" spans="1:12" ht="25.5">
      <c r="A23" s="283">
        <v>15</v>
      </c>
      <c r="B23" s="471" t="s">
        <v>2817</v>
      </c>
      <c r="C23" s="282" t="s">
        <v>2821</v>
      </c>
      <c r="D23" s="470">
        <v>125</v>
      </c>
      <c r="E23" s="463" t="s">
        <v>2865</v>
      </c>
      <c r="F23" s="464" t="s">
        <v>3091</v>
      </c>
      <c r="G23" s="464" t="s">
        <v>3309</v>
      </c>
      <c r="H23" s="464" t="s">
        <v>3526</v>
      </c>
      <c r="I23" s="465"/>
      <c r="J23" s="466"/>
      <c r="K23" s="467"/>
      <c r="L23" s="468"/>
    </row>
    <row r="24" spans="1:12" ht="25.5">
      <c r="A24" s="283">
        <v>16</v>
      </c>
      <c r="B24" s="471" t="s">
        <v>2817</v>
      </c>
      <c r="C24" s="282" t="s">
        <v>2821</v>
      </c>
      <c r="D24" s="470">
        <v>120</v>
      </c>
      <c r="E24" s="463" t="s">
        <v>2866</v>
      </c>
      <c r="F24" s="464" t="s">
        <v>3092</v>
      </c>
      <c r="G24" s="464" t="s">
        <v>3310</v>
      </c>
      <c r="H24" s="464" t="s">
        <v>2860</v>
      </c>
      <c r="I24" s="465"/>
      <c r="J24" s="466"/>
      <c r="K24" s="467"/>
      <c r="L24" s="468"/>
    </row>
    <row r="25" spans="1:12" ht="25.5">
      <c r="A25" s="283">
        <v>17</v>
      </c>
      <c r="B25" s="471" t="s">
        <v>2817</v>
      </c>
      <c r="C25" s="282" t="s">
        <v>2821</v>
      </c>
      <c r="D25" s="470">
        <v>130</v>
      </c>
      <c r="E25" s="463" t="s">
        <v>2867</v>
      </c>
      <c r="F25" s="464" t="s">
        <v>3093</v>
      </c>
      <c r="G25" s="464" t="s">
        <v>3311</v>
      </c>
      <c r="H25" s="464" t="s">
        <v>2860</v>
      </c>
      <c r="I25" s="465"/>
      <c r="J25" s="466"/>
      <c r="K25" s="467"/>
      <c r="L25" s="468"/>
    </row>
    <row r="26" spans="1:12" ht="25.5">
      <c r="A26" s="283">
        <v>18</v>
      </c>
      <c r="B26" s="471" t="s">
        <v>2817</v>
      </c>
      <c r="C26" s="282" t="s">
        <v>2821</v>
      </c>
      <c r="D26" s="470">
        <v>325</v>
      </c>
      <c r="E26" s="463" t="s">
        <v>2868</v>
      </c>
      <c r="F26" s="464" t="s">
        <v>3094</v>
      </c>
      <c r="G26" s="464" t="s">
        <v>3312</v>
      </c>
      <c r="H26" s="464" t="s">
        <v>3527</v>
      </c>
      <c r="I26" s="465"/>
      <c r="J26" s="466"/>
      <c r="K26" s="467"/>
      <c r="L26" s="468"/>
    </row>
    <row r="27" spans="1:12" ht="25.5">
      <c r="A27" s="283">
        <v>19</v>
      </c>
      <c r="B27" s="471" t="s">
        <v>2817</v>
      </c>
      <c r="C27" s="282" t="s">
        <v>2821</v>
      </c>
      <c r="D27" s="470">
        <v>125</v>
      </c>
      <c r="E27" s="463" t="s">
        <v>2869</v>
      </c>
      <c r="F27" s="464" t="s">
        <v>3095</v>
      </c>
      <c r="G27" s="464" t="s">
        <v>3313</v>
      </c>
      <c r="H27" s="464" t="s">
        <v>3526</v>
      </c>
      <c r="I27" s="465"/>
      <c r="J27" s="466"/>
      <c r="K27" s="467"/>
      <c r="L27" s="468"/>
    </row>
    <row r="28" spans="1:12" ht="25.5">
      <c r="A28" s="283">
        <v>20</v>
      </c>
      <c r="B28" s="471" t="s">
        <v>2817</v>
      </c>
      <c r="C28" s="282" t="s">
        <v>2821</v>
      </c>
      <c r="D28" s="470">
        <v>105.6</v>
      </c>
      <c r="E28" s="463" t="s">
        <v>2870</v>
      </c>
      <c r="F28" s="464" t="s">
        <v>3096</v>
      </c>
      <c r="G28" s="464" t="s">
        <v>3314</v>
      </c>
      <c r="H28" s="464" t="s">
        <v>2862</v>
      </c>
      <c r="I28" s="465"/>
      <c r="J28" s="466"/>
      <c r="K28" s="467"/>
      <c r="L28" s="468"/>
    </row>
    <row r="29" spans="1:12" ht="25.5">
      <c r="A29" s="283">
        <v>21</v>
      </c>
      <c r="B29" s="471" t="s">
        <v>2817</v>
      </c>
      <c r="C29" s="282" t="s">
        <v>2821</v>
      </c>
      <c r="D29" s="470">
        <v>250</v>
      </c>
      <c r="E29" s="463" t="s">
        <v>2871</v>
      </c>
      <c r="F29" s="464" t="s">
        <v>3097</v>
      </c>
      <c r="G29" s="464" t="s">
        <v>3315</v>
      </c>
      <c r="H29" s="464" t="s">
        <v>2860</v>
      </c>
      <c r="I29" s="465"/>
      <c r="J29" s="466"/>
      <c r="K29" s="467"/>
      <c r="L29" s="468"/>
    </row>
    <row r="30" spans="1:12" ht="25.5">
      <c r="A30" s="283">
        <v>22</v>
      </c>
      <c r="B30" s="471" t="s">
        <v>2817</v>
      </c>
      <c r="C30" s="282" t="s">
        <v>2821</v>
      </c>
      <c r="D30" s="470">
        <v>45</v>
      </c>
      <c r="E30" s="463" t="s">
        <v>2872</v>
      </c>
      <c r="F30" s="464" t="s">
        <v>3098</v>
      </c>
      <c r="G30" s="464" t="s">
        <v>3316</v>
      </c>
      <c r="H30" s="464" t="s">
        <v>3526</v>
      </c>
      <c r="I30" s="465"/>
      <c r="J30" s="466"/>
      <c r="K30" s="467"/>
      <c r="L30" s="468"/>
    </row>
    <row r="31" spans="1:12" ht="25.5">
      <c r="A31" s="283">
        <v>23</v>
      </c>
      <c r="B31" s="471" t="s">
        <v>2817</v>
      </c>
      <c r="C31" s="282" t="s">
        <v>2821</v>
      </c>
      <c r="D31" s="470">
        <v>140</v>
      </c>
      <c r="E31" s="463" t="s">
        <v>2873</v>
      </c>
      <c r="F31" s="464" t="s">
        <v>3099</v>
      </c>
      <c r="G31" s="464" t="s">
        <v>3317</v>
      </c>
      <c r="H31" s="464" t="s">
        <v>3526</v>
      </c>
      <c r="I31" s="465"/>
      <c r="J31" s="466"/>
      <c r="K31" s="467"/>
      <c r="L31" s="468"/>
    </row>
    <row r="32" spans="1:12" ht="25.5">
      <c r="A32" s="283">
        <v>24</v>
      </c>
      <c r="B32" s="471" t="s">
        <v>2817</v>
      </c>
      <c r="C32" s="282" t="s">
        <v>2821</v>
      </c>
      <c r="D32" s="470">
        <v>120</v>
      </c>
      <c r="E32" s="463" t="s">
        <v>2874</v>
      </c>
      <c r="F32" s="464" t="s">
        <v>3100</v>
      </c>
      <c r="G32" s="464" t="s">
        <v>3318</v>
      </c>
      <c r="H32" s="464" t="s">
        <v>3526</v>
      </c>
      <c r="I32" s="465"/>
      <c r="J32" s="466"/>
      <c r="K32" s="467"/>
      <c r="L32" s="468"/>
    </row>
    <row r="33" spans="1:12" ht="25.5">
      <c r="A33" s="283">
        <v>25</v>
      </c>
      <c r="B33" s="471" t="s">
        <v>2817</v>
      </c>
      <c r="C33" s="282" t="s">
        <v>2821</v>
      </c>
      <c r="D33" s="470">
        <v>230</v>
      </c>
      <c r="E33" s="463" t="s">
        <v>2875</v>
      </c>
      <c r="F33" s="464" t="s">
        <v>3101</v>
      </c>
      <c r="G33" s="464" t="s">
        <v>3319</v>
      </c>
      <c r="H33" s="464" t="s">
        <v>2862</v>
      </c>
      <c r="I33" s="465"/>
      <c r="J33" s="466"/>
      <c r="K33" s="467"/>
      <c r="L33" s="468"/>
    </row>
    <row r="34" spans="1:12" ht="25.5">
      <c r="A34" s="283">
        <v>26</v>
      </c>
      <c r="B34" s="471" t="s">
        <v>2817</v>
      </c>
      <c r="C34" s="282" t="s">
        <v>2821</v>
      </c>
      <c r="D34" s="470">
        <v>600</v>
      </c>
      <c r="E34" s="463" t="s">
        <v>2876</v>
      </c>
      <c r="F34" s="464" t="s">
        <v>3102</v>
      </c>
      <c r="G34" s="464" t="s">
        <v>3320</v>
      </c>
      <c r="H34" s="464" t="s">
        <v>2862</v>
      </c>
      <c r="I34" s="465"/>
      <c r="J34" s="466"/>
      <c r="K34" s="467"/>
      <c r="L34" s="468"/>
    </row>
    <row r="35" spans="1:12" ht="25.5">
      <c r="A35" s="283">
        <v>27</v>
      </c>
      <c r="B35" s="471" t="s">
        <v>2817</v>
      </c>
      <c r="C35" s="282" t="s">
        <v>2821</v>
      </c>
      <c r="D35" s="470">
        <v>76</v>
      </c>
      <c r="E35" s="463" t="s">
        <v>2877</v>
      </c>
      <c r="F35" s="464" t="s">
        <v>3103</v>
      </c>
      <c r="G35" s="464" t="s">
        <v>3321</v>
      </c>
      <c r="H35" s="464" t="s">
        <v>3526</v>
      </c>
      <c r="I35" s="465"/>
      <c r="J35" s="466"/>
      <c r="K35" s="467"/>
      <c r="L35" s="468"/>
    </row>
    <row r="36" spans="1:12" ht="25.5">
      <c r="A36" s="283">
        <v>28</v>
      </c>
      <c r="B36" s="471" t="s">
        <v>2817</v>
      </c>
      <c r="C36" s="282" t="s">
        <v>2821</v>
      </c>
      <c r="D36" s="470">
        <v>30000</v>
      </c>
      <c r="E36" s="463" t="s">
        <v>2878</v>
      </c>
      <c r="F36" s="464" t="s">
        <v>3104</v>
      </c>
      <c r="G36" s="464" t="s">
        <v>3322</v>
      </c>
      <c r="H36" s="464" t="s">
        <v>3527</v>
      </c>
      <c r="I36" s="465"/>
      <c r="J36" s="466"/>
      <c r="K36" s="467"/>
      <c r="L36" s="468"/>
    </row>
    <row r="37" spans="1:12" ht="25.5">
      <c r="A37" s="283">
        <v>29</v>
      </c>
      <c r="B37" s="471" t="s">
        <v>2817</v>
      </c>
      <c r="C37" s="282" t="s">
        <v>2821</v>
      </c>
      <c r="D37" s="470">
        <v>114</v>
      </c>
      <c r="E37" s="463" t="s">
        <v>2879</v>
      </c>
      <c r="F37" s="464" t="s">
        <v>3105</v>
      </c>
      <c r="G37" s="464" t="s">
        <v>3323</v>
      </c>
      <c r="H37" s="464" t="s">
        <v>3526</v>
      </c>
      <c r="I37" s="465"/>
      <c r="J37" s="466"/>
      <c r="K37" s="467"/>
      <c r="L37" s="468"/>
    </row>
    <row r="38" spans="1:12" ht="25.5">
      <c r="A38" s="283">
        <v>30</v>
      </c>
      <c r="B38" s="471" t="s">
        <v>2817</v>
      </c>
      <c r="C38" s="282" t="s">
        <v>2821</v>
      </c>
      <c r="D38" s="470">
        <v>30000</v>
      </c>
      <c r="E38" s="463" t="s">
        <v>2880</v>
      </c>
      <c r="F38" s="464" t="s">
        <v>3106</v>
      </c>
      <c r="G38" s="464" t="s">
        <v>3324</v>
      </c>
      <c r="H38" s="464" t="s">
        <v>3527</v>
      </c>
      <c r="I38" s="465"/>
      <c r="J38" s="466"/>
      <c r="K38" s="467"/>
      <c r="L38" s="468"/>
    </row>
    <row r="39" spans="1:12" ht="25.5">
      <c r="A39" s="283">
        <v>31</v>
      </c>
      <c r="B39" s="471" t="s">
        <v>2817</v>
      </c>
      <c r="C39" s="282" t="s">
        <v>2821</v>
      </c>
      <c r="D39" s="470">
        <v>30000</v>
      </c>
      <c r="E39" s="463" t="s">
        <v>2881</v>
      </c>
      <c r="F39" s="464" t="s">
        <v>3107</v>
      </c>
      <c r="G39" s="464" t="s">
        <v>3325</v>
      </c>
      <c r="H39" s="464" t="s">
        <v>3527</v>
      </c>
      <c r="I39" s="465"/>
      <c r="J39" s="466"/>
      <c r="K39" s="467"/>
      <c r="L39" s="468"/>
    </row>
    <row r="40" spans="1:12" ht="25.5">
      <c r="A40" s="283">
        <v>32</v>
      </c>
      <c r="B40" s="471" t="s">
        <v>2817</v>
      </c>
      <c r="C40" s="282" t="s">
        <v>2821</v>
      </c>
      <c r="D40" s="470">
        <v>14000</v>
      </c>
      <c r="E40" s="463" t="s">
        <v>2882</v>
      </c>
      <c r="F40" s="464" t="s">
        <v>3108</v>
      </c>
      <c r="G40" s="464" t="s">
        <v>3326</v>
      </c>
      <c r="H40" s="464" t="s">
        <v>2862</v>
      </c>
      <c r="I40" s="465"/>
      <c r="J40" s="466"/>
      <c r="K40" s="467"/>
      <c r="L40" s="468"/>
    </row>
    <row r="41" spans="1:12" ht="25.5">
      <c r="A41" s="283">
        <v>33</v>
      </c>
      <c r="B41" s="471" t="s">
        <v>2817</v>
      </c>
      <c r="C41" s="282" t="s">
        <v>2821</v>
      </c>
      <c r="D41" s="470">
        <v>30000</v>
      </c>
      <c r="E41" s="463" t="s">
        <v>2883</v>
      </c>
      <c r="F41" s="464" t="s">
        <v>3109</v>
      </c>
      <c r="G41" s="464" t="s">
        <v>3327</v>
      </c>
      <c r="H41" s="464" t="s">
        <v>3527</v>
      </c>
      <c r="I41" s="465"/>
      <c r="J41" s="466"/>
      <c r="K41" s="467"/>
      <c r="L41" s="468"/>
    </row>
    <row r="42" spans="1:12" ht="25.5">
      <c r="A42" s="283">
        <v>34</v>
      </c>
      <c r="B42" s="471" t="s">
        <v>2817</v>
      </c>
      <c r="C42" s="282" t="s">
        <v>2821</v>
      </c>
      <c r="D42" s="470">
        <v>30000</v>
      </c>
      <c r="E42" s="463" t="s">
        <v>2884</v>
      </c>
      <c r="F42" s="464" t="s">
        <v>3110</v>
      </c>
      <c r="G42" s="464" t="s">
        <v>3328</v>
      </c>
      <c r="H42" s="464" t="s">
        <v>3527</v>
      </c>
      <c r="I42" s="465"/>
      <c r="J42" s="466"/>
      <c r="K42" s="467"/>
      <c r="L42" s="468"/>
    </row>
    <row r="43" spans="1:12" ht="25.5">
      <c r="A43" s="283">
        <v>35</v>
      </c>
      <c r="B43" s="471" t="s">
        <v>2817</v>
      </c>
      <c r="C43" s="282" t="s">
        <v>2821</v>
      </c>
      <c r="D43" s="470">
        <v>40</v>
      </c>
      <c r="E43" s="463" t="s">
        <v>2885</v>
      </c>
      <c r="F43" s="464" t="s">
        <v>3111</v>
      </c>
      <c r="G43" s="464" t="s">
        <v>3329</v>
      </c>
      <c r="H43" s="464" t="s">
        <v>2862</v>
      </c>
      <c r="I43" s="465"/>
      <c r="J43" s="466"/>
      <c r="K43" s="467"/>
      <c r="L43" s="468"/>
    </row>
    <row r="44" spans="1:12" ht="25.5">
      <c r="A44" s="283">
        <v>36</v>
      </c>
      <c r="B44" s="471" t="s">
        <v>2817</v>
      </c>
      <c r="C44" s="282" t="s">
        <v>2821</v>
      </c>
      <c r="D44" s="470">
        <v>114</v>
      </c>
      <c r="E44" s="463" t="s">
        <v>2886</v>
      </c>
      <c r="F44" s="464" t="s">
        <v>3112</v>
      </c>
      <c r="G44" s="464" t="s">
        <v>3330</v>
      </c>
      <c r="H44" s="464" t="s">
        <v>3526</v>
      </c>
      <c r="I44" s="465"/>
      <c r="J44" s="466"/>
      <c r="K44" s="467"/>
      <c r="L44" s="468"/>
    </row>
    <row r="45" spans="1:12" ht="25.5">
      <c r="A45" s="283">
        <v>37</v>
      </c>
      <c r="B45" s="471" t="s">
        <v>2817</v>
      </c>
      <c r="C45" s="282" t="s">
        <v>2821</v>
      </c>
      <c r="D45" s="470">
        <v>116</v>
      </c>
      <c r="E45" s="463" t="s">
        <v>2887</v>
      </c>
      <c r="F45" s="464" t="s">
        <v>3113</v>
      </c>
      <c r="G45" s="464" t="s">
        <v>3331</v>
      </c>
      <c r="H45" s="464" t="s">
        <v>2860</v>
      </c>
      <c r="I45" s="465"/>
      <c r="J45" s="466"/>
      <c r="K45" s="467"/>
      <c r="L45" s="468"/>
    </row>
    <row r="46" spans="1:12" ht="25.5">
      <c r="A46" s="283">
        <v>38</v>
      </c>
      <c r="B46" s="471" t="s">
        <v>2817</v>
      </c>
      <c r="C46" s="282" t="s">
        <v>2821</v>
      </c>
      <c r="D46" s="470">
        <v>10000</v>
      </c>
      <c r="E46" s="463" t="s">
        <v>2888</v>
      </c>
      <c r="F46" s="464" t="s">
        <v>3114</v>
      </c>
      <c r="G46" s="464" t="s">
        <v>3332</v>
      </c>
      <c r="H46" s="464" t="s">
        <v>3527</v>
      </c>
      <c r="I46" s="465"/>
      <c r="J46" s="466"/>
      <c r="K46" s="467"/>
      <c r="L46" s="468"/>
    </row>
    <row r="47" spans="1:12" ht="25.5">
      <c r="A47" s="283">
        <v>39</v>
      </c>
      <c r="B47" s="471" t="s">
        <v>2817</v>
      </c>
      <c r="C47" s="282" t="s">
        <v>2821</v>
      </c>
      <c r="D47" s="470">
        <v>10000</v>
      </c>
      <c r="E47" s="463" t="s">
        <v>2889</v>
      </c>
      <c r="F47" s="464" t="s">
        <v>3115</v>
      </c>
      <c r="G47" s="464" t="s">
        <v>3333</v>
      </c>
      <c r="H47" s="464" t="s">
        <v>3527</v>
      </c>
      <c r="I47" s="465"/>
      <c r="J47" s="466"/>
      <c r="K47" s="467"/>
      <c r="L47" s="468"/>
    </row>
    <row r="48" spans="1:12" ht="25.5">
      <c r="A48" s="283">
        <v>40</v>
      </c>
      <c r="B48" s="471" t="s">
        <v>2817</v>
      </c>
      <c r="C48" s="282" t="s">
        <v>2821</v>
      </c>
      <c r="D48" s="470">
        <v>798</v>
      </c>
      <c r="E48" s="463" t="s">
        <v>2890</v>
      </c>
      <c r="F48" s="464" t="s">
        <v>3116</v>
      </c>
      <c r="G48" s="464" t="s">
        <v>3334</v>
      </c>
      <c r="H48" s="464" t="s">
        <v>3527</v>
      </c>
      <c r="I48" s="465"/>
      <c r="J48" s="466"/>
      <c r="K48" s="467"/>
      <c r="L48" s="468"/>
    </row>
    <row r="49" spans="1:12" ht="25.5">
      <c r="A49" s="283">
        <v>41</v>
      </c>
      <c r="B49" s="471" t="s">
        <v>2818</v>
      </c>
      <c r="C49" s="282" t="s">
        <v>2821</v>
      </c>
      <c r="D49" s="470">
        <v>76</v>
      </c>
      <c r="E49" s="463" t="s">
        <v>2891</v>
      </c>
      <c r="F49" s="464" t="s">
        <v>3117</v>
      </c>
      <c r="G49" s="464" t="s">
        <v>3335</v>
      </c>
      <c r="H49" s="464" t="s">
        <v>3527</v>
      </c>
      <c r="I49" s="465"/>
      <c r="J49" s="466"/>
      <c r="K49" s="467"/>
      <c r="L49" s="468"/>
    </row>
    <row r="50" spans="1:12" ht="25.5">
      <c r="A50" s="283">
        <v>42</v>
      </c>
      <c r="B50" s="471" t="s">
        <v>2818</v>
      </c>
      <c r="C50" s="282" t="s">
        <v>2821</v>
      </c>
      <c r="D50" s="470">
        <v>125</v>
      </c>
      <c r="E50" s="463" t="s">
        <v>2892</v>
      </c>
      <c r="F50" s="464" t="s">
        <v>3118</v>
      </c>
      <c r="G50" s="464" t="s">
        <v>3336</v>
      </c>
      <c r="H50" s="464" t="s">
        <v>3526</v>
      </c>
      <c r="I50" s="465"/>
      <c r="J50" s="466"/>
      <c r="K50" s="467"/>
      <c r="L50" s="468"/>
    </row>
    <row r="51" spans="1:12" ht="25.5">
      <c r="A51" s="283">
        <v>43</v>
      </c>
      <c r="B51" s="471" t="s">
        <v>2818</v>
      </c>
      <c r="C51" s="282" t="s">
        <v>2821</v>
      </c>
      <c r="D51" s="470">
        <v>500</v>
      </c>
      <c r="E51" s="463" t="s">
        <v>2893</v>
      </c>
      <c r="F51" s="464" t="s">
        <v>3119</v>
      </c>
      <c r="G51" s="464" t="s">
        <v>3337</v>
      </c>
      <c r="H51" s="464" t="s">
        <v>3527</v>
      </c>
      <c r="I51" s="465"/>
      <c r="J51" s="466"/>
      <c r="K51" s="467"/>
      <c r="L51" s="468"/>
    </row>
    <row r="52" spans="1:12" ht="25.5">
      <c r="A52" s="283">
        <v>44</v>
      </c>
      <c r="B52" s="471" t="s">
        <v>2818</v>
      </c>
      <c r="C52" s="282" t="s">
        <v>2821</v>
      </c>
      <c r="D52" s="470">
        <v>9000</v>
      </c>
      <c r="E52" s="463" t="s">
        <v>2894</v>
      </c>
      <c r="F52" s="464" t="s">
        <v>3120</v>
      </c>
      <c r="G52" s="464" t="s">
        <v>3338</v>
      </c>
      <c r="H52" s="464" t="s">
        <v>2862</v>
      </c>
      <c r="I52" s="465"/>
      <c r="J52" s="466"/>
      <c r="K52" s="467"/>
      <c r="L52" s="468"/>
    </row>
    <row r="53" spans="1:12" ht="25.5">
      <c r="A53" s="283">
        <v>45</v>
      </c>
      <c r="B53" s="471" t="s">
        <v>2818</v>
      </c>
      <c r="C53" s="282" t="s">
        <v>2821</v>
      </c>
      <c r="D53" s="470">
        <v>750</v>
      </c>
      <c r="E53" s="463" t="s">
        <v>2895</v>
      </c>
      <c r="F53" s="464" t="s">
        <v>3121</v>
      </c>
      <c r="G53" s="464" t="s">
        <v>3339</v>
      </c>
      <c r="H53" s="464" t="s">
        <v>2863</v>
      </c>
      <c r="I53" s="465"/>
      <c r="J53" s="466"/>
      <c r="K53" s="467"/>
      <c r="L53" s="468"/>
    </row>
    <row r="54" spans="1:12" ht="25.5">
      <c r="A54" s="283">
        <v>46</v>
      </c>
      <c r="B54" s="471" t="s">
        <v>2818</v>
      </c>
      <c r="C54" s="282" t="s">
        <v>2821</v>
      </c>
      <c r="D54" s="470">
        <v>90</v>
      </c>
      <c r="E54" s="463" t="s">
        <v>2896</v>
      </c>
      <c r="F54" s="464" t="s">
        <v>3122</v>
      </c>
      <c r="G54" s="464" t="s">
        <v>3340</v>
      </c>
      <c r="H54" s="464" t="s">
        <v>3526</v>
      </c>
      <c r="I54" s="465"/>
      <c r="J54" s="466"/>
      <c r="K54" s="467"/>
      <c r="L54" s="468"/>
    </row>
    <row r="55" spans="1:12" ht="25.5">
      <c r="A55" s="283">
        <v>47</v>
      </c>
      <c r="B55" s="471" t="s">
        <v>2818</v>
      </c>
      <c r="C55" s="282" t="s">
        <v>2821</v>
      </c>
      <c r="D55" s="470">
        <v>125</v>
      </c>
      <c r="E55" s="463" t="s">
        <v>2897</v>
      </c>
      <c r="F55" s="464" t="s">
        <v>3123</v>
      </c>
      <c r="G55" s="464" t="s">
        <v>3341</v>
      </c>
      <c r="H55" s="464" t="s">
        <v>3526</v>
      </c>
      <c r="I55" s="465"/>
      <c r="J55" s="466"/>
      <c r="K55" s="467"/>
      <c r="L55" s="468"/>
    </row>
    <row r="56" spans="1:12" ht="25.5">
      <c r="A56" s="283">
        <v>48</v>
      </c>
      <c r="B56" s="471" t="s">
        <v>2818</v>
      </c>
      <c r="C56" s="282" t="s">
        <v>2821</v>
      </c>
      <c r="D56" s="470">
        <v>125</v>
      </c>
      <c r="E56" s="463" t="s">
        <v>2898</v>
      </c>
      <c r="F56" s="464" t="s">
        <v>3124</v>
      </c>
      <c r="G56" s="464" t="s">
        <v>3342</v>
      </c>
      <c r="H56" s="464" t="s">
        <v>3526</v>
      </c>
      <c r="I56" s="465"/>
      <c r="J56" s="466"/>
      <c r="K56" s="467"/>
      <c r="L56" s="468"/>
    </row>
    <row r="57" spans="1:12" ht="25.5">
      <c r="A57" s="283">
        <v>49</v>
      </c>
      <c r="B57" s="471" t="s">
        <v>2818</v>
      </c>
      <c r="C57" s="282" t="s">
        <v>2821</v>
      </c>
      <c r="D57" s="470">
        <v>182</v>
      </c>
      <c r="E57" s="463" t="s">
        <v>2899</v>
      </c>
      <c r="F57" s="464" t="s">
        <v>3125</v>
      </c>
      <c r="G57" s="464" t="s">
        <v>3343</v>
      </c>
      <c r="H57" s="464" t="s">
        <v>3526</v>
      </c>
      <c r="I57" s="465"/>
      <c r="J57" s="466"/>
      <c r="K57" s="467"/>
      <c r="L57" s="468"/>
    </row>
    <row r="58" spans="1:12" ht="25.5">
      <c r="A58" s="283">
        <v>50</v>
      </c>
      <c r="B58" s="471" t="s">
        <v>2818</v>
      </c>
      <c r="C58" s="282" t="s">
        <v>2821</v>
      </c>
      <c r="D58" s="470">
        <v>60</v>
      </c>
      <c r="E58" s="463" t="s">
        <v>2900</v>
      </c>
      <c r="F58" s="464" t="s">
        <v>3126</v>
      </c>
      <c r="G58" s="464" t="s">
        <v>3344</v>
      </c>
      <c r="H58" s="464" t="s">
        <v>2862</v>
      </c>
      <c r="I58" s="465"/>
      <c r="J58" s="466"/>
      <c r="K58" s="467"/>
      <c r="L58" s="468"/>
    </row>
    <row r="59" spans="1:12" ht="25.5">
      <c r="A59" s="283">
        <v>51</v>
      </c>
      <c r="B59" s="471" t="s">
        <v>2818</v>
      </c>
      <c r="C59" s="282" t="s">
        <v>2821</v>
      </c>
      <c r="D59" s="470">
        <v>743</v>
      </c>
      <c r="E59" s="463" t="s">
        <v>2901</v>
      </c>
      <c r="F59" s="464" t="s">
        <v>3127</v>
      </c>
      <c r="G59" s="464" t="s">
        <v>3345</v>
      </c>
      <c r="H59" s="464" t="s">
        <v>2862</v>
      </c>
      <c r="I59" s="465"/>
      <c r="J59" s="466"/>
      <c r="K59" s="467"/>
      <c r="L59" s="468"/>
    </row>
    <row r="60" spans="1:12" ht="25.5">
      <c r="A60" s="283">
        <v>52</v>
      </c>
      <c r="B60" s="471" t="s">
        <v>2818</v>
      </c>
      <c r="C60" s="282" t="s">
        <v>2821</v>
      </c>
      <c r="D60" s="470">
        <v>50</v>
      </c>
      <c r="E60" s="463" t="s">
        <v>2902</v>
      </c>
      <c r="F60" s="464" t="s">
        <v>3128</v>
      </c>
      <c r="G60" s="464" t="s">
        <v>3346</v>
      </c>
      <c r="H60" s="464" t="s">
        <v>3527</v>
      </c>
      <c r="I60" s="465"/>
      <c r="J60" s="466"/>
      <c r="K60" s="467"/>
      <c r="L60" s="468"/>
    </row>
    <row r="61" spans="1:12" ht="25.5">
      <c r="A61" s="283">
        <v>53</v>
      </c>
      <c r="B61" s="471" t="s">
        <v>2818</v>
      </c>
      <c r="C61" s="282" t="s">
        <v>2821</v>
      </c>
      <c r="D61" s="470">
        <v>135</v>
      </c>
      <c r="E61" s="463" t="s">
        <v>2903</v>
      </c>
      <c r="F61" s="464" t="s">
        <v>3129</v>
      </c>
      <c r="G61" s="464" t="s">
        <v>3347</v>
      </c>
      <c r="H61" s="464" t="s">
        <v>3527</v>
      </c>
      <c r="I61" s="465"/>
      <c r="J61" s="466"/>
      <c r="K61" s="467"/>
      <c r="L61" s="468"/>
    </row>
    <row r="62" spans="1:12" ht="25.5">
      <c r="A62" s="283">
        <v>54</v>
      </c>
      <c r="B62" s="471" t="s">
        <v>2818</v>
      </c>
      <c r="C62" s="282" t="s">
        <v>2821</v>
      </c>
      <c r="D62" s="470">
        <v>59</v>
      </c>
      <c r="E62" s="463" t="s">
        <v>2904</v>
      </c>
      <c r="F62" s="464" t="s">
        <v>3130</v>
      </c>
      <c r="G62" s="464" t="s">
        <v>3348</v>
      </c>
      <c r="H62" s="464" t="s">
        <v>3526</v>
      </c>
      <c r="I62" s="465"/>
      <c r="J62" s="466"/>
      <c r="K62" s="467"/>
      <c r="L62" s="468"/>
    </row>
    <row r="63" spans="1:12" ht="25.5">
      <c r="A63" s="283">
        <v>55</v>
      </c>
      <c r="B63" s="471" t="s">
        <v>2818</v>
      </c>
      <c r="C63" s="282" t="s">
        <v>2821</v>
      </c>
      <c r="D63" s="470">
        <v>57</v>
      </c>
      <c r="E63" s="463" t="s">
        <v>2905</v>
      </c>
      <c r="F63" s="464" t="s">
        <v>3131</v>
      </c>
      <c r="G63" s="464" t="s">
        <v>3349</v>
      </c>
      <c r="H63" s="464" t="s">
        <v>3527</v>
      </c>
      <c r="I63" s="465"/>
      <c r="J63" s="466"/>
      <c r="K63" s="467"/>
      <c r="L63" s="468"/>
    </row>
    <row r="64" spans="1:12" ht="25.5">
      <c r="A64" s="283">
        <v>56</v>
      </c>
      <c r="B64" s="471" t="s">
        <v>2818</v>
      </c>
      <c r="C64" s="282" t="s">
        <v>2821</v>
      </c>
      <c r="D64" s="470">
        <v>11000</v>
      </c>
      <c r="E64" s="463" t="s">
        <v>2906</v>
      </c>
      <c r="F64" s="464" t="s">
        <v>3132</v>
      </c>
      <c r="G64" s="464" t="s">
        <v>3350</v>
      </c>
      <c r="H64" s="464" t="s">
        <v>3527</v>
      </c>
      <c r="I64" s="465"/>
      <c r="J64" s="466"/>
      <c r="K64" s="467"/>
      <c r="L64" s="468"/>
    </row>
    <row r="65" spans="1:12" ht="25.5">
      <c r="A65" s="283">
        <v>57</v>
      </c>
      <c r="B65" s="471" t="s">
        <v>2818</v>
      </c>
      <c r="C65" s="282" t="s">
        <v>2821</v>
      </c>
      <c r="D65" s="470">
        <v>57</v>
      </c>
      <c r="E65" s="463" t="s">
        <v>2907</v>
      </c>
      <c r="F65" s="464" t="s">
        <v>3133</v>
      </c>
      <c r="G65" s="464" t="s">
        <v>3351</v>
      </c>
      <c r="H65" s="464" t="s">
        <v>3527</v>
      </c>
      <c r="I65" s="465"/>
      <c r="J65" s="466"/>
      <c r="K65" s="467"/>
      <c r="L65" s="468"/>
    </row>
    <row r="66" spans="1:12" ht="25.5">
      <c r="A66" s="283">
        <v>58</v>
      </c>
      <c r="B66" s="471" t="s">
        <v>2818</v>
      </c>
      <c r="C66" s="282" t="s">
        <v>2821</v>
      </c>
      <c r="D66" s="470">
        <v>50</v>
      </c>
      <c r="E66" s="463" t="s">
        <v>2908</v>
      </c>
      <c r="F66" s="464" t="s">
        <v>3134</v>
      </c>
      <c r="G66" s="464" t="s">
        <v>3352</v>
      </c>
      <c r="H66" s="464" t="s">
        <v>2863</v>
      </c>
      <c r="I66" s="465"/>
      <c r="J66" s="466"/>
      <c r="K66" s="467"/>
      <c r="L66" s="468"/>
    </row>
    <row r="67" spans="1:12" ht="25.5">
      <c r="A67" s="283">
        <v>59</v>
      </c>
      <c r="B67" s="471" t="s">
        <v>2818</v>
      </c>
      <c r="C67" s="282" t="s">
        <v>2821</v>
      </c>
      <c r="D67" s="470">
        <v>37.5</v>
      </c>
      <c r="E67" s="463" t="s">
        <v>2909</v>
      </c>
      <c r="F67" s="464" t="s">
        <v>3135</v>
      </c>
      <c r="G67" s="464" t="s">
        <v>3353</v>
      </c>
      <c r="H67" s="464" t="s">
        <v>2860</v>
      </c>
      <c r="I67" s="465"/>
      <c r="J67" s="466"/>
      <c r="K67" s="467"/>
      <c r="L67" s="468"/>
    </row>
    <row r="68" spans="1:12" ht="25.5">
      <c r="A68" s="283">
        <v>60</v>
      </c>
      <c r="B68" s="471" t="s">
        <v>2818</v>
      </c>
      <c r="C68" s="282" t="s">
        <v>2821</v>
      </c>
      <c r="D68" s="470">
        <v>50</v>
      </c>
      <c r="E68" s="463" t="s">
        <v>2910</v>
      </c>
      <c r="F68" s="464" t="s">
        <v>3136</v>
      </c>
      <c r="G68" s="464" t="s">
        <v>3354</v>
      </c>
      <c r="H68" s="464" t="s">
        <v>3526</v>
      </c>
      <c r="I68" s="465"/>
      <c r="J68" s="466"/>
      <c r="K68" s="467"/>
      <c r="L68" s="468"/>
    </row>
    <row r="69" spans="1:12" ht="25.5">
      <c r="A69" s="283">
        <v>61</v>
      </c>
      <c r="B69" s="471" t="s">
        <v>2818</v>
      </c>
      <c r="C69" s="282" t="s">
        <v>2821</v>
      </c>
      <c r="D69" s="470">
        <v>1500</v>
      </c>
      <c r="E69" s="463" t="s">
        <v>2911</v>
      </c>
      <c r="F69" s="464" t="s">
        <v>3137</v>
      </c>
      <c r="G69" s="464" t="s">
        <v>3355</v>
      </c>
      <c r="H69" s="464" t="s">
        <v>3526</v>
      </c>
      <c r="I69" s="465"/>
      <c r="J69" s="466"/>
      <c r="K69" s="467"/>
      <c r="L69" s="468"/>
    </row>
    <row r="70" spans="1:12" ht="25.5">
      <c r="A70" s="283">
        <v>62</v>
      </c>
      <c r="B70" s="471" t="s">
        <v>2818</v>
      </c>
      <c r="C70" s="282" t="s">
        <v>2821</v>
      </c>
      <c r="D70" s="470">
        <v>50</v>
      </c>
      <c r="E70" s="463" t="s">
        <v>2912</v>
      </c>
      <c r="F70" s="464" t="s">
        <v>3138</v>
      </c>
      <c r="G70" s="464" t="s">
        <v>3356</v>
      </c>
      <c r="H70" s="464" t="s">
        <v>3526</v>
      </c>
      <c r="I70" s="465"/>
      <c r="J70" s="466"/>
      <c r="K70" s="467"/>
      <c r="L70" s="468"/>
    </row>
    <row r="71" spans="1:12" ht="25.5">
      <c r="A71" s="283">
        <v>63</v>
      </c>
      <c r="B71" s="471" t="s">
        <v>2818</v>
      </c>
      <c r="C71" s="282" t="s">
        <v>2821</v>
      </c>
      <c r="D71" s="470">
        <v>10000</v>
      </c>
      <c r="E71" s="463" t="s">
        <v>2913</v>
      </c>
      <c r="F71" s="464" t="s">
        <v>3139</v>
      </c>
      <c r="G71" s="464" t="s">
        <v>3357</v>
      </c>
      <c r="H71" s="464" t="s">
        <v>2862</v>
      </c>
      <c r="I71" s="465"/>
      <c r="J71" s="466"/>
      <c r="K71" s="467"/>
      <c r="L71" s="468"/>
    </row>
    <row r="72" spans="1:12" ht="25.5">
      <c r="A72" s="283">
        <v>64</v>
      </c>
      <c r="B72" s="471" t="s">
        <v>2818</v>
      </c>
      <c r="C72" s="282" t="s">
        <v>2821</v>
      </c>
      <c r="D72" s="470">
        <v>10000</v>
      </c>
      <c r="E72" s="463" t="s">
        <v>2914</v>
      </c>
      <c r="F72" s="464" t="s">
        <v>3140</v>
      </c>
      <c r="G72" s="464" t="s">
        <v>3358</v>
      </c>
      <c r="H72" s="464" t="s">
        <v>2862</v>
      </c>
      <c r="I72" s="465"/>
      <c r="J72" s="466"/>
      <c r="K72" s="467"/>
      <c r="L72" s="468"/>
    </row>
    <row r="73" spans="1:12" ht="25.5">
      <c r="A73" s="283">
        <v>65</v>
      </c>
      <c r="B73" s="471" t="s">
        <v>2819</v>
      </c>
      <c r="C73" s="282" t="s">
        <v>2821</v>
      </c>
      <c r="D73" s="470">
        <v>20000</v>
      </c>
      <c r="E73" s="463" t="s">
        <v>2915</v>
      </c>
      <c r="F73" s="464" t="s">
        <v>3141</v>
      </c>
      <c r="G73" s="464" t="s">
        <v>3359</v>
      </c>
      <c r="H73" s="464" t="s">
        <v>3527</v>
      </c>
      <c r="I73" s="465"/>
      <c r="J73" s="466"/>
      <c r="K73" s="467"/>
      <c r="L73" s="468"/>
    </row>
    <row r="74" spans="1:12" ht="25.5">
      <c r="A74" s="283">
        <v>66</v>
      </c>
      <c r="B74" s="471" t="s">
        <v>2819</v>
      </c>
      <c r="C74" s="282" t="s">
        <v>2821</v>
      </c>
      <c r="D74" s="470">
        <v>130</v>
      </c>
      <c r="E74" s="463" t="s">
        <v>2916</v>
      </c>
      <c r="F74" s="464" t="s">
        <v>3142</v>
      </c>
      <c r="G74" s="464" t="s">
        <v>3360</v>
      </c>
      <c r="H74" s="464" t="s">
        <v>3527</v>
      </c>
      <c r="I74" s="465"/>
      <c r="J74" s="466"/>
      <c r="K74" s="467"/>
      <c r="L74" s="468"/>
    </row>
    <row r="75" spans="1:12" ht="25.5">
      <c r="A75" s="283">
        <v>67</v>
      </c>
      <c r="B75" s="471" t="s">
        <v>2819</v>
      </c>
      <c r="C75" s="282" t="s">
        <v>2821</v>
      </c>
      <c r="D75" s="470">
        <v>95</v>
      </c>
      <c r="E75" s="463" t="s">
        <v>2917</v>
      </c>
      <c r="F75" s="464" t="s">
        <v>3143</v>
      </c>
      <c r="G75" s="464" t="s">
        <v>3361</v>
      </c>
      <c r="H75" s="464" t="s">
        <v>2862</v>
      </c>
      <c r="I75" s="465"/>
      <c r="J75" s="466"/>
      <c r="K75" s="467"/>
      <c r="L75" s="468"/>
    </row>
    <row r="76" spans="1:12" ht="25.5">
      <c r="A76" s="283">
        <v>68</v>
      </c>
      <c r="B76" s="471" t="s">
        <v>2819</v>
      </c>
      <c r="C76" s="282" t="s">
        <v>2821</v>
      </c>
      <c r="D76" s="470">
        <v>80</v>
      </c>
      <c r="E76" s="463" t="s">
        <v>2918</v>
      </c>
      <c r="F76" s="464" t="s">
        <v>3144</v>
      </c>
      <c r="G76" s="464" t="s">
        <v>3362</v>
      </c>
      <c r="H76" s="464" t="s">
        <v>3526</v>
      </c>
      <c r="I76" s="465"/>
      <c r="J76" s="466"/>
      <c r="K76" s="467"/>
      <c r="L76" s="468"/>
    </row>
    <row r="77" spans="1:12" ht="25.5">
      <c r="A77" s="283">
        <v>69</v>
      </c>
      <c r="B77" s="471" t="s">
        <v>2819</v>
      </c>
      <c r="C77" s="282" t="s">
        <v>2821</v>
      </c>
      <c r="D77" s="470">
        <v>25000</v>
      </c>
      <c r="E77" s="463" t="s">
        <v>2919</v>
      </c>
      <c r="F77" s="464" t="s">
        <v>3145</v>
      </c>
      <c r="G77" s="464" t="s">
        <v>3363</v>
      </c>
      <c r="H77" s="464" t="s">
        <v>3527</v>
      </c>
      <c r="I77" s="465"/>
      <c r="J77" s="466"/>
      <c r="K77" s="467"/>
      <c r="L77" s="468"/>
    </row>
    <row r="78" spans="1:12" ht="25.5">
      <c r="A78" s="283">
        <v>70</v>
      </c>
      <c r="B78" s="471" t="s">
        <v>2819</v>
      </c>
      <c r="C78" s="282" t="s">
        <v>2821</v>
      </c>
      <c r="D78" s="470">
        <v>120</v>
      </c>
      <c r="E78" s="463" t="s">
        <v>2089</v>
      </c>
      <c r="F78" s="464" t="s">
        <v>3146</v>
      </c>
      <c r="G78" s="464" t="s">
        <v>3364</v>
      </c>
      <c r="H78" s="464" t="s">
        <v>3526</v>
      </c>
      <c r="I78" s="465"/>
      <c r="J78" s="466"/>
      <c r="K78" s="467"/>
      <c r="L78" s="468"/>
    </row>
    <row r="79" spans="1:12" ht="25.5">
      <c r="A79" s="283">
        <v>71</v>
      </c>
      <c r="B79" s="471" t="s">
        <v>2819</v>
      </c>
      <c r="C79" s="282" t="s">
        <v>2821</v>
      </c>
      <c r="D79" s="470">
        <v>50</v>
      </c>
      <c r="E79" s="463" t="s">
        <v>2920</v>
      </c>
      <c r="F79" s="464" t="s">
        <v>3147</v>
      </c>
      <c r="G79" s="464" t="s">
        <v>3365</v>
      </c>
      <c r="H79" s="464" t="s">
        <v>2860</v>
      </c>
      <c r="I79" s="465"/>
      <c r="J79" s="466"/>
      <c r="K79" s="467"/>
      <c r="L79" s="468"/>
    </row>
    <row r="80" spans="1:12" ht="25.5">
      <c r="A80" s="283">
        <v>72</v>
      </c>
      <c r="B80" s="471" t="s">
        <v>2819</v>
      </c>
      <c r="C80" s="282" t="s">
        <v>2821</v>
      </c>
      <c r="D80" s="470">
        <v>50</v>
      </c>
      <c r="E80" s="463" t="s">
        <v>2921</v>
      </c>
      <c r="F80" s="464" t="s">
        <v>3148</v>
      </c>
      <c r="G80" s="464" t="s">
        <v>3366</v>
      </c>
      <c r="H80" s="464" t="s">
        <v>2860</v>
      </c>
      <c r="I80" s="465"/>
      <c r="J80" s="466"/>
      <c r="K80" s="467"/>
      <c r="L80" s="468"/>
    </row>
    <row r="81" spans="1:12" ht="25.5">
      <c r="A81" s="283">
        <v>73</v>
      </c>
      <c r="B81" s="471" t="s">
        <v>2819</v>
      </c>
      <c r="C81" s="282" t="s">
        <v>2821</v>
      </c>
      <c r="D81" s="470">
        <v>50</v>
      </c>
      <c r="E81" s="463" t="s">
        <v>2922</v>
      </c>
      <c r="F81" s="464" t="s">
        <v>3149</v>
      </c>
      <c r="G81" s="464" t="s">
        <v>3367</v>
      </c>
      <c r="H81" s="464" t="s">
        <v>3526</v>
      </c>
      <c r="I81" s="465"/>
      <c r="J81" s="466"/>
      <c r="K81" s="467"/>
      <c r="L81" s="468"/>
    </row>
    <row r="82" spans="1:12" ht="25.5">
      <c r="A82" s="283">
        <v>74</v>
      </c>
      <c r="B82" s="471" t="s">
        <v>2819</v>
      </c>
      <c r="C82" s="282" t="s">
        <v>2821</v>
      </c>
      <c r="D82" s="470">
        <v>25</v>
      </c>
      <c r="E82" s="463" t="s">
        <v>2923</v>
      </c>
      <c r="F82" s="464" t="s">
        <v>3150</v>
      </c>
      <c r="G82" s="464" t="s">
        <v>3368</v>
      </c>
      <c r="H82" s="464" t="s">
        <v>3527</v>
      </c>
      <c r="I82" s="465"/>
      <c r="J82" s="466"/>
      <c r="K82" s="467"/>
      <c r="L82" s="468"/>
    </row>
    <row r="83" spans="1:12" ht="25.5">
      <c r="A83" s="283">
        <v>75</v>
      </c>
      <c r="B83" s="471" t="s">
        <v>2819</v>
      </c>
      <c r="C83" s="282" t="s">
        <v>2821</v>
      </c>
      <c r="D83" s="470">
        <v>15000</v>
      </c>
      <c r="E83" s="463" t="s">
        <v>2924</v>
      </c>
      <c r="F83" s="464" t="s">
        <v>3151</v>
      </c>
      <c r="G83" s="464" t="s">
        <v>3369</v>
      </c>
      <c r="H83" s="464" t="s">
        <v>3527</v>
      </c>
      <c r="I83" s="465"/>
      <c r="J83" s="466"/>
      <c r="K83" s="467"/>
      <c r="L83" s="468"/>
    </row>
    <row r="84" spans="1:12" ht="25.5">
      <c r="A84" s="283">
        <v>76</v>
      </c>
      <c r="B84" s="471" t="s">
        <v>2819</v>
      </c>
      <c r="C84" s="282" t="s">
        <v>2821</v>
      </c>
      <c r="D84" s="470">
        <v>50</v>
      </c>
      <c r="E84" s="463" t="s">
        <v>2925</v>
      </c>
      <c r="F84" s="464" t="s">
        <v>3152</v>
      </c>
      <c r="G84" s="464" t="s">
        <v>3370</v>
      </c>
      <c r="H84" s="464" t="s">
        <v>3526</v>
      </c>
      <c r="I84" s="465"/>
      <c r="J84" s="466"/>
      <c r="K84" s="467"/>
      <c r="L84" s="468"/>
    </row>
    <row r="85" spans="1:12" ht="25.5">
      <c r="A85" s="283">
        <v>77</v>
      </c>
      <c r="B85" s="471" t="s">
        <v>2819</v>
      </c>
      <c r="C85" s="282" t="s">
        <v>2821</v>
      </c>
      <c r="D85" s="470">
        <v>70</v>
      </c>
      <c r="E85" s="463" t="s">
        <v>2926</v>
      </c>
      <c r="F85" s="464" t="s">
        <v>3153</v>
      </c>
      <c r="G85" s="464" t="s">
        <v>3371</v>
      </c>
      <c r="H85" s="464" t="s">
        <v>3527</v>
      </c>
      <c r="I85" s="465"/>
      <c r="J85" s="466"/>
      <c r="K85" s="467"/>
      <c r="L85" s="468"/>
    </row>
    <row r="86" spans="1:12" ht="25.5">
      <c r="A86" s="283">
        <v>78</v>
      </c>
      <c r="B86" s="471" t="s">
        <v>2819</v>
      </c>
      <c r="C86" s="282" t="s">
        <v>2821</v>
      </c>
      <c r="D86" s="470">
        <v>50</v>
      </c>
      <c r="E86" s="463" t="s">
        <v>2927</v>
      </c>
      <c r="F86" s="464" t="s">
        <v>3154</v>
      </c>
      <c r="G86" s="464" t="s">
        <v>3372</v>
      </c>
      <c r="H86" s="464" t="s">
        <v>3527</v>
      </c>
      <c r="I86" s="465"/>
      <c r="J86" s="466"/>
      <c r="K86" s="467"/>
      <c r="L86" s="468"/>
    </row>
    <row r="87" spans="1:12" ht="25.5">
      <c r="A87" s="283">
        <v>79</v>
      </c>
      <c r="B87" s="471" t="s">
        <v>2819</v>
      </c>
      <c r="C87" s="282" t="s">
        <v>2821</v>
      </c>
      <c r="D87" s="470">
        <v>50</v>
      </c>
      <c r="E87" s="463" t="s">
        <v>2928</v>
      </c>
      <c r="F87" s="464" t="s">
        <v>3155</v>
      </c>
      <c r="G87" s="464" t="s">
        <v>3373</v>
      </c>
      <c r="H87" s="464" t="s">
        <v>2862</v>
      </c>
      <c r="I87" s="465"/>
      <c r="J87" s="466"/>
      <c r="K87" s="467"/>
      <c r="L87" s="468"/>
    </row>
    <row r="88" spans="1:12" ht="25.5">
      <c r="A88" s="283">
        <v>80</v>
      </c>
      <c r="B88" s="471" t="s">
        <v>2819</v>
      </c>
      <c r="C88" s="282" t="s">
        <v>2821</v>
      </c>
      <c r="D88" s="470">
        <v>50</v>
      </c>
      <c r="E88" s="463" t="s">
        <v>2929</v>
      </c>
      <c r="F88" s="464" t="s">
        <v>3156</v>
      </c>
      <c r="G88" s="464" t="s">
        <v>3374</v>
      </c>
      <c r="H88" s="464" t="s">
        <v>2862</v>
      </c>
      <c r="I88" s="465"/>
      <c r="J88" s="466"/>
      <c r="K88" s="467"/>
      <c r="L88" s="468"/>
    </row>
    <row r="89" spans="1:12" ht="25.5">
      <c r="A89" s="283">
        <v>81</v>
      </c>
      <c r="B89" s="471" t="s">
        <v>2819</v>
      </c>
      <c r="C89" s="282" t="s">
        <v>2821</v>
      </c>
      <c r="D89" s="470">
        <v>50</v>
      </c>
      <c r="E89" s="463" t="s">
        <v>2930</v>
      </c>
      <c r="F89" s="464" t="s">
        <v>3157</v>
      </c>
      <c r="G89" s="464" t="s">
        <v>3375</v>
      </c>
      <c r="H89" s="464" t="s">
        <v>3527</v>
      </c>
      <c r="I89" s="465"/>
      <c r="J89" s="466"/>
      <c r="K89" s="467"/>
      <c r="L89" s="468"/>
    </row>
    <row r="90" spans="1:12" ht="25.5">
      <c r="A90" s="283">
        <v>82</v>
      </c>
      <c r="B90" s="471" t="s">
        <v>2819</v>
      </c>
      <c r="C90" s="282" t="s">
        <v>2821</v>
      </c>
      <c r="D90" s="470">
        <v>50000</v>
      </c>
      <c r="E90" s="463" t="s">
        <v>2931</v>
      </c>
      <c r="F90" s="464" t="s">
        <v>3158</v>
      </c>
      <c r="G90" s="464" t="s">
        <v>3376</v>
      </c>
      <c r="H90" s="464" t="s">
        <v>3527</v>
      </c>
      <c r="I90" s="465"/>
      <c r="J90" s="466"/>
      <c r="K90" s="467"/>
      <c r="L90" s="468"/>
    </row>
    <row r="91" spans="1:12" ht="25.5">
      <c r="A91" s="283">
        <v>83</v>
      </c>
      <c r="B91" s="471" t="s">
        <v>2819</v>
      </c>
      <c r="C91" s="282" t="s">
        <v>2821</v>
      </c>
      <c r="D91" s="470">
        <v>1710</v>
      </c>
      <c r="E91" s="463" t="s">
        <v>2932</v>
      </c>
      <c r="F91" s="464" t="s">
        <v>3159</v>
      </c>
      <c r="G91" s="464" t="s">
        <v>3377</v>
      </c>
      <c r="H91" s="464" t="s">
        <v>2862</v>
      </c>
      <c r="I91" s="465"/>
      <c r="J91" s="466"/>
      <c r="K91" s="467"/>
      <c r="L91" s="468"/>
    </row>
    <row r="92" spans="1:12" ht="25.5">
      <c r="A92" s="283">
        <v>84</v>
      </c>
      <c r="B92" s="471" t="s">
        <v>2820</v>
      </c>
      <c r="C92" s="282" t="s">
        <v>2821</v>
      </c>
      <c r="D92" s="470">
        <v>135</v>
      </c>
      <c r="E92" s="463" t="s">
        <v>2933</v>
      </c>
      <c r="F92" s="464" t="s">
        <v>3160</v>
      </c>
      <c r="G92" s="464" t="s">
        <v>3378</v>
      </c>
      <c r="H92" s="464" t="s">
        <v>2860</v>
      </c>
      <c r="I92" s="465"/>
      <c r="J92" s="466"/>
      <c r="K92" s="467"/>
      <c r="L92" s="468"/>
    </row>
    <row r="93" spans="1:12" ht="25.5">
      <c r="A93" s="283">
        <v>85</v>
      </c>
      <c r="B93" s="471" t="s">
        <v>2820</v>
      </c>
      <c r="C93" s="282" t="s">
        <v>2821</v>
      </c>
      <c r="D93" s="470">
        <v>100</v>
      </c>
      <c r="E93" s="463" t="s">
        <v>2934</v>
      </c>
      <c r="F93" s="464" t="s">
        <v>3161</v>
      </c>
      <c r="G93" s="464" t="s">
        <v>3379</v>
      </c>
      <c r="H93" s="464" t="s">
        <v>3527</v>
      </c>
      <c r="I93" s="465"/>
      <c r="J93" s="466"/>
      <c r="K93" s="467"/>
      <c r="L93" s="468"/>
    </row>
    <row r="94" spans="1:12" ht="25.5">
      <c r="A94" s="283">
        <v>86</v>
      </c>
      <c r="B94" s="471" t="s">
        <v>2820</v>
      </c>
      <c r="C94" s="282" t="s">
        <v>2821</v>
      </c>
      <c r="D94" s="470">
        <v>50</v>
      </c>
      <c r="E94" s="463" t="s">
        <v>2935</v>
      </c>
      <c r="F94" s="464" t="s">
        <v>3162</v>
      </c>
      <c r="G94" s="464" t="s">
        <v>3380</v>
      </c>
      <c r="H94" s="464" t="s">
        <v>3526</v>
      </c>
      <c r="I94" s="465"/>
      <c r="J94" s="466"/>
      <c r="K94" s="467"/>
      <c r="L94" s="468"/>
    </row>
    <row r="95" spans="1:12" ht="25.5">
      <c r="A95" s="283">
        <v>87</v>
      </c>
      <c r="B95" s="471" t="s">
        <v>2820</v>
      </c>
      <c r="C95" s="282" t="s">
        <v>2821</v>
      </c>
      <c r="D95" s="470">
        <v>100</v>
      </c>
      <c r="E95" s="463" t="s">
        <v>2936</v>
      </c>
      <c r="F95" s="464" t="s">
        <v>3163</v>
      </c>
      <c r="G95" s="464" t="s">
        <v>3381</v>
      </c>
      <c r="H95" s="464" t="s">
        <v>3527</v>
      </c>
      <c r="I95" s="465"/>
      <c r="J95" s="466"/>
      <c r="K95" s="467"/>
      <c r="L95" s="468"/>
    </row>
    <row r="96" spans="1:12" ht="25.5">
      <c r="A96" s="283">
        <v>88</v>
      </c>
      <c r="B96" s="471" t="s">
        <v>2820</v>
      </c>
      <c r="C96" s="282" t="s">
        <v>2821</v>
      </c>
      <c r="D96" s="470">
        <v>230</v>
      </c>
      <c r="E96" s="463" t="s">
        <v>2937</v>
      </c>
      <c r="F96" s="464" t="s">
        <v>3164</v>
      </c>
      <c r="G96" s="464" t="s">
        <v>3382</v>
      </c>
      <c r="H96" s="464" t="s">
        <v>2862</v>
      </c>
      <c r="I96" s="465"/>
      <c r="J96" s="466"/>
      <c r="K96" s="467"/>
      <c r="L96" s="468"/>
    </row>
    <row r="97" spans="1:12" ht="25.5">
      <c r="A97" s="283">
        <v>89</v>
      </c>
      <c r="B97" s="471" t="s">
        <v>2820</v>
      </c>
      <c r="C97" s="282" t="s">
        <v>2821</v>
      </c>
      <c r="D97" s="470">
        <v>100</v>
      </c>
      <c r="E97" s="463" t="s">
        <v>2938</v>
      </c>
      <c r="F97" s="464" t="s">
        <v>3165</v>
      </c>
      <c r="G97" s="464" t="s">
        <v>3383</v>
      </c>
      <c r="H97" s="464" t="s">
        <v>3527</v>
      </c>
      <c r="I97" s="465"/>
      <c r="J97" s="466"/>
      <c r="K97" s="467"/>
      <c r="L97" s="468"/>
    </row>
    <row r="98" spans="1:12" ht="25.5">
      <c r="A98" s="283">
        <v>90</v>
      </c>
      <c r="B98" s="471" t="s">
        <v>2820</v>
      </c>
      <c r="C98" s="282" t="s">
        <v>2821</v>
      </c>
      <c r="D98" s="470">
        <v>130</v>
      </c>
      <c r="E98" s="463" t="s">
        <v>2939</v>
      </c>
      <c r="F98" s="464" t="s">
        <v>3166</v>
      </c>
      <c r="G98" s="464" t="s">
        <v>3384</v>
      </c>
      <c r="H98" s="464" t="s">
        <v>3527</v>
      </c>
      <c r="I98" s="465"/>
      <c r="J98" s="466"/>
      <c r="K98" s="467"/>
      <c r="L98" s="468"/>
    </row>
    <row r="99" spans="1:12" ht="25.5">
      <c r="A99" s="283">
        <v>91</v>
      </c>
      <c r="B99" s="471" t="s">
        <v>3080</v>
      </c>
      <c r="C99" s="282" t="s">
        <v>2821</v>
      </c>
      <c r="D99" s="470">
        <v>805</v>
      </c>
      <c r="E99" s="463" t="s">
        <v>2940</v>
      </c>
      <c r="F99" s="464" t="s">
        <v>3167</v>
      </c>
      <c r="G99" s="464" t="s">
        <v>3385</v>
      </c>
      <c r="H99" s="464" t="s">
        <v>3526</v>
      </c>
      <c r="I99" s="465"/>
      <c r="J99" s="466"/>
      <c r="K99" s="467"/>
      <c r="L99" s="468"/>
    </row>
    <row r="100" spans="1:12" ht="25.5">
      <c r="A100" s="283">
        <v>92</v>
      </c>
      <c r="B100" s="471" t="s">
        <v>3081</v>
      </c>
      <c r="C100" s="282" t="s">
        <v>2821</v>
      </c>
      <c r="D100" s="470">
        <v>78</v>
      </c>
      <c r="E100" s="463" t="s">
        <v>2941</v>
      </c>
      <c r="F100" s="464" t="s">
        <v>3168</v>
      </c>
      <c r="G100" s="464" t="s">
        <v>3386</v>
      </c>
      <c r="H100" s="464" t="s">
        <v>2860</v>
      </c>
      <c r="I100" s="465"/>
      <c r="J100" s="466"/>
      <c r="K100" s="467"/>
      <c r="L100" s="468"/>
    </row>
    <row r="101" spans="1:12" ht="25.5">
      <c r="A101" s="283">
        <v>93</v>
      </c>
      <c r="B101" s="471" t="s">
        <v>3081</v>
      </c>
      <c r="C101" s="282" t="s">
        <v>2821</v>
      </c>
      <c r="D101" s="470">
        <v>750</v>
      </c>
      <c r="E101" s="463" t="s">
        <v>2942</v>
      </c>
      <c r="F101" s="464" t="s">
        <v>3169</v>
      </c>
      <c r="G101" s="464" t="s">
        <v>3387</v>
      </c>
      <c r="H101" s="464" t="s">
        <v>2860</v>
      </c>
      <c r="I101" s="465"/>
      <c r="J101" s="466"/>
      <c r="K101" s="467"/>
      <c r="L101" s="468"/>
    </row>
    <row r="102" spans="1:12" ht="25.5">
      <c r="A102" s="283">
        <v>94</v>
      </c>
      <c r="B102" s="471" t="s">
        <v>3081</v>
      </c>
      <c r="C102" s="282" t="s">
        <v>2821</v>
      </c>
      <c r="D102" s="470">
        <v>5000</v>
      </c>
      <c r="E102" s="463" t="s">
        <v>2943</v>
      </c>
      <c r="F102" s="464" t="s">
        <v>3170</v>
      </c>
      <c r="G102" s="464" t="s">
        <v>3388</v>
      </c>
      <c r="H102" s="464" t="s">
        <v>3527</v>
      </c>
      <c r="I102" s="465"/>
      <c r="J102" s="466"/>
      <c r="K102" s="467"/>
      <c r="L102" s="468"/>
    </row>
    <row r="103" spans="1:12" ht="25.5">
      <c r="A103" s="283">
        <v>95</v>
      </c>
      <c r="B103" s="471" t="s">
        <v>3081</v>
      </c>
      <c r="C103" s="282" t="s">
        <v>2821</v>
      </c>
      <c r="D103" s="470">
        <v>100</v>
      </c>
      <c r="E103" s="463" t="s">
        <v>2944</v>
      </c>
      <c r="F103" s="464" t="s">
        <v>3171</v>
      </c>
      <c r="G103" s="464" t="s">
        <v>3389</v>
      </c>
      <c r="H103" s="464" t="s">
        <v>3526</v>
      </c>
      <c r="I103" s="465"/>
      <c r="J103" s="466"/>
      <c r="K103" s="467"/>
      <c r="L103" s="468"/>
    </row>
    <row r="104" spans="1:12" ht="25.5">
      <c r="A104" s="283">
        <v>96</v>
      </c>
      <c r="B104" s="471" t="s">
        <v>3081</v>
      </c>
      <c r="C104" s="282" t="s">
        <v>2821</v>
      </c>
      <c r="D104" s="470">
        <v>100</v>
      </c>
      <c r="E104" s="463" t="s">
        <v>2945</v>
      </c>
      <c r="F104" s="464" t="s">
        <v>3172</v>
      </c>
      <c r="G104" s="464" t="s">
        <v>3390</v>
      </c>
      <c r="H104" s="464" t="s">
        <v>2862</v>
      </c>
      <c r="I104" s="465"/>
      <c r="J104" s="466"/>
      <c r="K104" s="467"/>
      <c r="L104" s="468"/>
    </row>
    <row r="105" spans="1:12" ht="25.5">
      <c r="A105" s="283">
        <v>97</v>
      </c>
      <c r="B105" s="471" t="s">
        <v>3081</v>
      </c>
      <c r="C105" s="282" t="s">
        <v>2821</v>
      </c>
      <c r="D105" s="470">
        <v>50</v>
      </c>
      <c r="E105" s="463" t="s">
        <v>2946</v>
      </c>
      <c r="F105" s="464" t="s">
        <v>3173</v>
      </c>
      <c r="G105" s="464" t="s">
        <v>3391</v>
      </c>
      <c r="H105" s="464" t="s">
        <v>2863</v>
      </c>
      <c r="I105" s="465"/>
      <c r="J105" s="466"/>
      <c r="K105" s="467"/>
      <c r="L105" s="468"/>
    </row>
    <row r="106" spans="1:12" ht="25.5">
      <c r="A106" s="283">
        <v>98</v>
      </c>
      <c r="B106" s="471" t="s">
        <v>3082</v>
      </c>
      <c r="C106" s="282" t="s">
        <v>2821</v>
      </c>
      <c r="D106" s="470">
        <v>50000</v>
      </c>
      <c r="E106" s="463" t="s">
        <v>2947</v>
      </c>
      <c r="F106" s="464" t="s">
        <v>3174</v>
      </c>
      <c r="G106" s="464" t="s">
        <v>3392</v>
      </c>
      <c r="H106" s="464" t="s">
        <v>3527</v>
      </c>
      <c r="I106" s="465"/>
      <c r="J106" s="466"/>
      <c r="K106" s="467"/>
      <c r="L106" s="468"/>
    </row>
    <row r="107" spans="1:12" ht="25.5">
      <c r="A107" s="283">
        <v>99</v>
      </c>
      <c r="B107" s="471" t="s">
        <v>3082</v>
      </c>
      <c r="C107" s="282" t="s">
        <v>2821</v>
      </c>
      <c r="D107" s="470">
        <v>100</v>
      </c>
      <c r="E107" s="463" t="s">
        <v>2948</v>
      </c>
      <c r="F107" s="464" t="s">
        <v>3175</v>
      </c>
      <c r="G107" s="464" t="s">
        <v>3393</v>
      </c>
      <c r="H107" s="464" t="s">
        <v>3526</v>
      </c>
      <c r="I107" s="465"/>
      <c r="J107" s="466"/>
      <c r="K107" s="467"/>
      <c r="L107" s="468"/>
    </row>
    <row r="108" spans="1:12" ht="25.5">
      <c r="A108" s="283">
        <v>100</v>
      </c>
      <c r="B108" s="471" t="s">
        <v>3082</v>
      </c>
      <c r="C108" s="282" t="s">
        <v>2821</v>
      </c>
      <c r="D108" s="470">
        <v>114</v>
      </c>
      <c r="E108" s="463" t="s">
        <v>2949</v>
      </c>
      <c r="F108" s="464" t="s">
        <v>3176</v>
      </c>
      <c r="G108" s="464" t="s">
        <v>3394</v>
      </c>
      <c r="H108" s="464" t="s">
        <v>3526</v>
      </c>
      <c r="I108" s="465"/>
      <c r="J108" s="466"/>
      <c r="K108" s="467"/>
      <c r="L108" s="468"/>
    </row>
    <row r="109" spans="1:12" ht="25.5">
      <c r="A109" s="283">
        <v>101</v>
      </c>
      <c r="B109" s="471" t="s">
        <v>3082</v>
      </c>
      <c r="C109" s="282" t="s">
        <v>2821</v>
      </c>
      <c r="D109" s="470">
        <v>300</v>
      </c>
      <c r="E109" s="463" t="s">
        <v>2868</v>
      </c>
      <c r="F109" s="464" t="s">
        <v>3094</v>
      </c>
      <c r="G109" s="464" t="s">
        <v>3312</v>
      </c>
      <c r="H109" s="464" t="s">
        <v>3527</v>
      </c>
      <c r="I109" s="465"/>
      <c r="J109" s="466"/>
      <c r="K109" s="467"/>
      <c r="L109" s="468"/>
    </row>
    <row r="110" spans="1:12" ht="25.5">
      <c r="A110" s="283">
        <v>102</v>
      </c>
      <c r="B110" s="471" t="s">
        <v>3082</v>
      </c>
      <c r="C110" s="282" t="s">
        <v>2821</v>
      </c>
      <c r="D110" s="470">
        <v>3000</v>
      </c>
      <c r="E110" s="463" t="s">
        <v>2950</v>
      </c>
      <c r="F110" s="464" t="s">
        <v>3177</v>
      </c>
      <c r="G110" s="464" t="s">
        <v>3395</v>
      </c>
      <c r="H110" s="464" t="s">
        <v>3527</v>
      </c>
      <c r="I110" s="465"/>
      <c r="J110" s="466"/>
      <c r="K110" s="467"/>
      <c r="L110" s="468"/>
    </row>
    <row r="111" spans="1:12" ht="25.5">
      <c r="A111" s="283">
        <v>103</v>
      </c>
      <c r="B111" s="471" t="s">
        <v>3082</v>
      </c>
      <c r="C111" s="282" t="s">
        <v>2821</v>
      </c>
      <c r="D111" s="470">
        <v>50000</v>
      </c>
      <c r="E111" s="463" t="s">
        <v>2951</v>
      </c>
      <c r="F111" s="464" t="s">
        <v>3178</v>
      </c>
      <c r="G111" s="464" t="s">
        <v>3396</v>
      </c>
      <c r="H111" s="464" t="s">
        <v>3527</v>
      </c>
      <c r="I111" s="465"/>
      <c r="J111" s="466"/>
      <c r="K111" s="467"/>
      <c r="L111" s="468"/>
    </row>
    <row r="112" spans="1:12" ht="25.5">
      <c r="A112" s="283">
        <v>104</v>
      </c>
      <c r="B112" s="471" t="s">
        <v>3083</v>
      </c>
      <c r="C112" s="282" t="s">
        <v>2821</v>
      </c>
      <c r="D112" s="470">
        <v>7000</v>
      </c>
      <c r="E112" s="463" t="s">
        <v>2952</v>
      </c>
      <c r="F112" s="464" t="s">
        <v>3179</v>
      </c>
      <c r="G112" s="464" t="s">
        <v>3397</v>
      </c>
      <c r="H112" s="464" t="s">
        <v>3527</v>
      </c>
      <c r="I112" s="465"/>
      <c r="J112" s="466"/>
      <c r="K112" s="467"/>
      <c r="L112" s="468"/>
    </row>
    <row r="113" spans="1:12" ht="25.5">
      <c r="A113" s="283">
        <v>105</v>
      </c>
      <c r="B113" s="471" t="s">
        <v>3083</v>
      </c>
      <c r="C113" s="282" t="s">
        <v>2821</v>
      </c>
      <c r="D113" s="470">
        <v>114</v>
      </c>
      <c r="E113" s="463" t="s">
        <v>2953</v>
      </c>
      <c r="F113" s="464" t="s">
        <v>3180</v>
      </c>
      <c r="G113" s="464" t="s">
        <v>3398</v>
      </c>
      <c r="H113" s="464" t="s">
        <v>2860</v>
      </c>
      <c r="I113" s="465"/>
      <c r="J113" s="466"/>
      <c r="K113" s="467"/>
      <c r="L113" s="468"/>
    </row>
    <row r="114" spans="1:12" ht="25.5">
      <c r="A114" s="283">
        <v>106</v>
      </c>
      <c r="B114" s="471" t="s">
        <v>3083</v>
      </c>
      <c r="C114" s="282" t="s">
        <v>2821</v>
      </c>
      <c r="D114" s="470">
        <v>115</v>
      </c>
      <c r="E114" s="463" t="s">
        <v>2954</v>
      </c>
      <c r="F114" s="464" t="s">
        <v>3181</v>
      </c>
      <c r="G114" s="464" t="s">
        <v>3399</v>
      </c>
      <c r="H114" s="464" t="s">
        <v>2863</v>
      </c>
      <c r="I114" s="465"/>
      <c r="J114" s="466"/>
      <c r="K114" s="467"/>
      <c r="L114" s="468"/>
    </row>
    <row r="115" spans="1:12" ht="25.5">
      <c r="A115" s="283">
        <v>107</v>
      </c>
      <c r="B115" s="471" t="s">
        <v>3083</v>
      </c>
      <c r="C115" s="282" t="s">
        <v>2821</v>
      </c>
      <c r="D115" s="470">
        <v>45</v>
      </c>
      <c r="E115" s="463" t="s">
        <v>2955</v>
      </c>
      <c r="F115" s="464" t="s">
        <v>3182</v>
      </c>
      <c r="G115" s="464" t="s">
        <v>3400</v>
      </c>
      <c r="H115" s="464" t="s">
        <v>2863</v>
      </c>
      <c r="I115" s="465"/>
      <c r="J115" s="466"/>
      <c r="K115" s="467"/>
      <c r="L115" s="468"/>
    </row>
    <row r="116" spans="1:12" ht="25.5">
      <c r="A116" s="283">
        <v>108</v>
      </c>
      <c r="B116" s="471" t="s">
        <v>3083</v>
      </c>
      <c r="C116" s="282" t="s">
        <v>2821</v>
      </c>
      <c r="D116" s="470">
        <v>600</v>
      </c>
      <c r="E116" s="463" t="s">
        <v>2956</v>
      </c>
      <c r="F116" s="464" t="s">
        <v>3183</v>
      </c>
      <c r="G116" s="464" t="s">
        <v>3401</v>
      </c>
      <c r="H116" s="464" t="s">
        <v>2861</v>
      </c>
      <c r="I116" s="465"/>
      <c r="J116" s="466"/>
      <c r="K116" s="467"/>
      <c r="L116" s="468"/>
    </row>
    <row r="117" spans="1:12" ht="25.5">
      <c r="A117" s="283">
        <v>109</v>
      </c>
      <c r="B117" s="471" t="s">
        <v>3083</v>
      </c>
      <c r="C117" s="282" t="s">
        <v>2821</v>
      </c>
      <c r="D117" s="470">
        <v>67.5</v>
      </c>
      <c r="E117" s="463" t="s">
        <v>2957</v>
      </c>
      <c r="F117" s="464" t="s">
        <v>3184</v>
      </c>
      <c r="G117" s="464" t="s">
        <v>3402</v>
      </c>
      <c r="H117" s="464" t="s">
        <v>3526</v>
      </c>
      <c r="I117" s="465"/>
      <c r="J117" s="466"/>
      <c r="K117" s="467"/>
      <c r="L117" s="468"/>
    </row>
    <row r="118" spans="1:12" ht="25.5">
      <c r="A118" s="283">
        <v>110</v>
      </c>
      <c r="B118" s="471" t="s">
        <v>3083</v>
      </c>
      <c r="C118" s="282" t="s">
        <v>2821</v>
      </c>
      <c r="D118" s="470">
        <v>264</v>
      </c>
      <c r="E118" s="463" t="s">
        <v>2752</v>
      </c>
      <c r="F118" s="464" t="s">
        <v>3185</v>
      </c>
      <c r="G118" s="464" t="s">
        <v>3403</v>
      </c>
      <c r="H118" s="464" t="s">
        <v>2860</v>
      </c>
      <c r="I118" s="465"/>
      <c r="J118" s="466"/>
      <c r="K118" s="467"/>
      <c r="L118" s="468"/>
    </row>
    <row r="119" spans="1:12" ht="25.5">
      <c r="A119" s="283">
        <v>111</v>
      </c>
      <c r="B119" s="471" t="s">
        <v>3083</v>
      </c>
      <c r="C119" s="282" t="s">
        <v>2821</v>
      </c>
      <c r="D119" s="470">
        <v>200</v>
      </c>
      <c r="E119" s="463" t="s">
        <v>2958</v>
      </c>
      <c r="F119" s="464" t="s">
        <v>3186</v>
      </c>
      <c r="G119" s="464" t="s">
        <v>3404</v>
      </c>
      <c r="H119" s="464" t="s">
        <v>2863</v>
      </c>
      <c r="I119" s="465"/>
      <c r="J119" s="466"/>
      <c r="K119" s="467"/>
      <c r="L119" s="468"/>
    </row>
    <row r="120" spans="1:12" ht="25.5">
      <c r="A120" s="283">
        <v>112</v>
      </c>
      <c r="B120" s="471" t="s">
        <v>3083</v>
      </c>
      <c r="C120" s="282" t="s">
        <v>2821</v>
      </c>
      <c r="D120" s="470">
        <v>500</v>
      </c>
      <c r="E120" s="463" t="s">
        <v>2959</v>
      </c>
      <c r="F120" s="464" t="s">
        <v>3187</v>
      </c>
      <c r="G120" s="464" t="s">
        <v>3405</v>
      </c>
      <c r="H120" s="464" t="s">
        <v>2863</v>
      </c>
      <c r="I120" s="465"/>
      <c r="J120" s="466"/>
      <c r="K120" s="467"/>
      <c r="L120" s="468"/>
    </row>
    <row r="121" spans="1:12" ht="25.5">
      <c r="A121" s="283">
        <v>113</v>
      </c>
      <c r="B121" s="471" t="s">
        <v>3083</v>
      </c>
      <c r="C121" s="282" t="s">
        <v>2821</v>
      </c>
      <c r="D121" s="470">
        <v>500</v>
      </c>
      <c r="E121" s="463" t="s">
        <v>2960</v>
      </c>
      <c r="F121" s="464" t="s">
        <v>3188</v>
      </c>
      <c r="G121" s="464" t="s">
        <v>3406</v>
      </c>
      <c r="H121" s="464" t="s">
        <v>2863</v>
      </c>
      <c r="I121" s="465"/>
      <c r="J121" s="466"/>
      <c r="K121" s="467"/>
      <c r="L121" s="468"/>
    </row>
    <row r="122" spans="1:12" ht="25.5">
      <c r="A122" s="283">
        <v>114</v>
      </c>
      <c r="B122" s="471" t="s">
        <v>3083</v>
      </c>
      <c r="C122" s="282" t="s">
        <v>2821</v>
      </c>
      <c r="D122" s="470">
        <v>100</v>
      </c>
      <c r="E122" s="463" t="s">
        <v>2961</v>
      </c>
      <c r="F122" s="464" t="s">
        <v>3189</v>
      </c>
      <c r="G122" s="464" t="s">
        <v>3407</v>
      </c>
      <c r="H122" s="464" t="s">
        <v>2860</v>
      </c>
      <c r="I122" s="465"/>
      <c r="J122" s="466"/>
      <c r="K122" s="467"/>
      <c r="L122" s="468"/>
    </row>
    <row r="123" spans="1:12" ht="25.5">
      <c r="A123" s="283">
        <v>115</v>
      </c>
      <c r="B123" s="471" t="s">
        <v>3080</v>
      </c>
      <c r="C123" s="282" t="s">
        <v>2821</v>
      </c>
      <c r="D123" s="470">
        <v>380</v>
      </c>
      <c r="E123" s="463" t="s">
        <v>2962</v>
      </c>
      <c r="F123" s="464" t="s">
        <v>3190</v>
      </c>
      <c r="G123" s="464" t="s">
        <v>3408</v>
      </c>
      <c r="H123" s="464" t="s">
        <v>3527</v>
      </c>
      <c r="I123" s="465"/>
      <c r="J123" s="466"/>
      <c r="K123" s="467"/>
      <c r="L123" s="468"/>
    </row>
    <row r="124" spans="1:12" ht="25.5">
      <c r="A124" s="283">
        <v>116</v>
      </c>
      <c r="B124" s="471" t="s">
        <v>3080</v>
      </c>
      <c r="C124" s="282" t="s">
        <v>2821</v>
      </c>
      <c r="D124" s="470">
        <v>150</v>
      </c>
      <c r="E124" s="463" t="s">
        <v>2963</v>
      </c>
      <c r="F124" s="464" t="s">
        <v>3191</v>
      </c>
      <c r="G124" s="464" t="s">
        <v>3409</v>
      </c>
      <c r="H124" s="464" t="s">
        <v>2862</v>
      </c>
      <c r="I124" s="465"/>
      <c r="J124" s="466"/>
      <c r="K124" s="467"/>
      <c r="L124" s="468"/>
    </row>
    <row r="125" spans="1:12" ht="25.5">
      <c r="A125" s="283">
        <v>117</v>
      </c>
      <c r="B125" s="471" t="s">
        <v>3080</v>
      </c>
      <c r="C125" s="282" t="s">
        <v>2821</v>
      </c>
      <c r="D125" s="470">
        <v>440</v>
      </c>
      <c r="E125" s="463" t="s">
        <v>2932</v>
      </c>
      <c r="F125" s="464" t="s">
        <v>3159</v>
      </c>
      <c r="G125" s="464" t="s">
        <v>3377</v>
      </c>
      <c r="H125" s="464" t="s">
        <v>2862</v>
      </c>
      <c r="I125" s="465"/>
      <c r="J125" s="466"/>
      <c r="K125" s="467"/>
      <c r="L125" s="468"/>
    </row>
    <row r="126" spans="1:12" ht="25.5">
      <c r="A126" s="283">
        <v>118</v>
      </c>
      <c r="B126" s="471" t="s">
        <v>3080</v>
      </c>
      <c r="C126" s="282" t="s">
        <v>2821</v>
      </c>
      <c r="D126" s="470">
        <v>152</v>
      </c>
      <c r="E126" s="463" t="s">
        <v>2964</v>
      </c>
      <c r="F126" s="464" t="s">
        <v>3192</v>
      </c>
      <c r="G126" s="464" t="s">
        <v>3410</v>
      </c>
      <c r="H126" s="464" t="s">
        <v>3526</v>
      </c>
      <c r="I126" s="465"/>
      <c r="J126" s="466"/>
      <c r="K126" s="467"/>
      <c r="L126" s="468"/>
    </row>
    <row r="127" spans="1:12" ht="25.5">
      <c r="A127" s="283">
        <v>119</v>
      </c>
      <c r="B127" s="471" t="s">
        <v>3080</v>
      </c>
      <c r="C127" s="282" t="s">
        <v>2821</v>
      </c>
      <c r="D127" s="470">
        <v>30000</v>
      </c>
      <c r="E127" s="463" t="s">
        <v>2965</v>
      </c>
      <c r="F127" s="464" t="s">
        <v>3193</v>
      </c>
      <c r="G127" s="464" t="s">
        <v>3411</v>
      </c>
      <c r="H127" s="464" t="s">
        <v>2860</v>
      </c>
      <c r="I127" s="465"/>
      <c r="J127" s="466"/>
      <c r="K127" s="467"/>
      <c r="L127" s="468"/>
    </row>
    <row r="128" spans="1:12" ht="25.5">
      <c r="A128" s="283">
        <v>120</v>
      </c>
      <c r="B128" s="471" t="s">
        <v>3080</v>
      </c>
      <c r="C128" s="282" t="s">
        <v>2821</v>
      </c>
      <c r="D128" s="470">
        <v>320</v>
      </c>
      <c r="E128" s="463" t="s">
        <v>2966</v>
      </c>
      <c r="F128" s="464" t="s">
        <v>3194</v>
      </c>
      <c r="G128" s="464" t="s">
        <v>3412</v>
      </c>
      <c r="H128" s="464" t="s">
        <v>2860</v>
      </c>
      <c r="I128" s="465"/>
      <c r="J128" s="466"/>
      <c r="K128" s="467"/>
      <c r="L128" s="468"/>
    </row>
    <row r="129" spans="1:12" ht="25.5">
      <c r="A129" s="283">
        <v>121</v>
      </c>
      <c r="B129" s="471" t="s">
        <v>3080</v>
      </c>
      <c r="C129" s="282" t="s">
        <v>2821</v>
      </c>
      <c r="D129" s="470">
        <v>1368</v>
      </c>
      <c r="E129" s="463" t="s">
        <v>2967</v>
      </c>
      <c r="F129" s="464" t="s">
        <v>3195</v>
      </c>
      <c r="G129" s="464" t="s">
        <v>3413</v>
      </c>
      <c r="H129" s="464" t="s">
        <v>3527</v>
      </c>
      <c r="I129" s="465"/>
      <c r="J129" s="466"/>
      <c r="K129" s="467"/>
      <c r="L129" s="468"/>
    </row>
    <row r="130" spans="1:12" ht="25.5">
      <c r="A130" s="283">
        <v>122</v>
      </c>
      <c r="B130" s="471" t="s">
        <v>3080</v>
      </c>
      <c r="C130" s="282" t="s">
        <v>2821</v>
      </c>
      <c r="D130" s="470">
        <v>16000</v>
      </c>
      <c r="E130" s="463" t="s">
        <v>2968</v>
      </c>
      <c r="F130" s="464" t="s">
        <v>3196</v>
      </c>
      <c r="G130" s="464" t="s">
        <v>3414</v>
      </c>
      <c r="H130" s="464" t="s">
        <v>2862</v>
      </c>
      <c r="I130" s="465"/>
      <c r="J130" s="466"/>
      <c r="K130" s="467"/>
      <c r="L130" s="468"/>
    </row>
    <row r="131" spans="1:12" ht="25.5">
      <c r="A131" s="283">
        <v>123</v>
      </c>
      <c r="B131" s="471" t="s">
        <v>3080</v>
      </c>
      <c r="C131" s="282" t="s">
        <v>2821</v>
      </c>
      <c r="D131" s="470">
        <v>75</v>
      </c>
      <c r="E131" s="463" t="s">
        <v>2969</v>
      </c>
      <c r="F131" s="464" t="s">
        <v>3197</v>
      </c>
      <c r="G131" s="464" t="s">
        <v>3415</v>
      </c>
      <c r="H131" s="464" t="s">
        <v>3526</v>
      </c>
      <c r="I131" s="465"/>
      <c r="J131" s="466"/>
      <c r="K131" s="467"/>
      <c r="L131" s="468"/>
    </row>
    <row r="132" spans="1:12" ht="25.5">
      <c r="A132" s="283">
        <v>124</v>
      </c>
      <c r="B132" s="471" t="s">
        <v>3080</v>
      </c>
      <c r="C132" s="282" t="s">
        <v>2821</v>
      </c>
      <c r="D132" s="470">
        <v>75</v>
      </c>
      <c r="E132" s="463" t="s">
        <v>2970</v>
      </c>
      <c r="F132" s="464" t="s">
        <v>3198</v>
      </c>
      <c r="G132" s="464" t="s">
        <v>3416</v>
      </c>
      <c r="H132" s="464" t="s">
        <v>3526</v>
      </c>
      <c r="I132" s="465"/>
      <c r="J132" s="466"/>
      <c r="K132" s="467"/>
      <c r="L132" s="468"/>
    </row>
    <row r="133" spans="1:12" ht="25.5">
      <c r="A133" s="283">
        <v>125</v>
      </c>
      <c r="B133" s="471" t="s">
        <v>3080</v>
      </c>
      <c r="C133" s="282" t="s">
        <v>2821</v>
      </c>
      <c r="D133" s="470">
        <v>125</v>
      </c>
      <c r="E133" s="463" t="s">
        <v>2971</v>
      </c>
      <c r="F133" s="464" t="s">
        <v>3199</v>
      </c>
      <c r="G133" s="464" t="s">
        <v>3417</v>
      </c>
      <c r="H133" s="464" t="s">
        <v>3526</v>
      </c>
      <c r="I133" s="465"/>
      <c r="J133" s="466"/>
      <c r="K133" s="467"/>
      <c r="L133" s="468"/>
    </row>
    <row r="134" spans="1:12" ht="25.5">
      <c r="A134" s="283">
        <v>126</v>
      </c>
      <c r="B134" s="471" t="s">
        <v>3080</v>
      </c>
      <c r="C134" s="282" t="s">
        <v>2821</v>
      </c>
      <c r="D134" s="470">
        <v>100</v>
      </c>
      <c r="E134" s="463" t="s">
        <v>2972</v>
      </c>
      <c r="F134" s="464" t="s">
        <v>3200</v>
      </c>
      <c r="G134" s="464" t="s">
        <v>3418</v>
      </c>
      <c r="H134" s="464" t="s">
        <v>3526</v>
      </c>
      <c r="I134" s="465"/>
      <c r="J134" s="466"/>
      <c r="K134" s="467"/>
      <c r="L134" s="468"/>
    </row>
    <row r="135" spans="1:12" ht="25.5">
      <c r="A135" s="283">
        <v>127</v>
      </c>
      <c r="B135" s="471" t="s">
        <v>3080</v>
      </c>
      <c r="C135" s="282" t="s">
        <v>2821</v>
      </c>
      <c r="D135" s="470">
        <v>75</v>
      </c>
      <c r="E135" s="463" t="s">
        <v>2973</v>
      </c>
      <c r="F135" s="464" t="s">
        <v>3201</v>
      </c>
      <c r="G135" s="464" t="s">
        <v>3419</v>
      </c>
      <c r="H135" s="464" t="s">
        <v>3526</v>
      </c>
      <c r="I135" s="465"/>
      <c r="J135" s="466"/>
      <c r="K135" s="467"/>
      <c r="L135" s="468"/>
    </row>
    <row r="136" spans="1:12" ht="25.5">
      <c r="A136" s="283">
        <v>128</v>
      </c>
      <c r="B136" s="471" t="s">
        <v>3080</v>
      </c>
      <c r="C136" s="282" t="s">
        <v>2821</v>
      </c>
      <c r="D136" s="470">
        <v>150</v>
      </c>
      <c r="E136" s="463" t="s">
        <v>2974</v>
      </c>
      <c r="F136" s="464" t="s">
        <v>3202</v>
      </c>
      <c r="G136" s="464" t="s">
        <v>3420</v>
      </c>
      <c r="H136" s="464" t="s">
        <v>3526</v>
      </c>
      <c r="I136" s="465"/>
      <c r="J136" s="466"/>
      <c r="K136" s="467"/>
      <c r="L136" s="468"/>
    </row>
    <row r="137" spans="1:12" ht="25.5">
      <c r="A137" s="283">
        <v>129</v>
      </c>
      <c r="B137" s="471" t="s">
        <v>3080</v>
      </c>
      <c r="C137" s="282" t="s">
        <v>2821</v>
      </c>
      <c r="D137" s="470">
        <v>164</v>
      </c>
      <c r="E137" s="463" t="s">
        <v>2975</v>
      </c>
      <c r="F137" s="464" t="s">
        <v>3203</v>
      </c>
      <c r="G137" s="464" t="s">
        <v>3421</v>
      </c>
      <c r="H137" s="464" t="s">
        <v>3526</v>
      </c>
      <c r="I137" s="465"/>
      <c r="J137" s="466"/>
      <c r="K137" s="467"/>
      <c r="L137" s="468"/>
    </row>
    <row r="138" spans="1:12" ht="25.5">
      <c r="A138" s="283">
        <v>130</v>
      </c>
      <c r="B138" s="471" t="s">
        <v>3080</v>
      </c>
      <c r="C138" s="282" t="s">
        <v>2821</v>
      </c>
      <c r="D138" s="470">
        <v>100</v>
      </c>
      <c r="E138" s="463" t="s">
        <v>2976</v>
      </c>
      <c r="F138" s="464" t="s">
        <v>3204</v>
      </c>
      <c r="G138" s="464" t="s">
        <v>3422</v>
      </c>
      <c r="H138" s="464" t="s">
        <v>3526</v>
      </c>
      <c r="I138" s="465"/>
      <c r="J138" s="466"/>
      <c r="K138" s="467"/>
      <c r="L138" s="468"/>
    </row>
    <row r="139" spans="1:12" ht="25.5">
      <c r="A139" s="283">
        <v>131</v>
      </c>
      <c r="B139" s="471" t="s">
        <v>3080</v>
      </c>
      <c r="C139" s="282" t="s">
        <v>2821</v>
      </c>
      <c r="D139" s="470">
        <v>76</v>
      </c>
      <c r="E139" s="463" t="s">
        <v>2977</v>
      </c>
      <c r="F139" s="464" t="s">
        <v>3205</v>
      </c>
      <c r="G139" s="464" t="s">
        <v>3423</v>
      </c>
      <c r="H139" s="464" t="s">
        <v>3526</v>
      </c>
      <c r="I139" s="465"/>
      <c r="J139" s="466"/>
      <c r="K139" s="467"/>
      <c r="L139" s="468"/>
    </row>
    <row r="140" spans="1:12" ht="25.5">
      <c r="A140" s="283">
        <v>132</v>
      </c>
      <c r="B140" s="471" t="s">
        <v>3080</v>
      </c>
      <c r="C140" s="282" t="s">
        <v>2821</v>
      </c>
      <c r="D140" s="470">
        <v>150</v>
      </c>
      <c r="E140" s="463" t="s">
        <v>2978</v>
      </c>
      <c r="F140" s="464" t="s">
        <v>3206</v>
      </c>
      <c r="G140" s="464" t="s">
        <v>3424</v>
      </c>
      <c r="H140" s="464" t="s">
        <v>3526</v>
      </c>
      <c r="I140" s="465"/>
      <c r="J140" s="466"/>
      <c r="K140" s="467"/>
      <c r="L140" s="468"/>
    </row>
    <row r="141" spans="1:12" ht="25.5">
      <c r="A141" s="283">
        <v>133</v>
      </c>
      <c r="B141" s="471" t="s">
        <v>3080</v>
      </c>
      <c r="C141" s="282" t="s">
        <v>2821</v>
      </c>
      <c r="D141" s="470">
        <v>50</v>
      </c>
      <c r="E141" s="463" t="s">
        <v>2979</v>
      </c>
      <c r="F141" s="464" t="s">
        <v>3207</v>
      </c>
      <c r="G141" s="464" t="s">
        <v>3425</v>
      </c>
      <c r="H141" s="464" t="s">
        <v>3526</v>
      </c>
      <c r="I141" s="465"/>
      <c r="J141" s="466"/>
      <c r="K141" s="467"/>
      <c r="L141" s="468"/>
    </row>
    <row r="142" spans="1:12" ht="25.5">
      <c r="A142" s="283">
        <v>134</v>
      </c>
      <c r="B142" s="471" t="s">
        <v>3080</v>
      </c>
      <c r="C142" s="282" t="s">
        <v>2821</v>
      </c>
      <c r="D142" s="470">
        <v>707</v>
      </c>
      <c r="E142" s="463" t="s">
        <v>2980</v>
      </c>
      <c r="F142" s="464" t="s">
        <v>3208</v>
      </c>
      <c r="G142" s="464" t="s">
        <v>3426</v>
      </c>
      <c r="H142" s="464" t="s">
        <v>3526</v>
      </c>
      <c r="I142" s="465"/>
      <c r="J142" s="466"/>
      <c r="K142" s="467"/>
      <c r="L142" s="468"/>
    </row>
    <row r="143" spans="1:12" ht="25.5">
      <c r="A143" s="283">
        <v>135</v>
      </c>
      <c r="B143" s="471" t="s">
        <v>3080</v>
      </c>
      <c r="C143" s="282" t="s">
        <v>2821</v>
      </c>
      <c r="D143" s="470">
        <v>76</v>
      </c>
      <c r="E143" s="463" t="s">
        <v>2981</v>
      </c>
      <c r="F143" s="464" t="s">
        <v>3209</v>
      </c>
      <c r="G143" s="464" t="s">
        <v>3427</v>
      </c>
      <c r="H143" s="464" t="s">
        <v>3526</v>
      </c>
      <c r="I143" s="465"/>
      <c r="J143" s="466"/>
      <c r="K143" s="467"/>
      <c r="L143" s="468"/>
    </row>
    <row r="144" spans="1:12" ht="25.5">
      <c r="A144" s="283">
        <v>136</v>
      </c>
      <c r="B144" s="471" t="s">
        <v>3080</v>
      </c>
      <c r="C144" s="282" t="s">
        <v>2821</v>
      </c>
      <c r="D144" s="470">
        <v>95</v>
      </c>
      <c r="E144" s="463" t="s">
        <v>2982</v>
      </c>
      <c r="F144" s="464" t="s">
        <v>3210</v>
      </c>
      <c r="G144" s="464" t="s">
        <v>3428</v>
      </c>
      <c r="H144" s="464" t="s">
        <v>3526</v>
      </c>
      <c r="I144" s="465"/>
      <c r="J144" s="466"/>
      <c r="K144" s="467"/>
      <c r="L144" s="468"/>
    </row>
    <row r="145" spans="1:12" ht="25.5">
      <c r="A145" s="283">
        <v>137</v>
      </c>
      <c r="B145" s="471" t="s">
        <v>3080</v>
      </c>
      <c r="C145" s="282" t="s">
        <v>2821</v>
      </c>
      <c r="D145" s="470">
        <v>150</v>
      </c>
      <c r="E145" s="463" t="s">
        <v>2983</v>
      </c>
      <c r="F145" s="464" t="s">
        <v>3211</v>
      </c>
      <c r="G145" s="464" t="s">
        <v>3429</v>
      </c>
      <c r="H145" s="464" t="s">
        <v>3526</v>
      </c>
      <c r="I145" s="465"/>
      <c r="J145" s="466"/>
      <c r="K145" s="467"/>
      <c r="L145" s="468"/>
    </row>
    <row r="146" spans="1:12" ht="25.5">
      <c r="A146" s="283">
        <v>138</v>
      </c>
      <c r="B146" s="471" t="s">
        <v>3080</v>
      </c>
      <c r="C146" s="282" t="s">
        <v>2821</v>
      </c>
      <c r="D146" s="470">
        <v>99</v>
      </c>
      <c r="E146" s="463" t="s">
        <v>2984</v>
      </c>
      <c r="F146" s="464" t="s">
        <v>3212</v>
      </c>
      <c r="G146" s="464" t="s">
        <v>3430</v>
      </c>
      <c r="H146" s="464" t="s">
        <v>3526</v>
      </c>
      <c r="I146" s="465"/>
      <c r="J146" s="466"/>
      <c r="K146" s="467"/>
      <c r="L146" s="468"/>
    </row>
    <row r="147" spans="1:12" ht="25.5">
      <c r="A147" s="283">
        <v>139</v>
      </c>
      <c r="B147" s="471" t="s">
        <v>3080</v>
      </c>
      <c r="C147" s="282" t="s">
        <v>2821</v>
      </c>
      <c r="D147" s="470">
        <v>95</v>
      </c>
      <c r="E147" s="463" t="s">
        <v>2985</v>
      </c>
      <c r="F147" s="464" t="s">
        <v>3213</v>
      </c>
      <c r="G147" s="464" t="s">
        <v>3431</v>
      </c>
      <c r="H147" s="464" t="s">
        <v>3526</v>
      </c>
      <c r="I147" s="465"/>
      <c r="J147" s="466"/>
      <c r="K147" s="467"/>
      <c r="L147" s="468"/>
    </row>
    <row r="148" spans="1:12" ht="25.5">
      <c r="A148" s="283">
        <v>140</v>
      </c>
      <c r="B148" s="471" t="s">
        <v>3080</v>
      </c>
      <c r="C148" s="282" t="s">
        <v>2821</v>
      </c>
      <c r="D148" s="470">
        <v>130</v>
      </c>
      <c r="E148" s="463" t="s">
        <v>2986</v>
      </c>
      <c r="F148" s="464" t="s">
        <v>3214</v>
      </c>
      <c r="G148" s="464" t="s">
        <v>3432</v>
      </c>
      <c r="H148" s="464" t="s">
        <v>2862</v>
      </c>
      <c r="I148" s="465"/>
      <c r="J148" s="466"/>
      <c r="K148" s="467"/>
      <c r="L148" s="468"/>
    </row>
    <row r="149" spans="1:12" ht="25.5">
      <c r="A149" s="283">
        <v>141</v>
      </c>
      <c r="B149" s="471" t="s">
        <v>3080</v>
      </c>
      <c r="C149" s="282" t="s">
        <v>2821</v>
      </c>
      <c r="D149" s="470">
        <v>20985</v>
      </c>
      <c r="E149" s="463" t="s">
        <v>2987</v>
      </c>
      <c r="F149" s="464" t="s">
        <v>3215</v>
      </c>
      <c r="G149" s="464" t="s">
        <v>3433</v>
      </c>
      <c r="H149" s="464" t="s">
        <v>3526</v>
      </c>
      <c r="I149" s="465"/>
      <c r="J149" s="466"/>
      <c r="K149" s="467"/>
      <c r="L149" s="468"/>
    </row>
    <row r="150" spans="1:12" ht="25.5">
      <c r="A150" s="283">
        <v>142</v>
      </c>
      <c r="B150" s="471" t="s">
        <v>3080</v>
      </c>
      <c r="C150" s="282" t="s">
        <v>2821</v>
      </c>
      <c r="D150" s="470">
        <v>440</v>
      </c>
      <c r="E150" s="463" t="s">
        <v>2988</v>
      </c>
      <c r="F150" s="464" t="s">
        <v>3216</v>
      </c>
      <c r="G150" s="464" t="s">
        <v>3434</v>
      </c>
      <c r="H150" s="464" t="s">
        <v>2860</v>
      </c>
      <c r="I150" s="465"/>
      <c r="J150" s="466"/>
      <c r="K150" s="467"/>
      <c r="L150" s="468"/>
    </row>
    <row r="151" spans="1:12" ht="25.5">
      <c r="A151" s="283">
        <v>143</v>
      </c>
      <c r="B151" s="471" t="s">
        <v>3080</v>
      </c>
      <c r="C151" s="282" t="s">
        <v>2821</v>
      </c>
      <c r="D151" s="470">
        <v>76</v>
      </c>
      <c r="E151" s="463" t="s">
        <v>2989</v>
      </c>
      <c r="F151" s="464" t="s">
        <v>3217</v>
      </c>
      <c r="G151" s="464" t="s">
        <v>3435</v>
      </c>
      <c r="H151" s="464" t="s">
        <v>2860</v>
      </c>
      <c r="I151" s="465"/>
      <c r="J151" s="466"/>
      <c r="K151" s="467"/>
      <c r="L151" s="468"/>
    </row>
    <row r="152" spans="1:12" ht="25.5">
      <c r="A152" s="283">
        <v>144</v>
      </c>
      <c r="B152" s="471" t="s">
        <v>3080</v>
      </c>
      <c r="C152" s="282" t="s">
        <v>2821</v>
      </c>
      <c r="D152" s="470">
        <v>79</v>
      </c>
      <c r="E152" s="463" t="s">
        <v>2990</v>
      </c>
      <c r="F152" s="464" t="s">
        <v>3218</v>
      </c>
      <c r="G152" s="464" t="s">
        <v>3436</v>
      </c>
      <c r="H152" s="464" t="s">
        <v>2860</v>
      </c>
      <c r="I152" s="465"/>
      <c r="J152" s="466"/>
      <c r="K152" s="467"/>
      <c r="L152" s="468"/>
    </row>
    <row r="153" spans="1:12" ht="25.5">
      <c r="A153" s="283">
        <v>145</v>
      </c>
      <c r="B153" s="471" t="s">
        <v>3080</v>
      </c>
      <c r="C153" s="282" t="s">
        <v>2821</v>
      </c>
      <c r="D153" s="470">
        <v>125</v>
      </c>
      <c r="E153" s="463" t="s">
        <v>2991</v>
      </c>
      <c r="F153" s="464" t="s">
        <v>3219</v>
      </c>
      <c r="G153" s="464" t="s">
        <v>3437</v>
      </c>
      <c r="H153" s="464" t="s">
        <v>2862</v>
      </c>
      <c r="I153" s="465"/>
      <c r="J153" s="466"/>
      <c r="K153" s="467"/>
      <c r="L153" s="468"/>
    </row>
    <row r="154" spans="1:12" ht="25.5">
      <c r="A154" s="283">
        <v>146</v>
      </c>
      <c r="B154" s="471" t="s">
        <v>3080</v>
      </c>
      <c r="C154" s="282" t="s">
        <v>2821</v>
      </c>
      <c r="D154" s="470">
        <v>100</v>
      </c>
      <c r="E154" s="463" t="s">
        <v>2992</v>
      </c>
      <c r="F154" s="464" t="s">
        <v>3220</v>
      </c>
      <c r="G154" s="464" t="s">
        <v>3438</v>
      </c>
      <c r="H154" s="464" t="s">
        <v>2862</v>
      </c>
      <c r="I154" s="465"/>
      <c r="J154" s="466"/>
      <c r="K154" s="467"/>
      <c r="L154" s="468"/>
    </row>
    <row r="155" spans="1:12" ht="25.5">
      <c r="A155" s="283">
        <v>147</v>
      </c>
      <c r="B155" s="471" t="s">
        <v>3080</v>
      </c>
      <c r="C155" s="282" t="s">
        <v>2821</v>
      </c>
      <c r="D155" s="470">
        <v>125</v>
      </c>
      <c r="E155" s="463" t="s">
        <v>2993</v>
      </c>
      <c r="F155" s="464" t="s">
        <v>3221</v>
      </c>
      <c r="G155" s="464" t="s">
        <v>3439</v>
      </c>
      <c r="H155" s="464" t="s">
        <v>2860</v>
      </c>
      <c r="I155" s="465"/>
      <c r="J155" s="466"/>
      <c r="K155" s="467"/>
      <c r="L155" s="468"/>
    </row>
    <row r="156" spans="1:12" ht="25.5">
      <c r="A156" s="283">
        <v>148</v>
      </c>
      <c r="B156" s="471" t="s">
        <v>3080</v>
      </c>
      <c r="C156" s="282" t="s">
        <v>2821</v>
      </c>
      <c r="D156" s="470">
        <v>68.400000000000006</v>
      </c>
      <c r="E156" s="463" t="s">
        <v>2994</v>
      </c>
      <c r="F156" s="464" t="s">
        <v>3222</v>
      </c>
      <c r="G156" s="464" t="s">
        <v>3440</v>
      </c>
      <c r="H156" s="464" t="s">
        <v>2860</v>
      </c>
      <c r="I156" s="465"/>
      <c r="J156" s="466"/>
      <c r="K156" s="467"/>
      <c r="L156" s="468"/>
    </row>
    <row r="157" spans="1:12" ht="25.5">
      <c r="A157" s="283">
        <v>149</v>
      </c>
      <c r="B157" s="471" t="s">
        <v>3084</v>
      </c>
      <c r="C157" s="282" t="s">
        <v>2821</v>
      </c>
      <c r="D157" s="470">
        <v>300</v>
      </c>
      <c r="E157" s="463" t="s">
        <v>2995</v>
      </c>
      <c r="F157" s="464" t="s">
        <v>3223</v>
      </c>
      <c r="G157" s="464" t="s">
        <v>3441</v>
      </c>
      <c r="H157" s="464" t="s">
        <v>3527</v>
      </c>
      <c r="I157" s="465"/>
      <c r="J157" s="466"/>
      <c r="K157" s="467"/>
      <c r="L157" s="468"/>
    </row>
    <row r="158" spans="1:12" ht="25.5">
      <c r="A158" s="283">
        <v>150</v>
      </c>
      <c r="B158" s="471" t="s">
        <v>3084</v>
      </c>
      <c r="C158" s="282" t="s">
        <v>2821</v>
      </c>
      <c r="D158" s="470">
        <v>10000</v>
      </c>
      <c r="E158" s="463" t="s">
        <v>2996</v>
      </c>
      <c r="F158" s="464" t="s">
        <v>3224</v>
      </c>
      <c r="G158" s="464" t="s">
        <v>3442</v>
      </c>
      <c r="H158" s="464" t="s">
        <v>3527</v>
      </c>
      <c r="I158" s="465"/>
      <c r="J158" s="466"/>
      <c r="K158" s="467"/>
      <c r="L158" s="468"/>
    </row>
    <row r="159" spans="1:12" ht="25.5">
      <c r="A159" s="283">
        <v>151</v>
      </c>
      <c r="B159" s="471" t="s">
        <v>3084</v>
      </c>
      <c r="C159" s="282" t="s">
        <v>2821</v>
      </c>
      <c r="D159" s="470">
        <v>30000</v>
      </c>
      <c r="E159" s="463" t="s">
        <v>2997</v>
      </c>
      <c r="F159" s="464" t="s">
        <v>3225</v>
      </c>
      <c r="G159" s="464" t="s">
        <v>3443</v>
      </c>
      <c r="H159" s="464" t="s">
        <v>3527</v>
      </c>
      <c r="I159" s="465"/>
      <c r="J159" s="466"/>
      <c r="K159" s="467"/>
      <c r="L159" s="468"/>
    </row>
    <row r="160" spans="1:12" ht="25.5">
      <c r="A160" s="283">
        <v>152</v>
      </c>
      <c r="B160" s="471" t="s">
        <v>3084</v>
      </c>
      <c r="C160" s="282" t="s">
        <v>2821</v>
      </c>
      <c r="D160" s="470">
        <v>50000</v>
      </c>
      <c r="E160" s="463" t="s">
        <v>2998</v>
      </c>
      <c r="F160" s="464" t="s">
        <v>3226</v>
      </c>
      <c r="G160" s="464" t="s">
        <v>3444</v>
      </c>
      <c r="H160" s="464" t="s">
        <v>3527</v>
      </c>
      <c r="I160" s="465"/>
      <c r="J160" s="466"/>
      <c r="K160" s="467"/>
      <c r="L160" s="468"/>
    </row>
    <row r="161" spans="1:12" ht="25.5">
      <c r="A161" s="283">
        <v>153</v>
      </c>
      <c r="B161" s="471" t="s">
        <v>3084</v>
      </c>
      <c r="C161" s="282" t="s">
        <v>2821</v>
      </c>
      <c r="D161" s="470">
        <v>50000</v>
      </c>
      <c r="E161" s="463" t="s">
        <v>2999</v>
      </c>
      <c r="F161" s="464" t="s">
        <v>3227</v>
      </c>
      <c r="G161" s="464" t="s">
        <v>3445</v>
      </c>
      <c r="H161" s="464" t="s">
        <v>3527</v>
      </c>
      <c r="I161" s="465"/>
      <c r="J161" s="466"/>
      <c r="K161" s="467"/>
      <c r="L161" s="468"/>
    </row>
    <row r="162" spans="1:12" ht="25.5">
      <c r="A162" s="283">
        <v>154</v>
      </c>
      <c r="B162" s="471" t="s">
        <v>3084</v>
      </c>
      <c r="C162" s="282" t="s">
        <v>2821</v>
      </c>
      <c r="D162" s="470">
        <v>15000</v>
      </c>
      <c r="E162" s="463" t="s">
        <v>3000</v>
      </c>
      <c r="F162" s="464" t="s">
        <v>3228</v>
      </c>
      <c r="G162" s="464" t="s">
        <v>3446</v>
      </c>
      <c r="H162" s="464" t="s">
        <v>3527</v>
      </c>
      <c r="I162" s="465"/>
      <c r="J162" s="466"/>
      <c r="K162" s="467"/>
      <c r="L162" s="468"/>
    </row>
    <row r="163" spans="1:12" ht="25.5">
      <c r="A163" s="283">
        <v>155</v>
      </c>
      <c r="B163" s="471" t="s">
        <v>3084</v>
      </c>
      <c r="C163" s="282" t="s">
        <v>2821</v>
      </c>
      <c r="D163" s="470">
        <v>50000</v>
      </c>
      <c r="E163" s="463" t="s">
        <v>3001</v>
      </c>
      <c r="F163" s="464" t="s">
        <v>3229</v>
      </c>
      <c r="G163" s="464" t="s">
        <v>3447</v>
      </c>
      <c r="H163" s="464" t="s">
        <v>3527</v>
      </c>
      <c r="I163" s="465"/>
      <c r="J163" s="466"/>
      <c r="K163" s="467"/>
      <c r="L163" s="468"/>
    </row>
    <row r="164" spans="1:12" ht="25.5">
      <c r="A164" s="283">
        <v>156</v>
      </c>
      <c r="B164" s="471" t="s">
        <v>3084</v>
      </c>
      <c r="C164" s="282" t="s">
        <v>2821</v>
      </c>
      <c r="D164" s="470">
        <v>5000</v>
      </c>
      <c r="E164" s="463" t="s">
        <v>3002</v>
      </c>
      <c r="F164" s="464" t="s">
        <v>3230</v>
      </c>
      <c r="G164" s="464" t="s">
        <v>3448</v>
      </c>
      <c r="H164" s="464" t="s">
        <v>3527</v>
      </c>
      <c r="I164" s="465"/>
      <c r="J164" s="466"/>
      <c r="K164" s="467"/>
      <c r="L164" s="468"/>
    </row>
    <row r="165" spans="1:12" ht="25.5">
      <c r="A165" s="283">
        <v>157</v>
      </c>
      <c r="B165" s="471" t="s">
        <v>3084</v>
      </c>
      <c r="C165" s="282" t="s">
        <v>2821</v>
      </c>
      <c r="D165" s="470">
        <v>5000</v>
      </c>
      <c r="E165" s="463" t="s">
        <v>3003</v>
      </c>
      <c r="F165" s="464" t="s">
        <v>3231</v>
      </c>
      <c r="G165" s="464" t="s">
        <v>3449</v>
      </c>
      <c r="H165" s="464" t="s">
        <v>3527</v>
      </c>
      <c r="I165" s="465"/>
      <c r="J165" s="466"/>
      <c r="K165" s="467"/>
      <c r="L165" s="468"/>
    </row>
    <row r="166" spans="1:12" ht="25.5">
      <c r="A166" s="283">
        <v>158</v>
      </c>
      <c r="B166" s="471" t="s">
        <v>3084</v>
      </c>
      <c r="C166" s="282" t="s">
        <v>2821</v>
      </c>
      <c r="D166" s="470">
        <v>5000</v>
      </c>
      <c r="E166" s="463" t="s">
        <v>3004</v>
      </c>
      <c r="F166" s="464" t="s">
        <v>3232</v>
      </c>
      <c r="G166" s="464" t="s">
        <v>3450</v>
      </c>
      <c r="H166" s="464" t="s">
        <v>3527</v>
      </c>
      <c r="I166" s="465"/>
      <c r="J166" s="466"/>
      <c r="K166" s="467"/>
      <c r="L166" s="468"/>
    </row>
    <row r="167" spans="1:12" ht="25.5">
      <c r="A167" s="283">
        <v>159</v>
      </c>
      <c r="B167" s="471" t="s">
        <v>3084</v>
      </c>
      <c r="C167" s="282" t="s">
        <v>2821</v>
      </c>
      <c r="D167" s="470">
        <v>5000</v>
      </c>
      <c r="E167" s="463" t="s">
        <v>3005</v>
      </c>
      <c r="F167" s="464" t="s">
        <v>3233</v>
      </c>
      <c r="G167" s="464" t="s">
        <v>3451</v>
      </c>
      <c r="H167" s="464" t="s">
        <v>3527</v>
      </c>
      <c r="I167" s="465"/>
      <c r="J167" s="466"/>
      <c r="K167" s="467"/>
      <c r="L167" s="468"/>
    </row>
    <row r="168" spans="1:12" ht="25.5">
      <c r="A168" s="283">
        <v>160</v>
      </c>
      <c r="B168" s="471" t="s">
        <v>3085</v>
      </c>
      <c r="C168" s="282" t="s">
        <v>2821</v>
      </c>
      <c r="D168" s="470">
        <v>10000</v>
      </c>
      <c r="E168" s="463" t="s">
        <v>3006</v>
      </c>
      <c r="F168" s="464" t="s">
        <v>3234</v>
      </c>
      <c r="G168" s="464" t="s">
        <v>3452</v>
      </c>
      <c r="H168" s="464" t="s">
        <v>3527</v>
      </c>
      <c r="I168" s="465"/>
      <c r="J168" s="466"/>
      <c r="K168" s="467"/>
      <c r="L168" s="468"/>
    </row>
    <row r="169" spans="1:12" ht="25.5">
      <c r="A169" s="283">
        <v>161</v>
      </c>
      <c r="B169" s="471" t="s">
        <v>3085</v>
      </c>
      <c r="C169" s="282" t="s">
        <v>2821</v>
      </c>
      <c r="D169" s="470">
        <v>50000</v>
      </c>
      <c r="E169" s="463" t="s">
        <v>3007</v>
      </c>
      <c r="F169" s="464" t="s">
        <v>3235</v>
      </c>
      <c r="G169" s="464" t="s">
        <v>3453</v>
      </c>
      <c r="H169" s="464" t="s">
        <v>3527</v>
      </c>
      <c r="I169" s="465"/>
      <c r="J169" s="466"/>
      <c r="K169" s="467"/>
      <c r="L169" s="468"/>
    </row>
    <row r="170" spans="1:12" ht="25.5">
      <c r="A170" s="283">
        <v>162</v>
      </c>
      <c r="B170" s="471" t="s">
        <v>3085</v>
      </c>
      <c r="C170" s="282" t="s">
        <v>2821</v>
      </c>
      <c r="D170" s="470">
        <v>12000</v>
      </c>
      <c r="E170" s="463" t="s">
        <v>3008</v>
      </c>
      <c r="F170" s="464" t="s">
        <v>3236</v>
      </c>
      <c r="G170" s="464" t="s">
        <v>3454</v>
      </c>
      <c r="H170" s="464" t="s">
        <v>3527</v>
      </c>
      <c r="I170" s="465"/>
      <c r="J170" s="466"/>
      <c r="K170" s="467"/>
      <c r="L170" s="468"/>
    </row>
    <row r="171" spans="1:12" ht="25.5">
      <c r="A171" s="283">
        <v>163</v>
      </c>
      <c r="B171" s="471" t="s">
        <v>3085</v>
      </c>
      <c r="C171" s="282" t="s">
        <v>2821</v>
      </c>
      <c r="D171" s="470">
        <v>45.6</v>
      </c>
      <c r="E171" s="463" t="s">
        <v>3009</v>
      </c>
      <c r="F171" s="464" t="s">
        <v>3237</v>
      </c>
      <c r="G171" s="464" t="s">
        <v>3455</v>
      </c>
      <c r="H171" s="464" t="s">
        <v>2860</v>
      </c>
      <c r="I171" s="465"/>
      <c r="J171" s="466"/>
      <c r="K171" s="467"/>
      <c r="L171" s="468"/>
    </row>
    <row r="172" spans="1:12" ht="25.5">
      <c r="A172" s="283">
        <v>164</v>
      </c>
      <c r="B172" s="471" t="s">
        <v>3085</v>
      </c>
      <c r="C172" s="282" t="s">
        <v>2821</v>
      </c>
      <c r="D172" s="470">
        <v>50000</v>
      </c>
      <c r="E172" s="463" t="s">
        <v>3010</v>
      </c>
      <c r="F172" s="464" t="s">
        <v>3238</v>
      </c>
      <c r="G172" s="464" t="s">
        <v>3456</v>
      </c>
      <c r="H172" s="464" t="s">
        <v>3527</v>
      </c>
      <c r="I172" s="465"/>
      <c r="J172" s="466"/>
      <c r="K172" s="467"/>
      <c r="L172" s="468"/>
    </row>
    <row r="173" spans="1:12" ht="25.5">
      <c r="A173" s="283">
        <v>165</v>
      </c>
      <c r="B173" s="471" t="s">
        <v>3085</v>
      </c>
      <c r="C173" s="282" t="s">
        <v>2821</v>
      </c>
      <c r="D173" s="470">
        <v>50000</v>
      </c>
      <c r="E173" s="463" t="s">
        <v>3011</v>
      </c>
      <c r="F173" s="464" t="s">
        <v>3239</v>
      </c>
      <c r="G173" s="464" t="s">
        <v>3457</v>
      </c>
      <c r="H173" s="464" t="s">
        <v>3527</v>
      </c>
      <c r="I173" s="465"/>
      <c r="J173" s="466"/>
      <c r="K173" s="467"/>
      <c r="L173" s="468"/>
    </row>
    <row r="174" spans="1:12" ht="25.5">
      <c r="A174" s="283">
        <v>166</v>
      </c>
      <c r="B174" s="471" t="s">
        <v>3085</v>
      </c>
      <c r="C174" s="282" t="s">
        <v>2821</v>
      </c>
      <c r="D174" s="470">
        <v>50000</v>
      </c>
      <c r="E174" s="463" t="s">
        <v>3012</v>
      </c>
      <c r="F174" s="464" t="s">
        <v>3240</v>
      </c>
      <c r="G174" s="464" t="s">
        <v>3458</v>
      </c>
      <c r="H174" s="464" t="s">
        <v>3527</v>
      </c>
      <c r="I174" s="465"/>
      <c r="J174" s="466"/>
      <c r="K174" s="467"/>
      <c r="L174" s="468"/>
    </row>
    <row r="175" spans="1:12" ht="25.5">
      <c r="A175" s="283">
        <v>167</v>
      </c>
      <c r="B175" s="471" t="s">
        <v>3085</v>
      </c>
      <c r="C175" s="282" t="s">
        <v>2821</v>
      </c>
      <c r="D175" s="470">
        <v>280</v>
      </c>
      <c r="E175" s="463" t="s">
        <v>3013</v>
      </c>
      <c r="F175" s="464" t="s">
        <v>3241</v>
      </c>
      <c r="G175" s="464" t="s">
        <v>3459</v>
      </c>
      <c r="H175" s="464" t="s">
        <v>2860</v>
      </c>
      <c r="I175" s="465"/>
      <c r="J175" s="466"/>
      <c r="K175" s="467"/>
      <c r="L175" s="468"/>
    </row>
    <row r="176" spans="1:12" ht="25.5">
      <c r="A176" s="283">
        <v>168</v>
      </c>
      <c r="B176" s="471" t="s">
        <v>3085</v>
      </c>
      <c r="C176" s="282" t="s">
        <v>2821</v>
      </c>
      <c r="D176" s="470">
        <v>2800</v>
      </c>
      <c r="E176" s="463" t="s">
        <v>3014</v>
      </c>
      <c r="F176" s="464" t="s">
        <v>3242</v>
      </c>
      <c r="G176" s="464" t="s">
        <v>3460</v>
      </c>
      <c r="H176" s="464" t="s">
        <v>2862</v>
      </c>
      <c r="I176" s="465"/>
      <c r="J176" s="466"/>
      <c r="K176" s="467"/>
      <c r="L176" s="468"/>
    </row>
    <row r="177" spans="1:12" ht="25.5">
      <c r="A177" s="283">
        <v>169</v>
      </c>
      <c r="B177" s="471" t="s">
        <v>3085</v>
      </c>
      <c r="C177" s="282" t="s">
        <v>2821</v>
      </c>
      <c r="D177" s="470">
        <v>2800</v>
      </c>
      <c r="E177" s="463" t="s">
        <v>3015</v>
      </c>
      <c r="F177" s="464" t="s">
        <v>3243</v>
      </c>
      <c r="G177" s="464" t="s">
        <v>3461</v>
      </c>
      <c r="H177" s="464" t="s">
        <v>2862</v>
      </c>
      <c r="I177" s="465"/>
      <c r="J177" s="466"/>
      <c r="K177" s="467"/>
      <c r="L177" s="468"/>
    </row>
    <row r="178" spans="1:12" ht="25.5">
      <c r="A178" s="283">
        <v>170</v>
      </c>
      <c r="B178" s="471" t="s">
        <v>3085</v>
      </c>
      <c r="C178" s="282" t="s">
        <v>2821</v>
      </c>
      <c r="D178" s="470">
        <v>50000</v>
      </c>
      <c r="E178" s="463" t="s">
        <v>3016</v>
      </c>
      <c r="F178" s="464" t="s">
        <v>3244</v>
      </c>
      <c r="G178" s="464" t="s">
        <v>3462</v>
      </c>
      <c r="H178" s="464" t="s">
        <v>3527</v>
      </c>
      <c r="I178" s="465"/>
      <c r="J178" s="466"/>
      <c r="K178" s="467"/>
      <c r="L178" s="468"/>
    </row>
    <row r="179" spans="1:12" ht="25.5">
      <c r="A179" s="283">
        <v>171</v>
      </c>
      <c r="B179" s="471" t="s">
        <v>3086</v>
      </c>
      <c r="C179" s="282" t="s">
        <v>2821</v>
      </c>
      <c r="D179" s="470">
        <v>240</v>
      </c>
      <c r="E179" s="463" t="s">
        <v>3017</v>
      </c>
      <c r="F179" s="464" t="s">
        <v>3245</v>
      </c>
      <c r="G179" s="464" t="s">
        <v>3463</v>
      </c>
      <c r="H179" s="464" t="s">
        <v>3526</v>
      </c>
      <c r="I179" s="465"/>
      <c r="J179" s="466"/>
      <c r="K179" s="467"/>
      <c r="L179" s="468"/>
    </row>
    <row r="180" spans="1:12" ht="25.5">
      <c r="A180" s="283">
        <v>172</v>
      </c>
      <c r="B180" s="471" t="s">
        <v>3086</v>
      </c>
      <c r="C180" s="282" t="s">
        <v>2821</v>
      </c>
      <c r="D180" s="470">
        <v>440</v>
      </c>
      <c r="E180" s="463" t="s">
        <v>3018</v>
      </c>
      <c r="F180" s="464" t="s">
        <v>3246</v>
      </c>
      <c r="G180" s="464" t="s">
        <v>3464</v>
      </c>
      <c r="H180" s="464" t="s">
        <v>2860</v>
      </c>
      <c r="I180" s="465"/>
      <c r="J180" s="466"/>
      <c r="K180" s="467"/>
      <c r="L180" s="468"/>
    </row>
    <row r="181" spans="1:12" ht="25.5">
      <c r="A181" s="283">
        <v>173</v>
      </c>
      <c r="B181" s="471" t="s">
        <v>3086</v>
      </c>
      <c r="C181" s="282" t="s">
        <v>2821</v>
      </c>
      <c r="D181" s="470">
        <v>50000</v>
      </c>
      <c r="E181" s="463" t="s">
        <v>3019</v>
      </c>
      <c r="F181" s="464" t="s">
        <v>3247</v>
      </c>
      <c r="G181" s="464" t="s">
        <v>3465</v>
      </c>
      <c r="H181" s="464" t="s">
        <v>3527</v>
      </c>
      <c r="I181" s="465"/>
      <c r="J181" s="466"/>
      <c r="K181" s="467"/>
      <c r="L181" s="468"/>
    </row>
    <row r="182" spans="1:12" ht="25.5">
      <c r="A182" s="283">
        <v>174</v>
      </c>
      <c r="B182" s="471" t="s">
        <v>3086</v>
      </c>
      <c r="C182" s="282" t="s">
        <v>2821</v>
      </c>
      <c r="D182" s="470">
        <v>30000</v>
      </c>
      <c r="E182" s="463" t="s">
        <v>3020</v>
      </c>
      <c r="F182" s="464" t="s">
        <v>3248</v>
      </c>
      <c r="G182" s="464" t="s">
        <v>3466</v>
      </c>
      <c r="H182" s="464" t="s">
        <v>3527</v>
      </c>
      <c r="I182" s="465"/>
      <c r="J182" s="466"/>
      <c r="K182" s="467"/>
      <c r="L182" s="468"/>
    </row>
    <row r="183" spans="1:12" ht="25.5">
      <c r="A183" s="283">
        <v>175</v>
      </c>
      <c r="B183" s="471" t="s">
        <v>3086</v>
      </c>
      <c r="C183" s="282" t="s">
        <v>2821</v>
      </c>
      <c r="D183" s="470">
        <v>1000</v>
      </c>
      <c r="E183" s="463" t="s">
        <v>3021</v>
      </c>
      <c r="F183" s="464" t="s">
        <v>3249</v>
      </c>
      <c r="G183" s="464" t="s">
        <v>3467</v>
      </c>
      <c r="H183" s="464" t="s">
        <v>3527</v>
      </c>
      <c r="I183" s="465"/>
      <c r="J183" s="466"/>
      <c r="K183" s="467"/>
      <c r="L183" s="468"/>
    </row>
    <row r="184" spans="1:12" ht="25.5">
      <c r="A184" s="283">
        <v>176</v>
      </c>
      <c r="B184" s="471" t="s">
        <v>3086</v>
      </c>
      <c r="C184" s="282" t="s">
        <v>2821</v>
      </c>
      <c r="D184" s="470">
        <v>4700</v>
      </c>
      <c r="E184" s="463" t="s">
        <v>3022</v>
      </c>
      <c r="F184" s="464" t="s">
        <v>3250</v>
      </c>
      <c r="G184" s="464" t="s">
        <v>3468</v>
      </c>
      <c r="H184" s="464" t="s">
        <v>3527</v>
      </c>
      <c r="I184" s="465"/>
      <c r="J184" s="466"/>
      <c r="K184" s="467"/>
      <c r="L184" s="468"/>
    </row>
    <row r="185" spans="1:12" ht="25.5">
      <c r="A185" s="283">
        <v>177</v>
      </c>
      <c r="B185" s="471" t="s">
        <v>3086</v>
      </c>
      <c r="C185" s="282" t="s">
        <v>2821</v>
      </c>
      <c r="D185" s="470">
        <v>2900</v>
      </c>
      <c r="E185" s="463" t="s">
        <v>3023</v>
      </c>
      <c r="F185" s="464" t="s">
        <v>3251</v>
      </c>
      <c r="G185" s="464" t="s">
        <v>3469</v>
      </c>
      <c r="H185" s="464" t="s">
        <v>3527</v>
      </c>
      <c r="I185" s="465"/>
      <c r="J185" s="466"/>
      <c r="K185" s="467"/>
      <c r="L185" s="468"/>
    </row>
    <row r="186" spans="1:12" ht="25.5">
      <c r="A186" s="283">
        <v>178</v>
      </c>
      <c r="B186" s="471" t="s">
        <v>3086</v>
      </c>
      <c r="C186" s="282" t="s">
        <v>2821</v>
      </c>
      <c r="D186" s="470">
        <v>2000</v>
      </c>
      <c r="E186" s="463" t="s">
        <v>3024</v>
      </c>
      <c r="F186" s="464" t="s">
        <v>3252</v>
      </c>
      <c r="G186" s="464" t="s">
        <v>3470</v>
      </c>
      <c r="H186" s="464" t="s">
        <v>3527</v>
      </c>
      <c r="I186" s="465"/>
      <c r="J186" s="466"/>
      <c r="K186" s="467"/>
      <c r="L186" s="468"/>
    </row>
    <row r="187" spans="1:12" ht="25.5">
      <c r="A187" s="283">
        <v>179</v>
      </c>
      <c r="B187" s="471" t="s">
        <v>3086</v>
      </c>
      <c r="C187" s="282" t="s">
        <v>2821</v>
      </c>
      <c r="D187" s="470">
        <v>76</v>
      </c>
      <c r="E187" s="463" t="s">
        <v>3025</v>
      </c>
      <c r="F187" s="464" t="s">
        <v>3253</v>
      </c>
      <c r="G187" s="464" t="s">
        <v>3471</v>
      </c>
      <c r="H187" s="464" t="s">
        <v>2860</v>
      </c>
      <c r="I187" s="465"/>
      <c r="J187" s="466"/>
      <c r="K187" s="467"/>
      <c r="L187" s="468"/>
    </row>
    <row r="188" spans="1:12" ht="25.5">
      <c r="A188" s="283">
        <v>180</v>
      </c>
      <c r="B188" s="471" t="s">
        <v>3086</v>
      </c>
      <c r="C188" s="282" t="s">
        <v>2821</v>
      </c>
      <c r="D188" s="470">
        <v>40000</v>
      </c>
      <c r="E188" s="463" t="s">
        <v>3026</v>
      </c>
      <c r="F188" s="464" t="s">
        <v>3254</v>
      </c>
      <c r="G188" s="464" t="s">
        <v>3472</v>
      </c>
      <c r="H188" s="464" t="s">
        <v>3527</v>
      </c>
      <c r="I188" s="465"/>
      <c r="J188" s="466"/>
      <c r="K188" s="467"/>
      <c r="L188" s="468"/>
    </row>
    <row r="189" spans="1:12" ht="25.5">
      <c r="A189" s="283">
        <v>181</v>
      </c>
      <c r="B189" s="471" t="s">
        <v>3086</v>
      </c>
      <c r="C189" s="282" t="s">
        <v>2821</v>
      </c>
      <c r="D189" s="470">
        <v>2400</v>
      </c>
      <c r="E189" s="463" t="s">
        <v>3027</v>
      </c>
      <c r="F189" s="464" t="s">
        <v>3255</v>
      </c>
      <c r="G189" s="464" t="s">
        <v>3473</v>
      </c>
      <c r="H189" s="464" t="s">
        <v>2863</v>
      </c>
      <c r="I189" s="465"/>
      <c r="J189" s="466"/>
      <c r="K189" s="467"/>
      <c r="L189" s="468"/>
    </row>
    <row r="190" spans="1:12" ht="25.5">
      <c r="A190" s="283">
        <v>182</v>
      </c>
      <c r="B190" s="471" t="s">
        <v>3086</v>
      </c>
      <c r="C190" s="282" t="s">
        <v>2821</v>
      </c>
      <c r="D190" s="470">
        <v>2000</v>
      </c>
      <c r="E190" s="463" t="s">
        <v>3028</v>
      </c>
      <c r="F190" s="464" t="s">
        <v>3256</v>
      </c>
      <c r="G190" s="464" t="s">
        <v>3474</v>
      </c>
      <c r="H190" s="464" t="s">
        <v>3527</v>
      </c>
      <c r="I190" s="465"/>
      <c r="J190" s="466"/>
      <c r="K190" s="467"/>
      <c r="L190" s="468"/>
    </row>
    <row r="191" spans="1:12" ht="25.5">
      <c r="A191" s="283">
        <v>183</v>
      </c>
      <c r="B191" s="471" t="s">
        <v>3086</v>
      </c>
      <c r="C191" s="282" t="s">
        <v>2821</v>
      </c>
      <c r="D191" s="470">
        <v>2000</v>
      </c>
      <c r="E191" s="463" t="s">
        <v>3029</v>
      </c>
      <c r="F191" s="464" t="s">
        <v>3257</v>
      </c>
      <c r="G191" s="464" t="s">
        <v>3475</v>
      </c>
      <c r="H191" s="464" t="s">
        <v>3527</v>
      </c>
      <c r="I191" s="465"/>
      <c r="J191" s="466"/>
      <c r="K191" s="467"/>
      <c r="L191" s="468"/>
    </row>
    <row r="192" spans="1:12" ht="25.5">
      <c r="A192" s="283">
        <v>184</v>
      </c>
      <c r="B192" s="471" t="s">
        <v>3086</v>
      </c>
      <c r="C192" s="282" t="s">
        <v>2821</v>
      </c>
      <c r="D192" s="470">
        <v>2000</v>
      </c>
      <c r="E192" s="463" t="s">
        <v>3030</v>
      </c>
      <c r="F192" s="464" t="s">
        <v>3258</v>
      </c>
      <c r="G192" s="464" t="s">
        <v>3476</v>
      </c>
      <c r="H192" s="464" t="s">
        <v>3527</v>
      </c>
      <c r="I192" s="465"/>
      <c r="J192" s="466"/>
      <c r="K192" s="467"/>
      <c r="L192" s="468"/>
    </row>
    <row r="193" spans="1:12" ht="25.5">
      <c r="A193" s="283">
        <v>185</v>
      </c>
      <c r="B193" s="471" t="s">
        <v>3086</v>
      </c>
      <c r="C193" s="282" t="s">
        <v>2821</v>
      </c>
      <c r="D193" s="470">
        <v>50000</v>
      </c>
      <c r="E193" s="463" t="s">
        <v>3031</v>
      </c>
      <c r="F193" s="464" t="s">
        <v>3259</v>
      </c>
      <c r="G193" s="464" t="s">
        <v>3477</v>
      </c>
      <c r="H193" s="464" t="s">
        <v>3527</v>
      </c>
      <c r="I193" s="465"/>
      <c r="J193" s="466"/>
      <c r="K193" s="467"/>
      <c r="L193" s="468"/>
    </row>
    <row r="194" spans="1:12" ht="25.5">
      <c r="A194" s="283">
        <v>186</v>
      </c>
      <c r="B194" s="471" t="s">
        <v>3086</v>
      </c>
      <c r="C194" s="282" t="s">
        <v>2821</v>
      </c>
      <c r="D194" s="470">
        <v>3000</v>
      </c>
      <c r="E194" s="463" t="s">
        <v>3032</v>
      </c>
      <c r="F194" s="464" t="s">
        <v>3260</v>
      </c>
      <c r="G194" s="464" t="s">
        <v>3478</v>
      </c>
      <c r="H194" s="464" t="s">
        <v>3527</v>
      </c>
      <c r="I194" s="465"/>
      <c r="J194" s="466"/>
      <c r="K194" s="467"/>
      <c r="L194" s="468"/>
    </row>
    <row r="195" spans="1:12" ht="25.5">
      <c r="A195" s="283">
        <v>187</v>
      </c>
      <c r="B195" s="471" t="s">
        <v>3086</v>
      </c>
      <c r="C195" s="282" t="s">
        <v>2821</v>
      </c>
      <c r="D195" s="470">
        <v>2000</v>
      </c>
      <c r="E195" s="463" t="s">
        <v>3033</v>
      </c>
      <c r="F195" s="464" t="s">
        <v>3261</v>
      </c>
      <c r="G195" s="464" t="s">
        <v>3479</v>
      </c>
      <c r="H195" s="464" t="s">
        <v>3527</v>
      </c>
      <c r="I195" s="465"/>
      <c r="J195" s="466"/>
      <c r="K195" s="467"/>
      <c r="L195" s="468"/>
    </row>
    <row r="196" spans="1:12" ht="25.5">
      <c r="A196" s="283">
        <v>188</v>
      </c>
      <c r="B196" s="471" t="s">
        <v>3086</v>
      </c>
      <c r="C196" s="282" t="s">
        <v>2821</v>
      </c>
      <c r="D196" s="470">
        <v>9300</v>
      </c>
      <c r="E196" s="463" t="s">
        <v>3034</v>
      </c>
      <c r="F196" s="464" t="s">
        <v>3262</v>
      </c>
      <c r="G196" s="464" t="s">
        <v>3480</v>
      </c>
      <c r="H196" s="464" t="s">
        <v>3527</v>
      </c>
      <c r="I196" s="465"/>
      <c r="J196" s="466"/>
      <c r="K196" s="467"/>
      <c r="L196" s="468"/>
    </row>
    <row r="197" spans="1:12" ht="25.5">
      <c r="A197" s="283">
        <v>189</v>
      </c>
      <c r="B197" s="471" t="s">
        <v>3086</v>
      </c>
      <c r="C197" s="282" t="s">
        <v>2821</v>
      </c>
      <c r="D197" s="470">
        <v>9200</v>
      </c>
      <c r="E197" s="463" t="s">
        <v>3035</v>
      </c>
      <c r="F197" s="464" t="s">
        <v>3263</v>
      </c>
      <c r="G197" s="464" t="s">
        <v>3481</v>
      </c>
      <c r="H197" s="464" t="s">
        <v>3527</v>
      </c>
      <c r="I197" s="465"/>
      <c r="J197" s="466"/>
      <c r="K197" s="467"/>
      <c r="L197" s="468"/>
    </row>
    <row r="198" spans="1:12" ht="25.5">
      <c r="A198" s="283">
        <v>190</v>
      </c>
      <c r="B198" s="471" t="s">
        <v>3086</v>
      </c>
      <c r="C198" s="282" t="s">
        <v>2821</v>
      </c>
      <c r="D198" s="470">
        <v>3000</v>
      </c>
      <c r="E198" s="463" t="s">
        <v>3036</v>
      </c>
      <c r="F198" s="464" t="s">
        <v>3264</v>
      </c>
      <c r="G198" s="464" t="s">
        <v>3482</v>
      </c>
      <c r="H198" s="464" t="s">
        <v>3527</v>
      </c>
      <c r="I198" s="465"/>
      <c r="J198" s="466"/>
      <c r="K198" s="467"/>
      <c r="L198" s="468"/>
    </row>
    <row r="199" spans="1:12" ht="25.5">
      <c r="A199" s="283">
        <v>191</v>
      </c>
      <c r="B199" s="471" t="s">
        <v>3086</v>
      </c>
      <c r="C199" s="282" t="s">
        <v>2821</v>
      </c>
      <c r="D199" s="470">
        <v>3000</v>
      </c>
      <c r="E199" s="463" t="s">
        <v>3037</v>
      </c>
      <c r="F199" s="464" t="s">
        <v>3265</v>
      </c>
      <c r="G199" s="464" t="s">
        <v>3483</v>
      </c>
      <c r="H199" s="464" t="s">
        <v>3527</v>
      </c>
      <c r="I199" s="465"/>
      <c r="J199" s="466"/>
      <c r="K199" s="467"/>
      <c r="L199" s="468"/>
    </row>
    <row r="200" spans="1:12" ht="25.5">
      <c r="A200" s="283">
        <v>192</v>
      </c>
      <c r="B200" s="471" t="s">
        <v>3086</v>
      </c>
      <c r="C200" s="282" t="s">
        <v>2821</v>
      </c>
      <c r="D200" s="470">
        <v>3000</v>
      </c>
      <c r="E200" s="463" t="s">
        <v>3038</v>
      </c>
      <c r="F200" s="464" t="s">
        <v>3266</v>
      </c>
      <c r="G200" s="464" t="s">
        <v>3484</v>
      </c>
      <c r="H200" s="464" t="s">
        <v>3527</v>
      </c>
      <c r="I200" s="465"/>
      <c r="J200" s="466"/>
      <c r="K200" s="467"/>
      <c r="L200" s="468"/>
    </row>
    <row r="201" spans="1:12" ht="25.5">
      <c r="A201" s="283">
        <v>193</v>
      </c>
      <c r="B201" s="471" t="s">
        <v>3086</v>
      </c>
      <c r="C201" s="282" t="s">
        <v>2821</v>
      </c>
      <c r="D201" s="470">
        <v>3000</v>
      </c>
      <c r="E201" s="463" t="s">
        <v>3039</v>
      </c>
      <c r="F201" s="464" t="s">
        <v>3267</v>
      </c>
      <c r="G201" s="464" t="s">
        <v>3485</v>
      </c>
      <c r="H201" s="464" t="s">
        <v>3527</v>
      </c>
      <c r="I201" s="465"/>
      <c r="J201" s="466"/>
      <c r="K201" s="467"/>
      <c r="L201" s="468"/>
    </row>
    <row r="202" spans="1:12" ht="25.5">
      <c r="A202" s="283">
        <v>194</v>
      </c>
      <c r="B202" s="471" t="s">
        <v>3086</v>
      </c>
      <c r="C202" s="282" t="s">
        <v>2821</v>
      </c>
      <c r="D202" s="470">
        <v>3000</v>
      </c>
      <c r="E202" s="463" t="s">
        <v>3040</v>
      </c>
      <c r="F202" s="464" t="s">
        <v>3268</v>
      </c>
      <c r="G202" s="464" t="s">
        <v>3486</v>
      </c>
      <c r="H202" s="464" t="s">
        <v>3527</v>
      </c>
      <c r="I202" s="465"/>
      <c r="J202" s="466"/>
      <c r="K202" s="467"/>
      <c r="L202" s="468"/>
    </row>
    <row r="203" spans="1:12" ht="25.5">
      <c r="A203" s="283">
        <v>195</v>
      </c>
      <c r="B203" s="471" t="s">
        <v>3086</v>
      </c>
      <c r="C203" s="282" t="s">
        <v>2821</v>
      </c>
      <c r="D203" s="470">
        <v>2000</v>
      </c>
      <c r="E203" s="463" t="s">
        <v>3041</v>
      </c>
      <c r="F203" s="464" t="s">
        <v>3269</v>
      </c>
      <c r="G203" s="464" t="s">
        <v>3487</v>
      </c>
      <c r="H203" s="464" t="s">
        <v>3527</v>
      </c>
      <c r="I203" s="465"/>
      <c r="J203" s="466"/>
      <c r="K203" s="467"/>
      <c r="L203" s="468"/>
    </row>
    <row r="204" spans="1:12" ht="25.5">
      <c r="A204" s="283">
        <v>196</v>
      </c>
      <c r="B204" s="471" t="s">
        <v>3086</v>
      </c>
      <c r="C204" s="282" t="s">
        <v>2821</v>
      </c>
      <c r="D204" s="470">
        <v>2000</v>
      </c>
      <c r="E204" s="463" t="s">
        <v>3042</v>
      </c>
      <c r="F204" s="464" t="s">
        <v>3270</v>
      </c>
      <c r="G204" s="464" t="s">
        <v>3488</v>
      </c>
      <c r="H204" s="464" t="s">
        <v>3527</v>
      </c>
      <c r="I204" s="465"/>
      <c r="J204" s="466"/>
      <c r="K204" s="467"/>
      <c r="L204" s="468"/>
    </row>
    <row r="205" spans="1:12" ht="25.5">
      <c r="A205" s="283">
        <v>197</v>
      </c>
      <c r="B205" s="471" t="s">
        <v>3086</v>
      </c>
      <c r="C205" s="282" t="s">
        <v>2821</v>
      </c>
      <c r="D205" s="470">
        <v>3000</v>
      </c>
      <c r="E205" s="463" t="s">
        <v>3043</v>
      </c>
      <c r="F205" s="464" t="s">
        <v>3271</v>
      </c>
      <c r="G205" s="464" t="s">
        <v>3489</v>
      </c>
      <c r="H205" s="464" t="s">
        <v>3527</v>
      </c>
      <c r="I205" s="465"/>
      <c r="J205" s="466"/>
      <c r="K205" s="467"/>
      <c r="L205" s="468"/>
    </row>
    <row r="206" spans="1:12" ht="25.5">
      <c r="A206" s="283">
        <v>198</v>
      </c>
      <c r="B206" s="471" t="s">
        <v>3086</v>
      </c>
      <c r="C206" s="282" t="s">
        <v>2821</v>
      </c>
      <c r="D206" s="470">
        <v>6000</v>
      </c>
      <c r="E206" s="463" t="s">
        <v>3044</v>
      </c>
      <c r="F206" s="464" t="s">
        <v>3272</v>
      </c>
      <c r="G206" s="464" t="s">
        <v>3490</v>
      </c>
      <c r="H206" s="464" t="s">
        <v>3527</v>
      </c>
      <c r="I206" s="465"/>
      <c r="J206" s="466"/>
      <c r="K206" s="467"/>
      <c r="L206" s="468"/>
    </row>
    <row r="207" spans="1:12" ht="25.5">
      <c r="A207" s="283">
        <v>199</v>
      </c>
      <c r="B207" s="471" t="s">
        <v>3086</v>
      </c>
      <c r="C207" s="282" t="s">
        <v>2821</v>
      </c>
      <c r="D207" s="470">
        <v>330</v>
      </c>
      <c r="E207" s="463" t="s">
        <v>2942</v>
      </c>
      <c r="F207" s="464" t="s">
        <v>3169</v>
      </c>
      <c r="G207" s="464" t="s">
        <v>3491</v>
      </c>
      <c r="H207" s="464" t="s">
        <v>2860</v>
      </c>
      <c r="I207" s="465"/>
      <c r="J207" s="466"/>
      <c r="K207" s="467"/>
      <c r="L207" s="468"/>
    </row>
    <row r="208" spans="1:12" ht="25.5">
      <c r="A208" s="283">
        <v>200</v>
      </c>
      <c r="B208" s="471" t="s">
        <v>3087</v>
      </c>
      <c r="C208" s="282" t="s">
        <v>2821</v>
      </c>
      <c r="D208" s="470">
        <v>25000</v>
      </c>
      <c r="E208" s="463" t="s">
        <v>3045</v>
      </c>
      <c r="F208" s="464" t="s">
        <v>3273</v>
      </c>
      <c r="G208" s="464" t="s">
        <v>3492</v>
      </c>
      <c r="H208" s="464" t="s">
        <v>3527</v>
      </c>
      <c r="I208" s="465"/>
      <c r="J208" s="466"/>
      <c r="K208" s="467"/>
      <c r="L208" s="468"/>
    </row>
    <row r="209" spans="1:12" ht="25.5">
      <c r="A209" s="283">
        <v>201</v>
      </c>
      <c r="B209" s="471" t="s">
        <v>3087</v>
      </c>
      <c r="C209" s="282" t="s">
        <v>2821</v>
      </c>
      <c r="D209" s="470">
        <v>4000</v>
      </c>
      <c r="E209" s="463" t="s">
        <v>3046</v>
      </c>
      <c r="F209" s="464" t="s">
        <v>3274</v>
      </c>
      <c r="G209" s="464" t="s">
        <v>3493</v>
      </c>
      <c r="H209" s="464" t="s">
        <v>3527</v>
      </c>
      <c r="I209" s="465"/>
      <c r="J209" s="466"/>
      <c r="K209" s="467"/>
      <c r="L209" s="468"/>
    </row>
    <row r="210" spans="1:12" ht="25.5">
      <c r="A210" s="283">
        <v>202</v>
      </c>
      <c r="B210" s="471" t="s">
        <v>3087</v>
      </c>
      <c r="C210" s="282" t="s">
        <v>2821</v>
      </c>
      <c r="D210" s="470">
        <v>50</v>
      </c>
      <c r="E210" s="463" t="s">
        <v>3047</v>
      </c>
      <c r="F210" s="464" t="s">
        <v>3275</v>
      </c>
      <c r="G210" s="464" t="s">
        <v>3380</v>
      </c>
      <c r="H210" s="464" t="s">
        <v>3526</v>
      </c>
      <c r="I210" s="465"/>
      <c r="J210" s="466"/>
      <c r="K210" s="467"/>
      <c r="L210" s="468"/>
    </row>
    <row r="211" spans="1:12" ht="25.5">
      <c r="A211" s="283">
        <v>203</v>
      </c>
      <c r="B211" s="471" t="s">
        <v>3087</v>
      </c>
      <c r="C211" s="282" t="s">
        <v>2821</v>
      </c>
      <c r="D211" s="470">
        <v>10000</v>
      </c>
      <c r="E211" s="463" t="s">
        <v>3048</v>
      </c>
      <c r="F211" s="464" t="s">
        <v>3276</v>
      </c>
      <c r="G211" s="464" t="s">
        <v>3494</v>
      </c>
      <c r="H211" s="464" t="s">
        <v>3527</v>
      </c>
      <c r="I211" s="465"/>
      <c r="J211" s="466"/>
      <c r="K211" s="467"/>
      <c r="L211" s="468"/>
    </row>
    <row r="212" spans="1:12" ht="25.5">
      <c r="A212" s="283">
        <v>204</v>
      </c>
      <c r="B212" s="471" t="s">
        <v>3087</v>
      </c>
      <c r="C212" s="282" t="s">
        <v>2821</v>
      </c>
      <c r="D212" s="470">
        <v>10000</v>
      </c>
      <c r="E212" s="463" t="s">
        <v>3049</v>
      </c>
      <c r="F212" s="464" t="s">
        <v>3277</v>
      </c>
      <c r="G212" s="464" t="s">
        <v>3495</v>
      </c>
      <c r="H212" s="464" t="s">
        <v>3527</v>
      </c>
      <c r="I212" s="465"/>
      <c r="J212" s="466"/>
      <c r="K212" s="467"/>
      <c r="L212" s="468"/>
    </row>
    <row r="213" spans="1:12" ht="25.5">
      <c r="A213" s="283">
        <v>205</v>
      </c>
      <c r="B213" s="471" t="s">
        <v>3087</v>
      </c>
      <c r="C213" s="282" t="s">
        <v>2821</v>
      </c>
      <c r="D213" s="470">
        <v>10000</v>
      </c>
      <c r="E213" s="463" t="s">
        <v>3050</v>
      </c>
      <c r="F213" s="464" t="s">
        <v>3278</v>
      </c>
      <c r="G213" s="464" t="s">
        <v>3496</v>
      </c>
      <c r="H213" s="464" t="s">
        <v>3527</v>
      </c>
      <c r="I213" s="465"/>
      <c r="J213" s="466"/>
      <c r="K213" s="467"/>
      <c r="L213" s="468"/>
    </row>
    <row r="214" spans="1:12" ht="25.5">
      <c r="A214" s="283">
        <v>206</v>
      </c>
      <c r="B214" s="471" t="s">
        <v>3087</v>
      </c>
      <c r="C214" s="282" t="s">
        <v>2821</v>
      </c>
      <c r="D214" s="470">
        <v>15000</v>
      </c>
      <c r="E214" s="463" t="s">
        <v>3051</v>
      </c>
      <c r="F214" s="464" t="s">
        <v>3279</v>
      </c>
      <c r="G214" s="464" t="s">
        <v>3497</v>
      </c>
      <c r="H214" s="464" t="s">
        <v>3527</v>
      </c>
      <c r="I214" s="465"/>
      <c r="J214" s="466"/>
      <c r="K214" s="467"/>
      <c r="L214" s="468"/>
    </row>
    <row r="215" spans="1:12" ht="25.5">
      <c r="A215" s="283">
        <v>207</v>
      </c>
      <c r="B215" s="471" t="s">
        <v>3087</v>
      </c>
      <c r="C215" s="282" t="s">
        <v>2821</v>
      </c>
      <c r="D215" s="470">
        <v>6000</v>
      </c>
      <c r="E215" s="463" t="s">
        <v>3052</v>
      </c>
      <c r="F215" s="464" t="s">
        <v>3280</v>
      </c>
      <c r="G215" s="464" t="s">
        <v>3498</v>
      </c>
      <c r="H215" s="464" t="s">
        <v>3527</v>
      </c>
      <c r="I215" s="465"/>
      <c r="J215" s="466"/>
      <c r="K215" s="467"/>
      <c r="L215" s="468"/>
    </row>
    <row r="216" spans="1:12" ht="25.5">
      <c r="A216" s="283">
        <v>208</v>
      </c>
      <c r="B216" s="471" t="s">
        <v>3087</v>
      </c>
      <c r="C216" s="282" t="s">
        <v>2821</v>
      </c>
      <c r="D216" s="470">
        <v>20000</v>
      </c>
      <c r="E216" s="463" t="s">
        <v>3053</v>
      </c>
      <c r="F216" s="464" t="s">
        <v>3281</v>
      </c>
      <c r="G216" s="464" t="s">
        <v>3499</v>
      </c>
      <c r="H216" s="464" t="s">
        <v>3527</v>
      </c>
      <c r="I216" s="465"/>
      <c r="J216" s="466"/>
      <c r="K216" s="467"/>
      <c r="L216" s="468"/>
    </row>
    <row r="217" spans="1:12" ht="25.5">
      <c r="A217" s="283">
        <v>209</v>
      </c>
      <c r="B217" s="471" t="s">
        <v>3087</v>
      </c>
      <c r="C217" s="282" t="s">
        <v>2821</v>
      </c>
      <c r="D217" s="470">
        <v>20000</v>
      </c>
      <c r="E217" s="463" t="s">
        <v>3054</v>
      </c>
      <c r="F217" s="464" t="s">
        <v>3282</v>
      </c>
      <c r="G217" s="464" t="s">
        <v>3500</v>
      </c>
      <c r="H217" s="464" t="s">
        <v>3527</v>
      </c>
      <c r="I217" s="465"/>
      <c r="J217" s="466"/>
      <c r="K217" s="467"/>
      <c r="L217" s="468"/>
    </row>
    <row r="218" spans="1:12" ht="25.5">
      <c r="A218" s="283">
        <v>210</v>
      </c>
      <c r="B218" s="471" t="s">
        <v>3087</v>
      </c>
      <c r="C218" s="282" t="s">
        <v>2821</v>
      </c>
      <c r="D218" s="470">
        <v>20000</v>
      </c>
      <c r="E218" s="463" t="s">
        <v>3055</v>
      </c>
      <c r="F218" s="464" t="s">
        <v>3283</v>
      </c>
      <c r="G218" s="464" t="s">
        <v>3501</v>
      </c>
      <c r="H218" s="464" t="s">
        <v>3527</v>
      </c>
      <c r="I218" s="465"/>
      <c r="J218" s="466"/>
      <c r="K218" s="467"/>
      <c r="L218" s="468"/>
    </row>
    <row r="219" spans="1:12" ht="25.5">
      <c r="A219" s="283">
        <v>211</v>
      </c>
      <c r="B219" s="471" t="s">
        <v>3087</v>
      </c>
      <c r="C219" s="282" t="s">
        <v>2821</v>
      </c>
      <c r="D219" s="470">
        <v>40000</v>
      </c>
      <c r="E219" s="463" t="s">
        <v>3056</v>
      </c>
      <c r="F219" s="464" t="s">
        <v>3284</v>
      </c>
      <c r="G219" s="464" t="s">
        <v>3502</v>
      </c>
      <c r="H219" s="464" t="s">
        <v>3527</v>
      </c>
      <c r="I219" s="465"/>
      <c r="J219" s="466"/>
      <c r="K219" s="467"/>
      <c r="L219" s="468"/>
    </row>
    <row r="220" spans="1:12" ht="25.5">
      <c r="A220" s="283">
        <v>212</v>
      </c>
      <c r="B220" s="471" t="s">
        <v>3087</v>
      </c>
      <c r="C220" s="282" t="s">
        <v>2821</v>
      </c>
      <c r="D220" s="470">
        <v>10000</v>
      </c>
      <c r="E220" s="463" t="s">
        <v>3057</v>
      </c>
      <c r="F220" s="464" t="s">
        <v>3285</v>
      </c>
      <c r="G220" s="464" t="s">
        <v>3503</v>
      </c>
      <c r="H220" s="464" t="s">
        <v>3527</v>
      </c>
      <c r="I220" s="465"/>
      <c r="J220" s="466"/>
      <c r="K220" s="467"/>
      <c r="L220" s="468"/>
    </row>
    <row r="221" spans="1:12" ht="25.5">
      <c r="A221" s="283">
        <v>213</v>
      </c>
      <c r="B221" s="471" t="s">
        <v>3087</v>
      </c>
      <c r="C221" s="282" t="s">
        <v>2821</v>
      </c>
      <c r="D221" s="470">
        <v>5000</v>
      </c>
      <c r="E221" s="463" t="s">
        <v>3058</v>
      </c>
      <c r="F221" s="464" t="s">
        <v>3286</v>
      </c>
      <c r="G221" s="464" t="s">
        <v>3504</v>
      </c>
      <c r="H221" s="464" t="s">
        <v>3527</v>
      </c>
      <c r="I221" s="465"/>
      <c r="J221" s="466"/>
      <c r="K221" s="467"/>
      <c r="L221" s="468"/>
    </row>
    <row r="222" spans="1:12" ht="25.5">
      <c r="A222" s="283">
        <v>214</v>
      </c>
      <c r="B222" s="471" t="s">
        <v>3087</v>
      </c>
      <c r="C222" s="282" t="s">
        <v>2821</v>
      </c>
      <c r="D222" s="470">
        <v>4000</v>
      </c>
      <c r="E222" s="463" t="s">
        <v>3059</v>
      </c>
      <c r="F222" s="464" t="s">
        <v>3287</v>
      </c>
      <c r="G222" s="464" t="s">
        <v>3505</v>
      </c>
      <c r="H222" s="464" t="s">
        <v>3527</v>
      </c>
      <c r="I222" s="465"/>
      <c r="J222" s="466"/>
      <c r="K222" s="467"/>
      <c r="L222" s="468"/>
    </row>
    <row r="223" spans="1:12" ht="25.5">
      <c r="A223" s="283">
        <v>215</v>
      </c>
      <c r="B223" s="471" t="s">
        <v>3087</v>
      </c>
      <c r="C223" s="282" t="s">
        <v>2821</v>
      </c>
      <c r="D223" s="470">
        <v>20000</v>
      </c>
      <c r="E223" s="463" t="s">
        <v>3060</v>
      </c>
      <c r="F223" s="464" t="s">
        <v>3288</v>
      </c>
      <c r="G223" s="464" t="s">
        <v>3506</v>
      </c>
      <c r="H223" s="464" t="s">
        <v>3527</v>
      </c>
      <c r="I223" s="465"/>
      <c r="J223" s="466"/>
      <c r="K223" s="467"/>
      <c r="L223" s="468"/>
    </row>
    <row r="224" spans="1:12" ht="25.5">
      <c r="A224" s="283">
        <v>216</v>
      </c>
      <c r="B224" s="471" t="s">
        <v>3087</v>
      </c>
      <c r="C224" s="282" t="s">
        <v>2821</v>
      </c>
      <c r="D224" s="470">
        <v>20000</v>
      </c>
      <c r="E224" s="463" t="s">
        <v>3061</v>
      </c>
      <c r="F224" s="464" t="s">
        <v>3289</v>
      </c>
      <c r="G224" s="464" t="s">
        <v>3507</v>
      </c>
      <c r="H224" s="464" t="s">
        <v>3527</v>
      </c>
      <c r="I224" s="465"/>
      <c r="J224" s="466"/>
      <c r="K224" s="467"/>
      <c r="L224" s="468"/>
    </row>
    <row r="225" spans="1:12" ht="25.5">
      <c r="A225" s="283">
        <v>217</v>
      </c>
      <c r="B225" s="471" t="s">
        <v>3087</v>
      </c>
      <c r="C225" s="282" t="s">
        <v>2821</v>
      </c>
      <c r="D225" s="470">
        <v>3000</v>
      </c>
      <c r="E225" s="463" t="s">
        <v>3062</v>
      </c>
      <c r="F225" s="464" t="s">
        <v>3290</v>
      </c>
      <c r="G225" s="464" t="s">
        <v>3508</v>
      </c>
      <c r="H225" s="464" t="s">
        <v>3527</v>
      </c>
      <c r="I225" s="465"/>
      <c r="J225" s="466"/>
      <c r="K225" s="467"/>
      <c r="L225" s="468"/>
    </row>
    <row r="226" spans="1:12" ht="25.5">
      <c r="A226" s="283">
        <v>218</v>
      </c>
      <c r="B226" s="471" t="s">
        <v>3087</v>
      </c>
      <c r="C226" s="282" t="s">
        <v>2821</v>
      </c>
      <c r="D226" s="470">
        <v>2000</v>
      </c>
      <c r="E226" s="463" t="s">
        <v>3063</v>
      </c>
      <c r="F226" s="464" t="s">
        <v>3291</v>
      </c>
      <c r="G226" s="464" t="s">
        <v>3509</v>
      </c>
      <c r="H226" s="464" t="s">
        <v>3527</v>
      </c>
      <c r="I226" s="465"/>
      <c r="J226" s="466"/>
      <c r="K226" s="467"/>
      <c r="L226" s="468"/>
    </row>
    <row r="227" spans="1:12" ht="25.5">
      <c r="A227" s="283">
        <v>219</v>
      </c>
      <c r="B227" s="471" t="s">
        <v>3087</v>
      </c>
      <c r="C227" s="282" t="s">
        <v>2821</v>
      </c>
      <c r="D227" s="470">
        <v>4000</v>
      </c>
      <c r="E227" s="463" t="s">
        <v>3064</v>
      </c>
      <c r="F227" s="464" t="s">
        <v>3292</v>
      </c>
      <c r="G227" s="464" t="s">
        <v>3510</v>
      </c>
      <c r="H227" s="464" t="s">
        <v>3527</v>
      </c>
      <c r="I227" s="465"/>
      <c r="J227" s="466"/>
      <c r="K227" s="467"/>
      <c r="L227" s="468"/>
    </row>
    <row r="228" spans="1:12" ht="25.5">
      <c r="A228" s="283">
        <v>220</v>
      </c>
      <c r="B228" s="471" t="s">
        <v>3087</v>
      </c>
      <c r="C228" s="282" t="s">
        <v>2821</v>
      </c>
      <c r="D228" s="470">
        <v>4000</v>
      </c>
      <c r="E228" s="463" t="s">
        <v>3065</v>
      </c>
      <c r="F228" s="464" t="s">
        <v>3293</v>
      </c>
      <c r="G228" s="464" t="s">
        <v>3511</v>
      </c>
      <c r="H228" s="464" t="s">
        <v>3527</v>
      </c>
      <c r="I228" s="465"/>
      <c r="J228" s="466"/>
      <c r="K228" s="467"/>
      <c r="L228" s="468"/>
    </row>
    <row r="229" spans="1:12" ht="25.5">
      <c r="A229" s="283">
        <v>221</v>
      </c>
      <c r="B229" s="471" t="s">
        <v>3087</v>
      </c>
      <c r="C229" s="282" t="s">
        <v>2821</v>
      </c>
      <c r="D229" s="470">
        <v>6000</v>
      </c>
      <c r="E229" s="463" t="s">
        <v>3066</v>
      </c>
      <c r="F229" s="464" t="s">
        <v>3294</v>
      </c>
      <c r="G229" s="464" t="s">
        <v>3512</v>
      </c>
      <c r="H229" s="464" t="s">
        <v>3527</v>
      </c>
      <c r="I229" s="465"/>
      <c r="J229" s="466"/>
      <c r="K229" s="467"/>
      <c r="L229" s="468"/>
    </row>
    <row r="230" spans="1:12" ht="25.5">
      <c r="A230" s="283">
        <v>222</v>
      </c>
      <c r="B230" s="471" t="s">
        <v>3087</v>
      </c>
      <c r="C230" s="282" t="s">
        <v>2821</v>
      </c>
      <c r="D230" s="470">
        <v>6000</v>
      </c>
      <c r="E230" s="463" t="s">
        <v>3067</v>
      </c>
      <c r="F230" s="464" t="s">
        <v>3295</v>
      </c>
      <c r="G230" s="464" t="s">
        <v>3513</v>
      </c>
      <c r="H230" s="464" t="s">
        <v>3527</v>
      </c>
      <c r="I230" s="465"/>
      <c r="J230" s="466"/>
      <c r="K230" s="467"/>
      <c r="L230" s="468"/>
    </row>
    <row r="231" spans="1:12" ht="25.5">
      <c r="A231" s="283">
        <v>223</v>
      </c>
      <c r="B231" s="471" t="s">
        <v>3087</v>
      </c>
      <c r="C231" s="282" t="s">
        <v>2821</v>
      </c>
      <c r="D231" s="470">
        <v>2000</v>
      </c>
      <c r="E231" s="463" t="s">
        <v>3068</v>
      </c>
      <c r="F231" s="464" t="s">
        <v>3296</v>
      </c>
      <c r="G231" s="464" t="s">
        <v>3514</v>
      </c>
      <c r="H231" s="464" t="s">
        <v>3527</v>
      </c>
      <c r="I231" s="465"/>
      <c r="J231" s="466"/>
      <c r="K231" s="467"/>
      <c r="L231" s="468"/>
    </row>
    <row r="232" spans="1:12" ht="25.5">
      <c r="A232" s="283">
        <v>224</v>
      </c>
      <c r="B232" s="471" t="s">
        <v>3087</v>
      </c>
      <c r="C232" s="282" t="s">
        <v>2821</v>
      </c>
      <c r="D232" s="470">
        <v>4000</v>
      </c>
      <c r="E232" s="463" t="s">
        <v>3069</v>
      </c>
      <c r="F232" s="464" t="s">
        <v>3297</v>
      </c>
      <c r="G232" s="464" t="s">
        <v>3515</v>
      </c>
      <c r="H232" s="464" t="s">
        <v>3527</v>
      </c>
      <c r="I232" s="465"/>
      <c r="J232" s="466"/>
      <c r="K232" s="467"/>
      <c r="L232" s="468"/>
    </row>
    <row r="233" spans="1:12" ht="25.5">
      <c r="A233" s="283">
        <v>225</v>
      </c>
      <c r="B233" s="471" t="s">
        <v>3087</v>
      </c>
      <c r="C233" s="282" t="s">
        <v>2821</v>
      </c>
      <c r="D233" s="470">
        <v>4000</v>
      </c>
      <c r="E233" s="463" t="s">
        <v>3070</v>
      </c>
      <c r="F233" s="464" t="s">
        <v>3298</v>
      </c>
      <c r="G233" s="464" t="s">
        <v>3516</v>
      </c>
      <c r="H233" s="464" t="s">
        <v>3527</v>
      </c>
      <c r="I233" s="465"/>
      <c r="J233" s="466"/>
      <c r="K233" s="467"/>
      <c r="L233" s="468"/>
    </row>
    <row r="234" spans="1:12" ht="25.5">
      <c r="A234" s="283">
        <v>226</v>
      </c>
      <c r="B234" s="471" t="s">
        <v>3087</v>
      </c>
      <c r="C234" s="282" t="s">
        <v>2821</v>
      </c>
      <c r="D234" s="470">
        <v>200</v>
      </c>
      <c r="E234" s="463" t="s">
        <v>3071</v>
      </c>
      <c r="F234" s="464" t="s">
        <v>3299</v>
      </c>
      <c r="G234" s="464" t="s">
        <v>3517</v>
      </c>
      <c r="H234" s="464" t="s">
        <v>3527</v>
      </c>
      <c r="I234" s="465"/>
      <c r="J234" s="466"/>
      <c r="K234" s="467"/>
      <c r="L234" s="468"/>
    </row>
    <row r="235" spans="1:12" ht="25.5">
      <c r="A235" s="283">
        <v>227</v>
      </c>
      <c r="B235" s="471" t="s">
        <v>3088</v>
      </c>
      <c r="C235" s="282" t="s">
        <v>2821</v>
      </c>
      <c r="D235" s="470">
        <v>10000</v>
      </c>
      <c r="E235" s="463" t="s">
        <v>3072</v>
      </c>
      <c r="F235" s="464" t="s">
        <v>3300</v>
      </c>
      <c r="G235" s="464" t="s">
        <v>3518</v>
      </c>
      <c r="H235" s="464" t="s">
        <v>3527</v>
      </c>
      <c r="I235" s="465"/>
      <c r="J235" s="466"/>
      <c r="K235" s="467"/>
      <c r="L235" s="468"/>
    </row>
    <row r="236" spans="1:12" ht="25.5">
      <c r="A236" s="283">
        <v>228</v>
      </c>
      <c r="B236" s="471" t="s">
        <v>3088</v>
      </c>
      <c r="C236" s="282" t="s">
        <v>2821</v>
      </c>
      <c r="D236" s="470">
        <v>30000</v>
      </c>
      <c r="E236" s="463" t="s">
        <v>3073</v>
      </c>
      <c r="F236" s="464" t="s">
        <v>3301</v>
      </c>
      <c r="G236" s="464" t="s">
        <v>3519</v>
      </c>
      <c r="H236" s="464" t="s">
        <v>3527</v>
      </c>
      <c r="I236" s="465"/>
      <c r="J236" s="466"/>
      <c r="K236" s="467"/>
      <c r="L236" s="468"/>
    </row>
    <row r="237" spans="1:12" ht="25.5">
      <c r="A237" s="283">
        <v>229</v>
      </c>
      <c r="B237" s="471" t="s">
        <v>3088</v>
      </c>
      <c r="C237" s="282" t="s">
        <v>2821</v>
      </c>
      <c r="D237" s="470">
        <v>8000</v>
      </c>
      <c r="E237" s="463" t="s">
        <v>3074</v>
      </c>
      <c r="F237" s="464" t="s">
        <v>3302</v>
      </c>
      <c r="G237" s="464" t="s">
        <v>3520</v>
      </c>
      <c r="H237" s="464" t="s">
        <v>3527</v>
      </c>
      <c r="I237" s="465"/>
      <c r="J237" s="466"/>
      <c r="K237" s="467"/>
      <c r="L237" s="468"/>
    </row>
    <row r="238" spans="1:12" ht="25.5">
      <c r="A238" s="283">
        <v>230</v>
      </c>
      <c r="B238" s="471" t="s">
        <v>3088</v>
      </c>
      <c r="C238" s="282" t="s">
        <v>2821</v>
      </c>
      <c r="D238" s="470">
        <v>20000</v>
      </c>
      <c r="E238" s="463" t="s">
        <v>3075</v>
      </c>
      <c r="F238" s="464" t="s">
        <v>3303</v>
      </c>
      <c r="G238" s="464" t="s">
        <v>3521</v>
      </c>
      <c r="H238" s="464" t="s">
        <v>3527</v>
      </c>
      <c r="I238" s="465"/>
      <c r="J238" s="466"/>
      <c r="K238" s="467"/>
      <c r="L238" s="468"/>
    </row>
    <row r="239" spans="1:12" ht="25.5">
      <c r="A239" s="283">
        <v>231</v>
      </c>
      <c r="B239" s="471" t="s">
        <v>3089</v>
      </c>
      <c r="C239" s="282" t="s">
        <v>2821</v>
      </c>
      <c r="D239" s="470">
        <v>40000</v>
      </c>
      <c r="E239" s="463" t="s">
        <v>3076</v>
      </c>
      <c r="F239" s="464" t="s">
        <v>3304</v>
      </c>
      <c r="G239" s="464" t="s">
        <v>3522</v>
      </c>
      <c r="H239" s="464" t="s">
        <v>3527</v>
      </c>
      <c r="I239" s="465"/>
      <c r="J239" s="466"/>
      <c r="K239" s="467"/>
      <c r="L239" s="468"/>
    </row>
    <row r="240" spans="1:12" ht="25.5">
      <c r="A240" s="283">
        <v>232</v>
      </c>
      <c r="B240" s="471" t="s">
        <v>3089</v>
      </c>
      <c r="C240" s="282" t="s">
        <v>2821</v>
      </c>
      <c r="D240" s="470">
        <v>40000</v>
      </c>
      <c r="E240" s="463" t="s">
        <v>3077</v>
      </c>
      <c r="F240" s="464" t="s">
        <v>3305</v>
      </c>
      <c r="G240" s="464" t="s">
        <v>3523</v>
      </c>
      <c r="H240" s="464" t="s">
        <v>3527</v>
      </c>
      <c r="I240" s="465"/>
      <c r="J240" s="466"/>
      <c r="K240" s="467"/>
      <c r="L240" s="468"/>
    </row>
    <row r="241" spans="1:12" ht="25.5">
      <c r="A241" s="283">
        <v>233</v>
      </c>
      <c r="B241" s="471" t="s">
        <v>3089</v>
      </c>
      <c r="C241" s="282" t="s">
        <v>2821</v>
      </c>
      <c r="D241" s="470">
        <v>25000</v>
      </c>
      <c r="E241" s="463" t="s">
        <v>3078</v>
      </c>
      <c r="F241" s="464" t="s">
        <v>3306</v>
      </c>
      <c r="G241" s="464" t="s">
        <v>3524</v>
      </c>
      <c r="H241" s="464" t="s">
        <v>3527</v>
      </c>
      <c r="I241" s="465"/>
      <c r="J241" s="466"/>
      <c r="K241" s="467"/>
      <c r="L241" s="468"/>
    </row>
    <row r="242" spans="1:12" ht="25.5">
      <c r="A242" s="283">
        <v>234</v>
      </c>
      <c r="B242" s="471" t="s">
        <v>3089</v>
      </c>
      <c r="C242" s="282" t="s">
        <v>2821</v>
      </c>
      <c r="D242" s="470">
        <v>2000</v>
      </c>
      <c r="E242" s="463" t="s">
        <v>3079</v>
      </c>
      <c r="F242" s="464" t="s">
        <v>3307</v>
      </c>
      <c r="G242" s="464" t="s">
        <v>3525</v>
      </c>
      <c r="H242" s="464" t="s">
        <v>3527</v>
      </c>
      <c r="I242" s="465"/>
      <c r="J242" s="466"/>
      <c r="K242" s="467"/>
      <c r="L242" s="468"/>
    </row>
    <row r="243" spans="1:12" ht="25.5">
      <c r="A243" s="283">
        <v>235</v>
      </c>
      <c r="B243" s="471" t="s">
        <v>3081</v>
      </c>
      <c r="C243" s="437" t="s">
        <v>2821</v>
      </c>
      <c r="D243" s="462">
        <v>25000</v>
      </c>
      <c r="E243" s="463" t="s">
        <v>3540</v>
      </c>
      <c r="F243" s="475" t="s">
        <v>3528</v>
      </c>
      <c r="G243" s="473" t="s">
        <v>3552</v>
      </c>
      <c r="H243" s="473" t="s">
        <v>2863</v>
      </c>
      <c r="I243" s="472"/>
      <c r="J243" s="466"/>
      <c r="K243" s="467"/>
      <c r="L243" s="468"/>
    </row>
    <row r="244" spans="1:12" ht="25.5">
      <c r="A244" s="283">
        <v>236</v>
      </c>
      <c r="B244" s="471" t="s">
        <v>3083</v>
      </c>
      <c r="C244" s="437" t="s">
        <v>2821</v>
      </c>
      <c r="D244" s="462">
        <v>50000</v>
      </c>
      <c r="E244" s="463" t="s">
        <v>3541</v>
      </c>
      <c r="F244" s="475" t="s">
        <v>3529</v>
      </c>
      <c r="G244" s="473" t="s">
        <v>3553</v>
      </c>
      <c r="H244" s="473" t="s">
        <v>3564</v>
      </c>
      <c r="I244" s="472"/>
      <c r="J244" s="466"/>
      <c r="K244" s="467"/>
      <c r="L244" s="468"/>
    </row>
    <row r="245" spans="1:12" ht="25.5">
      <c r="A245" s="283">
        <v>237</v>
      </c>
      <c r="B245" s="471" t="s">
        <v>3083</v>
      </c>
      <c r="C245" s="437" t="s">
        <v>2821</v>
      </c>
      <c r="D245" s="462">
        <v>100000</v>
      </c>
      <c r="E245" s="463" t="s">
        <v>3542</v>
      </c>
      <c r="F245" s="475" t="s">
        <v>3530</v>
      </c>
      <c r="G245" s="473" t="s">
        <v>3554</v>
      </c>
      <c r="H245" s="473" t="s">
        <v>3564</v>
      </c>
      <c r="I245" s="472"/>
      <c r="J245" s="466"/>
      <c r="K245" s="467"/>
      <c r="L245" s="468"/>
    </row>
    <row r="246" spans="1:12" ht="25.5">
      <c r="A246" s="283">
        <v>238</v>
      </c>
      <c r="B246" s="471" t="s">
        <v>3083</v>
      </c>
      <c r="C246" s="437" t="s">
        <v>2821</v>
      </c>
      <c r="D246" s="462">
        <v>43000</v>
      </c>
      <c r="E246" s="463" t="s">
        <v>3543</v>
      </c>
      <c r="F246" s="475" t="s">
        <v>3531</v>
      </c>
      <c r="G246" s="473" t="s">
        <v>3555</v>
      </c>
      <c r="H246" s="473" t="s">
        <v>2860</v>
      </c>
      <c r="I246" s="472"/>
      <c r="J246" s="466"/>
      <c r="K246" s="467"/>
      <c r="L246" s="468"/>
    </row>
    <row r="247" spans="1:12" ht="25.5">
      <c r="A247" s="283">
        <v>239</v>
      </c>
      <c r="B247" s="471" t="s">
        <v>3080</v>
      </c>
      <c r="C247" s="437" t="s">
        <v>2821</v>
      </c>
      <c r="D247" s="462">
        <v>30000</v>
      </c>
      <c r="E247" s="463" t="s">
        <v>3544</v>
      </c>
      <c r="F247" s="475" t="s">
        <v>3532</v>
      </c>
      <c r="G247" s="473" t="s">
        <v>3556</v>
      </c>
      <c r="H247" s="473" t="s">
        <v>2862</v>
      </c>
      <c r="I247" s="472"/>
      <c r="J247" s="466"/>
      <c r="K247" s="467"/>
      <c r="L247" s="468"/>
    </row>
    <row r="248" spans="1:12" ht="25.5">
      <c r="A248" s="283">
        <v>240</v>
      </c>
      <c r="B248" s="471" t="s">
        <v>3080</v>
      </c>
      <c r="C248" s="437" t="s">
        <v>2821</v>
      </c>
      <c r="D248" s="462">
        <v>50000</v>
      </c>
      <c r="E248" s="463" t="s">
        <v>3545</v>
      </c>
      <c r="F248" s="475" t="s">
        <v>3533</v>
      </c>
      <c r="G248" s="473" t="s">
        <v>3557</v>
      </c>
      <c r="H248" s="473" t="s">
        <v>3565</v>
      </c>
      <c r="I248" s="472"/>
      <c r="J248" s="466"/>
      <c r="K248" s="467"/>
      <c r="L248" s="468"/>
    </row>
    <row r="249" spans="1:12" ht="25.5">
      <c r="A249" s="283">
        <v>241</v>
      </c>
      <c r="B249" s="471" t="s">
        <v>3084</v>
      </c>
      <c r="C249" s="437" t="s">
        <v>2821</v>
      </c>
      <c r="D249" s="462">
        <v>120000</v>
      </c>
      <c r="E249" s="463" t="s">
        <v>3546</v>
      </c>
      <c r="F249" s="475" t="s">
        <v>3534</v>
      </c>
      <c r="G249" s="473" t="s">
        <v>3558</v>
      </c>
      <c r="H249" s="473" t="s">
        <v>2862</v>
      </c>
      <c r="I249" s="472"/>
      <c r="J249" s="466"/>
      <c r="K249" s="467"/>
      <c r="L249" s="468"/>
    </row>
    <row r="250" spans="1:12" ht="25.5">
      <c r="A250" s="283">
        <v>242</v>
      </c>
      <c r="B250" s="471" t="s">
        <v>3085</v>
      </c>
      <c r="C250" s="437" t="s">
        <v>2821</v>
      </c>
      <c r="D250" s="462">
        <v>100000</v>
      </c>
      <c r="E250" s="463" t="s">
        <v>3547</v>
      </c>
      <c r="F250" s="475" t="s">
        <v>3535</v>
      </c>
      <c r="G250" s="473" t="s">
        <v>3559</v>
      </c>
      <c r="H250" s="473" t="s">
        <v>2862</v>
      </c>
      <c r="I250" s="472"/>
      <c r="J250" s="466"/>
      <c r="K250" s="467"/>
      <c r="L250" s="468"/>
    </row>
    <row r="251" spans="1:12" ht="25.5">
      <c r="A251" s="283">
        <v>243</v>
      </c>
      <c r="B251" s="471" t="s">
        <v>3085</v>
      </c>
      <c r="C251" s="437" t="s">
        <v>2821</v>
      </c>
      <c r="D251" s="462">
        <v>120000</v>
      </c>
      <c r="E251" s="463" t="s">
        <v>3548</v>
      </c>
      <c r="F251" s="475" t="s">
        <v>3536</v>
      </c>
      <c r="G251" s="473" t="s">
        <v>3560</v>
      </c>
      <c r="H251" s="473" t="s">
        <v>3527</v>
      </c>
      <c r="I251" s="472"/>
      <c r="J251" s="466"/>
      <c r="K251" s="467"/>
      <c r="L251" s="468"/>
    </row>
    <row r="252" spans="1:12" ht="25.5">
      <c r="A252" s="283">
        <v>244</v>
      </c>
      <c r="B252" s="471" t="s">
        <v>3085</v>
      </c>
      <c r="C252" s="437" t="s">
        <v>2821</v>
      </c>
      <c r="D252" s="462">
        <v>120000</v>
      </c>
      <c r="E252" s="463" t="s">
        <v>3549</v>
      </c>
      <c r="F252" s="475" t="s">
        <v>3537</v>
      </c>
      <c r="G252" s="473" t="s">
        <v>3561</v>
      </c>
      <c r="H252" s="473" t="s">
        <v>2862</v>
      </c>
      <c r="I252" s="472"/>
      <c r="J252" s="466"/>
      <c r="K252" s="467"/>
      <c r="L252" s="468"/>
    </row>
    <row r="253" spans="1:12" ht="25.5">
      <c r="A253" s="283">
        <v>245</v>
      </c>
      <c r="B253" s="471" t="s">
        <v>3085</v>
      </c>
      <c r="C253" s="437" t="s">
        <v>2821</v>
      </c>
      <c r="D253" s="462">
        <v>120000</v>
      </c>
      <c r="E253" s="463" t="s">
        <v>3550</v>
      </c>
      <c r="F253" s="475" t="s">
        <v>3538</v>
      </c>
      <c r="G253" s="473" t="s">
        <v>3562</v>
      </c>
      <c r="H253" s="473" t="s">
        <v>2860</v>
      </c>
      <c r="I253" s="472"/>
      <c r="J253" s="466"/>
      <c r="K253" s="467"/>
      <c r="L253" s="468"/>
    </row>
    <row r="254" spans="1:12" ht="25.5">
      <c r="A254" s="283">
        <v>246</v>
      </c>
      <c r="B254" s="471" t="s">
        <v>3089</v>
      </c>
      <c r="C254" s="437" t="s">
        <v>2821</v>
      </c>
      <c r="D254" s="462">
        <v>20000</v>
      </c>
      <c r="E254" s="463" t="s">
        <v>3551</v>
      </c>
      <c r="F254" s="476" t="s">
        <v>3539</v>
      </c>
      <c r="G254" s="474" t="s">
        <v>3563</v>
      </c>
      <c r="H254" s="473" t="s">
        <v>2862</v>
      </c>
      <c r="I254" s="472"/>
      <c r="J254" s="466"/>
      <c r="K254" s="467"/>
      <c r="L254" s="468"/>
    </row>
    <row r="255" spans="1:12">
      <c r="A255" s="283">
        <v>247</v>
      </c>
      <c r="B255" s="477" t="s">
        <v>3086</v>
      </c>
      <c r="C255" s="478" t="s">
        <v>219</v>
      </c>
      <c r="D255" s="462">
        <v>20</v>
      </c>
      <c r="E255" s="463" t="s">
        <v>3566</v>
      </c>
      <c r="F255" s="473" t="s">
        <v>3567</v>
      </c>
      <c r="G255" s="460" t="s">
        <v>3568</v>
      </c>
      <c r="H255" s="460" t="s">
        <v>2860</v>
      </c>
      <c r="I255" s="465"/>
      <c r="J255" s="466"/>
      <c r="K255" s="467"/>
      <c r="L255" s="468"/>
    </row>
    <row r="256" spans="1:12" ht="51">
      <c r="A256" s="283">
        <v>248</v>
      </c>
      <c r="B256" s="471" t="s">
        <v>3087</v>
      </c>
      <c r="C256" s="437" t="s">
        <v>3569</v>
      </c>
      <c r="D256" s="438">
        <v>2010</v>
      </c>
      <c r="E256" s="473" t="s">
        <v>3543</v>
      </c>
      <c r="F256" s="464" t="s">
        <v>3531</v>
      </c>
      <c r="G256" s="464"/>
      <c r="H256" s="464"/>
      <c r="I256" s="465" t="s">
        <v>3570</v>
      </c>
      <c r="J256" s="466"/>
      <c r="K256" s="467"/>
      <c r="L256" s="468"/>
    </row>
    <row r="257" spans="1:12">
      <c r="A257" s="461"/>
      <c r="B257" s="471"/>
      <c r="C257" s="437"/>
      <c r="D257" s="462"/>
      <c r="E257" s="463"/>
      <c r="F257" s="464"/>
      <c r="G257" s="464"/>
      <c r="H257" s="464"/>
      <c r="I257" s="465"/>
      <c r="J257" s="466"/>
      <c r="K257" s="467"/>
      <c r="L257" s="468"/>
    </row>
    <row r="258" spans="1:12">
      <c r="A258" s="461"/>
      <c r="B258" s="471"/>
      <c r="C258" s="437"/>
      <c r="D258" s="462"/>
      <c r="E258" s="463"/>
      <c r="F258" s="464"/>
      <c r="G258" s="464"/>
      <c r="H258" s="464"/>
      <c r="I258" s="465"/>
      <c r="J258" s="466"/>
      <c r="K258" s="467"/>
      <c r="L258" s="468"/>
    </row>
    <row r="259" spans="1:12">
      <c r="A259" s="461"/>
      <c r="B259" s="471"/>
      <c r="C259" s="437"/>
      <c r="D259" s="462"/>
      <c r="E259" s="463"/>
      <c r="F259" s="464"/>
      <c r="G259" s="464"/>
      <c r="H259" s="464"/>
      <c r="I259" s="465"/>
      <c r="J259" s="466"/>
      <c r="K259" s="467"/>
      <c r="L259" s="468"/>
    </row>
    <row r="260" spans="1:12" ht="15.75" thickBot="1">
      <c r="A260" s="274" t="s">
        <v>259</v>
      </c>
      <c r="B260" s="273"/>
      <c r="C260" s="272"/>
      <c r="D260" s="271"/>
      <c r="E260" s="270"/>
      <c r="F260" s="269"/>
      <c r="G260" s="269"/>
      <c r="H260" s="269"/>
      <c r="I260" s="268"/>
      <c r="J260" s="267"/>
      <c r="K260" s="266"/>
      <c r="L260" s="265"/>
    </row>
    <row r="261" spans="1:12">
      <c r="A261" s="255"/>
      <c r="B261" s="262"/>
      <c r="C261" s="255"/>
      <c r="D261" s="262"/>
      <c r="E261" s="255"/>
      <c r="F261" s="262"/>
      <c r="G261" s="255"/>
      <c r="H261" s="262"/>
      <c r="I261" s="255"/>
      <c r="J261" s="262"/>
      <c r="K261" s="255"/>
      <c r="L261" s="262"/>
    </row>
    <row r="262" spans="1:12" s="263" customFormat="1">
      <c r="A262" s="495" t="s">
        <v>375</v>
      </c>
      <c r="B262" s="495"/>
      <c r="C262" s="495"/>
      <c r="D262" s="495"/>
      <c r="E262" s="495"/>
      <c r="F262" s="495"/>
      <c r="G262" s="495"/>
      <c r="H262" s="495"/>
      <c r="I262" s="495"/>
      <c r="J262" s="495"/>
      <c r="K262" s="495"/>
      <c r="L262" s="495"/>
    </row>
    <row r="263" spans="1:12" s="264" customFormat="1" ht="12.75">
      <c r="A263" s="495" t="s">
        <v>400</v>
      </c>
      <c r="B263" s="495"/>
      <c r="C263" s="495"/>
      <c r="D263" s="495"/>
      <c r="E263" s="495"/>
      <c r="F263" s="495"/>
      <c r="G263" s="495"/>
      <c r="H263" s="495"/>
      <c r="I263" s="495"/>
      <c r="J263" s="495"/>
      <c r="K263" s="495"/>
      <c r="L263" s="495"/>
    </row>
    <row r="264" spans="1:12" s="264" customFormat="1" ht="12.75">
      <c r="A264" s="495"/>
      <c r="B264" s="495"/>
      <c r="C264" s="495"/>
      <c r="D264" s="495"/>
      <c r="E264" s="495"/>
      <c r="F264" s="495"/>
      <c r="G264" s="495"/>
      <c r="H264" s="495"/>
      <c r="I264" s="495"/>
      <c r="J264" s="495"/>
      <c r="K264" s="495"/>
      <c r="L264" s="495"/>
    </row>
    <row r="265" spans="1:12" s="263" customFormat="1">
      <c r="A265" s="495" t="s">
        <v>399</v>
      </c>
      <c r="B265" s="495"/>
      <c r="C265" s="495"/>
      <c r="D265" s="495"/>
      <c r="E265" s="495"/>
      <c r="F265" s="495"/>
      <c r="G265" s="495"/>
      <c r="H265" s="495"/>
      <c r="I265" s="495"/>
      <c r="J265" s="495"/>
      <c r="K265" s="495"/>
      <c r="L265" s="495"/>
    </row>
    <row r="266" spans="1:12" s="263" customFormat="1">
      <c r="A266" s="495"/>
      <c r="B266" s="495"/>
      <c r="C266" s="495"/>
      <c r="D266" s="495"/>
      <c r="E266" s="495"/>
      <c r="F266" s="495"/>
      <c r="G266" s="495"/>
      <c r="H266" s="495"/>
      <c r="I266" s="495"/>
      <c r="J266" s="495"/>
      <c r="K266" s="495"/>
      <c r="L266" s="495"/>
    </row>
    <row r="267" spans="1:12" s="263" customFormat="1">
      <c r="A267" s="495" t="s">
        <v>398</v>
      </c>
      <c r="B267" s="495"/>
      <c r="C267" s="495"/>
      <c r="D267" s="495"/>
      <c r="E267" s="495"/>
      <c r="F267" s="495"/>
      <c r="G267" s="495"/>
      <c r="H267" s="495"/>
      <c r="I267" s="495"/>
      <c r="J267" s="495"/>
      <c r="K267" s="495"/>
      <c r="L267" s="495"/>
    </row>
    <row r="268" spans="1:12">
      <c r="A268" s="255"/>
      <c r="B268" s="262"/>
      <c r="C268" s="255"/>
      <c r="D268" s="262"/>
      <c r="E268" s="255"/>
      <c r="F268" s="262"/>
      <c r="G268" s="255"/>
      <c r="H268" s="262"/>
      <c r="I268" s="255"/>
      <c r="J268" s="262"/>
      <c r="K268" s="255"/>
      <c r="L268" s="262"/>
    </row>
    <row r="269" spans="1:12" s="257" customFormat="1">
      <c r="A269" s="501" t="s">
        <v>96</v>
      </c>
      <c r="B269" s="501"/>
      <c r="C269" s="256"/>
      <c r="D269" s="255"/>
      <c r="E269" s="256"/>
      <c r="F269" s="256"/>
      <c r="G269" s="255"/>
      <c r="H269" s="256"/>
      <c r="I269" s="256"/>
      <c r="J269" s="255"/>
      <c r="K269" s="256"/>
      <c r="L269" s="255"/>
    </row>
    <row r="270" spans="1:12" s="257" customFormat="1">
      <c r="A270" s="256"/>
      <c r="B270" s="255"/>
      <c r="C270" s="260"/>
      <c r="D270" s="261"/>
      <c r="E270" s="260"/>
      <c r="F270" s="256"/>
      <c r="G270" s="255"/>
      <c r="H270" s="259"/>
      <c r="I270" s="256"/>
      <c r="J270" s="255"/>
      <c r="K270" s="256"/>
      <c r="L270" s="255"/>
    </row>
    <row r="271" spans="1:12" s="257" customFormat="1" ht="15" customHeight="1">
      <c r="A271" s="256"/>
      <c r="B271" s="255"/>
      <c r="C271" s="494" t="s">
        <v>251</v>
      </c>
      <c r="D271" s="494"/>
      <c r="E271" s="494"/>
      <c r="F271" s="256"/>
      <c r="G271" s="255"/>
      <c r="H271" s="499" t="s">
        <v>397</v>
      </c>
      <c r="I271" s="258"/>
      <c r="J271" s="255"/>
      <c r="K271" s="256"/>
      <c r="L271" s="255"/>
    </row>
    <row r="272" spans="1:12" s="257" customFormat="1">
      <c r="A272" s="256"/>
      <c r="B272" s="255"/>
      <c r="C272" s="256"/>
      <c r="D272" s="255"/>
      <c r="E272" s="256"/>
      <c r="F272" s="256"/>
      <c r="G272" s="255"/>
      <c r="H272" s="500"/>
      <c r="I272" s="258"/>
      <c r="J272" s="255"/>
      <c r="K272" s="256"/>
      <c r="L272" s="255"/>
    </row>
    <row r="273" spans="1:12" s="254" customFormat="1">
      <c r="A273" s="256"/>
      <c r="B273" s="255"/>
      <c r="C273" s="494" t="s">
        <v>127</v>
      </c>
      <c r="D273" s="494"/>
      <c r="E273" s="494"/>
      <c r="F273" s="256"/>
      <c r="G273" s="255"/>
      <c r="H273" s="256"/>
      <c r="I273" s="256"/>
      <c r="J273" s="255"/>
      <c r="K273" s="256"/>
      <c r="L273" s="255"/>
    </row>
    <row r="274" spans="1:12" s="254" customFormat="1">
      <c r="E274" s="252"/>
    </row>
    <row r="275" spans="1:12" s="254" customFormat="1">
      <c r="E275" s="252"/>
    </row>
    <row r="276" spans="1:12" s="254" customFormat="1">
      <c r="E276" s="252"/>
    </row>
    <row r="277" spans="1:12" s="254" customFormat="1">
      <c r="E277" s="252"/>
    </row>
    <row r="278" spans="1:12" s="254" customFormat="1"/>
  </sheetData>
  <mergeCells count="9">
    <mergeCell ref="C273:E273"/>
    <mergeCell ref="A263:L264"/>
    <mergeCell ref="A265:L266"/>
    <mergeCell ref="A267:L267"/>
    <mergeCell ref="I6:K6"/>
    <mergeCell ref="H271:H272"/>
    <mergeCell ref="A269:B269"/>
    <mergeCell ref="A262:L262"/>
    <mergeCell ref="C271:E27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6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6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60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58"/>
  <sheetViews>
    <sheetView view="pageBreakPreview" topLeftCell="A439" zoomScale="80" zoomScaleSheetLayoutView="80" workbookViewId="0">
      <selection activeCell="C443" sqref="C443"/>
    </sheetView>
  </sheetViews>
  <sheetFormatPr defaultRowHeight="12.75"/>
  <cols>
    <col min="1" max="1" width="7.42578125" style="177" customWidth="1"/>
    <col min="2" max="2" width="20" style="177" customWidth="1"/>
    <col min="3" max="3" width="27.5703125" style="177" customWidth="1"/>
    <col min="4" max="4" width="19.28515625" style="177" customWidth="1"/>
    <col min="5" max="5" width="16.85546875" style="177" customWidth="1"/>
    <col min="6" max="6" width="13.140625" style="177" customWidth="1"/>
    <col min="7" max="7" width="17" style="177" customWidth="1"/>
    <col min="8" max="8" width="13.7109375" style="177" customWidth="1"/>
    <col min="9" max="9" width="19.42578125" style="177" bestFit="1" customWidth="1"/>
    <col min="10" max="10" width="18.5703125" style="177" bestFit="1" customWidth="1"/>
    <col min="11" max="11" width="16.7109375" style="177" customWidth="1"/>
    <col min="12" max="12" width="17.7109375" style="177" customWidth="1"/>
    <col min="13" max="13" width="12.85546875" style="177" customWidth="1"/>
    <col min="14" max="16384" width="9.140625" style="177"/>
  </cols>
  <sheetData>
    <row r="2" spans="1:13" ht="15">
      <c r="A2" s="509" t="s">
        <v>412</v>
      </c>
      <c r="B2" s="509"/>
      <c r="C2" s="509"/>
      <c r="D2" s="509"/>
      <c r="E2" s="509"/>
      <c r="F2" s="324"/>
      <c r="G2" s="75"/>
      <c r="H2" s="75"/>
      <c r="I2" s="75"/>
      <c r="J2" s="75"/>
      <c r="K2" s="250"/>
      <c r="L2" s="251"/>
      <c r="M2" s="251" t="s">
        <v>97</v>
      </c>
    </row>
    <row r="3" spans="1:13" ht="15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50"/>
      <c r="L3" s="507" t="str">
        <f>'ფორმა N1'!L2</f>
        <v>03,10-21,10,2017</v>
      </c>
      <c r="M3" s="507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250"/>
      <c r="L4" s="250"/>
      <c r="M4" s="250"/>
    </row>
    <row r="5" spans="1:13" ht="15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78" t="str">
        <f>'ფორმა N1'!A5</f>
        <v>მ.პ.გ. ქართული ოცნება - დემოკრატიული საქართველო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249"/>
      <c r="B8" s="350"/>
      <c r="C8" s="249"/>
      <c r="D8" s="249"/>
      <c r="E8" s="249"/>
      <c r="F8" s="249"/>
      <c r="G8" s="249"/>
      <c r="H8" s="249"/>
      <c r="I8" s="249"/>
      <c r="J8" s="249"/>
      <c r="K8" s="76"/>
      <c r="L8" s="76"/>
      <c r="M8" s="76"/>
    </row>
    <row r="9" spans="1:13" ht="45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88" t="s">
        <v>422</v>
      </c>
      <c r="M9" s="88" t="s">
        <v>299</v>
      </c>
    </row>
    <row r="10" spans="1:13" ht="75">
      <c r="A10" s="96">
        <v>1</v>
      </c>
      <c r="B10" s="402"/>
      <c r="C10" s="488" t="s">
        <v>713</v>
      </c>
      <c r="D10" s="96" t="s">
        <v>714</v>
      </c>
      <c r="E10" s="96">
        <v>202188612</v>
      </c>
      <c r="F10" s="96" t="s">
        <v>715</v>
      </c>
      <c r="G10" s="96"/>
      <c r="H10" s="96"/>
      <c r="I10" s="96" t="s">
        <v>715</v>
      </c>
      <c r="J10" s="96" t="s">
        <v>716</v>
      </c>
      <c r="K10" s="440"/>
      <c r="L10" s="440">
        <v>746923.9</v>
      </c>
      <c r="M10" s="96" t="s">
        <v>717</v>
      </c>
    </row>
    <row r="11" spans="1:13" ht="75">
      <c r="A11" s="96">
        <v>2</v>
      </c>
      <c r="B11" s="402"/>
      <c r="C11" s="488" t="s">
        <v>713</v>
      </c>
      <c r="D11" s="96" t="s">
        <v>718</v>
      </c>
      <c r="E11" s="96">
        <v>404947475</v>
      </c>
      <c r="F11" s="96" t="s">
        <v>715</v>
      </c>
      <c r="G11" s="96">
        <v>43011</v>
      </c>
      <c r="H11" s="96"/>
      <c r="I11" s="96" t="s">
        <v>715</v>
      </c>
      <c r="J11" s="96" t="s">
        <v>716</v>
      </c>
      <c r="K11" s="440"/>
      <c r="L11" s="440">
        <v>367813.33</v>
      </c>
      <c r="M11" s="96" t="s">
        <v>717</v>
      </c>
    </row>
    <row r="12" spans="1:13" ht="90">
      <c r="A12" s="96">
        <v>3</v>
      </c>
      <c r="B12" s="402"/>
      <c r="C12" s="488" t="s">
        <v>713</v>
      </c>
      <c r="D12" s="85" t="s">
        <v>719</v>
      </c>
      <c r="E12" s="85">
        <v>405034190</v>
      </c>
      <c r="F12" s="85" t="s">
        <v>715</v>
      </c>
      <c r="G12" s="85">
        <v>43011</v>
      </c>
      <c r="H12" s="85"/>
      <c r="I12" s="85" t="s">
        <v>715</v>
      </c>
      <c r="J12" s="85" t="s">
        <v>716</v>
      </c>
      <c r="K12" s="440"/>
      <c r="L12" s="440">
        <v>50325</v>
      </c>
      <c r="M12" s="85" t="s">
        <v>717</v>
      </c>
    </row>
    <row r="13" spans="1:13" ht="90">
      <c r="A13" s="96">
        <v>4</v>
      </c>
      <c r="B13" s="402"/>
      <c r="C13" s="488" t="s">
        <v>713</v>
      </c>
      <c r="D13" s="85" t="s">
        <v>720</v>
      </c>
      <c r="E13" s="85">
        <v>404975452</v>
      </c>
      <c r="F13" s="85" t="s">
        <v>715</v>
      </c>
      <c r="G13" s="85">
        <v>43011</v>
      </c>
      <c r="H13" s="85"/>
      <c r="I13" s="85" t="s">
        <v>715</v>
      </c>
      <c r="J13" s="85" t="s">
        <v>716</v>
      </c>
      <c r="K13" s="440"/>
      <c r="L13" s="440">
        <v>30902.52</v>
      </c>
      <c r="M13" s="85" t="s">
        <v>717</v>
      </c>
    </row>
    <row r="14" spans="1:13" ht="90">
      <c r="A14" s="96">
        <v>5</v>
      </c>
      <c r="B14" s="402"/>
      <c r="C14" s="488" t="s">
        <v>713</v>
      </c>
      <c r="D14" s="85" t="s">
        <v>721</v>
      </c>
      <c r="E14" s="85">
        <v>201950594</v>
      </c>
      <c r="F14" s="85" t="s">
        <v>715</v>
      </c>
      <c r="G14" s="85">
        <v>43011</v>
      </c>
      <c r="H14" s="85"/>
      <c r="I14" s="85" t="s">
        <v>715</v>
      </c>
      <c r="J14" s="85" t="s">
        <v>716</v>
      </c>
      <c r="K14" s="440"/>
      <c r="L14" s="440">
        <v>46348.5</v>
      </c>
      <c r="M14" s="85" t="s">
        <v>717</v>
      </c>
    </row>
    <row r="15" spans="1:13" ht="90">
      <c r="A15" s="96">
        <v>6</v>
      </c>
      <c r="B15" s="402"/>
      <c r="C15" s="488" t="s">
        <v>713</v>
      </c>
      <c r="D15" s="85" t="s">
        <v>722</v>
      </c>
      <c r="E15" s="85">
        <v>236080557</v>
      </c>
      <c r="F15" s="85" t="s">
        <v>715</v>
      </c>
      <c r="G15" s="85">
        <v>43011</v>
      </c>
      <c r="H15" s="85"/>
      <c r="I15" s="85" t="s">
        <v>715</v>
      </c>
      <c r="J15" s="85" t="s">
        <v>716</v>
      </c>
      <c r="K15" s="440"/>
      <c r="L15" s="440">
        <v>1490.02</v>
      </c>
      <c r="M15" s="85" t="s">
        <v>717</v>
      </c>
    </row>
    <row r="16" spans="1:13" ht="90">
      <c r="A16" s="96">
        <v>7</v>
      </c>
      <c r="B16" s="402"/>
      <c r="C16" s="488" t="s">
        <v>713</v>
      </c>
      <c r="D16" s="85" t="s">
        <v>722</v>
      </c>
      <c r="E16" s="85">
        <v>236080557</v>
      </c>
      <c r="F16" s="85" t="s">
        <v>715</v>
      </c>
      <c r="G16" s="85">
        <v>43011</v>
      </c>
      <c r="H16" s="85"/>
      <c r="I16" s="85" t="s">
        <v>715</v>
      </c>
      <c r="J16" s="85"/>
      <c r="K16" s="440"/>
      <c r="L16" s="440">
        <v>500</v>
      </c>
      <c r="M16" s="85" t="s">
        <v>717</v>
      </c>
    </row>
    <row r="17" spans="1:13" ht="45">
      <c r="A17" s="96">
        <v>8</v>
      </c>
      <c r="B17" s="402"/>
      <c r="C17" s="488" t="s">
        <v>723</v>
      </c>
      <c r="D17" s="85" t="s">
        <v>3925</v>
      </c>
      <c r="E17" s="85" t="s">
        <v>3926</v>
      </c>
      <c r="F17" s="85" t="s">
        <v>715</v>
      </c>
      <c r="G17" s="85">
        <v>43011</v>
      </c>
      <c r="H17" s="85">
        <v>18.899999999999999</v>
      </c>
      <c r="I17" s="85" t="s">
        <v>715</v>
      </c>
      <c r="J17" s="85" t="s">
        <v>724</v>
      </c>
      <c r="K17" s="440">
        <v>39.682539682539684</v>
      </c>
      <c r="L17" s="440">
        <v>750</v>
      </c>
      <c r="M17" s="85" t="s">
        <v>3927</v>
      </c>
    </row>
    <row r="18" spans="1:13" ht="255">
      <c r="A18" s="96">
        <v>9</v>
      </c>
      <c r="B18" s="402"/>
      <c r="C18" s="488" t="s">
        <v>723</v>
      </c>
      <c r="D18" s="85" t="s">
        <v>3928</v>
      </c>
      <c r="E18" s="85" t="s">
        <v>3929</v>
      </c>
      <c r="F18" s="85" t="s">
        <v>715</v>
      </c>
      <c r="G18" s="85" t="s">
        <v>3930</v>
      </c>
      <c r="H18" s="85">
        <v>18.920000000000002</v>
      </c>
      <c r="I18" s="85" t="s">
        <v>715</v>
      </c>
      <c r="J18" s="85" t="s">
        <v>724</v>
      </c>
      <c r="K18" s="440">
        <v>26.433403805496827</v>
      </c>
      <c r="L18" s="440">
        <v>500.12</v>
      </c>
      <c r="M18" s="85" t="s">
        <v>3931</v>
      </c>
    </row>
    <row r="19" spans="1:13" ht="60">
      <c r="A19" s="96">
        <v>10</v>
      </c>
      <c r="B19" s="402"/>
      <c r="C19" s="488" t="s">
        <v>329</v>
      </c>
      <c r="D19" s="85" t="s">
        <v>1050</v>
      </c>
      <c r="E19" s="85" t="s">
        <v>755</v>
      </c>
      <c r="F19" s="85" t="s">
        <v>715</v>
      </c>
      <c r="G19" s="85"/>
      <c r="H19" s="85"/>
      <c r="I19" s="85" t="s">
        <v>715</v>
      </c>
      <c r="J19" s="85"/>
      <c r="K19" s="440"/>
      <c r="L19" s="440">
        <v>29221.52</v>
      </c>
      <c r="M19" s="85" t="s">
        <v>758</v>
      </c>
    </row>
    <row r="20" spans="1:13" ht="135">
      <c r="A20" s="96">
        <v>11</v>
      </c>
      <c r="B20" s="402"/>
      <c r="C20" s="488" t="s">
        <v>723</v>
      </c>
      <c r="D20" s="85" t="s">
        <v>754</v>
      </c>
      <c r="E20" s="85" t="s">
        <v>3932</v>
      </c>
      <c r="F20" s="85" t="s">
        <v>715</v>
      </c>
      <c r="G20" s="85">
        <v>43014</v>
      </c>
      <c r="H20" s="85">
        <v>36</v>
      </c>
      <c r="I20" s="85" t="s">
        <v>715</v>
      </c>
      <c r="J20" s="85" t="s">
        <v>724</v>
      </c>
      <c r="K20" s="440">
        <v>91.974166666666676</v>
      </c>
      <c r="L20" s="440">
        <v>3311.07</v>
      </c>
      <c r="M20" s="85" t="s">
        <v>3933</v>
      </c>
    </row>
    <row r="21" spans="1:13" ht="105">
      <c r="A21" s="96">
        <v>12</v>
      </c>
      <c r="B21" s="402"/>
      <c r="C21" s="488" t="s">
        <v>723</v>
      </c>
      <c r="D21" s="85" t="s">
        <v>725</v>
      </c>
      <c r="E21" s="85" t="s">
        <v>3934</v>
      </c>
      <c r="F21" s="85" t="s">
        <v>715</v>
      </c>
      <c r="G21" s="85">
        <v>43026</v>
      </c>
      <c r="H21" s="85">
        <v>24</v>
      </c>
      <c r="I21" s="85" t="s">
        <v>715</v>
      </c>
      <c r="J21" s="85" t="s">
        <v>724</v>
      </c>
      <c r="K21" s="440">
        <v>43.416666666666664</v>
      </c>
      <c r="L21" s="440">
        <v>1042</v>
      </c>
      <c r="M21" s="85" t="s">
        <v>3935</v>
      </c>
    </row>
    <row r="22" spans="1:13" ht="45">
      <c r="A22" s="96">
        <v>13</v>
      </c>
      <c r="B22" s="402"/>
      <c r="C22" s="488" t="s">
        <v>726</v>
      </c>
      <c r="D22" s="85" t="s">
        <v>741</v>
      </c>
      <c r="E22" s="85" t="s">
        <v>3936</v>
      </c>
      <c r="F22" s="85" t="s">
        <v>715</v>
      </c>
      <c r="G22" s="85" t="s">
        <v>3937</v>
      </c>
      <c r="H22" s="85">
        <v>16.09</v>
      </c>
      <c r="I22" s="85" t="s">
        <v>715</v>
      </c>
      <c r="J22" s="85" t="s">
        <v>724</v>
      </c>
      <c r="K22" s="440">
        <v>386.71352807126578</v>
      </c>
      <c r="L22" s="440">
        <v>6222.2206666666661</v>
      </c>
      <c r="M22" s="85" t="s">
        <v>3938</v>
      </c>
    </row>
    <row r="23" spans="1:13" ht="120">
      <c r="A23" s="96">
        <v>14</v>
      </c>
      <c r="B23" s="402"/>
      <c r="C23" s="488" t="s">
        <v>726</v>
      </c>
      <c r="D23" s="85" t="s">
        <v>741</v>
      </c>
      <c r="E23" s="85" t="s">
        <v>3936</v>
      </c>
      <c r="F23" s="85" t="s">
        <v>715</v>
      </c>
      <c r="G23" s="85" t="s">
        <v>3937</v>
      </c>
      <c r="H23" s="85">
        <v>55.44</v>
      </c>
      <c r="I23" s="85" t="s">
        <v>715</v>
      </c>
      <c r="J23" s="85" t="s">
        <v>724</v>
      </c>
      <c r="K23" s="440">
        <v>112.2334175084175</v>
      </c>
      <c r="L23" s="440">
        <v>6222.2206666666661</v>
      </c>
      <c r="M23" s="85" t="s">
        <v>3939</v>
      </c>
    </row>
    <row r="24" spans="1:13" ht="120">
      <c r="A24" s="96">
        <v>15</v>
      </c>
      <c r="B24" s="402"/>
      <c r="C24" s="488" t="s">
        <v>726</v>
      </c>
      <c r="D24" s="85" t="s">
        <v>741</v>
      </c>
      <c r="E24" s="85" t="s">
        <v>3936</v>
      </c>
      <c r="F24" s="85" t="s">
        <v>715</v>
      </c>
      <c r="G24" s="85" t="s">
        <v>3937</v>
      </c>
      <c r="H24" s="85">
        <v>10.199999999999999</v>
      </c>
      <c r="I24" s="85" t="s">
        <v>715</v>
      </c>
      <c r="J24" s="85" t="s">
        <v>724</v>
      </c>
      <c r="K24" s="440">
        <v>610.02163398692812</v>
      </c>
      <c r="L24" s="440">
        <v>6222.2206666666661</v>
      </c>
      <c r="M24" s="85" t="s">
        <v>3940</v>
      </c>
    </row>
    <row r="25" spans="1:13" ht="60">
      <c r="A25" s="96">
        <v>16</v>
      </c>
      <c r="B25" s="402"/>
      <c r="C25" s="488" t="s">
        <v>726</v>
      </c>
      <c r="D25" s="85" t="s">
        <v>741</v>
      </c>
      <c r="E25" s="85" t="s">
        <v>3936</v>
      </c>
      <c r="F25" s="85" t="s">
        <v>715</v>
      </c>
      <c r="G25" s="85" t="s">
        <v>3937</v>
      </c>
      <c r="H25" s="85">
        <v>33.72</v>
      </c>
      <c r="I25" s="85" t="s">
        <v>715</v>
      </c>
      <c r="J25" s="85" t="s">
        <v>724</v>
      </c>
      <c r="K25" s="440">
        <v>184.52611704230921</v>
      </c>
      <c r="L25" s="440">
        <v>6222.2206666666661</v>
      </c>
      <c r="M25" s="85" t="s">
        <v>3941</v>
      </c>
    </row>
    <row r="26" spans="1:13" ht="45">
      <c r="A26" s="96">
        <v>17</v>
      </c>
      <c r="B26" s="402"/>
      <c r="C26" s="488" t="s">
        <v>726</v>
      </c>
      <c r="D26" s="85" t="s">
        <v>741</v>
      </c>
      <c r="E26" s="85" t="s">
        <v>3936</v>
      </c>
      <c r="F26" s="85" t="s">
        <v>715</v>
      </c>
      <c r="G26" s="85" t="s">
        <v>3937</v>
      </c>
      <c r="H26" s="85">
        <v>17.05</v>
      </c>
      <c r="I26" s="85" t="s">
        <v>715</v>
      </c>
      <c r="J26" s="85" t="s">
        <v>724</v>
      </c>
      <c r="K26" s="440">
        <v>364.93962854349945</v>
      </c>
      <c r="L26" s="440">
        <v>6222.2206666666661</v>
      </c>
      <c r="M26" s="85" t="s">
        <v>3942</v>
      </c>
    </row>
    <row r="27" spans="1:13" ht="60">
      <c r="A27" s="96">
        <v>18</v>
      </c>
      <c r="B27" s="402"/>
      <c r="C27" s="488" t="s">
        <v>726</v>
      </c>
      <c r="D27" s="85" t="s">
        <v>727</v>
      </c>
      <c r="E27" s="85">
        <v>204873388</v>
      </c>
      <c r="F27" s="85" t="s">
        <v>715</v>
      </c>
      <c r="G27" s="85" t="s">
        <v>3937</v>
      </c>
      <c r="H27" s="85">
        <v>132.71039999999999</v>
      </c>
      <c r="I27" s="85" t="s">
        <v>715</v>
      </c>
      <c r="J27" s="85" t="s">
        <v>724</v>
      </c>
      <c r="K27" s="440">
        <v>46.885705013824584</v>
      </c>
      <c r="L27" s="440">
        <v>6222.2206666666661</v>
      </c>
      <c r="M27" s="85" t="s">
        <v>742</v>
      </c>
    </row>
    <row r="28" spans="1:13" ht="75">
      <c r="A28" s="96">
        <v>19</v>
      </c>
      <c r="B28" s="402"/>
      <c r="C28" s="488" t="s">
        <v>726</v>
      </c>
      <c r="D28" s="85" t="s">
        <v>727</v>
      </c>
      <c r="E28" s="85">
        <v>204873388</v>
      </c>
      <c r="F28" s="85" t="s">
        <v>715</v>
      </c>
      <c r="G28" s="85" t="s">
        <v>3937</v>
      </c>
      <c r="H28" s="85">
        <v>18.690000000000001</v>
      </c>
      <c r="I28" s="85" t="s">
        <v>715</v>
      </c>
      <c r="J28" s="85" t="s">
        <v>724</v>
      </c>
      <c r="K28" s="440">
        <v>332.91710362047434</v>
      </c>
      <c r="L28" s="440">
        <v>6222.2206666666661</v>
      </c>
      <c r="M28" s="85" t="s">
        <v>743</v>
      </c>
    </row>
    <row r="29" spans="1:13" ht="45">
      <c r="A29" s="96">
        <v>20</v>
      </c>
      <c r="B29" s="402"/>
      <c r="C29" s="488" t="s">
        <v>726</v>
      </c>
      <c r="D29" s="85" t="s">
        <v>727</v>
      </c>
      <c r="E29" s="85">
        <v>204873388</v>
      </c>
      <c r="F29" s="85" t="s">
        <v>715</v>
      </c>
      <c r="G29" s="85" t="s">
        <v>3937</v>
      </c>
      <c r="H29" s="85">
        <v>34.32</v>
      </c>
      <c r="I29" s="85" t="s">
        <v>715</v>
      </c>
      <c r="J29" s="85" t="s">
        <v>724</v>
      </c>
      <c r="K29" s="440">
        <v>181.30013597513596</v>
      </c>
      <c r="L29" s="440">
        <v>6222.2206666666661</v>
      </c>
      <c r="M29" s="85" t="s">
        <v>744</v>
      </c>
    </row>
    <row r="30" spans="1:13" ht="90">
      <c r="A30" s="96">
        <v>21</v>
      </c>
      <c r="B30" s="402"/>
      <c r="C30" s="488" t="s">
        <v>726</v>
      </c>
      <c r="D30" s="85" t="s">
        <v>727</v>
      </c>
      <c r="E30" s="85">
        <v>204873388</v>
      </c>
      <c r="F30" s="85" t="s">
        <v>715</v>
      </c>
      <c r="G30" s="85" t="s">
        <v>3937</v>
      </c>
      <c r="H30" s="85">
        <v>10.2912</v>
      </c>
      <c r="I30" s="85" t="s">
        <v>715</v>
      </c>
      <c r="J30" s="85" t="s">
        <v>724</v>
      </c>
      <c r="K30" s="440">
        <v>604.61565868573791</v>
      </c>
      <c r="L30" s="440">
        <v>6222.2206666666661</v>
      </c>
      <c r="M30" s="85" t="s">
        <v>745</v>
      </c>
    </row>
    <row r="31" spans="1:13" ht="90">
      <c r="A31" s="96">
        <v>22</v>
      </c>
      <c r="B31" s="402"/>
      <c r="C31" s="488" t="s">
        <v>726</v>
      </c>
      <c r="D31" s="85" t="s">
        <v>727</v>
      </c>
      <c r="E31" s="85">
        <v>204873388</v>
      </c>
      <c r="F31" s="85" t="s">
        <v>715</v>
      </c>
      <c r="G31" s="85" t="s">
        <v>3937</v>
      </c>
      <c r="H31" s="85">
        <v>33.715199999999996</v>
      </c>
      <c r="I31" s="85" t="s">
        <v>715</v>
      </c>
      <c r="J31" s="85" t="s">
        <v>724</v>
      </c>
      <c r="K31" s="440">
        <v>184.55238784484942</v>
      </c>
      <c r="L31" s="440">
        <v>6222.2206666666661</v>
      </c>
      <c r="M31" s="85" t="s">
        <v>746</v>
      </c>
    </row>
    <row r="32" spans="1:13" ht="45">
      <c r="A32" s="96">
        <v>23</v>
      </c>
      <c r="B32" s="402"/>
      <c r="C32" s="488" t="s">
        <v>726</v>
      </c>
      <c r="D32" s="85" t="s">
        <v>727</v>
      </c>
      <c r="E32" s="85">
        <v>204873388</v>
      </c>
      <c r="F32" s="85" t="s">
        <v>715</v>
      </c>
      <c r="G32" s="85" t="s">
        <v>3937</v>
      </c>
      <c r="H32" s="85">
        <v>46.796800000000005</v>
      </c>
      <c r="I32" s="85" t="s">
        <v>715</v>
      </c>
      <c r="J32" s="85" t="s">
        <v>724</v>
      </c>
      <c r="K32" s="440">
        <v>132.9625245030999</v>
      </c>
      <c r="L32" s="440">
        <v>6222.2206666666661</v>
      </c>
      <c r="M32" s="85" t="s">
        <v>747</v>
      </c>
    </row>
    <row r="33" spans="1:13" ht="90">
      <c r="A33" s="96">
        <v>24</v>
      </c>
      <c r="B33" s="402"/>
      <c r="C33" s="488" t="s">
        <v>726</v>
      </c>
      <c r="D33" s="85" t="s">
        <v>727</v>
      </c>
      <c r="E33" s="85">
        <v>204873388</v>
      </c>
      <c r="F33" s="85" t="s">
        <v>715</v>
      </c>
      <c r="G33" s="85" t="s">
        <v>3937</v>
      </c>
      <c r="H33" s="85">
        <v>127.05000000000001</v>
      </c>
      <c r="I33" s="85" t="s">
        <v>715</v>
      </c>
      <c r="J33" s="85" t="s">
        <v>724</v>
      </c>
      <c r="K33" s="440">
        <v>48.974582185491265</v>
      </c>
      <c r="L33" s="440">
        <v>6222.2206666666661</v>
      </c>
      <c r="M33" s="85" t="s">
        <v>748</v>
      </c>
    </row>
    <row r="34" spans="1:13" ht="60">
      <c r="A34" s="96">
        <v>25</v>
      </c>
      <c r="B34" s="402"/>
      <c r="C34" s="488" t="s">
        <v>726</v>
      </c>
      <c r="D34" s="85" t="s">
        <v>727</v>
      </c>
      <c r="E34" s="85">
        <v>204873388</v>
      </c>
      <c r="F34" s="85" t="s">
        <v>715</v>
      </c>
      <c r="G34" s="85" t="s">
        <v>3937</v>
      </c>
      <c r="H34" s="85">
        <v>27.938999999999997</v>
      </c>
      <c r="I34" s="85" t="s">
        <v>715</v>
      </c>
      <c r="J34" s="85" t="s">
        <v>724</v>
      </c>
      <c r="K34" s="440">
        <v>222.70735053748047</v>
      </c>
      <c r="L34" s="440">
        <v>6222.2206666666661</v>
      </c>
      <c r="M34" s="85" t="s">
        <v>749</v>
      </c>
    </row>
    <row r="35" spans="1:13" ht="90">
      <c r="A35" s="96">
        <v>26</v>
      </c>
      <c r="B35" s="402"/>
      <c r="C35" s="488" t="s">
        <v>726</v>
      </c>
      <c r="D35" s="85" t="s">
        <v>727</v>
      </c>
      <c r="E35" s="85">
        <v>204873388</v>
      </c>
      <c r="F35" s="85" t="s">
        <v>715</v>
      </c>
      <c r="G35" s="85" t="s">
        <v>3937</v>
      </c>
      <c r="H35" s="85">
        <v>13.58</v>
      </c>
      <c r="I35" s="85" t="s">
        <v>715</v>
      </c>
      <c r="J35" s="85" t="s">
        <v>724</v>
      </c>
      <c r="K35" s="440">
        <v>458.19003436426112</v>
      </c>
      <c r="L35" s="440">
        <v>6222.2206666666661</v>
      </c>
      <c r="M35" s="85" t="s">
        <v>750</v>
      </c>
    </row>
    <row r="36" spans="1:13" ht="75">
      <c r="A36" s="96">
        <v>27</v>
      </c>
      <c r="B36" s="402"/>
      <c r="C36" s="488" t="s">
        <v>726</v>
      </c>
      <c r="D36" s="85" t="s">
        <v>727</v>
      </c>
      <c r="E36" s="85">
        <v>204873388</v>
      </c>
      <c r="F36" s="85" t="s">
        <v>715</v>
      </c>
      <c r="G36" s="85" t="s">
        <v>3937</v>
      </c>
      <c r="H36" s="85">
        <v>33.715199999999996</v>
      </c>
      <c r="I36" s="85" t="s">
        <v>715</v>
      </c>
      <c r="J36" s="85" t="s">
        <v>724</v>
      </c>
      <c r="K36" s="440">
        <v>184.55238784484942</v>
      </c>
      <c r="L36" s="440">
        <v>6222.2206666666661</v>
      </c>
      <c r="M36" s="85" t="s">
        <v>751</v>
      </c>
    </row>
    <row r="37" spans="1:13" ht="60">
      <c r="A37" s="96">
        <v>28</v>
      </c>
      <c r="B37" s="402"/>
      <c r="C37" s="488" t="s">
        <v>726</v>
      </c>
      <c r="D37" s="85" t="s">
        <v>727</v>
      </c>
      <c r="E37" s="85">
        <v>204873388</v>
      </c>
      <c r="F37" s="85" t="s">
        <v>715</v>
      </c>
      <c r="G37" s="85" t="s">
        <v>3937</v>
      </c>
      <c r="H37" s="85">
        <v>21.66</v>
      </c>
      <c r="I37" s="85" t="s">
        <v>715</v>
      </c>
      <c r="J37" s="85" t="s">
        <v>724</v>
      </c>
      <c r="K37" s="440">
        <v>287.26780547860875</v>
      </c>
      <c r="L37" s="440">
        <v>6222.2206666666661</v>
      </c>
      <c r="M37" s="85" t="s">
        <v>752</v>
      </c>
    </row>
    <row r="38" spans="1:13" ht="75">
      <c r="A38" s="96">
        <v>29</v>
      </c>
      <c r="B38" s="402"/>
      <c r="C38" s="488" t="s">
        <v>726</v>
      </c>
      <c r="D38" s="85" t="s">
        <v>727</v>
      </c>
      <c r="E38" s="85">
        <v>204873388</v>
      </c>
      <c r="F38" s="85" t="s">
        <v>715</v>
      </c>
      <c r="G38" s="85" t="s">
        <v>3937</v>
      </c>
      <c r="H38" s="85">
        <v>21.66</v>
      </c>
      <c r="I38" s="85" t="s">
        <v>715</v>
      </c>
      <c r="J38" s="85" t="s">
        <v>724</v>
      </c>
      <c r="K38" s="440">
        <v>287.26780547860875</v>
      </c>
      <c r="L38" s="440">
        <v>6222.2206666666661</v>
      </c>
      <c r="M38" s="85" t="s">
        <v>753</v>
      </c>
    </row>
    <row r="39" spans="1:13" ht="45">
      <c r="A39" s="96">
        <v>30</v>
      </c>
      <c r="B39" s="402"/>
      <c r="C39" s="488" t="s">
        <v>726</v>
      </c>
      <c r="D39" s="85" t="s">
        <v>727</v>
      </c>
      <c r="E39" s="85">
        <v>204873388</v>
      </c>
      <c r="F39" s="85" t="s">
        <v>715</v>
      </c>
      <c r="G39" s="85" t="s">
        <v>3937</v>
      </c>
      <c r="H39" s="85">
        <v>23.131200000000003</v>
      </c>
      <c r="I39" s="85" t="s">
        <v>715</v>
      </c>
      <c r="J39" s="85" t="s">
        <v>724</v>
      </c>
      <c r="K39" s="440">
        <v>268.99688155680059</v>
      </c>
      <c r="L39" s="440">
        <v>6222.2206666666661</v>
      </c>
      <c r="M39" s="85" t="s">
        <v>3943</v>
      </c>
    </row>
    <row r="40" spans="1:13" ht="180">
      <c r="A40" s="96">
        <v>31</v>
      </c>
      <c r="B40" s="402"/>
      <c r="C40" s="488" t="s">
        <v>3944</v>
      </c>
      <c r="D40" s="85" t="s">
        <v>727</v>
      </c>
      <c r="E40" s="85">
        <v>204873388</v>
      </c>
      <c r="F40" s="85" t="s">
        <v>715</v>
      </c>
      <c r="G40" s="85" t="s">
        <v>3937</v>
      </c>
      <c r="H40" s="85">
        <v>14.048199999999998</v>
      </c>
      <c r="I40" s="85" t="s">
        <v>715</v>
      </c>
      <c r="J40" s="85" t="s">
        <v>724</v>
      </c>
      <c r="K40" s="440">
        <v>36.540861699956814</v>
      </c>
      <c r="L40" s="440">
        <v>513.33333333333326</v>
      </c>
      <c r="M40" s="85" t="s">
        <v>3945</v>
      </c>
    </row>
    <row r="41" spans="1:13" ht="105">
      <c r="A41" s="96">
        <v>32</v>
      </c>
      <c r="B41" s="402"/>
      <c r="C41" s="488" t="s">
        <v>3944</v>
      </c>
      <c r="D41" s="85" t="s">
        <v>727</v>
      </c>
      <c r="E41" s="85">
        <v>204873388</v>
      </c>
      <c r="F41" s="85" t="s">
        <v>715</v>
      </c>
      <c r="G41" s="85" t="s">
        <v>3937</v>
      </c>
      <c r="H41" s="85">
        <v>14.048199999999998</v>
      </c>
      <c r="I41" s="85" t="s">
        <v>715</v>
      </c>
      <c r="J41" s="85" t="s">
        <v>724</v>
      </c>
      <c r="K41" s="440">
        <v>36.540861699956814</v>
      </c>
      <c r="L41" s="440">
        <v>513.33333333333326</v>
      </c>
      <c r="M41" s="85" t="s">
        <v>3946</v>
      </c>
    </row>
    <row r="42" spans="1:13" ht="60">
      <c r="A42" s="96">
        <v>33</v>
      </c>
      <c r="B42" s="402"/>
      <c r="C42" s="488" t="s">
        <v>3944</v>
      </c>
      <c r="D42" s="85" t="s">
        <v>727</v>
      </c>
      <c r="E42" s="85">
        <v>204873388</v>
      </c>
      <c r="F42" s="85" t="s">
        <v>715</v>
      </c>
      <c r="G42" s="85" t="s">
        <v>3937</v>
      </c>
      <c r="H42" s="85">
        <v>14.048199999999998</v>
      </c>
      <c r="I42" s="85" t="s">
        <v>715</v>
      </c>
      <c r="J42" s="85" t="s">
        <v>724</v>
      </c>
      <c r="K42" s="440">
        <v>36.540861699956814</v>
      </c>
      <c r="L42" s="440">
        <v>513.33333333333326</v>
      </c>
      <c r="M42" s="85" t="s">
        <v>3947</v>
      </c>
    </row>
    <row r="43" spans="1:13" ht="75">
      <c r="A43" s="96">
        <v>34</v>
      </c>
      <c r="B43" s="402"/>
      <c r="C43" s="488" t="s">
        <v>3944</v>
      </c>
      <c r="D43" s="85" t="s">
        <v>727</v>
      </c>
      <c r="E43" s="85">
        <v>204873388</v>
      </c>
      <c r="F43" s="85" t="s">
        <v>715</v>
      </c>
      <c r="G43" s="85" t="s">
        <v>3937</v>
      </c>
      <c r="H43" s="85">
        <v>14.048199999999998</v>
      </c>
      <c r="I43" s="85" t="s">
        <v>715</v>
      </c>
      <c r="J43" s="85" t="s">
        <v>724</v>
      </c>
      <c r="K43" s="440">
        <v>36.540861699956814</v>
      </c>
      <c r="L43" s="440">
        <v>513.33333333333326</v>
      </c>
      <c r="M43" s="85" t="s">
        <v>3948</v>
      </c>
    </row>
    <row r="44" spans="1:13" ht="90">
      <c r="A44" s="96">
        <v>35</v>
      </c>
      <c r="B44" s="402"/>
      <c r="C44" s="488" t="s">
        <v>3944</v>
      </c>
      <c r="D44" s="85" t="s">
        <v>727</v>
      </c>
      <c r="E44" s="85">
        <v>204873388</v>
      </c>
      <c r="F44" s="85" t="s">
        <v>715</v>
      </c>
      <c r="G44" s="85" t="s">
        <v>3937</v>
      </c>
      <c r="H44" s="85">
        <v>14.048199999999998</v>
      </c>
      <c r="I44" s="85" t="s">
        <v>715</v>
      </c>
      <c r="J44" s="85" t="s">
        <v>724</v>
      </c>
      <c r="K44" s="440">
        <v>36.540861699956814</v>
      </c>
      <c r="L44" s="440">
        <v>513.33333333333326</v>
      </c>
      <c r="M44" s="85" t="s">
        <v>3949</v>
      </c>
    </row>
    <row r="45" spans="1:13" ht="105">
      <c r="A45" s="96">
        <v>36</v>
      </c>
      <c r="B45" s="402"/>
      <c r="C45" s="488" t="s">
        <v>3944</v>
      </c>
      <c r="D45" s="85" t="s">
        <v>727</v>
      </c>
      <c r="E45" s="85">
        <v>204873388</v>
      </c>
      <c r="F45" s="85" t="s">
        <v>715</v>
      </c>
      <c r="G45" s="85" t="s">
        <v>3937</v>
      </c>
      <c r="H45" s="85">
        <v>14.048199999999998</v>
      </c>
      <c r="I45" s="85" t="s">
        <v>715</v>
      </c>
      <c r="J45" s="85" t="s">
        <v>724</v>
      </c>
      <c r="K45" s="440">
        <v>36.540861699956814</v>
      </c>
      <c r="L45" s="440">
        <v>513.33333333333326</v>
      </c>
      <c r="M45" s="85" t="s">
        <v>3950</v>
      </c>
    </row>
    <row r="46" spans="1:13" ht="45">
      <c r="A46" s="96">
        <v>37</v>
      </c>
      <c r="B46" s="402"/>
      <c r="C46" s="488" t="s">
        <v>3944</v>
      </c>
      <c r="D46" s="85" t="s">
        <v>727</v>
      </c>
      <c r="E46" s="85">
        <v>204873388</v>
      </c>
      <c r="F46" s="85" t="s">
        <v>715</v>
      </c>
      <c r="G46" s="85" t="s">
        <v>3937</v>
      </c>
      <c r="H46" s="85">
        <v>8.33</v>
      </c>
      <c r="I46" s="85" t="s">
        <v>715</v>
      </c>
      <c r="J46" s="85" t="s">
        <v>724</v>
      </c>
      <c r="K46" s="440">
        <v>61.624649859943965</v>
      </c>
      <c r="L46" s="440">
        <v>513.33333333333326</v>
      </c>
      <c r="M46" s="85" t="s">
        <v>3951</v>
      </c>
    </row>
    <row r="47" spans="1:13" ht="105">
      <c r="A47" s="96">
        <v>38</v>
      </c>
      <c r="B47" s="402"/>
      <c r="C47" s="488" t="s">
        <v>3944</v>
      </c>
      <c r="D47" s="85" t="s">
        <v>727</v>
      </c>
      <c r="E47" s="85">
        <v>204873388</v>
      </c>
      <c r="F47" s="85" t="s">
        <v>715</v>
      </c>
      <c r="G47" s="85" t="s">
        <v>3937</v>
      </c>
      <c r="H47" s="85">
        <v>8.33</v>
      </c>
      <c r="I47" s="85" t="s">
        <v>715</v>
      </c>
      <c r="J47" s="85" t="s">
        <v>724</v>
      </c>
      <c r="K47" s="440">
        <v>61.624649859943965</v>
      </c>
      <c r="L47" s="440">
        <v>513.33333333333326</v>
      </c>
      <c r="M47" s="85" t="s">
        <v>3952</v>
      </c>
    </row>
    <row r="48" spans="1:13" ht="60">
      <c r="A48" s="96">
        <v>39</v>
      </c>
      <c r="B48" s="402"/>
      <c r="C48" s="488" t="s">
        <v>3944</v>
      </c>
      <c r="D48" s="85" t="s">
        <v>727</v>
      </c>
      <c r="E48" s="85">
        <v>204873388</v>
      </c>
      <c r="F48" s="85" t="s">
        <v>715</v>
      </c>
      <c r="G48" s="85" t="s">
        <v>3937</v>
      </c>
      <c r="H48" s="85">
        <v>8.33</v>
      </c>
      <c r="I48" s="85" t="s">
        <v>715</v>
      </c>
      <c r="J48" s="85" t="s">
        <v>724</v>
      </c>
      <c r="K48" s="440">
        <v>61.624649859943965</v>
      </c>
      <c r="L48" s="440">
        <v>513.33333333333326</v>
      </c>
      <c r="M48" s="85" t="s">
        <v>3953</v>
      </c>
    </row>
    <row r="49" spans="1:13" ht="60">
      <c r="A49" s="96">
        <v>40</v>
      </c>
      <c r="B49" s="402"/>
      <c r="C49" s="488" t="s">
        <v>3944</v>
      </c>
      <c r="D49" s="85" t="s">
        <v>727</v>
      </c>
      <c r="E49" s="85">
        <v>204873388</v>
      </c>
      <c r="F49" s="85" t="s">
        <v>715</v>
      </c>
      <c r="G49" s="85" t="s">
        <v>3937</v>
      </c>
      <c r="H49" s="85">
        <v>8.33</v>
      </c>
      <c r="I49" s="85" t="s">
        <v>715</v>
      </c>
      <c r="J49" s="85" t="s">
        <v>724</v>
      </c>
      <c r="K49" s="440">
        <v>61.624649859943965</v>
      </c>
      <c r="L49" s="440">
        <v>513.33333333333326</v>
      </c>
      <c r="M49" s="85" t="s">
        <v>3954</v>
      </c>
    </row>
    <row r="50" spans="1:13" ht="90">
      <c r="A50" s="96">
        <v>41</v>
      </c>
      <c r="B50" s="402"/>
      <c r="C50" s="488" t="s">
        <v>3944</v>
      </c>
      <c r="D50" s="85" t="s">
        <v>727</v>
      </c>
      <c r="E50" s="85">
        <v>204873388</v>
      </c>
      <c r="F50" s="85" t="s">
        <v>715</v>
      </c>
      <c r="G50" s="85" t="s">
        <v>3937</v>
      </c>
      <c r="H50" s="85">
        <v>14.048199999999998</v>
      </c>
      <c r="I50" s="85" t="s">
        <v>715</v>
      </c>
      <c r="J50" s="85" t="s">
        <v>724</v>
      </c>
      <c r="K50" s="440">
        <v>36.540861699956814</v>
      </c>
      <c r="L50" s="440">
        <v>513.33333333333326</v>
      </c>
      <c r="M50" s="85" t="s">
        <v>3955</v>
      </c>
    </row>
    <row r="51" spans="1:13" ht="60">
      <c r="A51" s="96">
        <v>42</v>
      </c>
      <c r="B51" s="402"/>
      <c r="C51" s="488" t="s">
        <v>3944</v>
      </c>
      <c r="D51" s="85" t="s">
        <v>727</v>
      </c>
      <c r="E51" s="85">
        <v>204873388</v>
      </c>
      <c r="F51" s="85" t="s">
        <v>715</v>
      </c>
      <c r="G51" s="85" t="s">
        <v>3937</v>
      </c>
      <c r="H51" s="85">
        <v>14.048199999999998</v>
      </c>
      <c r="I51" s="85" t="s">
        <v>715</v>
      </c>
      <c r="J51" s="85" t="s">
        <v>724</v>
      </c>
      <c r="K51" s="440">
        <v>36.540861699956814</v>
      </c>
      <c r="L51" s="440">
        <v>513.33333333333326</v>
      </c>
      <c r="M51" s="85" t="s">
        <v>3956</v>
      </c>
    </row>
    <row r="52" spans="1:13" ht="105">
      <c r="A52" s="96">
        <v>43</v>
      </c>
      <c r="B52" s="402"/>
      <c r="C52" s="488" t="s">
        <v>3944</v>
      </c>
      <c r="D52" s="85" t="s">
        <v>727</v>
      </c>
      <c r="E52" s="85">
        <v>204873388</v>
      </c>
      <c r="F52" s="85" t="s">
        <v>715</v>
      </c>
      <c r="G52" s="85" t="s">
        <v>3937</v>
      </c>
      <c r="H52" s="85">
        <v>8.33</v>
      </c>
      <c r="I52" s="85" t="s">
        <v>715</v>
      </c>
      <c r="J52" s="85" t="s">
        <v>724</v>
      </c>
      <c r="K52" s="440">
        <v>61.624649859943965</v>
      </c>
      <c r="L52" s="440">
        <v>513.33333333333326</v>
      </c>
      <c r="M52" s="85" t="s">
        <v>3957</v>
      </c>
    </row>
    <row r="53" spans="1:13" ht="60">
      <c r="A53" s="96">
        <v>44</v>
      </c>
      <c r="B53" s="402"/>
      <c r="C53" s="488" t="s">
        <v>3944</v>
      </c>
      <c r="D53" s="85" t="s">
        <v>727</v>
      </c>
      <c r="E53" s="85">
        <v>204873388</v>
      </c>
      <c r="F53" s="85" t="s">
        <v>715</v>
      </c>
      <c r="G53" s="85" t="s">
        <v>3937</v>
      </c>
      <c r="H53" s="85">
        <v>14.048199999999998</v>
      </c>
      <c r="I53" s="85" t="s">
        <v>715</v>
      </c>
      <c r="J53" s="85" t="s">
        <v>724</v>
      </c>
      <c r="K53" s="440">
        <v>36.540861699956814</v>
      </c>
      <c r="L53" s="440">
        <v>513.33333333333326</v>
      </c>
      <c r="M53" s="85" t="s">
        <v>3958</v>
      </c>
    </row>
    <row r="54" spans="1:13" ht="60">
      <c r="A54" s="96">
        <v>45</v>
      </c>
      <c r="B54" s="402"/>
      <c r="C54" s="488" t="s">
        <v>3944</v>
      </c>
      <c r="D54" s="85" t="s">
        <v>727</v>
      </c>
      <c r="E54" s="85">
        <v>204873388</v>
      </c>
      <c r="F54" s="85" t="s">
        <v>715</v>
      </c>
      <c r="G54" s="85" t="s">
        <v>3937</v>
      </c>
      <c r="H54" s="85">
        <v>14.048199999999998</v>
      </c>
      <c r="I54" s="85" t="s">
        <v>715</v>
      </c>
      <c r="J54" s="85" t="s">
        <v>724</v>
      </c>
      <c r="K54" s="440">
        <v>36.540861699956814</v>
      </c>
      <c r="L54" s="440">
        <v>513.33333333333326</v>
      </c>
      <c r="M54" s="85" t="s">
        <v>3959</v>
      </c>
    </row>
    <row r="55" spans="1:13" ht="105">
      <c r="A55" s="96">
        <v>46</v>
      </c>
      <c r="B55" s="402"/>
      <c r="C55" s="488" t="s">
        <v>3944</v>
      </c>
      <c r="D55" s="85" t="s">
        <v>727</v>
      </c>
      <c r="E55" s="85">
        <v>204873388</v>
      </c>
      <c r="F55" s="85" t="s">
        <v>715</v>
      </c>
      <c r="G55" s="85" t="s">
        <v>3937</v>
      </c>
      <c r="H55" s="85">
        <v>8.33</v>
      </c>
      <c r="I55" s="85" t="s">
        <v>715</v>
      </c>
      <c r="J55" s="85" t="s">
        <v>724</v>
      </c>
      <c r="K55" s="440">
        <v>61.624649859943965</v>
      </c>
      <c r="L55" s="440">
        <v>513.33333333333326</v>
      </c>
      <c r="M55" s="85" t="s">
        <v>3960</v>
      </c>
    </row>
    <row r="56" spans="1:13" ht="120">
      <c r="A56" s="96">
        <v>47</v>
      </c>
      <c r="B56" s="402"/>
      <c r="C56" s="488" t="s">
        <v>3944</v>
      </c>
      <c r="D56" s="85" t="s">
        <v>727</v>
      </c>
      <c r="E56" s="85">
        <v>204873388</v>
      </c>
      <c r="F56" s="85" t="s">
        <v>715</v>
      </c>
      <c r="G56" s="85" t="s">
        <v>3937</v>
      </c>
      <c r="H56" s="85">
        <v>14.048199999999998</v>
      </c>
      <c r="I56" s="85" t="s">
        <v>715</v>
      </c>
      <c r="J56" s="85" t="s">
        <v>724</v>
      </c>
      <c r="K56" s="440">
        <v>36.540861699956814</v>
      </c>
      <c r="L56" s="440">
        <v>513.33333333333326</v>
      </c>
      <c r="M56" s="85" t="s">
        <v>3961</v>
      </c>
    </row>
    <row r="57" spans="1:13" ht="90">
      <c r="A57" s="96">
        <v>48</v>
      </c>
      <c r="B57" s="402"/>
      <c r="C57" s="488" t="s">
        <v>3944</v>
      </c>
      <c r="D57" s="85" t="s">
        <v>727</v>
      </c>
      <c r="E57" s="85">
        <v>204873388</v>
      </c>
      <c r="F57" s="85" t="s">
        <v>715</v>
      </c>
      <c r="G57" s="85" t="s">
        <v>3937</v>
      </c>
      <c r="H57" s="85">
        <v>14.048199999999998</v>
      </c>
      <c r="I57" s="85" t="s">
        <v>715</v>
      </c>
      <c r="J57" s="85" t="s">
        <v>724</v>
      </c>
      <c r="K57" s="440">
        <v>36.540861699956814</v>
      </c>
      <c r="L57" s="440">
        <v>513.33333333333326</v>
      </c>
      <c r="M57" s="85" t="s">
        <v>3962</v>
      </c>
    </row>
    <row r="58" spans="1:13" ht="75">
      <c r="A58" s="96">
        <v>49</v>
      </c>
      <c r="B58" s="402"/>
      <c r="C58" s="488" t="s">
        <v>3944</v>
      </c>
      <c r="D58" s="85" t="s">
        <v>727</v>
      </c>
      <c r="E58" s="85">
        <v>204873388</v>
      </c>
      <c r="F58" s="85" t="s">
        <v>715</v>
      </c>
      <c r="G58" s="85" t="s">
        <v>3937</v>
      </c>
      <c r="H58" s="85">
        <v>14.048199999999998</v>
      </c>
      <c r="I58" s="85" t="s">
        <v>715</v>
      </c>
      <c r="J58" s="85" t="s">
        <v>724</v>
      </c>
      <c r="K58" s="440">
        <v>36.540861699956814</v>
      </c>
      <c r="L58" s="440">
        <v>513.33333333333326</v>
      </c>
      <c r="M58" s="85" t="s">
        <v>3963</v>
      </c>
    </row>
    <row r="59" spans="1:13" ht="75">
      <c r="A59" s="96">
        <v>50</v>
      </c>
      <c r="B59" s="402"/>
      <c r="C59" s="488" t="s">
        <v>3944</v>
      </c>
      <c r="D59" s="85" t="s">
        <v>727</v>
      </c>
      <c r="E59" s="85">
        <v>204873388</v>
      </c>
      <c r="F59" s="85" t="s">
        <v>715</v>
      </c>
      <c r="G59" s="85" t="s">
        <v>3937</v>
      </c>
      <c r="H59" s="85">
        <v>14.048199999999998</v>
      </c>
      <c r="I59" s="85" t="s">
        <v>715</v>
      </c>
      <c r="J59" s="85" t="s">
        <v>724</v>
      </c>
      <c r="K59" s="440">
        <v>36.540861699956814</v>
      </c>
      <c r="L59" s="440">
        <v>513.33333333333326</v>
      </c>
      <c r="M59" s="85" t="s">
        <v>3964</v>
      </c>
    </row>
    <row r="60" spans="1:13" ht="120">
      <c r="A60" s="96">
        <v>51</v>
      </c>
      <c r="B60" s="402"/>
      <c r="C60" s="488" t="s">
        <v>3944</v>
      </c>
      <c r="D60" s="85" t="s">
        <v>727</v>
      </c>
      <c r="E60" s="85">
        <v>204873388</v>
      </c>
      <c r="F60" s="85" t="s">
        <v>715</v>
      </c>
      <c r="G60" s="85" t="s">
        <v>3937</v>
      </c>
      <c r="H60" s="85">
        <v>14.048199999999998</v>
      </c>
      <c r="I60" s="85" t="s">
        <v>715</v>
      </c>
      <c r="J60" s="85" t="s">
        <v>724</v>
      </c>
      <c r="K60" s="440">
        <v>36.540861699956814</v>
      </c>
      <c r="L60" s="440">
        <v>513.33333333333326</v>
      </c>
      <c r="M60" s="85" t="s">
        <v>3965</v>
      </c>
    </row>
    <row r="61" spans="1:13" ht="105">
      <c r="A61" s="96">
        <v>52</v>
      </c>
      <c r="B61" s="402"/>
      <c r="C61" s="488" t="s">
        <v>3944</v>
      </c>
      <c r="D61" s="85" t="s">
        <v>727</v>
      </c>
      <c r="E61" s="85">
        <v>204873388</v>
      </c>
      <c r="F61" s="85" t="s">
        <v>715</v>
      </c>
      <c r="G61" s="85" t="s">
        <v>3937</v>
      </c>
      <c r="H61" s="85">
        <v>14.048199999999998</v>
      </c>
      <c r="I61" s="85" t="s">
        <v>715</v>
      </c>
      <c r="J61" s="85" t="s">
        <v>724</v>
      </c>
      <c r="K61" s="440">
        <v>36.540861699956814</v>
      </c>
      <c r="L61" s="440">
        <v>513.33333333333326</v>
      </c>
      <c r="M61" s="85" t="s">
        <v>3966</v>
      </c>
    </row>
    <row r="62" spans="1:13" ht="90">
      <c r="A62" s="96">
        <v>53</v>
      </c>
      <c r="B62" s="402"/>
      <c r="C62" s="488" t="s">
        <v>3944</v>
      </c>
      <c r="D62" s="85" t="s">
        <v>727</v>
      </c>
      <c r="E62" s="85">
        <v>204873388</v>
      </c>
      <c r="F62" s="85" t="s">
        <v>715</v>
      </c>
      <c r="G62" s="85" t="s">
        <v>3937</v>
      </c>
      <c r="H62" s="85">
        <v>14.048199999999998</v>
      </c>
      <c r="I62" s="85" t="s">
        <v>715</v>
      </c>
      <c r="J62" s="85" t="s">
        <v>724</v>
      </c>
      <c r="K62" s="440">
        <v>36.540861699956814</v>
      </c>
      <c r="L62" s="440">
        <v>513.33333333333326</v>
      </c>
      <c r="M62" s="85" t="s">
        <v>3967</v>
      </c>
    </row>
    <row r="63" spans="1:13" ht="120">
      <c r="A63" s="96">
        <v>54</v>
      </c>
      <c r="B63" s="402"/>
      <c r="C63" s="488" t="s">
        <v>3944</v>
      </c>
      <c r="D63" s="85" t="s">
        <v>727</v>
      </c>
      <c r="E63" s="85">
        <v>204873388</v>
      </c>
      <c r="F63" s="85" t="s">
        <v>715</v>
      </c>
      <c r="G63" s="85" t="s">
        <v>3937</v>
      </c>
      <c r="H63" s="85">
        <v>14.048199999999998</v>
      </c>
      <c r="I63" s="85" t="s">
        <v>715</v>
      </c>
      <c r="J63" s="85" t="s">
        <v>724</v>
      </c>
      <c r="K63" s="440">
        <v>36.540861699956814</v>
      </c>
      <c r="L63" s="440">
        <v>513.33333333333326</v>
      </c>
      <c r="M63" s="85" t="s">
        <v>3968</v>
      </c>
    </row>
    <row r="64" spans="1:13" ht="135">
      <c r="A64" s="96">
        <v>55</v>
      </c>
      <c r="B64" s="402"/>
      <c r="C64" s="488" t="s">
        <v>3944</v>
      </c>
      <c r="D64" s="85" t="s">
        <v>727</v>
      </c>
      <c r="E64" s="85">
        <v>204873388</v>
      </c>
      <c r="F64" s="85" t="s">
        <v>715</v>
      </c>
      <c r="G64" s="85" t="s">
        <v>3937</v>
      </c>
      <c r="H64" s="85">
        <v>14.048199999999998</v>
      </c>
      <c r="I64" s="85" t="s">
        <v>715</v>
      </c>
      <c r="J64" s="85" t="s">
        <v>724</v>
      </c>
      <c r="K64" s="440">
        <v>36.540861699956814</v>
      </c>
      <c r="L64" s="440">
        <v>513.33333333333326</v>
      </c>
      <c r="M64" s="85" t="s">
        <v>3969</v>
      </c>
    </row>
    <row r="65" spans="1:13" ht="60">
      <c r="A65" s="96">
        <v>56</v>
      </c>
      <c r="B65" s="402"/>
      <c r="C65" s="488" t="s">
        <v>3944</v>
      </c>
      <c r="D65" s="85" t="s">
        <v>727</v>
      </c>
      <c r="E65" s="85">
        <v>204873388</v>
      </c>
      <c r="F65" s="85" t="s">
        <v>715</v>
      </c>
      <c r="G65" s="85" t="s">
        <v>3937</v>
      </c>
      <c r="H65" s="85">
        <v>14.048199999999998</v>
      </c>
      <c r="I65" s="85" t="s">
        <v>715</v>
      </c>
      <c r="J65" s="85" t="s">
        <v>724</v>
      </c>
      <c r="K65" s="440">
        <v>36.540861699956814</v>
      </c>
      <c r="L65" s="440">
        <v>513.33333333333326</v>
      </c>
      <c r="M65" s="85" t="s">
        <v>3970</v>
      </c>
    </row>
    <row r="66" spans="1:13" ht="75">
      <c r="A66" s="96">
        <v>57</v>
      </c>
      <c r="B66" s="402"/>
      <c r="C66" s="488" t="s">
        <v>3944</v>
      </c>
      <c r="D66" s="85" t="s">
        <v>727</v>
      </c>
      <c r="E66" s="85">
        <v>204873388</v>
      </c>
      <c r="F66" s="85" t="s">
        <v>715</v>
      </c>
      <c r="G66" s="85" t="s">
        <v>3937</v>
      </c>
      <c r="H66" s="85">
        <v>14.048199999999998</v>
      </c>
      <c r="I66" s="85" t="s">
        <v>715</v>
      </c>
      <c r="J66" s="85" t="s">
        <v>724</v>
      </c>
      <c r="K66" s="440">
        <v>36.540861699956814</v>
      </c>
      <c r="L66" s="440">
        <v>513.33333333333326</v>
      </c>
      <c r="M66" s="85" t="s">
        <v>3971</v>
      </c>
    </row>
    <row r="67" spans="1:13" ht="135">
      <c r="A67" s="96">
        <v>58</v>
      </c>
      <c r="B67" s="402"/>
      <c r="C67" s="488" t="s">
        <v>3944</v>
      </c>
      <c r="D67" s="85" t="s">
        <v>727</v>
      </c>
      <c r="E67" s="85">
        <v>204873388</v>
      </c>
      <c r="F67" s="85" t="s">
        <v>715</v>
      </c>
      <c r="G67" s="85" t="s">
        <v>3937</v>
      </c>
      <c r="H67" s="85">
        <v>14.048199999999998</v>
      </c>
      <c r="I67" s="85" t="s">
        <v>715</v>
      </c>
      <c r="J67" s="85" t="s">
        <v>724</v>
      </c>
      <c r="K67" s="440">
        <v>36.540861699956814</v>
      </c>
      <c r="L67" s="440">
        <v>513.33333333333326</v>
      </c>
      <c r="M67" s="85" t="s">
        <v>3972</v>
      </c>
    </row>
    <row r="68" spans="1:13" ht="135">
      <c r="A68" s="96">
        <v>59</v>
      </c>
      <c r="B68" s="402"/>
      <c r="C68" s="488" t="s">
        <v>3944</v>
      </c>
      <c r="D68" s="85" t="s">
        <v>727</v>
      </c>
      <c r="E68" s="85">
        <v>204873388</v>
      </c>
      <c r="F68" s="85" t="s">
        <v>715</v>
      </c>
      <c r="G68" s="85" t="s">
        <v>3937</v>
      </c>
      <c r="H68" s="85">
        <v>14.048199999999998</v>
      </c>
      <c r="I68" s="85" t="s">
        <v>715</v>
      </c>
      <c r="J68" s="85" t="s">
        <v>724</v>
      </c>
      <c r="K68" s="440">
        <v>36.540861699956814</v>
      </c>
      <c r="L68" s="440">
        <v>513.33333333333326</v>
      </c>
      <c r="M68" s="85" t="s">
        <v>3972</v>
      </c>
    </row>
    <row r="69" spans="1:13" ht="75">
      <c r="A69" s="96">
        <v>60</v>
      </c>
      <c r="B69" s="402"/>
      <c r="C69" s="488" t="s">
        <v>3944</v>
      </c>
      <c r="D69" s="85" t="s">
        <v>727</v>
      </c>
      <c r="E69" s="85">
        <v>204873388</v>
      </c>
      <c r="F69" s="85" t="s">
        <v>715</v>
      </c>
      <c r="G69" s="85" t="s">
        <v>3937</v>
      </c>
      <c r="H69" s="85">
        <v>14.048199999999998</v>
      </c>
      <c r="I69" s="85" t="s">
        <v>715</v>
      </c>
      <c r="J69" s="85" t="s">
        <v>724</v>
      </c>
      <c r="K69" s="440">
        <v>36.540861699956814</v>
      </c>
      <c r="L69" s="440">
        <v>513.33333333333326</v>
      </c>
      <c r="M69" s="85" t="s">
        <v>3973</v>
      </c>
    </row>
    <row r="70" spans="1:13" ht="75">
      <c r="A70" s="96">
        <v>61</v>
      </c>
      <c r="B70" s="402"/>
      <c r="C70" s="488" t="s">
        <v>3944</v>
      </c>
      <c r="D70" s="85" t="s">
        <v>727</v>
      </c>
      <c r="E70" s="85">
        <v>204873388</v>
      </c>
      <c r="F70" s="85" t="s">
        <v>715</v>
      </c>
      <c r="G70" s="85" t="s">
        <v>3937</v>
      </c>
      <c r="H70" s="85">
        <v>4.165</v>
      </c>
      <c r="I70" s="85" t="s">
        <v>715</v>
      </c>
      <c r="J70" s="85" t="s">
        <v>724</v>
      </c>
      <c r="K70" s="440">
        <v>123.24929971988793</v>
      </c>
      <c r="L70" s="440">
        <v>513.33333333333326</v>
      </c>
      <c r="M70" s="85" t="s">
        <v>3974</v>
      </c>
    </row>
    <row r="71" spans="1:13" ht="120">
      <c r="A71" s="96">
        <v>62</v>
      </c>
      <c r="B71" s="402"/>
      <c r="C71" s="488" t="s">
        <v>3944</v>
      </c>
      <c r="D71" s="85" t="s">
        <v>727</v>
      </c>
      <c r="E71" s="85">
        <v>204873388</v>
      </c>
      <c r="F71" s="85" t="s">
        <v>715</v>
      </c>
      <c r="G71" s="85" t="s">
        <v>3937</v>
      </c>
      <c r="H71" s="85">
        <v>4.165</v>
      </c>
      <c r="I71" s="85" t="s">
        <v>715</v>
      </c>
      <c r="J71" s="85" t="s">
        <v>724</v>
      </c>
      <c r="K71" s="440">
        <v>123.24929971988793</v>
      </c>
      <c r="L71" s="440">
        <v>513.33333333333326</v>
      </c>
      <c r="M71" s="85" t="s">
        <v>3975</v>
      </c>
    </row>
    <row r="72" spans="1:13" ht="135">
      <c r="A72" s="96">
        <v>63</v>
      </c>
      <c r="B72" s="402"/>
      <c r="C72" s="488" t="s">
        <v>3944</v>
      </c>
      <c r="D72" s="85" t="s">
        <v>727</v>
      </c>
      <c r="E72" s="85">
        <v>204873388</v>
      </c>
      <c r="F72" s="85" t="s">
        <v>715</v>
      </c>
      <c r="G72" s="85" t="s">
        <v>3937</v>
      </c>
      <c r="H72" s="85">
        <v>4.165</v>
      </c>
      <c r="I72" s="85" t="s">
        <v>715</v>
      </c>
      <c r="J72" s="85" t="s">
        <v>724</v>
      </c>
      <c r="K72" s="440">
        <v>123.24929971988793</v>
      </c>
      <c r="L72" s="440">
        <v>513.33333333333326</v>
      </c>
      <c r="M72" s="85" t="s">
        <v>3976</v>
      </c>
    </row>
    <row r="73" spans="1:13" ht="45">
      <c r="A73" s="96">
        <v>64</v>
      </c>
      <c r="B73" s="402"/>
      <c r="C73" s="488" t="s">
        <v>3944</v>
      </c>
      <c r="D73" s="85" t="s">
        <v>727</v>
      </c>
      <c r="E73" s="85">
        <v>204873388</v>
      </c>
      <c r="F73" s="85" t="s">
        <v>715</v>
      </c>
      <c r="G73" s="85" t="s">
        <v>3937</v>
      </c>
      <c r="H73" s="85">
        <v>4.165</v>
      </c>
      <c r="I73" s="85" t="s">
        <v>715</v>
      </c>
      <c r="J73" s="85" t="s">
        <v>724</v>
      </c>
      <c r="K73" s="440">
        <v>123.24929971988793</v>
      </c>
      <c r="L73" s="440">
        <v>513.33333333333326</v>
      </c>
      <c r="M73" s="85" t="s">
        <v>3977</v>
      </c>
    </row>
    <row r="74" spans="1:13" ht="105">
      <c r="A74" s="96">
        <v>65</v>
      </c>
      <c r="B74" s="402"/>
      <c r="C74" s="488" t="s">
        <v>3944</v>
      </c>
      <c r="D74" s="85" t="s">
        <v>727</v>
      </c>
      <c r="E74" s="85">
        <v>204873388</v>
      </c>
      <c r="F74" s="85" t="s">
        <v>715</v>
      </c>
      <c r="G74" s="85" t="s">
        <v>3937</v>
      </c>
      <c r="H74" s="85">
        <v>14.048199999999998</v>
      </c>
      <c r="I74" s="85" t="s">
        <v>715</v>
      </c>
      <c r="J74" s="85" t="s">
        <v>724</v>
      </c>
      <c r="K74" s="440">
        <v>36.540861699956814</v>
      </c>
      <c r="L74" s="440">
        <v>513.33333333333326</v>
      </c>
      <c r="M74" s="85" t="s">
        <v>3978</v>
      </c>
    </row>
    <row r="75" spans="1:13" ht="135">
      <c r="A75" s="96">
        <v>66</v>
      </c>
      <c r="B75" s="402"/>
      <c r="C75" s="488" t="s">
        <v>3944</v>
      </c>
      <c r="D75" s="85" t="s">
        <v>727</v>
      </c>
      <c r="E75" s="85">
        <v>204873388</v>
      </c>
      <c r="F75" s="85" t="s">
        <v>715</v>
      </c>
      <c r="G75" s="85" t="s">
        <v>3937</v>
      </c>
      <c r="H75" s="85">
        <v>4.165</v>
      </c>
      <c r="I75" s="85" t="s">
        <v>715</v>
      </c>
      <c r="J75" s="85" t="s">
        <v>724</v>
      </c>
      <c r="K75" s="440">
        <v>123.24929971988793</v>
      </c>
      <c r="L75" s="440">
        <v>513.33333333333326</v>
      </c>
      <c r="M75" s="85" t="s">
        <v>3979</v>
      </c>
    </row>
    <row r="76" spans="1:13" ht="150">
      <c r="A76" s="96">
        <v>67</v>
      </c>
      <c r="B76" s="402"/>
      <c r="C76" s="488" t="s">
        <v>3944</v>
      </c>
      <c r="D76" s="85" t="s">
        <v>727</v>
      </c>
      <c r="E76" s="85">
        <v>204873388</v>
      </c>
      <c r="F76" s="85" t="s">
        <v>715</v>
      </c>
      <c r="G76" s="85" t="s">
        <v>3937</v>
      </c>
      <c r="H76" s="85">
        <v>14.048199999999998</v>
      </c>
      <c r="I76" s="85" t="s">
        <v>715</v>
      </c>
      <c r="J76" s="85" t="s">
        <v>724</v>
      </c>
      <c r="K76" s="440">
        <v>36.540861699956814</v>
      </c>
      <c r="L76" s="440">
        <v>513.33333333333326</v>
      </c>
      <c r="M76" s="85" t="s">
        <v>3980</v>
      </c>
    </row>
    <row r="77" spans="1:13" ht="135">
      <c r="A77" s="96">
        <v>68</v>
      </c>
      <c r="B77" s="402"/>
      <c r="C77" s="488" t="s">
        <v>3944</v>
      </c>
      <c r="D77" s="85" t="s">
        <v>727</v>
      </c>
      <c r="E77" s="85">
        <v>204873388</v>
      </c>
      <c r="F77" s="85" t="s">
        <v>715</v>
      </c>
      <c r="G77" s="85" t="s">
        <v>3937</v>
      </c>
      <c r="H77" s="85">
        <v>14.048199999999998</v>
      </c>
      <c r="I77" s="85" t="s">
        <v>715</v>
      </c>
      <c r="J77" s="85" t="s">
        <v>724</v>
      </c>
      <c r="K77" s="440">
        <v>36.540861699956814</v>
      </c>
      <c r="L77" s="440">
        <v>513.33333333333326</v>
      </c>
      <c r="M77" s="85" t="s">
        <v>3981</v>
      </c>
    </row>
    <row r="78" spans="1:13" ht="120">
      <c r="A78" s="96">
        <v>69</v>
      </c>
      <c r="B78" s="402"/>
      <c r="C78" s="488" t="s">
        <v>3944</v>
      </c>
      <c r="D78" s="85" t="s">
        <v>727</v>
      </c>
      <c r="E78" s="85">
        <v>204873388</v>
      </c>
      <c r="F78" s="85" t="s">
        <v>715</v>
      </c>
      <c r="G78" s="85" t="s">
        <v>3937</v>
      </c>
      <c r="H78" s="85">
        <v>14.048199999999998</v>
      </c>
      <c r="I78" s="85" t="s">
        <v>715</v>
      </c>
      <c r="J78" s="85" t="s">
        <v>724</v>
      </c>
      <c r="K78" s="440">
        <v>36.540861699956814</v>
      </c>
      <c r="L78" s="440">
        <v>513.33333333333326</v>
      </c>
      <c r="M78" s="85" t="s">
        <v>3982</v>
      </c>
    </row>
    <row r="79" spans="1:13" ht="75">
      <c r="A79" s="96">
        <v>70</v>
      </c>
      <c r="B79" s="402"/>
      <c r="C79" s="488" t="s">
        <v>3944</v>
      </c>
      <c r="D79" s="85" t="s">
        <v>727</v>
      </c>
      <c r="E79" s="85">
        <v>204873388</v>
      </c>
      <c r="F79" s="85" t="s">
        <v>715</v>
      </c>
      <c r="G79" s="85" t="s">
        <v>3937</v>
      </c>
      <c r="H79" s="85">
        <v>14.048199999999998</v>
      </c>
      <c r="I79" s="85" t="s">
        <v>715</v>
      </c>
      <c r="J79" s="85" t="s">
        <v>724</v>
      </c>
      <c r="K79" s="440">
        <v>36.540861699956814</v>
      </c>
      <c r="L79" s="440">
        <v>513.33333333333326</v>
      </c>
      <c r="M79" s="85" t="s">
        <v>3983</v>
      </c>
    </row>
    <row r="80" spans="1:13" ht="90">
      <c r="A80" s="96">
        <v>71</v>
      </c>
      <c r="B80" s="402"/>
      <c r="C80" s="488" t="s">
        <v>3944</v>
      </c>
      <c r="D80" s="85" t="s">
        <v>727</v>
      </c>
      <c r="E80" s="85">
        <v>204873388</v>
      </c>
      <c r="F80" s="85" t="s">
        <v>715</v>
      </c>
      <c r="G80" s="85" t="s">
        <v>3937</v>
      </c>
      <c r="H80" s="85">
        <v>14.048199999999998</v>
      </c>
      <c r="I80" s="85" t="s">
        <v>715</v>
      </c>
      <c r="J80" s="85" t="s">
        <v>724</v>
      </c>
      <c r="K80" s="440">
        <v>36.540861699956814</v>
      </c>
      <c r="L80" s="440">
        <v>513.33333333333326</v>
      </c>
      <c r="M80" s="85" t="s">
        <v>3984</v>
      </c>
    </row>
    <row r="81" spans="1:13" ht="165">
      <c r="A81" s="96">
        <v>72</v>
      </c>
      <c r="B81" s="402"/>
      <c r="C81" s="488" t="s">
        <v>3944</v>
      </c>
      <c r="D81" s="85" t="s">
        <v>727</v>
      </c>
      <c r="E81" s="85">
        <v>204873388</v>
      </c>
      <c r="F81" s="85" t="s">
        <v>715</v>
      </c>
      <c r="G81" s="85" t="s">
        <v>3937</v>
      </c>
      <c r="H81" s="85">
        <v>14.048199999999998</v>
      </c>
      <c r="I81" s="85" t="s">
        <v>715</v>
      </c>
      <c r="J81" s="85" t="s">
        <v>724</v>
      </c>
      <c r="K81" s="440">
        <v>36.540861699956814</v>
      </c>
      <c r="L81" s="440">
        <v>513.33333333333326</v>
      </c>
      <c r="M81" s="85" t="s">
        <v>3985</v>
      </c>
    </row>
    <row r="82" spans="1:13" ht="45">
      <c r="A82" s="96">
        <v>73</v>
      </c>
      <c r="B82" s="402"/>
      <c r="C82" s="488" t="s">
        <v>3944</v>
      </c>
      <c r="D82" s="85" t="s">
        <v>727</v>
      </c>
      <c r="E82" s="85">
        <v>204873388</v>
      </c>
      <c r="F82" s="85" t="s">
        <v>715</v>
      </c>
      <c r="G82" s="85" t="s">
        <v>3937</v>
      </c>
      <c r="H82" s="85">
        <v>8.33</v>
      </c>
      <c r="I82" s="85" t="s">
        <v>715</v>
      </c>
      <c r="J82" s="85" t="s">
        <v>724</v>
      </c>
      <c r="K82" s="440">
        <v>61.624649859943965</v>
      </c>
      <c r="L82" s="440">
        <v>513.33333333333326</v>
      </c>
      <c r="M82" s="85" t="s">
        <v>3986</v>
      </c>
    </row>
    <row r="83" spans="1:13" ht="75">
      <c r="A83" s="96">
        <v>74</v>
      </c>
      <c r="B83" s="402"/>
      <c r="C83" s="488" t="s">
        <v>3944</v>
      </c>
      <c r="D83" s="85" t="s">
        <v>727</v>
      </c>
      <c r="E83" s="85">
        <v>204873388</v>
      </c>
      <c r="F83" s="85" t="s">
        <v>715</v>
      </c>
      <c r="G83" s="85" t="s">
        <v>3937</v>
      </c>
      <c r="H83" s="85">
        <v>8.33</v>
      </c>
      <c r="I83" s="85" t="s">
        <v>715</v>
      </c>
      <c r="J83" s="85" t="s">
        <v>724</v>
      </c>
      <c r="K83" s="440">
        <v>61.624649859943965</v>
      </c>
      <c r="L83" s="440">
        <v>513.33333333333326</v>
      </c>
      <c r="M83" s="85" t="s">
        <v>3987</v>
      </c>
    </row>
    <row r="84" spans="1:13" ht="75">
      <c r="A84" s="96">
        <v>75</v>
      </c>
      <c r="B84" s="402"/>
      <c r="C84" s="488" t="s">
        <v>3944</v>
      </c>
      <c r="D84" s="85" t="s">
        <v>727</v>
      </c>
      <c r="E84" s="85">
        <v>204873388</v>
      </c>
      <c r="F84" s="85" t="s">
        <v>715</v>
      </c>
      <c r="G84" s="85" t="s">
        <v>3937</v>
      </c>
      <c r="H84" s="85">
        <v>8.33</v>
      </c>
      <c r="I84" s="85" t="s">
        <v>715</v>
      </c>
      <c r="J84" s="85" t="s">
        <v>724</v>
      </c>
      <c r="K84" s="440">
        <v>61.624649859943965</v>
      </c>
      <c r="L84" s="440">
        <v>513.33333333333326</v>
      </c>
      <c r="M84" s="85" t="s">
        <v>3988</v>
      </c>
    </row>
    <row r="85" spans="1:13" ht="75">
      <c r="A85" s="96">
        <v>76</v>
      </c>
      <c r="B85" s="402"/>
      <c r="C85" s="488" t="s">
        <v>3944</v>
      </c>
      <c r="D85" s="85" t="s">
        <v>727</v>
      </c>
      <c r="E85" s="85">
        <v>204873388</v>
      </c>
      <c r="F85" s="85" t="s">
        <v>715</v>
      </c>
      <c r="G85" s="85" t="s">
        <v>3937</v>
      </c>
      <c r="H85" s="85">
        <v>8.33</v>
      </c>
      <c r="I85" s="85" t="s">
        <v>715</v>
      </c>
      <c r="J85" s="85" t="s">
        <v>724</v>
      </c>
      <c r="K85" s="440">
        <v>61.624649859943965</v>
      </c>
      <c r="L85" s="440">
        <v>513.33333333333326</v>
      </c>
      <c r="M85" s="85" t="s">
        <v>3989</v>
      </c>
    </row>
    <row r="86" spans="1:13" ht="75">
      <c r="A86" s="96">
        <v>77</v>
      </c>
      <c r="B86" s="402"/>
      <c r="C86" s="488" t="s">
        <v>3944</v>
      </c>
      <c r="D86" s="85" t="s">
        <v>727</v>
      </c>
      <c r="E86" s="85">
        <v>204873388</v>
      </c>
      <c r="F86" s="85" t="s">
        <v>715</v>
      </c>
      <c r="G86" s="85" t="s">
        <v>3937</v>
      </c>
      <c r="H86" s="85">
        <v>8.33</v>
      </c>
      <c r="I86" s="85" t="s">
        <v>715</v>
      </c>
      <c r="J86" s="85" t="s">
        <v>724</v>
      </c>
      <c r="K86" s="440">
        <v>61.624649859943965</v>
      </c>
      <c r="L86" s="440">
        <v>513.33333333333326</v>
      </c>
      <c r="M86" s="85" t="s">
        <v>3990</v>
      </c>
    </row>
    <row r="87" spans="1:13" ht="120">
      <c r="A87" s="96">
        <v>78</v>
      </c>
      <c r="B87" s="402"/>
      <c r="C87" s="488" t="s">
        <v>3944</v>
      </c>
      <c r="D87" s="85" t="s">
        <v>727</v>
      </c>
      <c r="E87" s="85">
        <v>204873388</v>
      </c>
      <c r="F87" s="85" t="s">
        <v>715</v>
      </c>
      <c r="G87" s="85" t="s">
        <v>3937</v>
      </c>
      <c r="H87" s="85">
        <v>8.33</v>
      </c>
      <c r="I87" s="85" t="s">
        <v>715</v>
      </c>
      <c r="J87" s="85" t="s">
        <v>724</v>
      </c>
      <c r="K87" s="440">
        <v>61.624649859943965</v>
      </c>
      <c r="L87" s="440">
        <v>513.33333333333326</v>
      </c>
      <c r="M87" s="85" t="s">
        <v>3991</v>
      </c>
    </row>
    <row r="88" spans="1:13" ht="105">
      <c r="A88" s="96">
        <v>79</v>
      </c>
      <c r="B88" s="402"/>
      <c r="C88" s="488" t="s">
        <v>3944</v>
      </c>
      <c r="D88" s="85" t="s">
        <v>727</v>
      </c>
      <c r="E88" s="85">
        <v>204873388</v>
      </c>
      <c r="F88" s="85" t="s">
        <v>715</v>
      </c>
      <c r="G88" s="85" t="s">
        <v>3937</v>
      </c>
      <c r="H88" s="85">
        <v>8.33</v>
      </c>
      <c r="I88" s="85" t="s">
        <v>715</v>
      </c>
      <c r="J88" s="85" t="s">
        <v>724</v>
      </c>
      <c r="K88" s="440">
        <v>61.624649859943965</v>
      </c>
      <c r="L88" s="440">
        <v>513.33333333333326</v>
      </c>
      <c r="M88" s="85" t="s">
        <v>3992</v>
      </c>
    </row>
    <row r="89" spans="1:13" ht="105">
      <c r="A89" s="96">
        <v>80</v>
      </c>
      <c r="B89" s="402"/>
      <c r="C89" s="488" t="s">
        <v>3944</v>
      </c>
      <c r="D89" s="85" t="s">
        <v>727</v>
      </c>
      <c r="E89" s="85">
        <v>204873388</v>
      </c>
      <c r="F89" s="85" t="s">
        <v>715</v>
      </c>
      <c r="G89" s="85" t="s">
        <v>3937</v>
      </c>
      <c r="H89" s="85">
        <v>8.33</v>
      </c>
      <c r="I89" s="85" t="s">
        <v>715</v>
      </c>
      <c r="J89" s="85" t="s">
        <v>724</v>
      </c>
      <c r="K89" s="440">
        <v>61.624649859943965</v>
      </c>
      <c r="L89" s="440">
        <v>513.33333333333326</v>
      </c>
      <c r="M89" s="85" t="s">
        <v>3993</v>
      </c>
    </row>
    <row r="90" spans="1:13" ht="150">
      <c r="A90" s="96">
        <v>81</v>
      </c>
      <c r="B90" s="402"/>
      <c r="C90" s="488" t="s">
        <v>3944</v>
      </c>
      <c r="D90" s="85" t="s">
        <v>727</v>
      </c>
      <c r="E90" s="85">
        <v>204873388</v>
      </c>
      <c r="F90" s="85" t="s">
        <v>715</v>
      </c>
      <c r="G90" s="85" t="s">
        <v>3937</v>
      </c>
      <c r="H90" s="85">
        <v>8.33</v>
      </c>
      <c r="I90" s="85" t="s">
        <v>715</v>
      </c>
      <c r="J90" s="85" t="s">
        <v>724</v>
      </c>
      <c r="K90" s="440">
        <v>61.624649859943965</v>
      </c>
      <c r="L90" s="440">
        <v>513.33333333333326</v>
      </c>
      <c r="M90" s="85" t="s">
        <v>3994</v>
      </c>
    </row>
    <row r="91" spans="1:13" ht="105">
      <c r="A91" s="96">
        <v>82</v>
      </c>
      <c r="B91" s="402"/>
      <c r="C91" s="488" t="s">
        <v>3944</v>
      </c>
      <c r="D91" s="85" t="s">
        <v>727</v>
      </c>
      <c r="E91" s="85">
        <v>204873388</v>
      </c>
      <c r="F91" s="85" t="s">
        <v>715</v>
      </c>
      <c r="G91" s="85" t="s">
        <v>3937</v>
      </c>
      <c r="H91" s="85">
        <v>14.048199999999998</v>
      </c>
      <c r="I91" s="85" t="s">
        <v>715</v>
      </c>
      <c r="J91" s="85" t="s">
        <v>724</v>
      </c>
      <c r="K91" s="440">
        <v>36.540861699956814</v>
      </c>
      <c r="L91" s="440">
        <v>513.33333333333326</v>
      </c>
      <c r="M91" s="85" t="s">
        <v>3995</v>
      </c>
    </row>
    <row r="92" spans="1:13" ht="105">
      <c r="A92" s="96">
        <v>83</v>
      </c>
      <c r="B92" s="402"/>
      <c r="C92" s="488" t="s">
        <v>3944</v>
      </c>
      <c r="D92" s="85" t="s">
        <v>727</v>
      </c>
      <c r="E92" s="85">
        <v>204873388</v>
      </c>
      <c r="F92" s="85" t="s">
        <v>715</v>
      </c>
      <c r="G92" s="85" t="s">
        <v>3937</v>
      </c>
      <c r="H92" s="85">
        <v>14.048199999999998</v>
      </c>
      <c r="I92" s="85" t="s">
        <v>715</v>
      </c>
      <c r="J92" s="85" t="s">
        <v>724</v>
      </c>
      <c r="K92" s="440">
        <v>36.540861699956814</v>
      </c>
      <c r="L92" s="440">
        <v>513.33333333333326</v>
      </c>
      <c r="M92" s="85" t="s">
        <v>3996</v>
      </c>
    </row>
    <row r="93" spans="1:13" ht="105">
      <c r="A93" s="96">
        <v>84</v>
      </c>
      <c r="B93" s="402"/>
      <c r="C93" s="488" t="s">
        <v>3944</v>
      </c>
      <c r="D93" s="85" t="s">
        <v>727</v>
      </c>
      <c r="E93" s="85">
        <v>204873388</v>
      </c>
      <c r="F93" s="85" t="s">
        <v>715</v>
      </c>
      <c r="G93" s="85" t="s">
        <v>3937</v>
      </c>
      <c r="H93" s="85">
        <v>14.048199999999998</v>
      </c>
      <c r="I93" s="85" t="s">
        <v>715</v>
      </c>
      <c r="J93" s="85" t="s">
        <v>724</v>
      </c>
      <c r="K93" s="440">
        <v>36.540861699956814</v>
      </c>
      <c r="L93" s="440">
        <v>513.33333333333326</v>
      </c>
      <c r="M93" s="85" t="s">
        <v>3997</v>
      </c>
    </row>
    <row r="94" spans="1:13" ht="105">
      <c r="A94" s="96">
        <v>85</v>
      </c>
      <c r="B94" s="402"/>
      <c r="C94" s="488" t="s">
        <v>3944</v>
      </c>
      <c r="D94" s="85" t="s">
        <v>727</v>
      </c>
      <c r="E94" s="85">
        <v>204873388</v>
      </c>
      <c r="F94" s="85" t="s">
        <v>715</v>
      </c>
      <c r="G94" s="85" t="s">
        <v>3937</v>
      </c>
      <c r="H94" s="85">
        <v>14.048199999999998</v>
      </c>
      <c r="I94" s="85" t="s">
        <v>715</v>
      </c>
      <c r="J94" s="85" t="s">
        <v>724</v>
      </c>
      <c r="K94" s="440">
        <v>36.540861699956814</v>
      </c>
      <c r="L94" s="440">
        <v>513.33333333333326</v>
      </c>
      <c r="M94" s="85" t="s">
        <v>3998</v>
      </c>
    </row>
    <row r="95" spans="1:13" ht="120">
      <c r="A95" s="96">
        <v>86</v>
      </c>
      <c r="B95" s="402"/>
      <c r="C95" s="488" t="s">
        <v>3944</v>
      </c>
      <c r="D95" s="85" t="s">
        <v>727</v>
      </c>
      <c r="E95" s="85">
        <v>204873388</v>
      </c>
      <c r="F95" s="85" t="s">
        <v>715</v>
      </c>
      <c r="G95" s="85" t="s">
        <v>3937</v>
      </c>
      <c r="H95" s="85">
        <v>8.33</v>
      </c>
      <c r="I95" s="85" t="s">
        <v>715</v>
      </c>
      <c r="J95" s="85" t="s">
        <v>724</v>
      </c>
      <c r="K95" s="440">
        <v>61.624649859943965</v>
      </c>
      <c r="L95" s="440">
        <v>513.33333333333326</v>
      </c>
      <c r="M95" s="85" t="s">
        <v>3999</v>
      </c>
    </row>
    <row r="96" spans="1:13" ht="105">
      <c r="A96" s="96">
        <v>87</v>
      </c>
      <c r="B96" s="402"/>
      <c r="C96" s="488" t="s">
        <v>3944</v>
      </c>
      <c r="D96" s="85" t="s">
        <v>727</v>
      </c>
      <c r="E96" s="85">
        <v>204873388</v>
      </c>
      <c r="F96" s="85" t="s">
        <v>715</v>
      </c>
      <c r="G96" s="85" t="s">
        <v>3937</v>
      </c>
      <c r="H96" s="85">
        <v>14.048199999999998</v>
      </c>
      <c r="I96" s="85" t="s">
        <v>715</v>
      </c>
      <c r="J96" s="85" t="s">
        <v>724</v>
      </c>
      <c r="K96" s="440">
        <v>36.540861699956814</v>
      </c>
      <c r="L96" s="440">
        <v>513.33333333333326</v>
      </c>
      <c r="M96" s="85" t="s">
        <v>4000</v>
      </c>
    </row>
    <row r="97" spans="1:13" ht="105">
      <c r="A97" s="96">
        <v>88</v>
      </c>
      <c r="B97" s="402"/>
      <c r="C97" s="488" t="s">
        <v>3944</v>
      </c>
      <c r="D97" s="85" t="s">
        <v>727</v>
      </c>
      <c r="E97" s="85">
        <v>204873388</v>
      </c>
      <c r="F97" s="85" t="s">
        <v>715</v>
      </c>
      <c r="G97" s="85" t="s">
        <v>3937</v>
      </c>
      <c r="H97" s="85">
        <v>14.048199999999998</v>
      </c>
      <c r="I97" s="85" t="s">
        <v>715</v>
      </c>
      <c r="J97" s="85" t="s">
        <v>724</v>
      </c>
      <c r="K97" s="440">
        <v>36.540861699956814</v>
      </c>
      <c r="L97" s="440">
        <v>513.33333333333326</v>
      </c>
      <c r="M97" s="85" t="s">
        <v>4001</v>
      </c>
    </row>
    <row r="98" spans="1:13" ht="60">
      <c r="A98" s="96">
        <v>89</v>
      </c>
      <c r="B98" s="402"/>
      <c r="C98" s="488" t="s">
        <v>3944</v>
      </c>
      <c r="D98" s="85" t="s">
        <v>727</v>
      </c>
      <c r="E98" s="85">
        <v>204873388</v>
      </c>
      <c r="F98" s="85" t="s">
        <v>715</v>
      </c>
      <c r="G98" s="85" t="s">
        <v>3937</v>
      </c>
      <c r="H98" s="85">
        <v>4.165</v>
      </c>
      <c r="I98" s="85" t="s">
        <v>715</v>
      </c>
      <c r="J98" s="85" t="s">
        <v>724</v>
      </c>
      <c r="K98" s="440">
        <v>123.24929971988793</v>
      </c>
      <c r="L98" s="440">
        <v>513.33333333333326</v>
      </c>
      <c r="M98" s="85" t="s">
        <v>4002</v>
      </c>
    </row>
    <row r="99" spans="1:13" ht="90">
      <c r="A99" s="96">
        <v>90</v>
      </c>
      <c r="B99" s="402"/>
      <c r="C99" s="488" t="s">
        <v>3944</v>
      </c>
      <c r="D99" s="85" t="s">
        <v>727</v>
      </c>
      <c r="E99" s="85">
        <v>204873388</v>
      </c>
      <c r="F99" s="85" t="s">
        <v>715</v>
      </c>
      <c r="G99" s="85" t="s">
        <v>3937</v>
      </c>
      <c r="H99" s="85">
        <v>4.165</v>
      </c>
      <c r="I99" s="85" t="s">
        <v>715</v>
      </c>
      <c r="J99" s="85" t="s">
        <v>724</v>
      </c>
      <c r="K99" s="440">
        <v>123.24929971988793</v>
      </c>
      <c r="L99" s="440">
        <v>513.33333333333326</v>
      </c>
      <c r="M99" s="85" t="s">
        <v>4003</v>
      </c>
    </row>
    <row r="100" spans="1:13" ht="150">
      <c r="A100" s="96">
        <v>91</v>
      </c>
      <c r="B100" s="402"/>
      <c r="C100" s="488" t="s">
        <v>3944</v>
      </c>
      <c r="D100" s="85" t="s">
        <v>727</v>
      </c>
      <c r="E100" s="85">
        <v>204873388</v>
      </c>
      <c r="F100" s="85" t="s">
        <v>715</v>
      </c>
      <c r="G100" s="85" t="s">
        <v>3937</v>
      </c>
      <c r="H100" s="85">
        <v>4.165</v>
      </c>
      <c r="I100" s="85" t="s">
        <v>715</v>
      </c>
      <c r="J100" s="85" t="s">
        <v>724</v>
      </c>
      <c r="K100" s="440">
        <v>123.24929971988793</v>
      </c>
      <c r="L100" s="440">
        <v>513.33333333333326</v>
      </c>
      <c r="M100" s="85" t="s">
        <v>4004</v>
      </c>
    </row>
    <row r="101" spans="1:13" ht="105">
      <c r="A101" s="96">
        <v>92</v>
      </c>
      <c r="B101" s="402"/>
      <c r="C101" s="488" t="s">
        <v>3944</v>
      </c>
      <c r="D101" s="85" t="s">
        <v>727</v>
      </c>
      <c r="E101" s="85">
        <v>204873388</v>
      </c>
      <c r="F101" s="85" t="s">
        <v>715</v>
      </c>
      <c r="G101" s="85" t="s">
        <v>3937</v>
      </c>
      <c r="H101" s="85">
        <v>4.165</v>
      </c>
      <c r="I101" s="85" t="s">
        <v>715</v>
      </c>
      <c r="J101" s="85" t="s">
        <v>724</v>
      </c>
      <c r="K101" s="440">
        <v>123.24929971988793</v>
      </c>
      <c r="L101" s="440">
        <v>513.33333333333326</v>
      </c>
      <c r="M101" s="85" t="s">
        <v>4005</v>
      </c>
    </row>
    <row r="102" spans="1:13" ht="120">
      <c r="A102" s="96">
        <v>93</v>
      </c>
      <c r="B102" s="402"/>
      <c r="C102" s="488" t="s">
        <v>3944</v>
      </c>
      <c r="D102" s="85" t="s">
        <v>727</v>
      </c>
      <c r="E102" s="85">
        <v>204873388</v>
      </c>
      <c r="F102" s="85" t="s">
        <v>715</v>
      </c>
      <c r="G102" s="85" t="s">
        <v>3937</v>
      </c>
      <c r="H102" s="85">
        <v>4.165</v>
      </c>
      <c r="I102" s="85" t="s">
        <v>715</v>
      </c>
      <c r="J102" s="85" t="s">
        <v>724</v>
      </c>
      <c r="K102" s="440">
        <v>123.24929971988793</v>
      </c>
      <c r="L102" s="440">
        <v>513.33333333333326</v>
      </c>
      <c r="M102" s="85" t="s">
        <v>4006</v>
      </c>
    </row>
    <row r="103" spans="1:13" ht="105">
      <c r="A103" s="96">
        <v>94</v>
      </c>
      <c r="B103" s="402"/>
      <c r="C103" s="488" t="s">
        <v>3944</v>
      </c>
      <c r="D103" s="85" t="s">
        <v>727</v>
      </c>
      <c r="E103" s="85">
        <v>204873388</v>
      </c>
      <c r="F103" s="85" t="s">
        <v>715</v>
      </c>
      <c r="G103" s="85" t="s">
        <v>3937</v>
      </c>
      <c r="H103" s="85">
        <v>4.165</v>
      </c>
      <c r="I103" s="85" t="s">
        <v>715</v>
      </c>
      <c r="J103" s="85" t="s">
        <v>724</v>
      </c>
      <c r="K103" s="440">
        <v>123.24929971988793</v>
      </c>
      <c r="L103" s="440">
        <v>513.33333333333326</v>
      </c>
      <c r="M103" s="85" t="s">
        <v>4007</v>
      </c>
    </row>
    <row r="104" spans="1:13" ht="90">
      <c r="A104" s="96">
        <v>95</v>
      </c>
      <c r="B104" s="402"/>
      <c r="C104" s="488" t="s">
        <v>3944</v>
      </c>
      <c r="D104" s="85" t="s">
        <v>727</v>
      </c>
      <c r="E104" s="85">
        <v>204873388</v>
      </c>
      <c r="F104" s="85" t="s">
        <v>715</v>
      </c>
      <c r="G104" s="85" t="s">
        <v>3937</v>
      </c>
      <c r="H104" s="85">
        <v>4.165</v>
      </c>
      <c r="I104" s="85" t="s">
        <v>715</v>
      </c>
      <c r="J104" s="85" t="s">
        <v>724</v>
      </c>
      <c r="K104" s="440">
        <v>123.24929971988793</v>
      </c>
      <c r="L104" s="440">
        <v>513.33333333333326</v>
      </c>
      <c r="M104" s="85" t="s">
        <v>4008</v>
      </c>
    </row>
    <row r="105" spans="1:13" ht="150">
      <c r="A105" s="96">
        <v>96</v>
      </c>
      <c r="B105" s="402"/>
      <c r="C105" s="488" t="s">
        <v>3944</v>
      </c>
      <c r="D105" s="85" t="s">
        <v>727</v>
      </c>
      <c r="E105" s="85">
        <v>204873388</v>
      </c>
      <c r="F105" s="85" t="s">
        <v>715</v>
      </c>
      <c r="G105" s="85" t="s">
        <v>3937</v>
      </c>
      <c r="H105" s="85">
        <v>4.165</v>
      </c>
      <c r="I105" s="85" t="s">
        <v>715</v>
      </c>
      <c r="J105" s="85" t="s">
        <v>724</v>
      </c>
      <c r="K105" s="440">
        <v>123.24929971988793</v>
      </c>
      <c r="L105" s="440">
        <v>513.33333333333326</v>
      </c>
      <c r="M105" s="85" t="s">
        <v>4009</v>
      </c>
    </row>
    <row r="106" spans="1:13" ht="90">
      <c r="A106" s="96">
        <v>97</v>
      </c>
      <c r="B106" s="402"/>
      <c r="C106" s="488" t="s">
        <v>3944</v>
      </c>
      <c r="D106" s="85" t="s">
        <v>727</v>
      </c>
      <c r="E106" s="85">
        <v>204873388</v>
      </c>
      <c r="F106" s="85" t="s">
        <v>715</v>
      </c>
      <c r="G106" s="85" t="s">
        <v>3937</v>
      </c>
      <c r="H106" s="85">
        <v>4.165</v>
      </c>
      <c r="I106" s="85" t="s">
        <v>715</v>
      </c>
      <c r="J106" s="85" t="s">
        <v>724</v>
      </c>
      <c r="K106" s="440">
        <v>123.24929971988793</v>
      </c>
      <c r="L106" s="440">
        <v>513.33333333333326</v>
      </c>
      <c r="M106" s="85" t="s">
        <v>4010</v>
      </c>
    </row>
    <row r="107" spans="1:13" ht="60">
      <c r="A107" s="96">
        <v>98</v>
      </c>
      <c r="B107" s="402"/>
      <c r="C107" s="488" t="s">
        <v>3944</v>
      </c>
      <c r="D107" s="85" t="s">
        <v>727</v>
      </c>
      <c r="E107" s="85">
        <v>204873388</v>
      </c>
      <c r="F107" s="85" t="s">
        <v>715</v>
      </c>
      <c r="G107" s="85" t="s">
        <v>3937</v>
      </c>
      <c r="H107" s="85">
        <v>4.165</v>
      </c>
      <c r="I107" s="85" t="s">
        <v>715</v>
      </c>
      <c r="J107" s="85" t="s">
        <v>724</v>
      </c>
      <c r="K107" s="440">
        <v>123.24929971988793</v>
      </c>
      <c r="L107" s="440">
        <v>513.33333333333326</v>
      </c>
      <c r="M107" s="85" t="s">
        <v>4011</v>
      </c>
    </row>
    <row r="108" spans="1:13" ht="60">
      <c r="A108" s="96">
        <v>99</v>
      </c>
      <c r="B108" s="402"/>
      <c r="C108" s="488" t="s">
        <v>3944</v>
      </c>
      <c r="D108" s="85" t="s">
        <v>727</v>
      </c>
      <c r="E108" s="85">
        <v>204873388</v>
      </c>
      <c r="F108" s="85" t="s">
        <v>715</v>
      </c>
      <c r="G108" s="85" t="s">
        <v>3937</v>
      </c>
      <c r="H108" s="85">
        <v>4.165</v>
      </c>
      <c r="I108" s="85" t="s">
        <v>715</v>
      </c>
      <c r="J108" s="85" t="s">
        <v>724</v>
      </c>
      <c r="K108" s="440">
        <v>123.24929971988793</v>
      </c>
      <c r="L108" s="440">
        <v>513.33333333333326</v>
      </c>
      <c r="M108" s="85" t="s">
        <v>4012</v>
      </c>
    </row>
    <row r="109" spans="1:13" ht="90">
      <c r="A109" s="96">
        <v>100</v>
      </c>
      <c r="B109" s="402"/>
      <c r="C109" s="488" t="s">
        <v>3944</v>
      </c>
      <c r="D109" s="85" t="s">
        <v>727</v>
      </c>
      <c r="E109" s="85">
        <v>204873388</v>
      </c>
      <c r="F109" s="85" t="s">
        <v>715</v>
      </c>
      <c r="G109" s="85" t="s">
        <v>3937</v>
      </c>
      <c r="H109" s="85">
        <v>4.165</v>
      </c>
      <c r="I109" s="85" t="s">
        <v>715</v>
      </c>
      <c r="J109" s="85" t="s">
        <v>724</v>
      </c>
      <c r="K109" s="440">
        <v>123.24929971988793</v>
      </c>
      <c r="L109" s="440">
        <v>513.33333333333326</v>
      </c>
      <c r="M109" s="85" t="s">
        <v>4013</v>
      </c>
    </row>
    <row r="110" spans="1:13" ht="60">
      <c r="A110" s="96">
        <v>101</v>
      </c>
      <c r="B110" s="402"/>
      <c r="C110" s="488" t="s">
        <v>3944</v>
      </c>
      <c r="D110" s="85" t="s">
        <v>727</v>
      </c>
      <c r="E110" s="85">
        <v>204873388</v>
      </c>
      <c r="F110" s="85" t="s">
        <v>715</v>
      </c>
      <c r="G110" s="85" t="s">
        <v>3937</v>
      </c>
      <c r="H110" s="85">
        <v>4.165</v>
      </c>
      <c r="I110" s="85" t="s">
        <v>715</v>
      </c>
      <c r="J110" s="85" t="s">
        <v>724</v>
      </c>
      <c r="K110" s="440">
        <v>123.24929971988793</v>
      </c>
      <c r="L110" s="440">
        <v>513.33333333333326</v>
      </c>
      <c r="M110" s="85" t="s">
        <v>4014</v>
      </c>
    </row>
    <row r="111" spans="1:13" ht="60">
      <c r="A111" s="96">
        <v>102</v>
      </c>
      <c r="B111" s="402"/>
      <c r="C111" s="488" t="s">
        <v>3944</v>
      </c>
      <c r="D111" s="85" t="s">
        <v>727</v>
      </c>
      <c r="E111" s="85">
        <v>204873388</v>
      </c>
      <c r="F111" s="85" t="s">
        <v>715</v>
      </c>
      <c r="G111" s="85" t="s">
        <v>3937</v>
      </c>
      <c r="H111" s="85">
        <v>4.165</v>
      </c>
      <c r="I111" s="85" t="s">
        <v>715</v>
      </c>
      <c r="J111" s="85" t="s">
        <v>724</v>
      </c>
      <c r="K111" s="440">
        <v>123.24929971988793</v>
      </c>
      <c r="L111" s="440">
        <v>513.33333333333326</v>
      </c>
      <c r="M111" s="85" t="s">
        <v>4015</v>
      </c>
    </row>
    <row r="112" spans="1:13" ht="60">
      <c r="A112" s="96">
        <v>103</v>
      </c>
      <c r="B112" s="402"/>
      <c r="C112" s="488" t="s">
        <v>3944</v>
      </c>
      <c r="D112" s="85" t="s">
        <v>727</v>
      </c>
      <c r="E112" s="85">
        <v>204873388</v>
      </c>
      <c r="F112" s="85" t="s">
        <v>715</v>
      </c>
      <c r="G112" s="85" t="s">
        <v>3937</v>
      </c>
      <c r="H112" s="85">
        <v>4.165</v>
      </c>
      <c r="I112" s="85" t="s">
        <v>715</v>
      </c>
      <c r="J112" s="85" t="s">
        <v>724</v>
      </c>
      <c r="K112" s="440">
        <v>123.24929971988793</v>
      </c>
      <c r="L112" s="440">
        <v>513.33333333333326</v>
      </c>
      <c r="M112" s="85" t="s">
        <v>4016</v>
      </c>
    </row>
    <row r="113" spans="1:13" ht="90">
      <c r="A113" s="96">
        <v>104</v>
      </c>
      <c r="B113" s="402"/>
      <c r="C113" s="488" t="s">
        <v>3944</v>
      </c>
      <c r="D113" s="85" t="s">
        <v>727</v>
      </c>
      <c r="E113" s="85">
        <v>204873388</v>
      </c>
      <c r="F113" s="85" t="s">
        <v>715</v>
      </c>
      <c r="G113" s="85" t="s">
        <v>3937</v>
      </c>
      <c r="H113" s="85">
        <v>4.165</v>
      </c>
      <c r="I113" s="85" t="s">
        <v>715</v>
      </c>
      <c r="J113" s="85" t="s">
        <v>724</v>
      </c>
      <c r="K113" s="440">
        <v>123.24929971988793</v>
      </c>
      <c r="L113" s="440">
        <v>513.33333333333326</v>
      </c>
      <c r="M113" s="85" t="s">
        <v>4017</v>
      </c>
    </row>
    <row r="114" spans="1:13" ht="60">
      <c r="A114" s="96">
        <v>105</v>
      </c>
      <c r="B114" s="402"/>
      <c r="C114" s="488" t="s">
        <v>3944</v>
      </c>
      <c r="D114" s="85" t="s">
        <v>727</v>
      </c>
      <c r="E114" s="85">
        <v>204873388</v>
      </c>
      <c r="F114" s="85" t="s">
        <v>715</v>
      </c>
      <c r="G114" s="85" t="s">
        <v>3937</v>
      </c>
      <c r="H114" s="85">
        <v>4.165</v>
      </c>
      <c r="I114" s="85" t="s">
        <v>715</v>
      </c>
      <c r="J114" s="85" t="s">
        <v>724</v>
      </c>
      <c r="K114" s="440">
        <v>123.24929971988793</v>
      </c>
      <c r="L114" s="440">
        <v>513.33333333333326</v>
      </c>
      <c r="M114" s="85" t="s">
        <v>4018</v>
      </c>
    </row>
    <row r="115" spans="1:13" ht="60">
      <c r="A115" s="96">
        <v>106</v>
      </c>
      <c r="B115" s="402"/>
      <c r="C115" s="488" t="s">
        <v>3944</v>
      </c>
      <c r="D115" s="85" t="s">
        <v>727</v>
      </c>
      <c r="E115" s="85">
        <v>204873388</v>
      </c>
      <c r="F115" s="85" t="s">
        <v>715</v>
      </c>
      <c r="G115" s="85" t="s">
        <v>3937</v>
      </c>
      <c r="H115" s="85">
        <v>14.048199999999998</v>
      </c>
      <c r="I115" s="85" t="s">
        <v>715</v>
      </c>
      <c r="J115" s="85" t="s">
        <v>724</v>
      </c>
      <c r="K115" s="440">
        <v>36.540861699956814</v>
      </c>
      <c r="L115" s="440">
        <v>513.33333333333326</v>
      </c>
      <c r="M115" s="85" t="s">
        <v>4019</v>
      </c>
    </row>
    <row r="116" spans="1:13" ht="105">
      <c r="A116" s="96">
        <v>107</v>
      </c>
      <c r="B116" s="402"/>
      <c r="C116" s="488" t="s">
        <v>3944</v>
      </c>
      <c r="D116" s="85" t="s">
        <v>727</v>
      </c>
      <c r="E116" s="85">
        <v>204873388</v>
      </c>
      <c r="F116" s="85" t="s">
        <v>715</v>
      </c>
      <c r="G116" s="85" t="s">
        <v>3937</v>
      </c>
      <c r="H116" s="85">
        <v>14.048199999999998</v>
      </c>
      <c r="I116" s="85" t="s">
        <v>715</v>
      </c>
      <c r="J116" s="85" t="s">
        <v>724</v>
      </c>
      <c r="K116" s="440">
        <v>36.540861699956814</v>
      </c>
      <c r="L116" s="440">
        <v>513.33333333333326</v>
      </c>
      <c r="M116" s="85" t="s">
        <v>4020</v>
      </c>
    </row>
    <row r="117" spans="1:13" ht="60">
      <c r="A117" s="96">
        <v>108</v>
      </c>
      <c r="B117" s="402"/>
      <c r="C117" s="488" t="s">
        <v>3944</v>
      </c>
      <c r="D117" s="85" t="s">
        <v>727</v>
      </c>
      <c r="E117" s="85">
        <v>204873388</v>
      </c>
      <c r="F117" s="85" t="s">
        <v>715</v>
      </c>
      <c r="G117" s="85" t="s">
        <v>3937</v>
      </c>
      <c r="H117" s="85">
        <v>14.048199999999998</v>
      </c>
      <c r="I117" s="85" t="s">
        <v>715</v>
      </c>
      <c r="J117" s="85" t="s">
        <v>724</v>
      </c>
      <c r="K117" s="440">
        <v>36.540861699956814</v>
      </c>
      <c r="L117" s="440">
        <v>513.33333333333326</v>
      </c>
      <c r="M117" s="85" t="s">
        <v>4021</v>
      </c>
    </row>
    <row r="118" spans="1:13" ht="90">
      <c r="A118" s="96">
        <v>109</v>
      </c>
      <c r="B118" s="402"/>
      <c r="C118" s="488" t="s">
        <v>3944</v>
      </c>
      <c r="D118" s="85" t="s">
        <v>727</v>
      </c>
      <c r="E118" s="85">
        <v>204873388</v>
      </c>
      <c r="F118" s="85" t="s">
        <v>715</v>
      </c>
      <c r="G118" s="85" t="s">
        <v>3937</v>
      </c>
      <c r="H118" s="85">
        <v>14.048199999999998</v>
      </c>
      <c r="I118" s="85" t="s">
        <v>715</v>
      </c>
      <c r="J118" s="85" t="s">
        <v>724</v>
      </c>
      <c r="K118" s="440">
        <v>36.540861699956814</v>
      </c>
      <c r="L118" s="440">
        <v>513.33333333333326</v>
      </c>
      <c r="M118" s="85" t="s">
        <v>4022</v>
      </c>
    </row>
    <row r="119" spans="1:13" ht="210">
      <c r="A119" s="96">
        <v>110</v>
      </c>
      <c r="B119" s="402"/>
      <c r="C119" s="488" t="s">
        <v>3944</v>
      </c>
      <c r="D119" s="85" t="s">
        <v>727</v>
      </c>
      <c r="E119" s="85">
        <v>204873388</v>
      </c>
      <c r="F119" s="85" t="s">
        <v>715</v>
      </c>
      <c r="G119" s="85" t="s">
        <v>3937</v>
      </c>
      <c r="H119" s="85">
        <v>14.048199999999998</v>
      </c>
      <c r="I119" s="85" t="s">
        <v>715</v>
      </c>
      <c r="J119" s="85" t="s">
        <v>724</v>
      </c>
      <c r="K119" s="440">
        <v>36.540861699956814</v>
      </c>
      <c r="L119" s="440">
        <v>513.33333333333326</v>
      </c>
      <c r="M119" s="85" t="s">
        <v>4023</v>
      </c>
    </row>
    <row r="120" spans="1:13" ht="195">
      <c r="A120" s="96">
        <v>111</v>
      </c>
      <c r="B120" s="402"/>
      <c r="C120" s="488" t="s">
        <v>3944</v>
      </c>
      <c r="D120" s="85" t="s">
        <v>727</v>
      </c>
      <c r="E120" s="85">
        <v>204873388</v>
      </c>
      <c r="F120" s="85" t="s">
        <v>715</v>
      </c>
      <c r="G120" s="85" t="s">
        <v>3937</v>
      </c>
      <c r="H120" s="85">
        <v>8.33</v>
      </c>
      <c r="I120" s="85" t="s">
        <v>715</v>
      </c>
      <c r="J120" s="85" t="s">
        <v>724</v>
      </c>
      <c r="K120" s="440">
        <v>61.624649859943965</v>
      </c>
      <c r="L120" s="440">
        <v>513.33333333333326</v>
      </c>
      <c r="M120" s="85" t="s">
        <v>4024</v>
      </c>
    </row>
    <row r="121" spans="1:13" ht="60">
      <c r="A121" s="96">
        <v>112</v>
      </c>
      <c r="B121" s="402"/>
      <c r="C121" s="488" t="s">
        <v>3944</v>
      </c>
      <c r="D121" s="85" t="s">
        <v>727</v>
      </c>
      <c r="E121" s="85">
        <v>204873388</v>
      </c>
      <c r="F121" s="85" t="s">
        <v>715</v>
      </c>
      <c r="G121" s="85" t="s">
        <v>3937</v>
      </c>
      <c r="H121" s="85">
        <v>8.33</v>
      </c>
      <c r="I121" s="85" t="s">
        <v>715</v>
      </c>
      <c r="J121" s="85" t="s">
        <v>724</v>
      </c>
      <c r="K121" s="440">
        <v>61.624649859943965</v>
      </c>
      <c r="L121" s="440">
        <v>513.33333333333326</v>
      </c>
      <c r="M121" s="85" t="s">
        <v>4025</v>
      </c>
    </row>
    <row r="122" spans="1:13" ht="255">
      <c r="A122" s="96">
        <v>113</v>
      </c>
      <c r="B122" s="402"/>
      <c r="C122" s="488" t="s">
        <v>3944</v>
      </c>
      <c r="D122" s="85" t="s">
        <v>727</v>
      </c>
      <c r="E122" s="85">
        <v>204873388</v>
      </c>
      <c r="F122" s="85" t="s">
        <v>715</v>
      </c>
      <c r="G122" s="85" t="s">
        <v>3937</v>
      </c>
      <c r="H122" s="85">
        <v>8.33</v>
      </c>
      <c r="I122" s="85" t="s">
        <v>715</v>
      </c>
      <c r="J122" s="85" t="s">
        <v>724</v>
      </c>
      <c r="K122" s="440">
        <v>61.624649859943965</v>
      </c>
      <c r="L122" s="440">
        <v>513.33333333333326</v>
      </c>
      <c r="M122" s="85" t="s">
        <v>4026</v>
      </c>
    </row>
    <row r="123" spans="1:13" ht="75">
      <c r="A123" s="96">
        <v>114</v>
      </c>
      <c r="B123" s="402"/>
      <c r="C123" s="488" t="s">
        <v>3944</v>
      </c>
      <c r="D123" s="85" t="s">
        <v>727</v>
      </c>
      <c r="E123" s="85">
        <v>204873388</v>
      </c>
      <c r="F123" s="85" t="s">
        <v>715</v>
      </c>
      <c r="G123" s="85" t="s">
        <v>3937</v>
      </c>
      <c r="H123" s="85">
        <v>14.048199999999998</v>
      </c>
      <c r="I123" s="85" t="s">
        <v>715</v>
      </c>
      <c r="J123" s="85" t="s">
        <v>724</v>
      </c>
      <c r="K123" s="440">
        <v>36.540861699956814</v>
      </c>
      <c r="L123" s="440">
        <v>513.33333333333326</v>
      </c>
      <c r="M123" s="85" t="s">
        <v>4027</v>
      </c>
    </row>
    <row r="124" spans="1:13" ht="135">
      <c r="A124" s="96">
        <v>115</v>
      </c>
      <c r="B124" s="402"/>
      <c r="C124" s="488" t="s">
        <v>3944</v>
      </c>
      <c r="D124" s="85" t="s">
        <v>727</v>
      </c>
      <c r="E124" s="85">
        <v>204873388</v>
      </c>
      <c r="F124" s="85" t="s">
        <v>715</v>
      </c>
      <c r="G124" s="85" t="s">
        <v>3937</v>
      </c>
      <c r="H124" s="85">
        <v>8.33</v>
      </c>
      <c r="I124" s="85" t="s">
        <v>715</v>
      </c>
      <c r="J124" s="85" t="s">
        <v>724</v>
      </c>
      <c r="K124" s="440">
        <v>61.624649859943965</v>
      </c>
      <c r="L124" s="440">
        <v>513.33333333333326</v>
      </c>
      <c r="M124" s="85" t="s">
        <v>4028</v>
      </c>
    </row>
    <row r="125" spans="1:13" ht="135">
      <c r="A125" s="96">
        <v>116</v>
      </c>
      <c r="B125" s="402"/>
      <c r="C125" s="488" t="s">
        <v>3944</v>
      </c>
      <c r="D125" s="85" t="s">
        <v>727</v>
      </c>
      <c r="E125" s="85">
        <v>204873388</v>
      </c>
      <c r="F125" s="85" t="s">
        <v>715</v>
      </c>
      <c r="G125" s="85" t="s">
        <v>3937</v>
      </c>
      <c r="H125" s="85">
        <v>14.048199999999998</v>
      </c>
      <c r="I125" s="85" t="s">
        <v>715</v>
      </c>
      <c r="J125" s="85" t="s">
        <v>724</v>
      </c>
      <c r="K125" s="440">
        <v>36.540861699956814</v>
      </c>
      <c r="L125" s="440">
        <v>513.33333333333326</v>
      </c>
      <c r="M125" s="85" t="s">
        <v>4029</v>
      </c>
    </row>
    <row r="126" spans="1:13" ht="90">
      <c r="A126" s="96">
        <v>117</v>
      </c>
      <c r="B126" s="402"/>
      <c r="C126" s="488" t="s">
        <v>3944</v>
      </c>
      <c r="D126" s="85" t="s">
        <v>727</v>
      </c>
      <c r="E126" s="85">
        <v>204873388</v>
      </c>
      <c r="F126" s="85" t="s">
        <v>715</v>
      </c>
      <c r="G126" s="85" t="s">
        <v>3937</v>
      </c>
      <c r="H126" s="85">
        <v>14.048199999999998</v>
      </c>
      <c r="I126" s="85" t="s">
        <v>715</v>
      </c>
      <c r="J126" s="85" t="s">
        <v>724</v>
      </c>
      <c r="K126" s="440">
        <v>36.540861699956814</v>
      </c>
      <c r="L126" s="440">
        <v>513.33333333333326</v>
      </c>
      <c r="M126" s="85" t="s">
        <v>4030</v>
      </c>
    </row>
    <row r="127" spans="1:13" ht="90">
      <c r="A127" s="96">
        <v>118</v>
      </c>
      <c r="B127" s="402"/>
      <c r="C127" s="488" t="s">
        <v>3944</v>
      </c>
      <c r="D127" s="85" t="s">
        <v>727</v>
      </c>
      <c r="E127" s="85">
        <v>204873388</v>
      </c>
      <c r="F127" s="85" t="s">
        <v>715</v>
      </c>
      <c r="G127" s="85" t="s">
        <v>3937</v>
      </c>
      <c r="H127" s="85">
        <v>14.048199999999998</v>
      </c>
      <c r="I127" s="85" t="s">
        <v>715</v>
      </c>
      <c r="J127" s="85" t="s">
        <v>724</v>
      </c>
      <c r="K127" s="440">
        <v>36.540861699956814</v>
      </c>
      <c r="L127" s="440">
        <v>513.33333333333326</v>
      </c>
      <c r="M127" s="85" t="s">
        <v>4031</v>
      </c>
    </row>
    <row r="128" spans="1:13" ht="150">
      <c r="A128" s="96">
        <v>119</v>
      </c>
      <c r="B128" s="402"/>
      <c r="C128" s="488" t="s">
        <v>3944</v>
      </c>
      <c r="D128" s="85" t="s">
        <v>727</v>
      </c>
      <c r="E128" s="85">
        <v>204873388</v>
      </c>
      <c r="F128" s="85" t="s">
        <v>715</v>
      </c>
      <c r="G128" s="85" t="s">
        <v>3937</v>
      </c>
      <c r="H128" s="85">
        <v>14.048199999999998</v>
      </c>
      <c r="I128" s="85" t="s">
        <v>715</v>
      </c>
      <c r="J128" s="85" t="s">
        <v>724</v>
      </c>
      <c r="K128" s="440">
        <v>36.540861699956814</v>
      </c>
      <c r="L128" s="440">
        <v>513.33333333333326</v>
      </c>
      <c r="M128" s="85" t="s">
        <v>4032</v>
      </c>
    </row>
    <row r="129" spans="1:13" ht="120">
      <c r="A129" s="96">
        <v>120</v>
      </c>
      <c r="B129" s="402"/>
      <c r="C129" s="488" t="s">
        <v>3944</v>
      </c>
      <c r="D129" s="85" t="s">
        <v>727</v>
      </c>
      <c r="E129" s="85">
        <v>204873388</v>
      </c>
      <c r="F129" s="85" t="s">
        <v>715</v>
      </c>
      <c r="G129" s="85" t="s">
        <v>3937</v>
      </c>
      <c r="H129" s="85">
        <v>14.048199999999998</v>
      </c>
      <c r="I129" s="85" t="s">
        <v>715</v>
      </c>
      <c r="J129" s="85" t="s">
        <v>724</v>
      </c>
      <c r="K129" s="440">
        <v>36.540861699956814</v>
      </c>
      <c r="L129" s="440">
        <v>513.33333333333326</v>
      </c>
      <c r="M129" s="85" t="s">
        <v>4033</v>
      </c>
    </row>
    <row r="130" spans="1:13" ht="120">
      <c r="A130" s="96">
        <v>121</v>
      </c>
      <c r="B130" s="402"/>
      <c r="C130" s="488" t="s">
        <v>3944</v>
      </c>
      <c r="D130" s="85" t="s">
        <v>727</v>
      </c>
      <c r="E130" s="85">
        <v>204873388</v>
      </c>
      <c r="F130" s="85" t="s">
        <v>715</v>
      </c>
      <c r="G130" s="85" t="s">
        <v>3937</v>
      </c>
      <c r="H130" s="85">
        <v>14.048199999999998</v>
      </c>
      <c r="I130" s="85" t="s">
        <v>715</v>
      </c>
      <c r="J130" s="85" t="s">
        <v>724</v>
      </c>
      <c r="K130" s="440">
        <v>36.540861699956814</v>
      </c>
      <c r="L130" s="440">
        <v>513.33333333333326</v>
      </c>
      <c r="M130" s="85" t="s">
        <v>4034</v>
      </c>
    </row>
    <row r="131" spans="1:13" ht="165">
      <c r="A131" s="96">
        <v>122</v>
      </c>
      <c r="B131" s="402"/>
      <c r="C131" s="488" t="s">
        <v>3944</v>
      </c>
      <c r="D131" s="85" t="s">
        <v>727</v>
      </c>
      <c r="E131" s="85">
        <v>204873388</v>
      </c>
      <c r="F131" s="85" t="s">
        <v>715</v>
      </c>
      <c r="G131" s="85" t="s">
        <v>3937</v>
      </c>
      <c r="H131" s="85">
        <v>14.048199999999998</v>
      </c>
      <c r="I131" s="85" t="s">
        <v>715</v>
      </c>
      <c r="J131" s="85" t="s">
        <v>724</v>
      </c>
      <c r="K131" s="440">
        <v>36.540861699956814</v>
      </c>
      <c r="L131" s="440">
        <v>513.33333333333326</v>
      </c>
      <c r="M131" s="85" t="s">
        <v>4035</v>
      </c>
    </row>
    <row r="132" spans="1:13" ht="135">
      <c r="A132" s="96">
        <v>123</v>
      </c>
      <c r="B132" s="402"/>
      <c r="C132" s="488" t="s">
        <v>3944</v>
      </c>
      <c r="D132" s="85" t="s">
        <v>727</v>
      </c>
      <c r="E132" s="85">
        <v>204873388</v>
      </c>
      <c r="F132" s="85" t="s">
        <v>715</v>
      </c>
      <c r="G132" s="85" t="s">
        <v>3937</v>
      </c>
      <c r="H132" s="85">
        <v>14.048199999999998</v>
      </c>
      <c r="I132" s="85" t="s">
        <v>715</v>
      </c>
      <c r="J132" s="85" t="s">
        <v>724</v>
      </c>
      <c r="K132" s="440">
        <v>36.540861699956814</v>
      </c>
      <c r="L132" s="440">
        <v>513.33333333333326</v>
      </c>
      <c r="M132" s="85" t="s">
        <v>4036</v>
      </c>
    </row>
    <row r="133" spans="1:13" ht="75">
      <c r="A133" s="96">
        <v>124</v>
      </c>
      <c r="B133" s="402"/>
      <c r="C133" s="488" t="s">
        <v>3944</v>
      </c>
      <c r="D133" s="85" t="s">
        <v>727</v>
      </c>
      <c r="E133" s="85">
        <v>204873388</v>
      </c>
      <c r="F133" s="85" t="s">
        <v>715</v>
      </c>
      <c r="G133" s="85" t="s">
        <v>3937</v>
      </c>
      <c r="H133" s="85">
        <v>14.048199999999998</v>
      </c>
      <c r="I133" s="85" t="s">
        <v>715</v>
      </c>
      <c r="J133" s="85" t="s">
        <v>724</v>
      </c>
      <c r="K133" s="440">
        <v>36.540861699956814</v>
      </c>
      <c r="L133" s="440">
        <v>513.33333333333326</v>
      </c>
      <c r="M133" s="85" t="s">
        <v>4037</v>
      </c>
    </row>
    <row r="134" spans="1:13" ht="135">
      <c r="A134" s="96">
        <v>125</v>
      </c>
      <c r="B134" s="402"/>
      <c r="C134" s="488" t="s">
        <v>3944</v>
      </c>
      <c r="D134" s="85" t="s">
        <v>727</v>
      </c>
      <c r="E134" s="85">
        <v>204873388</v>
      </c>
      <c r="F134" s="85" t="s">
        <v>715</v>
      </c>
      <c r="G134" s="85" t="s">
        <v>3937</v>
      </c>
      <c r="H134" s="85">
        <v>14.048199999999998</v>
      </c>
      <c r="I134" s="85" t="s">
        <v>715</v>
      </c>
      <c r="J134" s="85" t="s">
        <v>724</v>
      </c>
      <c r="K134" s="440">
        <v>36.540861699956814</v>
      </c>
      <c r="L134" s="440">
        <v>513.33333333333326</v>
      </c>
      <c r="M134" s="85" t="s">
        <v>4038</v>
      </c>
    </row>
    <row r="135" spans="1:13" ht="135">
      <c r="A135" s="96">
        <v>126</v>
      </c>
      <c r="B135" s="402"/>
      <c r="C135" s="488" t="s">
        <v>3944</v>
      </c>
      <c r="D135" s="85" t="s">
        <v>727</v>
      </c>
      <c r="E135" s="85">
        <v>204873388</v>
      </c>
      <c r="F135" s="85" t="s">
        <v>715</v>
      </c>
      <c r="G135" s="85" t="s">
        <v>3937</v>
      </c>
      <c r="H135" s="85">
        <v>14.048199999999998</v>
      </c>
      <c r="I135" s="85" t="s">
        <v>715</v>
      </c>
      <c r="J135" s="85" t="s">
        <v>724</v>
      </c>
      <c r="K135" s="440">
        <v>36.540861699956814</v>
      </c>
      <c r="L135" s="440">
        <v>513.33333333333326</v>
      </c>
      <c r="M135" s="85" t="s">
        <v>4039</v>
      </c>
    </row>
    <row r="136" spans="1:13" ht="90">
      <c r="A136" s="96">
        <v>127</v>
      </c>
      <c r="B136" s="402"/>
      <c r="C136" s="488" t="s">
        <v>3944</v>
      </c>
      <c r="D136" s="85" t="s">
        <v>727</v>
      </c>
      <c r="E136" s="85">
        <v>204873388</v>
      </c>
      <c r="F136" s="85" t="s">
        <v>715</v>
      </c>
      <c r="G136" s="85" t="s">
        <v>3937</v>
      </c>
      <c r="H136" s="85">
        <v>14.048199999999998</v>
      </c>
      <c r="I136" s="85" t="s">
        <v>715</v>
      </c>
      <c r="J136" s="85" t="s">
        <v>724</v>
      </c>
      <c r="K136" s="440">
        <v>36.540861699956814</v>
      </c>
      <c r="L136" s="440">
        <v>513.33333333333326</v>
      </c>
      <c r="M136" s="85" t="s">
        <v>4040</v>
      </c>
    </row>
    <row r="137" spans="1:13" ht="120">
      <c r="A137" s="96">
        <v>128</v>
      </c>
      <c r="B137" s="402"/>
      <c r="C137" s="488" t="s">
        <v>3944</v>
      </c>
      <c r="D137" s="85" t="s">
        <v>727</v>
      </c>
      <c r="E137" s="85">
        <v>204873388</v>
      </c>
      <c r="F137" s="85" t="s">
        <v>715</v>
      </c>
      <c r="G137" s="85" t="s">
        <v>3937</v>
      </c>
      <c r="H137" s="85">
        <v>4.165</v>
      </c>
      <c r="I137" s="85" t="s">
        <v>715</v>
      </c>
      <c r="J137" s="85" t="s">
        <v>724</v>
      </c>
      <c r="K137" s="440">
        <v>123.24929971988793</v>
      </c>
      <c r="L137" s="440">
        <v>513.33333333333326</v>
      </c>
      <c r="M137" s="85" t="s">
        <v>4041</v>
      </c>
    </row>
    <row r="138" spans="1:13" ht="90">
      <c r="A138" s="96">
        <v>129</v>
      </c>
      <c r="B138" s="402"/>
      <c r="C138" s="488" t="s">
        <v>3944</v>
      </c>
      <c r="D138" s="85" t="s">
        <v>727</v>
      </c>
      <c r="E138" s="85">
        <v>204873388</v>
      </c>
      <c r="F138" s="85" t="s">
        <v>715</v>
      </c>
      <c r="G138" s="85" t="s">
        <v>3937</v>
      </c>
      <c r="H138" s="85">
        <v>8.33</v>
      </c>
      <c r="I138" s="85" t="s">
        <v>715</v>
      </c>
      <c r="J138" s="85" t="s">
        <v>724</v>
      </c>
      <c r="K138" s="440">
        <v>61.624649859943965</v>
      </c>
      <c r="L138" s="440">
        <v>513.33333333333326</v>
      </c>
      <c r="M138" s="85" t="s">
        <v>4042</v>
      </c>
    </row>
    <row r="139" spans="1:13" ht="90">
      <c r="A139" s="96">
        <v>130</v>
      </c>
      <c r="B139" s="402"/>
      <c r="C139" s="488" t="s">
        <v>3944</v>
      </c>
      <c r="D139" s="85" t="s">
        <v>727</v>
      </c>
      <c r="E139" s="85">
        <v>204873388</v>
      </c>
      <c r="F139" s="85" t="s">
        <v>715</v>
      </c>
      <c r="G139" s="85" t="s">
        <v>3937</v>
      </c>
      <c r="H139" s="85">
        <v>4.165</v>
      </c>
      <c r="I139" s="85" t="s">
        <v>715</v>
      </c>
      <c r="J139" s="85" t="s">
        <v>724</v>
      </c>
      <c r="K139" s="440">
        <v>123.24929971988793</v>
      </c>
      <c r="L139" s="440">
        <v>513.33333333333326</v>
      </c>
      <c r="M139" s="85" t="s">
        <v>4043</v>
      </c>
    </row>
    <row r="140" spans="1:13" ht="90">
      <c r="A140" s="96">
        <v>131</v>
      </c>
      <c r="B140" s="402"/>
      <c r="C140" s="488" t="s">
        <v>3944</v>
      </c>
      <c r="D140" s="85" t="s">
        <v>727</v>
      </c>
      <c r="E140" s="85">
        <v>204873388</v>
      </c>
      <c r="F140" s="85" t="s">
        <v>715</v>
      </c>
      <c r="G140" s="85" t="s">
        <v>3937</v>
      </c>
      <c r="H140" s="85">
        <v>8.33</v>
      </c>
      <c r="I140" s="85" t="s">
        <v>715</v>
      </c>
      <c r="J140" s="85" t="s">
        <v>724</v>
      </c>
      <c r="K140" s="440">
        <v>61.624649859943965</v>
      </c>
      <c r="L140" s="440">
        <v>513.33333333333326</v>
      </c>
      <c r="M140" s="85" t="s">
        <v>4044</v>
      </c>
    </row>
    <row r="141" spans="1:13" ht="90">
      <c r="A141" s="96">
        <v>132</v>
      </c>
      <c r="B141" s="402"/>
      <c r="C141" s="488" t="s">
        <v>3944</v>
      </c>
      <c r="D141" s="85" t="s">
        <v>727</v>
      </c>
      <c r="E141" s="85">
        <v>204873388</v>
      </c>
      <c r="F141" s="85" t="s">
        <v>715</v>
      </c>
      <c r="G141" s="85" t="s">
        <v>3937</v>
      </c>
      <c r="H141" s="85">
        <v>8.33</v>
      </c>
      <c r="I141" s="85" t="s">
        <v>715</v>
      </c>
      <c r="J141" s="85" t="s">
        <v>724</v>
      </c>
      <c r="K141" s="440">
        <v>61.624649859943965</v>
      </c>
      <c r="L141" s="440">
        <v>513.33333333333326</v>
      </c>
      <c r="M141" s="85" t="s">
        <v>4045</v>
      </c>
    </row>
    <row r="142" spans="1:13" ht="150">
      <c r="A142" s="96">
        <v>133</v>
      </c>
      <c r="B142" s="402"/>
      <c r="C142" s="488" t="s">
        <v>3944</v>
      </c>
      <c r="D142" s="85" t="s">
        <v>727</v>
      </c>
      <c r="E142" s="85">
        <v>204873388</v>
      </c>
      <c r="F142" s="85" t="s">
        <v>715</v>
      </c>
      <c r="G142" s="85" t="s">
        <v>3937</v>
      </c>
      <c r="H142" s="85">
        <v>8.33</v>
      </c>
      <c r="I142" s="85" t="s">
        <v>715</v>
      </c>
      <c r="J142" s="85" t="s">
        <v>724</v>
      </c>
      <c r="K142" s="440">
        <v>61.624649859943965</v>
      </c>
      <c r="L142" s="440">
        <v>513.33333333333326</v>
      </c>
      <c r="M142" s="85" t="s">
        <v>4046</v>
      </c>
    </row>
    <row r="143" spans="1:13" ht="90">
      <c r="A143" s="96">
        <v>134</v>
      </c>
      <c r="B143" s="402"/>
      <c r="C143" s="488" t="s">
        <v>3944</v>
      </c>
      <c r="D143" s="85" t="s">
        <v>727</v>
      </c>
      <c r="E143" s="85">
        <v>204873388</v>
      </c>
      <c r="F143" s="85" t="s">
        <v>715</v>
      </c>
      <c r="G143" s="85" t="s">
        <v>3937</v>
      </c>
      <c r="H143" s="85">
        <v>4.165</v>
      </c>
      <c r="I143" s="85" t="s">
        <v>715</v>
      </c>
      <c r="J143" s="85" t="s">
        <v>724</v>
      </c>
      <c r="K143" s="440">
        <v>123.24929971988793</v>
      </c>
      <c r="L143" s="440">
        <v>513.33333333333326</v>
      </c>
      <c r="M143" s="85" t="s">
        <v>4047</v>
      </c>
    </row>
    <row r="144" spans="1:13" ht="150">
      <c r="A144" s="96">
        <v>135</v>
      </c>
      <c r="B144" s="402"/>
      <c r="C144" s="488" t="s">
        <v>3944</v>
      </c>
      <c r="D144" s="85" t="s">
        <v>727</v>
      </c>
      <c r="E144" s="85">
        <v>204873388</v>
      </c>
      <c r="F144" s="85" t="s">
        <v>715</v>
      </c>
      <c r="G144" s="85" t="s">
        <v>3937</v>
      </c>
      <c r="H144" s="85">
        <v>8.33</v>
      </c>
      <c r="I144" s="85" t="s">
        <v>715</v>
      </c>
      <c r="J144" s="85" t="s">
        <v>724</v>
      </c>
      <c r="K144" s="440">
        <v>61.624649859943965</v>
      </c>
      <c r="L144" s="440">
        <v>513.33333333333326</v>
      </c>
      <c r="M144" s="85" t="s">
        <v>4048</v>
      </c>
    </row>
    <row r="145" spans="1:13" ht="105">
      <c r="A145" s="96">
        <v>136</v>
      </c>
      <c r="B145" s="402"/>
      <c r="C145" s="488" t="s">
        <v>3944</v>
      </c>
      <c r="D145" s="85" t="s">
        <v>727</v>
      </c>
      <c r="E145" s="85">
        <v>204873388</v>
      </c>
      <c r="F145" s="85" t="s">
        <v>715</v>
      </c>
      <c r="G145" s="85" t="s">
        <v>3937</v>
      </c>
      <c r="H145" s="85">
        <v>8.33</v>
      </c>
      <c r="I145" s="85" t="s">
        <v>715</v>
      </c>
      <c r="J145" s="85" t="s">
        <v>724</v>
      </c>
      <c r="K145" s="440">
        <v>61.624649859943965</v>
      </c>
      <c r="L145" s="440">
        <v>513.33333333333326</v>
      </c>
      <c r="M145" s="85" t="s">
        <v>4049</v>
      </c>
    </row>
    <row r="146" spans="1:13" ht="90">
      <c r="A146" s="96">
        <v>137</v>
      </c>
      <c r="B146" s="402"/>
      <c r="C146" s="488" t="s">
        <v>3944</v>
      </c>
      <c r="D146" s="85" t="s">
        <v>727</v>
      </c>
      <c r="E146" s="85">
        <v>204873388</v>
      </c>
      <c r="F146" s="85" t="s">
        <v>715</v>
      </c>
      <c r="G146" s="85" t="s">
        <v>3937</v>
      </c>
      <c r="H146" s="85">
        <v>4.165</v>
      </c>
      <c r="I146" s="85" t="s">
        <v>715</v>
      </c>
      <c r="J146" s="85" t="s">
        <v>724</v>
      </c>
      <c r="K146" s="440">
        <v>123.24929971988793</v>
      </c>
      <c r="L146" s="440">
        <v>513.33333333333326</v>
      </c>
      <c r="M146" s="85" t="s">
        <v>4050</v>
      </c>
    </row>
    <row r="147" spans="1:13" ht="90">
      <c r="A147" s="96">
        <v>138</v>
      </c>
      <c r="B147" s="402"/>
      <c r="C147" s="488" t="s">
        <v>3944</v>
      </c>
      <c r="D147" s="85" t="s">
        <v>727</v>
      </c>
      <c r="E147" s="85">
        <v>204873388</v>
      </c>
      <c r="F147" s="85" t="s">
        <v>715</v>
      </c>
      <c r="G147" s="85" t="s">
        <v>3937</v>
      </c>
      <c r="H147" s="85">
        <v>4.165</v>
      </c>
      <c r="I147" s="85" t="s">
        <v>715</v>
      </c>
      <c r="J147" s="85" t="s">
        <v>724</v>
      </c>
      <c r="K147" s="440">
        <v>123.24929971988793</v>
      </c>
      <c r="L147" s="440">
        <v>513.33333333333326</v>
      </c>
      <c r="M147" s="85" t="s">
        <v>4051</v>
      </c>
    </row>
    <row r="148" spans="1:13" ht="90">
      <c r="A148" s="96">
        <v>139</v>
      </c>
      <c r="B148" s="402"/>
      <c r="C148" s="488" t="s">
        <v>3944</v>
      </c>
      <c r="D148" s="85" t="s">
        <v>727</v>
      </c>
      <c r="E148" s="85">
        <v>204873388</v>
      </c>
      <c r="F148" s="85" t="s">
        <v>715</v>
      </c>
      <c r="G148" s="85" t="s">
        <v>3937</v>
      </c>
      <c r="H148" s="85">
        <v>14.048199999999998</v>
      </c>
      <c r="I148" s="85" t="s">
        <v>715</v>
      </c>
      <c r="J148" s="85" t="s">
        <v>724</v>
      </c>
      <c r="K148" s="440">
        <v>36.540861699956814</v>
      </c>
      <c r="L148" s="440">
        <v>513.33333333333326</v>
      </c>
      <c r="M148" s="85" t="s">
        <v>4052</v>
      </c>
    </row>
    <row r="149" spans="1:13" ht="135">
      <c r="A149" s="96">
        <v>140</v>
      </c>
      <c r="B149" s="402"/>
      <c r="C149" s="488" t="s">
        <v>3944</v>
      </c>
      <c r="D149" s="85" t="s">
        <v>727</v>
      </c>
      <c r="E149" s="85">
        <v>204873388</v>
      </c>
      <c r="F149" s="85" t="s">
        <v>715</v>
      </c>
      <c r="G149" s="85" t="s">
        <v>3937</v>
      </c>
      <c r="H149" s="85">
        <v>4.165</v>
      </c>
      <c r="I149" s="85" t="s">
        <v>715</v>
      </c>
      <c r="J149" s="85" t="s">
        <v>724</v>
      </c>
      <c r="K149" s="440">
        <v>123.24929971988793</v>
      </c>
      <c r="L149" s="440">
        <v>513.33333333333326</v>
      </c>
      <c r="M149" s="85" t="s">
        <v>4053</v>
      </c>
    </row>
    <row r="150" spans="1:13" ht="195">
      <c r="A150" s="96">
        <v>141</v>
      </c>
      <c r="B150" s="402"/>
      <c r="C150" s="488" t="s">
        <v>3944</v>
      </c>
      <c r="D150" s="85" t="s">
        <v>727</v>
      </c>
      <c r="E150" s="85">
        <v>204873388</v>
      </c>
      <c r="F150" s="85" t="s">
        <v>715</v>
      </c>
      <c r="G150" s="85" t="s">
        <v>3937</v>
      </c>
      <c r="H150" s="85">
        <v>4.165</v>
      </c>
      <c r="I150" s="85" t="s">
        <v>715</v>
      </c>
      <c r="J150" s="85" t="s">
        <v>724</v>
      </c>
      <c r="K150" s="440">
        <v>123.24929971988793</v>
      </c>
      <c r="L150" s="440">
        <v>513.33333333333326</v>
      </c>
      <c r="M150" s="85" t="s">
        <v>4054</v>
      </c>
    </row>
    <row r="151" spans="1:13" ht="195">
      <c r="A151" s="96">
        <v>142</v>
      </c>
      <c r="B151" s="402"/>
      <c r="C151" s="488" t="s">
        <v>3944</v>
      </c>
      <c r="D151" s="85" t="s">
        <v>727</v>
      </c>
      <c r="E151" s="85">
        <v>204873388</v>
      </c>
      <c r="F151" s="85" t="s">
        <v>715</v>
      </c>
      <c r="G151" s="85" t="s">
        <v>3937</v>
      </c>
      <c r="H151" s="85">
        <v>4.165</v>
      </c>
      <c r="I151" s="85" t="s">
        <v>715</v>
      </c>
      <c r="J151" s="85" t="s">
        <v>724</v>
      </c>
      <c r="K151" s="440">
        <v>123.24929971988793</v>
      </c>
      <c r="L151" s="440">
        <v>513.33333333333326</v>
      </c>
      <c r="M151" s="85" t="s">
        <v>4055</v>
      </c>
    </row>
    <row r="152" spans="1:13" ht="90">
      <c r="A152" s="96">
        <v>143</v>
      </c>
      <c r="B152" s="402"/>
      <c r="C152" s="488" t="s">
        <v>3944</v>
      </c>
      <c r="D152" s="85" t="s">
        <v>727</v>
      </c>
      <c r="E152" s="85">
        <v>204873388</v>
      </c>
      <c r="F152" s="85" t="s">
        <v>715</v>
      </c>
      <c r="G152" s="85" t="s">
        <v>3937</v>
      </c>
      <c r="H152" s="85">
        <v>4.165</v>
      </c>
      <c r="I152" s="85" t="s">
        <v>715</v>
      </c>
      <c r="J152" s="85" t="s">
        <v>724</v>
      </c>
      <c r="K152" s="440">
        <v>123.24929971988793</v>
      </c>
      <c r="L152" s="440">
        <v>513.33333333333326</v>
      </c>
      <c r="M152" s="85" t="s">
        <v>4056</v>
      </c>
    </row>
    <row r="153" spans="1:13" ht="135">
      <c r="A153" s="96">
        <v>144</v>
      </c>
      <c r="B153" s="402"/>
      <c r="C153" s="488" t="s">
        <v>3944</v>
      </c>
      <c r="D153" s="85" t="s">
        <v>727</v>
      </c>
      <c r="E153" s="85">
        <v>204873388</v>
      </c>
      <c r="F153" s="85" t="s">
        <v>715</v>
      </c>
      <c r="G153" s="85" t="s">
        <v>3937</v>
      </c>
      <c r="H153" s="85">
        <v>4.165</v>
      </c>
      <c r="I153" s="85" t="s">
        <v>715</v>
      </c>
      <c r="J153" s="85" t="s">
        <v>724</v>
      </c>
      <c r="K153" s="440">
        <v>123.24929971988793</v>
      </c>
      <c r="L153" s="440">
        <v>513.33333333333326</v>
      </c>
      <c r="M153" s="85" t="s">
        <v>4057</v>
      </c>
    </row>
    <row r="154" spans="1:13" ht="120">
      <c r="A154" s="96">
        <v>145</v>
      </c>
      <c r="B154" s="402"/>
      <c r="C154" s="488" t="s">
        <v>3944</v>
      </c>
      <c r="D154" s="85" t="s">
        <v>727</v>
      </c>
      <c r="E154" s="85">
        <v>204873388</v>
      </c>
      <c r="F154" s="85" t="s">
        <v>715</v>
      </c>
      <c r="G154" s="85" t="s">
        <v>3937</v>
      </c>
      <c r="H154" s="85">
        <v>4.165</v>
      </c>
      <c r="I154" s="85" t="s">
        <v>715</v>
      </c>
      <c r="J154" s="85" t="s">
        <v>724</v>
      </c>
      <c r="K154" s="440">
        <v>123.24929971988793</v>
      </c>
      <c r="L154" s="440">
        <v>513.33333333333326</v>
      </c>
      <c r="M154" s="85" t="s">
        <v>4058</v>
      </c>
    </row>
    <row r="155" spans="1:13" ht="135">
      <c r="A155" s="96">
        <v>146</v>
      </c>
      <c r="B155" s="402"/>
      <c r="C155" s="488" t="s">
        <v>3944</v>
      </c>
      <c r="D155" s="85" t="s">
        <v>727</v>
      </c>
      <c r="E155" s="85">
        <v>204873388</v>
      </c>
      <c r="F155" s="85" t="s">
        <v>715</v>
      </c>
      <c r="G155" s="85" t="s">
        <v>3937</v>
      </c>
      <c r="H155" s="85">
        <v>4.165</v>
      </c>
      <c r="I155" s="85" t="s">
        <v>715</v>
      </c>
      <c r="J155" s="85" t="s">
        <v>724</v>
      </c>
      <c r="K155" s="440">
        <v>123.24929971988793</v>
      </c>
      <c r="L155" s="440">
        <v>513.33333333333326</v>
      </c>
      <c r="M155" s="85" t="s">
        <v>4059</v>
      </c>
    </row>
    <row r="156" spans="1:13" ht="135">
      <c r="A156" s="96">
        <v>147</v>
      </c>
      <c r="B156" s="402"/>
      <c r="C156" s="488" t="s">
        <v>3944</v>
      </c>
      <c r="D156" s="85" t="s">
        <v>727</v>
      </c>
      <c r="E156" s="85">
        <v>204873388</v>
      </c>
      <c r="F156" s="85" t="s">
        <v>715</v>
      </c>
      <c r="G156" s="85" t="s">
        <v>3937</v>
      </c>
      <c r="H156" s="85">
        <v>4.165</v>
      </c>
      <c r="I156" s="85" t="s">
        <v>715</v>
      </c>
      <c r="J156" s="85" t="s">
        <v>724</v>
      </c>
      <c r="K156" s="440">
        <v>123.24929971988793</v>
      </c>
      <c r="L156" s="440">
        <v>513.33333333333326</v>
      </c>
      <c r="M156" s="85" t="s">
        <v>4060</v>
      </c>
    </row>
    <row r="157" spans="1:13" ht="90">
      <c r="A157" s="96">
        <v>148</v>
      </c>
      <c r="B157" s="402"/>
      <c r="C157" s="488" t="s">
        <v>3944</v>
      </c>
      <c r="D157" s="85" t="s">
        <v>727</v>
      </c>
      <c r="E157" s="85">
        <v>204873388</v>
      </c>
      <c r="F157" s="85" t="s">
        <v>715</v>
      </c>
      <c r="G157" s="85" t="s">
        <v>3937</v>
      </c>
      <c r="H157" s="85">
        <v>4.165</v>
      </c>
      <c r="I157" s="85" t="s">
        <v>715</v>
      </c>
      <c r="J157" s="85" t="s">
        <v>724</v>
      </c>
      <c r="K157" s="440">
        <v>123.24929971988793</v>
      </c>
      <c r="L157" s="440">
        <v>513.33333333333326</v>
      </c>
      <c r="M157" s="85" t="s">
        <v>4061</v>
      </c>
    </row>
    <row r="158" spans="1:13" ht="60">
      <c r="A158" s="96">
        <v>149</v>
      </c>
      <c r="B158" s="402"/>
      <c r="C158" s="488" t="s">
        <v>3944</v>
      </c>
      <c r="D158" s="85" t="s">
        <v>727</v>
      </c>
      <c r="E158" s="85">
        <v>204873388</v>
      </c>
      <c r="F158" s="85" t="s">
        <v>715</v>
      </c>
      <c r="G158" s="85" t="s">
        <v>3937</v>
      </c>
      <c r="H158" s="85">
        <v>4.165</v>
      </c>
      <c r="I158" s="85" t="s">
        <v>715</v>
      </c>
      <c r="J158" s="85" t="s">
        <v>724</v>
      </c>
      <c r="K158" s="440">
        <v>123.24929971988793</v>
      </c>
      <c r="L158" s="440">
        <v>513.33333333333326</v>
      </c>
      <c r="M158" s="85" t="s">
        <v>4062</v>
      </c>
    </row>
    <row r="159" spans="1:13" ht="195">
      <c r="A159" s="96">
        <v>150</v>
      </c>
      <c r="B159" s="402"/>
      <c r="C159" s="488" t="s">
        <v>3944</v>
      </c>
      <c r="D159" s="85" t="s">
        <v>727</v>
      </c>
      <c r="E159" s="85">
        <v>204873388</v>
      </c>
      <c r="F159" s="85" t="s">
        <v>715</v>
      </c>
      <c r="G159" s="85" t="s">
        <v>3937</v>
      </c>
      <c r="H159" s="85">
        <v>4.165</v>
      </c>
      <c r="I159" s="85" t="s">
        <v>715</v>
      </c>
      <c r="J159" s="85" t="s">
        <v>724</v>
      </c>
      <c r="K159" s="440">
        <v>123.24929971988793</v>
      </c>
      <c r="L159" s="440">
        <v>513.33333333333326</v>
      </c>
      <c r="M159" s="85" t="s">
        <v>4063</v>
      </c>
    </row>
    <row r="160" spans="1:13" ht="180">
      <c r="A160" s="96">
        <v>151</v>
      </c>
      <c r="B160" s="402"/>
      <c r="C160" s="488" t="s">
        <v>3944</v>
      </c>
      <c r="D160" s="85" t="s">
        <v>727</v>
      </c>
      <c r="E160" s="85">
        <v>204873388</v>
      </c>
      <c r="F160" s="85" t="s">
        <v>715</v>
      </c>
      <c r="G160" s="85" t="s">
        <v>3937</v>
      </c>
      <c r="H160" s="85">
        <v>4.165</v>
      </c>
      <c r="I160" s="85" t="s">
        <v>715</v>
      </c>
      <c r="J160" s="85" t="s">
        <v>724</v>
      </c>
      <c r="K160" s="440">
        <v>123.24929971988793</v>
      </c>
      <c r="L160" s="440">
        <v>513.33333333333326</v>
      </c>
      <c r="M160" s="85" t="s">
        <v>4064</v>
      </c>
    </row>
    <row r="161" spans="1:13" ht="180">
      <c r="A161" s="96">
        <v>152</v>
      </c>
      <c r="B161" s="402"/>
      <c r="C161" s="488" t="s">
        <v>3944</v>
      </c>
      <c r="D161" s="85" t="s">
        <v>727</v>
      </c>
      <c r="E161" s="85">
        <v>204873388</v>
      </c>
      <c r="F161" s="85" t="s">
        <v>715</v>
      </c>
      <c r="G161" s="85" t="s">
        <v>3937</v>
      </c>
      <c r="H161" s="85">
        <v>4.165</v>
      </c>
      <c r="I161" s="85" t="s">
        <v>715</v>
      </c>
      <c r="J161" s="85" t="s">
        <v>724</v>
      </c>
      <c r="K161" s="440">
        <v>123.24929971988793</v>
      </c>
      <c r="L161" s="440">
        <v>513.33333333333326</v>
      </c>
      <c r="M161" s="85" t="s">
        <v>4065</v>
      </c>
    </row>
    <row r="162" spans="1:13" ht="180">
      <c r="A162" s="96">
        <v>153</v>
      </c>
      <c r="B162" s="402"/>
      <c r="C162" s="488" t="s">
        <v>3944</v>
      </c>
      <c r="D162" s="85" t="s">
        <v>727</v>
      </c>
      <c r="E162" s="85">
        <v>204873388</v>
      </c>
      <c r="F162" s="85" t="s">
        <v>715</v>
      </c>
      <c r="G162" s="85" t="s">
        <v>3937</v>
      </c>
      <c r="H162" s="85">
        <v>4.165</v>
      </c>
      <c r="I162" s="85" t="s">
        <v>715</v>
      </c>
      <c r="J162" s="85" t="s">
        <v>724</v>
      </c>
      <c r="K162" s="440">
        <v>123.24929971988793</v>
      </c>
      <c r="L162" s="440">
        <v>513.33333333333326</v>
      </c>
      <c r="M162" s="85" t="s">
        <v>4066</v>
      </c>
    </row>
    <row r="163" spans="1:13" ht="120">
      <c r="A163" s="96">
        <v>154</v>
      </c>
      <c r="B163" s="402"/>
      <c r="C163" s="488" t="s">
        <v>3944</v>
      </c>
      <c r="D163" s="85" t="s">
        <v>727</v>
      </c>
      <c r="E163" s="85">
        <v>204873388</v>
      </c>
      <c r="F163" s="85" t="s">
        <v>715</v>
      </c>
      <c r="G163" s="85" t="s">
        <v>3937</v>
      </c>
      <c r="H163" s="85">
        <v>4.165</v>
      </c>
      <c r="I163" s="85" t="s">
        <v>715</v>
      </c>
      <c r="J163" s="85" t="s">
        <v>724</v>
      </c>
      <c r="K163" s="440">
        <v>123.24929971988793</v>
      </c>
      <c r="L163" s="440">
        <v>513.33333333333326</v>
      </c>
      <c r="M163" s="85" t="s">
        <v>4067</v>
      </c>
    </row>
    <row r="164" spans="1:13" ht="45">
      <c r="A164" s="96">
        <v>155</v>
      </c>
      <c r="B164" s="402"/>
      <c r="C164" s="488" t="s">
        <v>3944</v>
      </c>
      <c r="D164" s="85" t="s">
        <v>727</v>
      </c>
      <c r="E164" s="85">
        <v>204873388</v>
      </c>
      <c r="F164" s="85" t="s">
        <v>715</v>
      </c>
      <c r="G164" s="85" t="s">
        <v>3937</v>
      </c>
      <c r="H164" s="85">
        <v>4.165</v>
      </c>
      <c r="I164" s="85" t="s">
        <v>715</v>
      </c>
      <c r="J164" s="85" t="s">
        <v>724</v>
      </c>
      <c r="K164" s="440">
        <v>123.24929971988793</v>
      </c>
      <c r="L164" s="440">
        <v>513.33333333333326</v>
      </c>
      <c r="M164" s="85" t="s">
        <v>4068</v>
      </c>
    </row>
    <row r="165" spans="1:13" ht="165">
      <c r="A165" s="96">
        <v>156</v>
      </c>
      <c r="B165" s="402"/>
      <c r="C165" s="488" t="s">
        <v>3944</v>
      </c>
      <c r="D165" s="85" t="s">
        <v>727</v>
      </c>
      <c r="E165" s="85">
        <v>204873388</v>
      </c>
      <c r="F165" s="85" t="s">
        <v>715</v>
      </c>
      <c r="G165" s="85" t="s">
        <v>3937</v>
      </c>
      <c r="H165" s="85">
        <v>4.165</v>
      </c>
      <c r="I165" s="85" t="s">
        <v>715</v>
      </c>
      <c r="J165" s="85" t="s">
        <v>724</v>
      </c>
      <c r="K165" s="440">
        <v>123.24929971988793</v>
      </c>
      <c r="L165" s="440">
        <v>513.33333333333326</v>
      </c>
      <c r="M165" s="85" t="s">
        <v>4069</v>
      </c>
    </row>
    <row r="166" spans="1:13" ht="60">
      <c r="A166" s="96">
        <v>157</v>
      </c>
      <c r="B166" s="402"/>
      <c r="C166" s="488" t="s">
        <v>3944</v>
      </c>
      <c r="D166" s="85" t="s">
        <v>727</v>
      </c>
      <c r="E166" s="85">
        <v>204873388</v>
      </c>
      <c r="F166" s="85" t="s">
        <v>715</v>
      </c>
      <c r="G166" s="85" t="s">
        <v>3937</v>
      </c>
      <c r="H166" s="85">
        <v>4.165</v>
      </c>
      <c r="I166" s="85" t="s">
        <v>715</v>
      </c>
      <c r="J166" s="85" t="s">
        <v>724</v>
      </c>
      <c r="K166" s="440">
        <v>123.24929971988793</v>
      </c>
      <c r="L166" s="440">
        <v>513.33333333333326</v>
      </c>
      <c r="M166" s="85" t="s">
        <v>4070</v>
      </c>
    </row>
    <row r="167" spans="1:13" ht="135">
      <c r="A167" s="96">
        <v>158</v>
      </c>
      <c r="B167" s="402"/>
      <c r="C167" s="488" t="s">
        <v>3944</v>
      </c>
      <c r="D167" s="85" t="s">
        <v>727</v>
      </c>
      <c r="E167" s="85">
        <v>204873388</v>
      </c>
      <c r="F167" s="85" t="s">
        <v>715</v>
      </c>
      <c r="G167" s="85" t="s">
        <v>3937</v>
      </c>
      <c r="H167" s="85">
        <v>4.165</v>
      </c>
      <c r="I167" s="85" t="s">
        <v>715</v>
      </c>
      <c r="J167" s="85" t="s">
        <v>724</v>
      </c>
      <c r="K167" s="440">
        <v>123.24929971988793</v>
      </c>
      <c r="L167" s="440">
        <v>513.33333333333326</v>
      </c>
      <c r="M167" s="85" t="s">
        <v>4071</v>
      </c>
    </row>
    <row r="168" spans="1:13" ht="90">
      <c r="A168" s="96">
        <v>159</v>
      </c>
      <c r="B168" s="402"/>
      <c r="C168" s="488" t="s">
        <v>3944</v>
      </c>
      <c r="D168" s="85" t="s">
        <v>727</v>
      </c>
      <c r="E168" s="85">
        <v>204873388</v>
      </c>
      <c r="F168" s="85" t="s">
        <v>715</v>
      </c>
      <c r="G168" s="85" t="s">
        <v>3937</v>
      </c>
      <c r="H168" s="85">
        <v>4.165</v>
      </c>
      <c r="I168" s="85" t="s">
        <v>715</v>
      </c>
      <c r="J168" s="85" t="s">
        <v>724</v>
      </c>
      <c r="K168" s="440">
        <v>123.24929971988793</v>
      </c>
      <c r="L168" s="440">
        <v>513.33333333333326</v>
      </c>
      <c r="M168" s="85" t="s">
        <v>4072</v>
      </c>
    </row>
    <row r="169" spans="1:13" ht="90">
      <c r="A169" s="96">
        <v>160</v>
      </c>
      <c r="B169" s="402"/>
      <c r="C169" s="488" t="s">
        <v>3944</v>
      </c>
      <c r="D169" s="85" t="s">
        <v>727</v>
      </c>
      <c r="E169" s="85">
        <v>204873388</v>
      </c>
      <c r="F169" s="85" t="s">
        <v>715</v>
      </c>
      <c r="G169" s="85" t="s">
        <v>3937</v>
      </c>
      <c r="H169" s="85">
        <v>4.165</v>
      </c>
      <c r="I169" s="85" t="s">
        <v>715</v>
      </c>
      <c r="J169" s="85" t="s">
        <v>724</v>
      </c>
      <c r="K169" s="440">
        <v>123.24929971988793</v>
      </c>
      <c r="L169" s="440">
        <v>513.33333333333326</v>
      </c>
      <c r="M169" s="85" t="s">
        <v>4073</v>
      </c>
    </row>
    <row r="170" spans="1:13" ht="165">
      <c r="A170" s="96">
        <v>161</v>
      </c>
      <c r="B170" s="402"/>
      <c r="C170" s="488" t="s">
        <v>3944</v>
      </c>
      <c r="D170" s="85" t="s">
        <v>727</v>
      </c>
      <c r="E170" s="85">
        <v>204873388</v>
      </c>
      <c r="F170" s="85" t="s">
        <v>715</v>
      </c>
      <c r="G170" s="85" t="s">
        <v>3937</v>
      </c>
      <c r="H170" s="85">
        <v>4.165</v>
      </c>
      <c r="I170" s="85" t="s">
        <v>715</v>
      </c>
      <c r="J170" s="85" t="s">
        <v>724</v>
      </c>
      <c r="K170" s="440">
        <v>123.24929971988793</v>
      </c>
      <c r="L170" s="440">
        <v>513.33333333333326</v>
      </c>
      <c r="M170" s="85" t="s">
        <v>4074</v>
      </c>
    </row>
    <row r="171" spans="1:13" ht="120">
      <c r="A171" s="96">
        <v>162</v>
      </c>
      <c r="B171" s="402"/>
      <c r="C171" s="488" t="s">
        <v>3944</v>
      </c>
      <c r="D171" s="85" t="s">
        <v>727</v>
      </c>
      <c r="E171" s="85">
        <v>204873388</v>
      </c>
      <c r="F171" s="85" t="s">
        <v>715</v>
      </c>
      <c r="G171" s="85" t="s">
        <v>3937</v>
      </c>
      <c r="H171" s="85">
        <v>4.165</v>
      </c>
      <c r="I171" s="85" t="s">
        <v>715</v>
      </c>
      <c r="J171" s="85" t="s">
        <v>724</v>
      </c>
      <c r="K171" s="440">
        <v>123.24929971988793</v>
      </c>
      <c r="L171" s="440">
        <v>513.33333333333326</v>
      </c>
      <c r="M171" s="85" t="s">
        <v>4075</v>
      </c>
    </row>
    <row r="172" spans="1:13" ht="60">
      <c r="A172" s="96">
        <v>163</v>
      </c>
      <c r="B172" s="402"/>
      <c r="C172" s="488" t="s">
        <v>3944</v>
      </c>
      <c r="D172" s="85" t="s">
        <v>727</v>
      </c>
      <c r="E172" s="85">
        <v>204873388</v>
      </c>
      <c r="F172" s="85" t="s">
        <v>715</v>
      </c>
      <c r="G172" s="85" t="s">
        <v>3937</v>
      </c>
      <c r="H172" s="85">
        <v>4.165</v>
      </c>
      <c r="I172" s="85" t="s">
        <v>715</v>
      </c>
      <c r="J172" s="85" t="s">
        <v>724</v>
      </c>
      <c r="K172" s="440">
        <v>123.24929971988793</v>
      </c>
      <c r="L172" s="440">
        <v>513.33333333333326</v>
      </c>
      <c r="M172" s="85" t="s">
        <v>4076</v>
      </c>
    </row>
    <row r="173" spans="1:13" ht="180">
      <c r="A173" s="96">
        <v>164</v>
      </c>
      <c r="B173" s="402"/>
      <c r="C173" s="488" t="s">
        <v>3944</v>
      </c>
      <c r="D173" s="85" t="s">
        <v>727</v>
      </c>
      <c r="E173" s="85">
        <v>204873388</v>
      </c>
      <c r="F173" s="85" t="s">
        <v>715</v>
      </c>
      <c r="G173" s="85" t="s">
        <v>3937</v>
      </c>
      <c r="H173" s="85">
        <v>4.165</v>
      </c>
      <c r="I173" s="85" t="s">
        <v>715</v>
      </c>
      <c r="J173" s="85" t="s">
        <v>724</v>
      </c>
      <c r="K173" s="440">
        <v>123.24929971988793</v>
      </c>
      <c r="L173" s="440">
        <v>513.33333333333326</v>
      </c>
      <c r="M173" s="85" t="s">
        <v>4077</v>
      </c>
    </row>
    <row r="174" spans="1:13" ht="60">
      <c r="A174" s="96">
        <v>165</v>
      </c>
      <c r="B174" s="402"/>
      <c r="C174" s="488" t="s">
        <v>3944</v>
      </c>
      <c r="D174" s="85" t="s">
        <v>727</v>
      </c>
      <c r="E174" s="85">
        <v>204873388</v>
      </c>
      <c r="F174" s="85" t="s">
        <v>715</v>
      </c>
      <c r="G174" s="85" t="s">
        <v>3937</v>
      </c>
      <c r="H174" s="85">
        <v>4.165</v>
      </c>
      <c r="I174" s="85" t="s">
        <v>715</v>
      </c>
      <c r="J174" s="85" t="s">
        <v>724</v>
      </c>
      <c r="K174" s="440">
        <v>123.24929971988793</v>
      </c>
      <c r="L174" s="440">
        <v>513.33333333333326</v>
      </c>
      <c r="M174" s="85" t="s">
        <v>4078</v>
      </c>
    </row>
    <row r="175" spans="1:13" ht="90">
      <c r="A175" s="96">
        <v>166</v>
      </c>
      <c r="B175" s="402"/>
      <c r="C175" s="488" t="s">
        <v>3944</v>
      </c>
      <c r="D175" s="85" t="s">
        <v>727</v>
      </c>
      <c r="E175" s="85">
        <v>204873388</v>
      </c>
      <c r="F175" s="85" t="s">
        <v>715</v>
      </c>
      <c r="G175" s="85" t="s">
        <v>3937</v>
      </c>
      <c r="H175" s="85">
        <v>4.165</v>
      </c>
      <c r="I175" s="85" t="s">
        <v>715</v>
      </c>
      <c r="J175" s="85" t="s">
        <v>724</v>
      </c>
      <c r="K175" s="440">
        <v>123.24929971988793</v>
      </c>
      <c r="L175" s="440">
        <v>513.33333333333326</v>
      </c>
      <c r="M175" s="85" t="s">
        <v>4079</v>
      </c>
    </row>
    <row r="176" spans="1:13" ht="90">
      <c r="A176" s="96">
        <v>167</v>
      </c>
      <c r="B176" s="402"/>
      <c r="C176" s="488" t="s">
        <v>3944</v>
      </c>
      <c r="D176" s="85" t="s">
        <v>727</v>
      </c>
      <c r="E176" s="85">
        <v>204873388</v>
      </c>
      <c r="F176" s="85" t="s">
        <v>715</v>
      </c>
      <c r="G176" s="85" t="s">
        <v>3937</v>
      </c>
      <c r="H176" s="85">
        <v>4.165</v>
      </c>
      <c r="I176" s="85" t="s">
        <v>715</v>
      </c>
      <c r="J176" s="85" t="s">
        <v>724</v>
      </c>
      <c r="K176" s="440">
        <v>123.24929971988793</v>
      </c>
      <c r="L176" s="440">
        <v>513.33333333333326</v>
      </c>
      <c r="M176" s="85" t="s">
        <v>4080</v>
      </c>
    </row>
    <row r="177" spans="1:13" ht="90">
      <c r="A177" s="96">
        <v>168</v>
      </c>
      <c r="B177" s="402"/>
      <c r="C177" s="488" t="s">
        <v>3944</v>
      </c>
      <c r="D177" s="85" t="s">
        <v>727</v>
      </c>
      <c r="E177" s="85">
        <v>204873388</v>
      </c>
      <c r="F177" s="85" t="s">
        <v>715</v>
      </c>
      <c r="G177" s="85" t="s">
        <v>3937</v>
      </c>
      <c r="H177" s="85">
        <v>4.165</v>
      </c>
      <c r="I177" s="85" t="s">
        <v>715</v>
      </c>
      <c r="J177" s="85" t="s">
        <v>724</v>
      </c>
      <c r="K177" s="440">
        <v>123.24929971988793</v>
      </c>
      <c r="L177" s="440">
        <v>513.33333333333326</v>
      </c>
      <c r="M177" s="85" t="s">
        <v>4081</v>
      </c>
    </row>
    <row r="178" spans="1:13" ht="90">
      <c r="A178" s="96">
        <v>169</v>
      </c>
      <c r="B178" s="402"/>
      <c r="C178" s="488" t="s">
        <v>3944</v>
      </c>
      <c r="D178" s="85" t="s">
        <v>727</v>
      </c>
      <c r="E178" s="85">
        <v>204873388</v>
      </c>
      <c r="F178" s="85" t="s">
        <v>715</v>
      </c>
      <c r="G178" s="85" t="s">
        <v>3937</v>
      </c>
      <c r="H178" s="85">
        <v>4.165</v>
      </c>
      <c r="I178" s="85" t="s">
        <v>715</v>
      </c>
      <c r="J178" s="85" t="s">
        <v>724</v>
      </c>
      <c r="K178" s="440">
        <v>123.24929971988793</v>
      </c>
      <c r="L178" s="440">
        <v>513.33333333333326</v>
      </c>
      <c r="M178" s="85" t="s">
        <v>4082</v>
      </c>
    </row>
    <row r="179" spans="1:13" ht="135">
      <c r="A179" s="96">
        <v>170</v>
      </c>
      <c r="B179" s="402"/>
      <c r="C179" s="488" t="s">
        <v>3944</v>
      </c>
      <c r="D179" s="85" t="s">
        <v>727</v>
      </c>
      <c r="E179" s="85">
        <v>204873388</v>
      </c>
      <c r="F179" s="85" t="s">
        <v>715</v>
      </c>
      <c r="G179" s="85" t="s">
        <v>3937</v>
      </c>
      <c r="H179" s="85">
        <v>4.165</v>
      </c>
      <c r="I179" s="85" t="s">
        <v>715</v>
      </c>
      <c r="J179" s="85" t="s">
        <v>724</v>
      </c>
      <c r="K179" s="440">
        <v>123.24929971988793</v>
      </c>
      <c r="L179" s="440">
        <v>513.33333333333326</v>
      </c>
      <c r="M179" s="85" t="s">
        <v>4083</v>
      </c>
    </row>
    <row r="180" spans="1:13" ht="225">
      <c r="A180" s="96">
        <v>171</v>
      </c>
      <c r="B180" s="402"/>
      <c r="C180" s="488" t="s">
        <v>3944</v>
      </c>
      <c r="D180" s="85" t="s">
        <v>727</v>
      </c>
      <c r="E180" s="85">
        <v>204873388</v>
      </c>
      <c r="F180" s="85" t="s">
        <v>715</v>
      </c>
      <c r="G180" s="85" t="s">
        <v>3937</v>
      </c>
      <c r="H180" s="85">
        <v>4.165</v>
      </c>
      <c r="I180" s="85" t="s">
        <v>715</v>
      </c>
      <c r="J180" s="85" t="s">
        <v>724</v>
      </c>
      <c r="K180" s="440">
        <v>123.24929971988793</v>
      </c>
      <c r="L180" s="440">
        <v>513.33333333333326</v>
      </c>
      <c r="M180" s="85" t="s">
        <v>4084</v>
      </c>
    </row>
    <row r="181" spans="1:13" ht="135">
      <c r="A181" s="96">
        <v>172</v>
      </c>
      <c r="B181" s="402"/>
      <c r="C181" s="488" t="s">
        <v>3944</v>
      </c>
      <c r="D181" s="85" t="s">
        <v>727</v>
      </c>
      <c r="E181" s="85">
        <v>204873388</v>
      </c>
      <c r="F181" s="85" t="s">
        <v>715</v>
      </c>
      <c r="G181" s="85" t="s">
        <v>3937</v>
      </c>
      <c r="H181" s="85">
        <v>4.165</v>
      </c>
      <c r="I181" s="85" t="s">
        <v>715</v>
      </c>
      <c r="J181" s="85" t="s">
        <v>724</v>
      </c>
      <c r="K181" s="440">
        <v>123.24929971988793</v>
      </c>
      <c r="L181" s="440">
        <v>513.33333333333326</v>
      </c>
      <c r="M181" s="85" t="s">
        <v>4085</v>
      </c>
    </row>
    <row r="182" spans="1:13" ht="150">
      <c r="A182" s="96">
        <v>173</v>
      </c>
      <c r="B182" s="402"/>
      <c r="C182" s="488" t="s">
        <v>3944</v>
      </c>
      <c r="D182" s="85" t="s">
        <v>727</v>
      </c>
      <c r="E182" s="85">
        <v>204873388</v>
      </c>
      <c r="F182" s="85" t="s">
        <v>715</v>
      </c>
      <c r="G182" s="85" t="s">
        <v>3937</v>
      </c>
      <c r="H182" s="85">
        <v>4.165</v>
      </c>
      <c r="I182" s="85" t="s">
        <v>715</v>
      </c>
      <c r="J182" s="85" t="s">
        <v>724</v>
      </c>
      <c r="K182" s="440">
        <v>123.24929971988793</v>
      </c>
      <c r="L182" s="440">
        <v>513.33333333333326</v>
      </c>
      <c r="M182" s="85" t="s">
        <v>4086</v>
      </c>
    </row>
    <row r="183" spans="1:13" ht="180">
      <c r="A183" s="96">
        <v>174</v>
      </c>
      <c r="B183" s="402"/>
      <c r="C183" s="488" t="s">
        <v>3944</v>
      </c>
      <c r="D183" s="85" t="s">
        <v>727</v>
      </c>
      <c r="E183" s="85">
        <v>204873388</v>
      </c>
      <c r="F183" s="85" t="s">
        <v>715</v>
      </c>
      <c r="G183" s="85" t="s">
        <v>3937</v>
      </c>
      <c r="H183" s="85">
        <v>4.165</v>
      </c>
      <c r="I183" s="85" t="s">
        <v>715</v>
      </c>
      <c r="J183" s="85" t="s">
        <v>724</v>
      </c>
      <c r="K183" s="440">
        <v>123.24929971988793</v>
      </c>
      <c r="L183" s="440">
        <v>513.33333333333326</v>
      </c>
      <c r="M183" s="85" t="s">
        <v>4087</v>
      </c>
    </row>
    <row r="184" spans="1:13" ht="150">
      <c r="A184" s="96">
        <v>175</v>
      </c>
      <c r="B184" s="402"/>
      <c r="C184" s="488" t="s">
        <v>3944</v>
      </c>
      <c r="D184" s="85" t="s">
        <v>727</v>
      </c>
      <c r="E184" s="85">
        <v>204873388</v>
      </c>
      <c r="F184" s="85" t="s">
        <v>715</v>
      </c>
      <c r="G184" s="85" t="s">
        <v>3937</v>
      </c>
      <c r="H184" s="85">
        <v>4.165</v>
      </c>
      <c r="I184" s="85" t="s">
        <v>715</v>
      </c>
      <c r="J184" s="85" t="s">
        <v>724</v>
      </c>
      <c r="K184" s="440">
        <v>123.24929971988793</v>
      </c>
      <c r="L184" s="440">
        <v>513.33333333333326</v>
      </c>
      <c r="M184" s="85" t="s">
        <v>4088</v>
      </c>
    </row>
    <row r="185" spans="1:13" ht="120">
      <c r="A185" s="96">
        <v>176</v>
      </c>
      <c r="B185" s="402"/>
      <c r="C185" s="488" t="s">
        <v>3944</v>
      </c>
      <c r="D185" s="85" t="s">
        <v>727</v>
      </c>
      <c r="E185" s="85">
        <v>204873388</v>
      </c>
      <c r="F185" s="85" t="s">
        <v>715</v>
      </c>
      <c r="G185" s="85" t="s">
        <v>3937</v>
      </c>
      <c r="H185" s="85">
        <v>4.165</v>
      </c>
      <c r="I185" s="85" t="s">
        <v>715</v>
      </c>
      <c r="J185" s="85" t="s">
        <v>724</v>
      </c>
      <c r="K185" s="440">
        <v>123.24929971988793</v>
      </c>
      <c r="L185" s="440">
        <v>513.33333333333326</v>
      </c>
      <c r="M185" s="85" t="s">
        <v>4089</v>
      </c>
    </row>
    <row r="186" spans="1:13" ht="90">
      <c r="A186" s="96">
        <v>177</v>
      </c>
      <c r="B186" s="402"/>
      <c r="C186" s="488" t="s">
        <v>3944</v>
      </c>
      <c r="D186" s="85" t="s">
        <v>727</v>
      </c>
      <c r="E186" s="85">
        <v>204873388</v>
      </c>
      <c r="F186" s="85" t="s">
        <v>715</v>
      </c>
      <c r="G186" s="85" t="s">
        <v>3937</v>
      </c>
      <c r="H186" s="85">
        <v>4.165</v>
      </c>
      <c r="I186" s="85" t="s">
        <v>715</v>
      </c>
      <c r="J186" s="85" t="s">
        <v>724</v>
      </c>
      <c r="K186" s="440">
        <v>123.24929971988793</v>
      </c>
      <c r="L186" s="440">
        <v>513.33333333333326</v>
      </c>
      <c r="M186" s="85" t="s">
        <v>4090</v>
      </c>
    </row>
    <row r="187" spans="1:13" ht="135">
      <c r="A187" s="96">
        <v>178</v>
      </c>
      <c r="B187" s="402"/>
      <c r="C187" s="488" t="s">
        <v>3944</v>
      </c>
      <c r="D187" s="85" t="s">
        <v>727</v>
      </c>
      <c r="E187" s="85">
        <v>204873388</v>
      </c>
      <c r="F187" s="85" t="s">
        <v>715</v>
      </c>
      <c r="G187" s="85" t="s">
        <v>3937</v>
      </c>
      <c r="H187" s="85">
        <v>4.165</v>
      </c>
      <c r="I187" s="85" t="s">
        <v>715</v>
      </c>
      <c r="J187" s="85" t="s">
        <v>724</v>
      </c>
      <c r="K187" s="440">
        <v>123.24929971988793</v>
      </c>
      <c r="L187" s="440">
        <v>513.33333333333326</v>
      </c>
      <c r="M187" s="85" t="s">
        <v>4091</v>
      </c>
    </row>
    <row r="188" spans="1:13" ht="105">
      <c r="A188" s="96">
        <v>179</v>
      </c>
      <c r="B188" s="402"/>
      <c r="C188" s="488" t="s">
        <v>3944</v>
      </c>
      <c r="D188" s="85" t="s">
        <v>727</v>
      </c>
      <c r="E188" s="85">
        <v>204873388</v>
      </c>
      <c r="F188" s="85" t="s">
        <v>715</v>
      </c>
      <c r="G188" s="85" t="s">
        <v>3937</v>
      </c>
      <c r="H188" s="85">
        <v>4.165</v>
      </c>
      <c r="I188" s="85" t="s">
        <v>715</v>
      </c>
      <c r="J188" s="85" t="s">
        <v>724</v>
      </c>
      <c r="K188" s="440">
        <v>123.24929971988793</v>
      </c>
      <c r="L188" s="440">
        <v>513.33333333333326</v>
      </c>
      <c r="M188" s="85" t="s">
        <v>4092</v>
      </c>
    </row>
    <row r="189" spans="1:13" ht="90">
      <c r="A189" s="96">
        <v>180</v>
      </c>
      <c r="B189" s="402"/>
      <c r="C189" s="488" t="s">
        <v>3944</v>
      </c>
      <c r="D189" s="85" t="s">
        <v>727</v>
      </c>
      <c r="E189" s="85">
        <v>204873388</v>
      </c>
      <c r="F189" s="85" t="s">
        <v>715</v>
      </c>
      <c r="G189" s="85" t="s">
        <v>3937</v>
      </c>
      <c r="H189" s="85">
        <v>4.165</v>
      </c>
      <c r="I189" s="85" t="s">
        <v>715</v>
      </c>
      <c r="J189" s="85" t="s">
        <v>724</v>
      </c>
      <c r="K189" s="440">
        <v>123.24929971988793</v>
      </c>
      <c r="L189" s="440">
        <v>513.33333333333326</v>
      </c>
      <c r="M189" s="85" t="s">
        <v>4093</v>
      </c>
    </row>
    <row r="190" spans="1:13" ht="135">
      <c r="A190" s="96">
        <v>181</v>
      </c>
      <c r="B190" s="402"/>
      <c r="C190" s="488" t="s">
        <v>3944</v>
      </c>
      <c r="D190" s="85" t="s">
        <v>727</v>
      </c>
      <c r="E190" s="85">
        <v>204873388</v>
      </c>
      <c r="F190" s="85" t="s">
        <v>715</v>
      </c>
      <c r="G190" s="85" t="s">
        <v>3937</v>
      </c>
      <c r="H190" s="85">
        <v>8.33</v>
      </c>
      <c r="I190" s="85" t="s">
        <v>715</v>
      </c>
      <c r="J190" s="85" t="s">
        <v>724</v>
      </c>
      <c r="K190" s="440">
        <v>61.624649859943965</v>
      </c>
      <c r="L190" s="440">
        <v>513.33333333333326</v>
      </c>
      <c r="M190" s="85" t="s">
        <v>4094</v>
      </c>
    </row>
    <row r="191" spans="1:13" ht="105">
      <c r="A191" s="96">
        <v>182</v>
      </c>
      <c r="B191" s="402"/>
      <c r="C191" s="488" t="s">
        <v>3944</v>
      </c>
      <c r="D191" s="85" t="s">
        <v>727</v>
      </c>
      <c r="E191" s="85">
        <v>204873388</v>
      </c>
      <c r="F191" s="85" t="s">
        <v>715</v>
      </c>
      <c r="G191" s="85" t="s">
        <v>3937</v>
      </c>
      <c r="H191" s="85">
        <v>14.048199999999998</v>
      </c>
      <c r="I191" s="85" t="s">
        <v>715</v>
      </c>
      <c r="J191" s="85" t="s">
        <v>724</v>
      </c>
      <c r="K191" s="440">
        <v>36.540861699956814</v>
      </c>
      <c r="L191" s="440">
        <v>513.33333333333326</v>
      </c>
      <c r="M191" s="85" t="s">
        <v>4095</v>
      </c>
    </row>
    <row r="192" spans="1:13" ht="90">
      <c r="A192" s="96">
        <v>183</v>
      </c>
      <c r="B192" s="402"/>
      <c r="C192" s="488" t="s">
        <v>3944</v>
      </c>
      <c r="D192" s="85" t="s">
        <v>727</v>
      </c>
      <c r="E192" s="85">
        <v>204873388</v>
      </c>
      <c r="F192" s="85" t="s">
        <v>715</v>
      </c>
      <c r="G192" s="85" t="s">
        <v>3937</v>
      </c>
      <c r="H192" s="85">
        <v>4.165</v>
      </c>
      <c r="I192" s="85" t="s">
        <v>715</v>
      </c>
      <c r="J192" s="85" t="s">
        <v>724</v>
      </c>
      <c r="K192" s="440">
        <v>123.24929971988793</v>
      </c>
      <c r="L192" s="440">
        <v>513.33333333333326</v>
      </c>
      <c r="M192" s="85" t="s">
        <v>4096</v>
      </c>
    </row>
    <row r="193" spans="1:13" ht="90">
      <c r="A193" s="96">
        <v>184</v>
      </c>
      <c r="B193" s="402"/>
      <c r="C193" s="488" t="s">
        <v>3944</v>
      </c>
      <c r="D193" s="85" t="s">
        <v>727</v>
      </c>
      <c r="E193" s="85">
        <v>204873388</v>
      </c>
      <c r="F193" s="85" t="s">
        <v>715</v>
      </c>
      <c r="G193" s="85" t="s">
        <v>3937</v>
      </c>
      <c r="H193" s="85">
        <v>8.33</v>
      </c>
      <c r="I193" s="85" t="s">
        <v>715</v>
      </c>
      <c r="J193" s="85" t="s">
        <v>724</v>
      </c>
      <c r="K193" s="440">
        <v>61.624649859943965</v>
      </c>
      <c r="L193" s="440">
        <v>513.33333333333326</v>
      </c>
      <c r="M193" s="85" t="s">
        <v>4097</v>
      </c>
    </row>
    <row r="194" spans="1:13" ht="75">
      <c r="A194" s="96">
        <v>185</v>
      </c>
      <c r="B194" s="402"/>
      <c r="C194" s="488" t="s">
        <v>3944</v>
      </c>
      <c r="D194" s="85" t="s">
        <v>727</v>
      </c>
      <c r="E194" s="85">
        <v>204873388</v>
      </c>
      <c r="F194" s="85" t="s">
        <v>715</v>
      </c>
      <c r="G194" s="85" t="s">
        <v>3937</v>
      </c>
      <c r="H194" s="85">
        <v>4.165</v>
      </c>
      <c r="I194" s="85" t="s">
        <v>715</v>
      </c>
      <c r="J194" s="85" t="s">
        <v>724</v>
      </c>
      <c r="K194" s="440">
        <v>123.24929971988793</v>
      </c>
      <c r="L194" s="440">
        <v>513.33333333333326</v>
      </c>
      <c r="M194" s="85" t="s">
        <v>4098</v>
      </c>
    </row>
    <row r="195" spans="1:13" ht="60">
      <c r="A195" s="96">
        <v>186</v>
      </c>
      <c r="B195" s="402"/>
      <c r="C195" s="488" t="s">
        <v>3944</v>
      </c>
      <c r="D195" s="85" t="s">
        <v>727</v>
      </c>
      <c r="E195" s="85">
        <v>204873388</v>
      </c>
      <c r="F195" s="85" t="s">
        <v>715</v>
      </c>
      <c r="G195" s="85" t="s">
        <v>3937</v>
      </c>
      <c r="H195" s="85">
        <v>4.165</v>
      </c>
      <c r="I195" s="85" t="s">
        <v>715</v>
      </c>
      <c r="J195" s="85" t="s">
        <v>724</v>
      </c>
      <c r="K195" s="440">
        <v>123.24929971988793</v>
      </c>
      <c r="L195" s="440">
        <v>513.33333333333326</v>
      </c>
      <c r="M195" s="85" t="s">
        <v>4099</v>
      </c>
    </row>
    <row r="196" spans="1:13" ht="90">
      <c r="A196" s="96">
        <v>187</v>
      </c>
      <c r="B196" s="402"/>
      <c r="C196" s="488" t="s">
        <v>3944</v>
      </c>
      <c r="D196" s="85" t="s">
        <v>727</v>
      </c>
      <c r="E196" s="85">
        <v>204873388</v>
      </c>
      <c r="F196" s="85" t="s">
        <v>715</v>
      </c>
      <c r="G196" s="85" t="s">
        <v>3937</v>
      </c>
      <c r="H196" s="85">
        <v>4.165</v>
      </c>
      <c r="I196" s="85" t="s">
        <v>715</v>
      </c>
      <c r="J196" s="85" t="s">
        <v>724</v>
      </c>
      <c r="K196" s="440">
        <v>123.24929971988793</v>
      </c>
      <c r="L196" s="440">
        <v>513.33333333333326</v>
      </c>
      <c r="M196" s="85" t="s">
        <v>4100</v>
      </c>
    </row>
    <row r="197" spans="1:13" ht="150">
      <c r="A197" s="96">
        <v>188</v>
      </c>
      <c r="B197" s="402"/>
      <c r="C197" s="488" t="s">
        <v>3944</v>
      </c>
      <c r="D197" s="85" t="s">
        <v>727</v>
      </c>
      <c r="E197" s="85">
        <v>204873388</v>
      </c>
      <c r="F197" s="85" t="s">
        <v>715</v>
      </c>
      <c r="G197" s="85" t="s">
        <v>3937</v>
      </c>
      <c r="H197" s="85">
        <v>14.048199999999998</v>
      </c>
      <c r="I197" s="85" t="s">
        <v>715</v>
      </c>
      <c r="J197" s="85" t="s">
        <v>724</v>
      </c>
      <c r="K197" s="440">
        <v>36.540861699956814</v>
      </c>
      <c r="L197" s="440">
        <v>513.33333333333326</v>
      </c>
      <c r="M197" s="85" t="s">
        <v>4101</v>
      </c>
    </row>
    <row r="198" spans="1:13" ht="105">
      <c r="A198" s="96">
        <v>189</v>
      </c>
      <c r="B198" s="402"/>
      <c r="C198" s="488" t="s">
        <v>3944</v>
      </c>
      <c r="D198" s="85" t="s">
        <v>727</v>
      </c>
      <c r="E198" s="85">
        <v>204873388</v>
      </c>
      <c r="F198" s="85" t="s">
        <v>715</v>
      </c>
      <c r="G198" s="85" t="s">
        <v>3937</v>
      </c>
      <c r="H198" s="85">
        <v>4.165</v>
      </c>
      <c r="I198" s="85" t="s">
        <v>715</v>
      </c>
      <c r="J198" s="85" t="s">
        <v>724</v>
      </c>
      <c r="K198" s="440">
        <v>123.24929971988793</v>
      </c>
      <c r="L198" s="440">
        <v>513.33333333333326</v>
      </c>
      <c r="M198" s="85" t="s">
        <v>4102</v>
      </c>
    </row>
    <row r="199" spans="1:13" ht="90">
      <c r="A199" s="96">
        <v>190</v>
      </c>
      <c r="B199" s="402"/>
      <c r="C199" s="488" t="s">
        <v>3944</v>
      </c>
      <c r="D199" s="85" t="s">
        <v>727</v>
      </c>
      <c r="E199" s="85">
        <v>204873388</v>
      </c>
      <c r="F199" s="85" t="s">
        <v>715</v>
      </c>
      <c r="G199" s="85" t="s">
        <v>3937</v>
      </c>
      <c r="H199" s="85">
        <v>4.165</v>
      </c>
      <c r="I199" s="85" t="s">
        <v>715</v>
      </c>
      <c r="J199" s="85" t="s">
        <v>724</v>
      </c>
      <c r="K199" s="440">
        <v>123.24929971988793</v>
      </c>
      <c r="L199" s="440">
        <v>513.33333333333326</v>
      </c>
      <c r="M199" s="85" t="s">
        <v>4103</v>
      </c>
    </row>
    <row r="200" spans="1:13" ht="75">
      <c r="A200" s="96">
        <v>191</v>
      </c>
      <c r="B200" s="402"/>
      <c r="C200" s="488" t="s">
        <v>3944</v>
      </c>
      <c r="D200" s="85" t="s">
        <v>727</v>
      </c>
      <c r="E200" s="85">
        <v>204873388</v>
      </c>
      <c r="F200" s="85" t="s">
        <v>715</v>
      </c>
      <c r="G200" s="85" t="s">
        <v>3937</v>
      </c>
      <c r="H200" s="85">
        <v>4.165</v>
      </c>
      <c r="I200" s="85" t="s">
        <v>715</v>
      </c>
      <c r="J200" s="85" t="s">
        <v>724</v>
      </c>
      <c r="K200" s="440">
        <v>123.24929971988793</v>
      </c>
      <c r="L200" s="440">
        <v>513.33333333333326</v>
      </c>
      <c r="M200" s="85" t="s">
        <v>4104</v>
      </c>
    </row>
    <row r="201" spans="1:13" ht="60">
      <c r="A201" s="96">
        <v>192</v>
      </c>
      <c r="B201" s="402"/>
      <c r="C201" s="488" t="s">
        <v>3944</v>
      </c>
      <c r="D201" s="85" t="s">
        <v>727</v>
      </c>
      <c r="E201" s="85">
        <v>204873388</v>
      </c>
      <c r="F201" s="85" t="s">
        <v>715</v>
      </c>
      <c r="G201" s="85" t="s">
        <v>3937</v>
      </c>
      <c r="H201" s="85">
        <v>4.165</v>
      </c>
      <c r="I201" s="85" t="s">
        <v>715</v>
      </c>
      <c r="J201" s="85" t="s">
        <v>724</v>
      </c>
      <c r="K201" s="440">
        <v>123.24929971988793</v>
      </c>
      <c r="L201" s="440">
        <v>513.33333333333326</v>
      </c>
      <c r="M201" s="85" t="s">
        <v>4105</v>
      </c>
    </row>
    <row r="202" spans="1:13" ht="60">
      <c r="A202" s="96">
        <v>193</v>
      </c>
      <c r="B202" s="402"/>
      <c r="C202" s="488" t="s">
        <v>3944</v>
      </c>
      <c r="D202" s="85" t="s">
        <v>727</v>
      </c>
      <c r="E202" s="85">
        <v>204873388</v>
      </c>
      <c r="F202" s="85" t="s">
        <v>715</v>
      </c>
      <c r="G202" s="85" t="s">
        <v>3937</v>
      </c>
      <c r="H202" s="85">
        <v>4.165</v>
      </c>
      <c r="I202" s="85" t="s">
        <v>715</v>
      </c>
      <c r="J202" s="85" t="s">
        <v>724</v>
      </c>
      <c r="K202" s="440">
        <v>123.24929971988793</v>
      </c>
      <c r="L202" s="440">
        <v>513.33333333333326</v>
      </c>
      <c r="M202" s="85" t="s">
        <v>4106</v>
      </c>
    </row>
    <row r="203" spans="1:13" ht="135">
      <c r="A203" s="96">
        <v>194</v>
      </c>
      <c r="B203" s="402"/>
      <c r="C203" s="488" t="s">
        <v>3944</v>
      </c>
      <c r="D203" s="85" t="s">
        <v>727</v>
      </c>
      <c r="E203" s="85">
        <v>204873388</v>
      </c>
      <c r="F203" s="85" t="s">
        <v>715</v>
      </c>
      <c r="G203" s="85" t="s">
        <v>3937</v>
      </c>
      <c r="H203" s="85">
        <v>4.165</v>
      </c>
      <c r="I203" s="85" t="s">
        <v>715</v>
      </c>
      <c r="J203" s="85" t="s">
        <v>724</v>
      </c>
      <c r="K203" s="440">
        <v>123.24929971988793</v>
      </c>
      <c r="L203" s="440">
        <v>513.33333333333326</v>
      </c>
      <c r="M203" s="85" t="s">
        <v>4107</v>
      </c>
    </row>
    <row r="204" spans="1:13" ht="195">
      <c r="A204" s="96">
        <v>195</v>
      </c>
      <c r="B204" s="402"/>
      <c r="C204" s="488" t="s">
        <v>3944</v>
      </c>
      <c r="D204" s="85" t="s">
        <v>727</v>
      </c>
      <c r="E204" s="85">
        <v>204873388</v>
      </c>
      <c r="F204" s="85" t="s">
        <v>715</v>
      </c>
      <c r="G204" s="85" t="s">
        <v>3937</v>
      </c>
      <c r="H204" s="85">
        <v>4.165</v>
      </c>
      <c r="I204" s="85" t="s">
        <v>715</v>
      </c>
      <c r="J204" s="85" t="s">
        <v>724</v>
      </c>
      <c r="K204" s="440">
        <v>123.24929971988793</v>
      </c>
      <c r="L204" s="440">
        <v>513.33333333333326</v>
      </c>
      <c r="M204" s="85" t="s">
        <v>4108</v>
      </c>
    </row>
    <row r="205" spans="1:13" ht="150">
      <c r="A205" s="96">
        <v>196</v>
      </c>
      <c r="B205" s="402"/>
      <c r="C205" s="488" t="s">
        <v>3944</v>
      </c>
      <c r="D205" s="85" t="s">
        <v>727</v>
      </c>
      <c r="E205" s="85">
        <v>204873388</v>
      </c>
      <c r="F205" s="85" t="s">
        <v>715</v>
      </c>
      <c r="G205" s="85" t="s">
        <v>3937</v>
      </c>
      <c r="H205" s="85">
        <v>4.165</v>
      </c>
      <c r="I205" s="85" t="s">
        <v>715</v>
      </c>
      <c r="J205" s="85" t="s">
        <v>724</v>
      </c>
      <c r="K205" s="440">
        <v>123.24929971988793</v>
      </c>
      <c r="L205" s="440">
        <v>513.33333333333326</v>
      </c>
      <c r="M205" s="85" t="s">
        <v>4109</v>
      </c>
    </row>
    <row r="206" spans="1:13" ht="105">
      <c r="A206" s="96">
        <v>197</v>
      </c>
      <c r="B206" s="402"/>
      <c r="C206" s="488" t="s">
        <v>3944</v>
      </c>
      <c r="D206" s="85" t="s">
        <v>727</v>
      </c>
      <c r="E206" s="85">
        <v>204873388</v>
      </c>
      <c r="F206" s="85" t="s">
        <v>715</v>
      </c>
      <c r="G206" s="85" t="s">
        <v>3937</v>
      </c>
      <c r="H206" s="85">
        <v>4.165</v>
      </c>
      <c r="I206" s="85" t="s">
        <v>715</v>
      </c>
      <c r="J206" s="85" t="s">
        <v>724</v>
      </c>
      <c r="K206" s="440">
        <v>123.24929971988793</v>
      </c>
      <c r="L206" s="440">
        <v>513.33333333333326</v>
      </c>
      <c r="M206" s="85" t="s">
        <v>4110</v>
      </c>
    </row>
    <row r="207" spans="1:13" ht="105">
      <c r="A207" s="96">
        <v>198</v>
      </c>
      <c r="B207" s="402"/>
      <c r="C207" s="488" t="s">
        <v>3944</v>
      </c>
      <c r="D207" s="85" t="s">
        <v>727</v>
      </c>
      <c r="E207" s="85">
        <v>204873388</v>
      </c>
      <c r="F207" s="85" t="s">
        <v>715</v>
      </c>
      <c r="G207" s="85" t="s">
        <v>3937</v>
      </c>
      <c r="H207" s="85">
        <v>4.165</v>
      </c>
      <c r="I207" s="85" t="s">
        <v>715</v>
      </c>
      <c r="J207" s="85" t="s">
        <v>724</v>
      </c>
      <c r="K207" s="440">
        <v>123.24929971988793</v>
      </c>
      <c r="L207" s="440">
        <v>513.33333333333326</v>
      </c>
      <c r="M207" s="85" t="s">
        <v>4111</v>
      </c>
    </row>
    <row r="208" spans="1:13" ht="75">
      <c r="A208" s="96">
        <v>199</v>
      </c>
      <c r="B208" s="402"/>
      <c r="C208" s="488" t="s">
        <v>3944</v>
      </c>
      <c r="D208" s="85" t="s">
        <v>727</v>
      </c>
      <c r="E208" s="85">
        <v>204873388</v>
      </c>
      <c r="F208" s="85" t="s">
        <v>715</v>
      </c>
      <c r="G208" s="85" t="s">
        <v>3937</v>
      </c>
      <c r="H208" s="85">
        <v>4.165</v>
      </c>
      <c r="I208" s="85" t="s">
        <v>715</v>
      </c>
      <c r="J208" s="85" t="s">
        <v>724</v>
      </c>
      <c r="K208" s="440">
        <v>123.24929971988793</v>
      </c>
      <c r="L208" s="440">
        <v>513.33333333333326</v>
      </c>
      <c r="M208" s="85" t="s">
        <v>4112</v>
      </c>
    </row>
    <row r="209" spans="1:13" ht="105">
      <c r="A209" s="96">
        <v>200</v>
      </c>
      <c r="B209" s="402"/>
      <c r="C209" s="488" t="s">
        <v>3944</v>
      </c>
      <c r="D209" s="85" t="s">
        <v>727</v>
      </c>
      <c r="E209" s="85">
        <v>204873388</v>
      </c>
      <c r="F209" s="85" t="s">
        <v>715</v>
      </c>
      <c r="G209" s="85" t="s">
        <v>3937</v>
      </c>
      <c r="H209" s="85">
        <v>4.165</v>
      </c>
      <c r="I209" s="85" t="s">
        <v>715</v>
      </c>
      <c r="J209" s="85" t="s">
        <v>724</v>
      </c>
      <c r="K209" s="440">
        <v>123.24929971988793</v>
      </c>
      <c r="L209" s="440">
        <v>513.33333333333326</v>
      </c>
      <c r="M209" s="85" t="s">
        <v>4113</v>
      </c>
    </row>
    <row r="210" spans="1:13" ht="150">
      <c r="A210" s="96">
        <v>201</v>
      </c>
      <c r="B210" s="402"/>
      <c r="C210" s="488" t="s">
        <v>3944</v>
      </c>
      <c r="D210" s="85" t="s">
        <v>727</v>
      </c>
      <c r="E210" s="85">
        <v>204873388</v>
      </c>
      <c r="F210" s="85" t="s">
        <v>715</v>
      </c>
      <c r="G210" s="85" t="s">
        <v>3937</v>
      </c>
      <c r="H210" s="85">
        <v>4.165</v>
      </c>
      <c r="I210" s="85" t="s">
        <v>715</v>
      </c>
      <c r="J210" s="85" t="s">
        <v>724</v>
      </c>
      <c r="K210" s="440">
        <v>123.24929971988793</v>
      </c>
      <c r="L210" s="440">
        <v>513.33333333333326</v>
      </c>
      <c r="M210" s="85" t="s">
        <v>4114</v>
      </c>
    </row>
    <row r="211" spans="1:13" ht="90">
      <c r="A211" s="96">
        <v>202</v>
      </c>
      <c r="B211" s="402"/>
      <c r="C211" s="488" t="s">
        <v>3944</v>
      </c>
      <c r="D211" s="85" t="s">
        <v>727</v>
      </c>
      <c r="E211" s="85">
        <v>204873388</v>
      </c>
      <c r="F211" s="85" t="s">
        <v>715</v>
      </c>
      <c r="G211" s="85" t="s">
        <v>3937</v>
      </c>
      <c r="H211" s="85">
        <v>4.165</v>
      </c>
      <c r="I211" s="85" t="s">
        <v>715</v>
      </c>
      <c r="J211" s="85" t="s">
        <v>724</v>
      </c>
      <c r="K211" s="440">
        <v>123.24929971988793</v>
      </c>
      <c r="L211" s="440">
        <v>513.33333333333326</v>
      </c>
      <c r="M211" s="85" t="s">
        <v>4115</v>
      </c>
    </row>
    <row r="212" spans="1:13" ht="105">
      <c r="A212" s="96">
        <v>203</v>
      </c>
      <c r="B212" s="402"/>
      <c r="C212" s="488" t="s">
        <v>3944</v>
      </c>
      <c r="D212" s="85" t="s">
        <v>727</v>
      </c>
      <c r="E212" s="85">
        <v>204873388</v>
      </c>
      <c r="F212" s="85" t="s">
        <v>715</v>
      </c>
      <c r="G212" s="85" t="s">
        <v>3937</v>
      </c>
      <c r="H212" s="85">
        <v>4.165</v>
      </c>
      <c r="I212" s="85" t="s">
        <v>715</v>
      </c>
      <c r="J212" s="85" t="s">
        <v>724</v>
      </c>
      <c r="K212" s="440">
        <v>123.24929971988793</v>
      </c>
      <c r="L212" s="440">
        <v>513.33333333333326</v>
      </c>
      <c r="M212" s="85" t="s">
        <v>4116</v>
      </c>
    </row>
    <row r="213" spans="1:13" ht="195">
      <c r="A213" s="96">
        <v>204</v>
      </c>
      <c r="B213" s="402"/>
      <c r="C213" s="488" t="s">
        <v>3944</v>
      </c>
      <c r="D213" s="85" t="s">
        <v>727</v>
      </c>
      <c r="E213" s="85">
        <v>204873388</v>
      </c>
      <c r="F213" s="85" t="s">
        <v>715</v>
      </c>
      <c r="G213" s="85" t="s">
        <v>3937</v>
      </c>
      <c r="H213" s="85">
        <v>4.165</v>
      </c>
      <c r="I213" s="85" t="s">
        <v>715</v>
      </c>
      <c r="J213" s="85" t="s">
        <v>724</v>
      </c>
      <c r="K213" s="440">
        <v>123.24929971988793</v>
      </c>
      <c r="L213" s="440">
        <v>513.33333333333326</v>
      </c>
      <c r="M213" s="85" t="s">
        <v>4117</v>
      </c>
    </row>
    <row r="214" spans="1:13" ht="90">
      <c r="A214" s="96">
        <v>205</v>
      </c>
      <c r="B214" s="402"/>
      <c r="C214" s="488" t="s">
        <v>3944</v>
      </c>
      <c r="D214" s="85" t="s">
        <v>727</v>
      </c>
      <c r="E214" s="85">
        <v>204873388</v>
      </c>
      <c r="F214" s="85" t="s">
        <v>715</v>
      </c>
      <c r="G214" s="85" t="s">
        <v>3937</v>
      </c>
      <c r="H214" s="85">
        <v>4.165</v>
      </c>
      <c r="I214" s="85" t="s">
        <v>715</v>
      </c>
      <c r="J214" s="85" t="s">
        <v>724</v>
      </c>
      <c r="K214" s="440">
        <v>123.24929971988793</v>
      </c>
      <c r="L214" s="440">
        <v>513.33333333333326</v>
      </c>
      <c r="M214" s="85" t="s">
        <v>4118</v>
      </c>
    </row>
    <row r="215" spans="1:13" ht="75">
      <c r="A215" s="96">
        <v>206</v>
      </c>
      <c r="B215" s="402"/>
      <c r="C215" s="488" t="s">
        <v>3944</v>
      </c>
      <c r="D215" s="85" t="s">
        <v>727</v>
      </c>
      <c r="E215" s="85">
        <v>204873388</v>
      </c>
      <c r="F215" s="85" t="s">
        <v>715</v>
      </c>
      <c r="G215" s="85" t="s">
        <v>3937</v>
      </c>
      <c r="H215" s="85">
        <v>8.64</v>
      </c>
      <c r="I215" s="85" t="s">
        <v>715</v>
      </c>
      <c r="J215" s="85" t="s">
        <v>724</v>
      </c>
      <c r="K215" s="440">
        <v>59.413580246913568</v>
      </c>
      <c r="L215" s="440">
        <v>513.33333333333326</v>
      </c>
      <c r="M215" s="85" t="s">
        <v>4119</v>
      </c>
    </row>
    <row r="216" spans="1:13" ht="90">
      <c r="A216" s="96">
        <v>207</v>
      </c>
      <c r="B216" s="402"/>
      <c r="C216" s="488" t="s">
        <v>3944</v>
      </c>
      <c r="D216" s="85" t="s">
        <v>727</v>
      </c>
      <c r="E216" s="85">
        <v>204873388</v>
      </c>
      <c r="F216" s="85" t="s">
        <v>715</v>
      </c>
      <c r="G216" s="85" t="s">
        <v>3937</v>
      </c>
      <c r="H216" s="85">
        <v>8.64</v>
      </c>
      <c r="I216" s="85" t="s">
        <v>715</v>
      </c>
      <c r="J216" s="85" t="s">
        <v>724</v>
      </c>
      <c r="K216" s="440">
        <v>59.413580246913568</v>
      </c>
      <c r="L216" s="440">
        <v>513.33333333333326</v>
      </c>
      <c r="M216" s="85" t="s">
        <v>4120</v>
      </c>
    </row>
    <row r="217" spans="1:13" ht="90">
      <c r="A217" s="96">
        <v>208</v>
      </c>
      <c r="B217" s="402"/>
      <c r="C217" s="488" t="s">
        <v>3944</v>
      </c>
      <c r="D217" s="85" t="s">
        <v>727</v>
      </c>
      <c r="E217" s="85">
        <v>204873388</v>
      </c>
      <c r="F217" s="85" t="s">
        <v>715</v>
      </c>
      <c r="G217" s="85" t="s">
        <v>3937</v>
      </c>
      <c r="H217" s="85">
        <v>8.64</v>
      </c>
      <c r="I217" s="85" t="s">
        <v>715</v>
      </c>
      <c r="J217" s="85" t="s">
        <v>724</v>
      </c>
      <c r="K217" s="440">
        <v>59.413580246913568</v>
      </c>
      <c r="L217" s="440">
        <v>513.33333333333326</v>
      </c>
      <c r="M217" s="85" t="s">
        <v>4121</v>
      </c>
    </row>
    <row r="218" spans="1:13" ht="60">
      <c r="A218" s="96">
        <v>209</v>
      </c>
      <c r="B218" s="402"/>
      <c r="C218" s="488" t="s">
        <v>3944</v>
      </c>
      <c r="D218" s="85" t="s">
        <v>727</v>
      </c>
      <c r="E218" s="85">
        <v>204873388</v>
      </c>
      <c r="F218" s="85" t="s">
        <v>715</v>
      </c>
      <c r="G218" s="85" t="s">
        <v>3937</v>
      </c>
      <c r="H218" s="85">
        <v>8.64</v>
      </c>
      <c r="I218" s="85" t="s">
        <v>715</v>
      </c>
      <c r="J218" s="85" t="s">
        <v>724</v>
      </c>
      <c r="K218" s="440">
        <v>59.413580246913568</v>
      </c>
      <c r="L218" s="440">
        <v>513.33333333333326</v>
      </c>
      <c r="M218" s="85" t="s">
        <v>4122</v>
      </c>
    </row>
    <row r="219" spans="1:13" ht="60">
      <c r="A219" s="96">
        <v>210</v>
      </c>
      <c r="B219" s="402"/>
      <c r="C219" s="488" t="s">
        <v>3944</v>
      </c>
      <c r="D219" s="85" t="s">
        <v>727</v>
      </c>
      <c r="E219" s="85">
        <v>204873388</v>
      </c>
      <c r="F219" s="85" t="s">
        <v>715</v>
      </c>
      <c r="G219" s="85" t="s">
        <v>3937</v>
      </c>
      <c r="H219" s="85">
        <v>8.64</v>
      </c>
      <c r="I219" s="85" t="s">
        <v>715</v>
      </c>
      <c r="J219" s="85" t="s">
        <v>724</v>
      </c>
      <c r="K219" s="440">
        <v>59.413580246913568</v>
      </c>
      <c r="L219" s="440">
        <v>513.33333333333326</v>
      </c>
      <c r="M219" s="85" t="s">
        <v>4123</v>
      </c>
    </row>
    <row r="220" spans="1:13" ht="120">
      <c r="A220" s="96">
        <v>211</v>
      </c>
      <c r="B220" s="402"/>
      <c r="C220" s="488" t="s">
        <v>3944</v>
      </c>
      <c r="D220" s="85" t="s">
        <v>727</v>
      </c>
      <c r="E220" s="85">
        <v>204873388</v>
      </c>
      <c r="F220" s="85" t="s">
        <v>715</v>
      </c>
      <c r="G220" s="85" t="s">
        <v>3937</v>
      </c>
      <c r="H220" s="85">
        <v>8.64</v>
      </c>
      <c r="I220" s="85" t="s">
        <v>715</v>
      </c>
      <c r="J220" s="85" t="s">
        <v>724</v>
      </c>
      <c r="K220" s="440">
        <v>59.413580246913568</v>
      </c>
      <c r="L220" s="440">
        <v>513.33333333333326</v>
      </c>
      <c r="M220" s="85" t="s">
        <v>4124</v>
      </c>
    </row>
    <row r="221" spans="1:13" ht="120">
      <c r="A221" s="96">
        <v>212</v>
      </c>
      <c r="B221" s="402"/>
      <c r="C221" s="488" t="s">
        <v>3944</v>
      </c>
      <c r="D221" s="85" t="s">
        <v>727</v>
      </c>
      <c r="E221" s="85">
        <v>204873388</v>
      </c>
      <c r="F221" s="85" t="s">
        <v>715</v>
      </c>
      <c r="G221" s="85" t="s">
        <v>3937</v>
      </c>
      <c r="H221" s="85">
        <v>8.64</v>
      </c>
      <c r="I221" s="85" t="s">
        <v>715</v>
      </c>
      <c r="J221" s="85" t="s">
        <v>724</v>
      </c>
      <c r="K221" s="440">
        <v>59.413580246913568</v>
      </c>
      <c r="L221" s="440">
        <v>513.33333333333326</v>
      </c>
      <c r="M221" s="85" t="s">
        <v>4125</v>
      </c>
    </row>
    <row r="222" spans="1:13" ht="75">
      <c r="A222" s="96">
        <v>213</v>
      </c>
      <c r="B222" s="402"/>
      <c r="C222" s="488" t="s">
        <v>3944</v>
      </c>
      <c r="D222" s="85" t="s">
        <v>727</v>
      </c>
      <c r="E222" s="85">
        <v>204873388</v>
      </c>
      <c r="F222" s="85" t="s">
        <v>715</v>
      </c>
      <c r="G222" s="85" t="s">
        <v>3937</v>
      </c>
      <c r="H222" s="85">
        <v>8.64</v>
      </c>
      <c r="I222" s="85" t="s">
        <v>715</v>
      </c>
      <c r="J222" s="85" t="s">
        <v>724</v>
      </c>
      <c r="K222" s="440">
        <v>59.413580246913568</v>
      </c>
      <c r="L222" s="440">
        <v>513.33333333333326</v>
      </c>
      <c r="M222" s="85" t="s">
        <v>4126</v>
      </c>
    </row>
    <row r="223" spans="1:13" ht="60">
      <c r="A223" s="96">
        <v>214</v>
      </c>
      <c r="B223" s="402"/>
      <c r="C223" s="488" t="s">
        <v>3944</v>
      </c>
      <c r="D223" s="85" t="s">
        <v>727</v>
      </c>
      <c r="E223" s="85">
        <v>204873388</v>
      </c>
      <c r="F223" s="85" t="s">
        <v>715</v>
      </c>
      <c r="G223" s="85" t="s">
        <v>3937</v>
      </c>
      <c r="H223" s="85">
        <v>8.64</v>
      </c>
      <c r="I223" s="85" t="s">
        <v>715</v>
      </c>
      <c r="J223" s="85" t="s">
        <v>724</v>
      </c>
      <c r="K223" s="440">
        <v>59.413580246913568</v>
      </c>
      <c r="L223" s="440">
        <v>513.33333333333326</v>
      </c>
      <c r="M223" s="85" t="s">
        <v>4127</v>
      </c>
    </row>
    <row r="224" spans="1:13" ht="90">
      <c r="A224" s="96">
        <v>215</v>
      </c>
      <c r="B224" s="402"/>
      <c r="C224" s="488" t="s">
        <v>3944</v>
      </c>
      <c r="D224" s="85" t="s">
        <v>727</v>
      </c>
      <c r="E224" s="85">
        <v>204873388</v>
      </c>
      <c r="F224" s="85" t="s">
        <v>715</v>
      </c>
      <c r="G224" s="85" t="s">
        <v>3937</v>
      </c>
      <c r="H224" s="85">
        <v>8.64</v>
      </c>
      <c r="I224" s="85" t="s">
        <v>715</v>
      </c>
      <c r="J224" s="85" t="s">
        <v>724</v>
      </c>
      <c r="K224" s="440">
        <v>59.413580246913568</v>
      </c>
      <c r="L224" s="440">
        <v>513.33333333333326</v>
      </c>
      <c r="M224" s="85" t="s">
        <v>4128</v>
      </c>
    </row>
    <row r="225" spans="1:13" ht="135">
      <c r="A225" s="96">
        <v>216</v>
      </c>
      <c r="B225" s="402"/>
      <c r="C225" s="488" t="s">
        <v>3944</v>
      </c>
      <c r="D225" s="85" t="s">
        <v>727</v>
      </c>
      <c r="E225" s="85">
        <v>204873388</v>
      </c>
      <c r="F225" s="85" t="s">
        <v>715</v>
      </c>
      <c r="G225" s="85" t="s">
        <v>3937</v>
      </c>
      <c r="H225" s="85">
        <v>8.64</v>
      </c>
      <c r="I225" s="85" t="s">
        <v>715</v>
      </c>
      <c r="J225" s="85" t="s">
        <v>724</v>
      </c>
      <c r="K225" s="440">
        <v>59.413580246913568</v>
      </c>
      <c r="L225" s="440">
        <v>513.33333333333326</v>
      </c>
      <c r="M225" s="85" t="s">
        <v>4129</v>
      </c>
    </row>
    <row r="226" spans="1:13" ht="105">
      <c r="A226" s="96">
        <v>217</v>
      </c>
      <c r="B226" s="402"/>
      <c r="C226" s="488" t="s">
        <v>3944</v>
      </c>
      <c r="D226" s="85" t="s">
        <v>727</v>
      </c>
      <c r="E226" s="85">
        <v>204873388</v>
      </c>
      <c r="F226" s="85" t="s">
        <v>715</v>
      </c>
      <c r="G226" s="85" t="s">
        <v>3937</v>
      </c>
      <c r="H226" s="85">
        <v>8.64</v>
      </c>
      <c r="I226" s="85" t="s">
        <v>715</v>
      </c>
      <c r="J226" s="85" t="s">
        <v>724</v>
      </c>
      <c r="K226" s="440">
        <v>59.413580246913568</v>
      </c>
      <c r="L226" s="440">
        <v>513.33333333333326</v>
      </c>
      <c r="M226" s="85" t="s">
        <v>4130</v>
      </c>
    </row>
    <row r="227" spans="1:13" ht="120">
      <c r="A227" s="96">
        <v>218</v>
      </c>
      <c r="B227" s="402"/>
      <c r="C227" s="488" t="s">
        <v>3944</v>
      </c>
      <c r="D227" s="85" t="s">
        <v>727</v>
      </c>
      <c r="E227" s="85">
        <v>204873388</v>
      </c>
      <c r="F227" s="85" t="s">
        <v>715</v>
      </c>
      <c r="G227" s="85" t="s">
        <v>3937</v>
      </c>
      <c r="H227" s="85">
        <v>8.64</v>
      </c>
      <c r="I227" s="85" t="s">
        <v>715</v>
      </c>
      <c r="J227" s="85" t="s">
        <v>724</v>
      </c>
      <c r="K227" s="440">
        <v>59.413580246913568</v>
      </c>
      <c r="L227" s="440">
        <v>513.33333333333326</v>
      </c>
      <c r="M227" s="85" t="s">
        <v>4131</v>
      </c>
    </row>
    <row r="228" spans="1:13" ht="120">
      <c r="A228" s="96">
        <v>219</v>
      </c>
      <c r="B228" s="402"/>
      <c r="C228" s="488" t="s">
        <v>3944</v>
      </c>
      <c r="D228" s="85" t="s">
        <v>727</v>
      </c>
      <c r="E228" s="85">
        <v>204873388</v>
      </c>
      <c r="F228" s="85" t="s">
        <v>715</v>
      </c>
      <c r="G228" s="85" t="s">
        <v>3937</v>
      </c>
      <c r="H228" s="85">
        <v>8.64</v>
      </c>
      <c r="I228" s="85" t="s">
        <v>715</v>
      </c>
      <c r="J228" s="85" t="s">
        <v>724</v>
      </c>
      <c r="K228" s="440">
        <v>59.413580246913568</v>
      </c>
      <c r="L228" s="440">
        <v>513.33333333333326</v>
      </c>
      <c r="M228" s="85" t="s">
        <v>4132</v>
      </c>
    </row>
    <row r="229" spans="1:13" ht="105">
      <c r="A229" s="96">
        <v>220</v>
      </c>
      <c r="B229" s="402"/>
      <c r="C229" s="488" t="s">
        <v>3944</v>
      </c>
      <c r="D229" s="85" t="s">
        <v>727</v>
      </c>
      <c r="E229" s="85">
        <v>204873388</v>
      </c>
      <c r="F229" s="85" t="s">
        <v>715</v>
      </c>
      <c r="G229" s="85" t="s">
        <v>3937</v>
      </c>
      <c r="H229" s="85">
        <v>8.64</v>
      </c>
      <c r="I229" s="85" t="s">
        <v>715</v>
      </c>
      <c r="J229" s="85" t="s">
        <v>724</v>
      </c>
      <c r="K229" s="440">
        <v>59.413580246913568</v>
      </c>
      <c r="L229" s="440">
        <v>513.33333333333326</v>
      </c>
      <c r="M229" s="85" t="s">
        <v>4133</v>
      </c>
    </row>
    <row r="230" spans="1:13" ht="60">
      <c r="A230" s="96">
        <v>221</v>
      </c>
      <c r="B230" s="402"/>
      <c r="C230" s="488" t="s">
        <v>3944</v>
      </c>
      <c r="D230" s="85" t="s">
        <v>727</v>
      </c>
      <c r="E230" s="85">
        <v>204873388</v>
      </c>
      <c r="F230" s="85" t="s">
        <v>715</v>
      </c>
      <c r="G230" s="85" t="s">
        <v>3937</v>
      </c>
      <c r="H230" s="85">
        <v>8.64</v>
      </c>
      <c r="I230" s="85" t="s">
        <v>715</v>
      </c>
      <c r="J230" s="85" t="s">
        <v>724</v>
      </c>
      <c r="K230" s="440">
        <v>59.413580246913568</v>
      </c>
      <c r="L230" s="440">
        <v>513.33333333333326</v>
      </c>
      <c r="M230" s="85" t="s">
        <v>4134</v>
      </c>
    </row>
    <row r="231" spans="1:13" ht="60">
      <c r="A231" s="96">
        <v>222</v>
      </c>
      <c r="B231" s="402"/>
      <c r="C231" s="488" t="s">
        <v>3944</v>
      </c>
      <c r="D231" s="85" t="s">
        <v>727</v>
      </c>
      <c r="E231" s="85">
        <v>204873388</v>
      </c>
      <c r="F231" s="85" t="s">
        <v>715</v>
      </c>
      <c r="G231" s="85" t="s">
        <v>3937</v>
      </c>
      <c r="H231" s="85">
        <v>8.64</v>
      </c>
      <c r="I231" s="85" t="s">
        <v>715</v>
      </c>
      <c r="J231" s="85" t="s">
        <v>724</v>
      </c>
      <c r="K231" s="440">
        <v>59.413580246913568</v>
      </c>
      <c r="L231" s="440">
        <v>513.33333333333326</v>
      </c>
      <c r="M231" s="85" t="s">
        <v>4135</v>
      </c>
    </row>
    <row r="232" spans="1:13" ht="90">
      <c r="A232" s="96">
        <v>223</v>
      </c>
      <c r="B232" s="402"/>
      <c r="C232" s="488" t="s">
        <v>3944</v>
      </c>
      <c r="D232" s="85" t="s">
        <v>727</v>
      </c>
      <c r="E232" s="85">
        <v>204873388</v>
      </c>
      <c r="F232" s="85" t="s">
        <v>715</v>
      </c>
      <c r="G232" s="85" t="s">
        <v>3937</v>
      </c>
      <c r="H232" s="85">
        <v>8.64</v>
      </c>
      <c r="I232" s="85" t="s">
        <v>715</v>
      </c>
      <c r="J232" s="85" t="s">
        <v>724</v>
      </c>
      <c r="K232" s="440">
        <v>59.413580246913568</v>
      </c>
      <c r="L232" s="440">
        <v>513.33333333333326</v>
      </c>
      <c r="M232" s="85" t="s">
        <v>4136</v>
      </c>
    </row>
    <row r="233" spans="1:13" ht="60">
      <c r="A233" s="96">
        <v>224</v>
      </c>
      <c r="B233" s="402"/>
      <c r="C233" s="488" t="s">
        <v>3944</v>
      </c>
      <c r="D233" s="85" t="s">
        <v>727</v>
      </c>
      <c r="E233" s="85">
        <v>204873388</v>
      </c>
      <c r="F233" s="85" t="s">
        <v>715</v>
      </c>
      <c r="G233" s="85" t="s">
        <v>3937</v>
      </c>
      <c r="H233" s="85">
        <v>8.64</v>
      </c>
      <c r="I233" s="85" t="s">
        <v>715</v>
      </c>
      <c r="J233" s="85" t="s">
        <v>724</v>
      </c>
      <c r="K233" s="440">
        <v>59.413580246913568</v>
      </c>
      <c r="L233" s="440">
        <v>513.33333333333326</v>
      </c>
      <c r="M233" s="85" t="s">
        <v>4137</v>
      </c>
    </row>
    <row r="234" spans="1:13" ht="60">
      <c r="A234" s="96">
        <v>225</v>
      </c>
      <c r="B234" s="402"/>
      <c r="C234" s="488" t="s">
        <v>3944</v>
      </c>
      <c r="D234" s="85" t="s">
        <v>727</v>
      </c>
      <c r="E234" s="85">
        <v>204873388</v>
      </c>
      <c r="F234" s="85" t="s">
        <v>715</v>
      </c>
      <c r="G234" s="85" t="s">
        <v>3937</v>
      </c>
      <c r="H234" s="85">
        <v>8.64</v>
      </c>
      <c r="I234" s="85" t="s">
        <v>715</v>
      </c>
      <c r="J234" s="85" t="s">
        <v>724</v>
      </c>
      <c r="K234" s="440">
        <v>59.413580246913568</v>
      </c>
      <c r="L234" s="440">
        <v>513.33333333333326</v>
      </c>
      <c r="M234" s="85" t="s">
        <v>4138</v>
      </c>
    </row>
    <row r="235" spans="1:13" ht="60">
      <c r="A235" s="96">
        <v>226</v>
      </c>
      <c r="B235" s="402"/>
      <c r="C235" s="488" t="s">
        <v>3944</v>
      </c>
      <c r="D235" s="85" t="s">
        <v>727</v>
      </c>
      <c r="E235" s="85">
        <v>204873388</v>
      </c>
      <c r="F235" s="85" t="s">
        <v>715</v>
      </c>
      <c r="G235" s="85" t="s">
        <v>3937</v>
      </c>
      <c r="H235" s="85">
        <v>8.64</v>
      </c>
      <c r="I235" s="85" t="s">
        <v>715</v>
      </c>
      <c r="J235" s="85" t="s">
        <v>724</v>
      </c>
      <c r="K235" s="440">
        <v>59.413580246913568</v>
      </c>
      <c r="L235" s="440">
        <v>513.33333333333326</v>
      </c>
      <c r="M235" s="85" t="s">
        <v>4139</v>
      </c>
    </row>
    <row r="236" spans="1:13" ht="60">
      <c r="A236" s="96">
        <v>227</v>
      </c>
      <c r="B236" s="402"/>
      <c r="C236" s="488" t="s">
        <v>3944</v>
      </c>
      <c r="D236" s="85" t="s">
        <v>727</v>
      </c>
      <c r="E236" s="85">
        <v>204873388</v>
      </c>
      <c r="F236" s="85" t="s">
        <v>715</v>
      </c>
      <c r="G236" s="85" t="s">
        <v>3937</v>
      </c>
      <c r="H236" s="85">
        <v>8.64</v>
      </c>
      <c r="I236" s="85" t="s">
        <v>715</v>
      </c>
      <c r="J236" s="85" t="s">
        <v>724</v>
      </c>
      <c r="K236" s="440">
        <v>59.413580246913568</v>
      </c>
      <c r="L236" s="440">
        <v>513.33333333333326</v>
      </c>
      <c r="M236" s="85" t="s">
        <v>4140</v>
      </c>
    </row>
    <row r="237" spans="1:13" ht="45">
      <c r="A237" s="96">
        <v>228</v>
      </c>
      <c r="B237" s="402"/>
      <c r="C237" s="488" t="s">
        <v>3944</v>
      </c>
      <c r="D237" s="85" t="s">
        <v>727</v>
      </c>
      <c r="E237" s="85">
        <v>204873388</v>
      </c>
      <c r="F237" s="85" t="s">
        <v>715</v>
      </c>
      <c r="G237" s="85" t="s">
        <v>3937</v>
      </c>
      <c r="H237" s="85">
        <v>8.64</v>
      </c>
      <c r="I237" s="85" t="s">
        <v>715</v>
      </c>
      <c r="J237" s="85" t="s">
        <v>724</v>
      </c>
      <c r="K237" s="440">
        <v>59.413580246913568</v>
      </c>
      <c r="L237" s="440">
        <v>513.33333333333326</v>
      </c>
      <c r="M237" s="85" t="s">
        <v>4141</v>
      </c>
    </row>
    <row r="238" spans="1:13" ht="120">
      <c r="A238" s="96">
        <v>229</v>
      </c>
      <c r="B238" s="402"/>
      <c r="C238" s="488" t="s">
        <v>3944</v>
      </c>
      <c r="D238" s="85" t="s">
        <v>727</v>
      </c>
      <c r="E238" s="85">
        <v>204873388</v>
      </c>
      <c r="F238" s="85" t="s">
        <v>715</v>
      </c>
      <c r="G238" s="85" t="s">
        <v>3937</v>
      </c>
      <c r="H238" s="85">
        <v>8.64</v>
      </c>
      <c r="I238" s="85" t="s">
        <v>715</v>
      </c>
      <c r="J238" s="85" t="s">
        <v>724</v>
      </c>
      <c r="K238" s="440">
        <v>59.413580246913568</v>
      </c>
      <c r="L238" s="440">
        <v>513.33333333333326</v>
      </c>
      <c r="M238" s="85" t="s">
        <v>4142</v>
      </c>
    </row>
    <row r="239" spans="1:13" ht="60">
      <c r="A239" s="96">
        <v>230</v>
      </c>
      <c r="B239" s="402"/>
      <c r="C239" s="488" t="s">
        <v>3944</v>
      </c>
      <c r="D239" s="85" t="s">
        <v>727</v>
      </c>
      <c r="E239" s="85">
        <v>204873388</v>
      </c>
      <c r="F239" s="85" t="s">
        <v>715</v>
      </c>
      <c r="G239" s="85" t="s">
        <v>3937</v>
      </c>
      <c r="H239" s="85">
        <v>8.64</v>
      </c>
      <c r="I239" s="85" t="s">
        <v>715</v>
      </c>
      <c r="J239" s="85" t="s">
        <v>724</v>
      </c>
      <c r="K239" s="440">
        <v>59.413580246913568</v>
      </c>
      <c r="L239" s="440">
        <v>513.33333333333326</v>
      </c>
      <c r="M239" s="85" t="s">
        <v>4143</v>
      </c>
    </row>
    <row r="240" spans="1:13" ht="75">
      <c r="A240" s="96">
        <v>231</v>
      </c>
      <c r="B240" s="402"/>
      <c r="C240" s="488" t="s">
        <v>3944</v>
      </c>
      <c r="D240" s="85" t="s">
        <v>727</v>
      </c>
      <c r="E240" s="85">
        <v>204873388</v>
      </c>
      <c r="F240" s="85" t="s">
        <v>715</v>
      </c>
      <c r="G240" s="85" t="s">
        <v>3937</v>
      </c>
      <c r="H240" s="85">
        <v>8.64</v>
      </c>
      <c r="I240" s="85" t="s">
        <v>715</v>
      </c>
      <c r="J240" s="85" t="s">
        <v>724</v>
      </c>
      <c r="K240" s="440">
        <v>59.413580246913568</v>
      </c>
      <c r="L240" s="440">
        <v>513.33333333333326</v>
      </c>
      <c r="M240" s="85" t="s">
        <v>4144</v>
      </c>
    </row>
    <row r="241" spans="1:13" ht="60">
      <c r="A241" s="96">
        <v>232</v>
      </c>
      <c r="B241" s="402"/>
      <c r="C241" s="488" t="s">
        <v>3944</v>
      </c>
      <c r="D241" s="85" t="s">
        <v>727</v>
      </c>
      <c r="E241" s="85">
        <v>204873388</v>
      </c>
      <c r="F241" s="85" t="s">
        <v>715</v>
      </c>
      <c r="G241" s="85" t="s">
        <v>3937</v>
      </c>
      <c r="H241" s="85">
        <v>8.64</v>
      </c>
      <c r="I241" s="85" t="s">
        <v>715</v>
      </c>
      <c r="J241" s="85" t="s">
        <v>724</v>
      </c>
      <c r="K241" s="440">
        <v>59.413580246913568</v>
      </c>
      <c r="L241" s="440">
        <v>513.33333333333326</v>
      </c>
      <c r="M241" s="85" t="s">
        <v>4145</v>
      </c>
    </row>
    <row r="242" spans="1:13" ht="60">
      <c r="A242" s="96">
        <v>233</v>
      </c>
      <c r="B242" s="402"/>
      <c r="C242" s="488" t="s">
        <v>3944</v>
      </c>
      <c r="D242" s="85" t="s">
        <v>727</v>
      </c>
      <c r="E242" s="85">
        <v>204873388</v>
      </c>
      <c r="F242" s="85" t="s">
        <v>715</v>
      </c>
      <c r="G242" s="85" t="s">
        <v>3937</v>
      </c>
      <c r="H242" s="85">
        <v>8.64</v>
      </c>
      <c r="I242" s="85" t="s">
        <v>715</v>
      </c>
      <c r="J242" s="85" t="s">
        <v>724</v>
      </c>
      <c r="K242" s="440">
        <v>59.413580246913568</v>
      </c>
      <c r="L242" s="440">
        <v>513.33333333333326</v>
      </c>
      <c r="M242" s="85" t="s">
        <v>4146</v>
      </c>
    </row>
    <row r="243" spans="1:13" ht="60">
      <c r="A243" s="96">
        <v>234</v>
      </c>
      <c r="B243" s="402"/>
      <c r="C243" s="488" t="s">
        <v>3944</v>
      </c>
      <c r="D243" s="85" t="s">
        <v>727</v>
      </c>
      <c r="E243" s="85">
        <v>204873388</v>
      </c>
      <c r="F243" s="85" t="s">
        <v>715</v>
      </c>
      <c r="G243" s="85" t="s">
        <v>3937</v>
      </c>
      <c r="H243" s="85">
        <v>8.64</v>
      </c>
      <c r="I243" s="85" t="s">
        <v>715</v>
      </c>
      <c r="J243" s="85" t="s">
        <v>724</v>
      </c>
      <c r="K243" s="440">
        <v>59.413580246913568</v>
      </c>
      <c r="L243" s="440">
        <v>513.33333333333326</v>
      </c>
      <c r="M243" s="85" t="s">
        <v>4147</v>
      </c>
    </row>
    <row r="244" spans="1:13" ht="105">
      <c r="A244" s="96">
        <v>235</v>
      </c>
      <c r="B244" s="402"/>
      <c r="C244" s="488" t="s">
        <v>3944</v>
      </c>
      <c r="D244" s="85" t="s">
        <v>727</v>
      </c>
      <c r="E244" s="85">
        <v>204873388</v>
      </c>
      <c r="F244" s="85" t="s">
        <v>715</v>
      </c>
      <c r="G244" s="85" t="s">
        <v>3937</v>
      </c>
      <c r="H244" s="85">
        <v>8.64</v>
      </c>
      <c r="I244" s="85" t="s">
        <v>715</v>
      </c>
      <c r="J244" s="85" t="s">
        <v>724</v>
      </c>
      <c r="K244" s="440">
        <v>59.413580246913568</v>
      </c>
      <c r="L244" s="440">
        <v>513.33333333333326</v>
      </c>
      <c r="M244" s="85" t="s">
        <v>4148</v>
      </c>
    </row>
    <row r="245" spans="1:13" ht="60">
      <c r="A245" s="96">
        <v>236</v>
      </c>
      <c r="B245" s="402"/>
      <c r="C245" s="488" t="s">
        <v>3944</v>
      </c>
      <c r="D245" s="85" t="s">
        <v>727</v>
      </c>
      <c r="E245" s="85">
        <v>204873388</v>
      </c>
      <c r="F245" s="85" t="s">
        <v>715</v>
      </c>
      <c r="G245" s="85" t="s">
        <v>3937</v>
      </c>
      <c r="H245" s="85">
        <v>8.64</v>
      </c>
      <c r="I245" s="85" t="s">
        <v>715</v>
      </c>
      <c r="J245" s="85" t="s">
        <v>724</v>
      </c>
      <c r="K245" s="440">
        <v>59.413580246913568</v>
      </c>
      <c r="L245" s="440">
        <v>513.33333333333326</v>
      </c>
      <c r="M245" s="85" t="s">
        <v>4149</v>
      </c>
    </row>
    <row r="246" spans="1:13" ht="90">
      <c r="A246" s="96">
        <v>237</v>
      </c>
      <c r="B246" s="402"/>
      <c r="C246" s="488" t="s">
        <v>3944</v>
      </c>
      <c r="D246" s="85" t="s">
        <v>727</v>
      </c>
      <c r="E246" s="85">
        <v>204873388</v>
      </c>
      <c r="F246" s="85" t="s">
        <v>715</v>
      </c>
      <c r="G246" s="85" t="s">
        <v>3937</v>
      </c>
      <c r="H246" s="85">
        <v>8.64</v>
      </c>
      <c r="I246" s="85" t="s">
        <v>715</v>
      </c>
      <c r="J246" s="85" t="s">
        <v>724</v>
      </c>
      <c r="K246" s="440">
        <v>59.413580246913568</v>
      </c>
      <c r="L246" s="440">
        <v>513.33333333333326</v>
      </c>
      <c r="M246" s="85" t="s">
        <v>4150</v>
      </c>
    </row>
    <row r="247" spans="1:13" ht="75">
      <c r="A247" s="96">
        <v>238</v>
      </c>
      <c r="B247" s="402"/>
      <c r="C247" s="488" t="s">
        <v>3944</v>
      </c>
      <c r="D247" s="85" t="s">
        <v>727</v>
      </c>
      <c r="E247" s="85">
        <v>204873388</v>
      </c>
      <c r="F247" s="85" t="s">
        <v>715</v>
      </c>
      <c r="G247" s="85" t="s">
        <v>3937</v>
      </c>
      <c r="H247" s="85">
        <v>8.64</v>
      </c>
      <c r="I247" s="85" t="s">
        <v>715</v>
      </c>
      <c r="J247" s="85" t="s">
        <v>724</v>
      </c>
      <c r="K247" s="440">
        <v>59.413580246913568</v>
      </c>
      <c r="L247" s="440">
        <v>513.33333333333326</v>
      </c>
      <c r="M247" s="85" t="s">
        <v>4151</v>
      </c>
    </row>
    <row r="248" spans="1:13" ht="135">
      <c r="A248" s="96">
        <v>239</v>
      </c>
      <c r="B248" s="402"/>
      <c r="C248" s="488" t="s">
        <v>3944</v>
      </c>
      <c r="D248" s="85" t="s">
        <v>727</v>
      </c>
      <c r="E248" s="85">
        <v>204873388</v>
      </c>
      <c r="F248" s="85" t="s">
        <v>715</v>
      </c>
      <c r="G248" s="85" t="s">
        <v>3937</v>
      </c>
      <c r="H248" s="85">
        <v>8.64</v>
      </c>
      <c r="I248" s="85" t="s">
        <v>715</v>
      </c>
      <c r="J248" s="85" t="s">
        <v>724</v>
      </c>
      <c r="K248" s="440">
        <v>59.413580246913568</v>
      </c>
      <c r="L248" s="440">
        <v>513.33333333333326</v>
      </c>
      <c r="M248" s="85" t="s">
        <v>4152</v>
      </c>
    </row>
    <row r="249" spans="1:13" ht="60">
      <c r="A249" s="96">
        <v>240</v>
      </c>
      <c r="B249" s="402"/>
      <c r="C249" s="488" t="s">
        <v>3944</v>
      </c>
      <c r="D249" s="85" t="s">
        <v>727</v>
      </c>
      <c r="E249" s="85">
        <v>204873388</v>
      </c>
      <c r="F249" s="85" t="s">
        <v>715</v>
      </c>
      <c r="G249" s="85" t="s">
        <v>3937</v>
      </c>
      <c r="H249" s="85">
        <v>8.64</v>
      </c>
      <c r="I249" s="85" t="s">
        <v>715</v>
      </c>
      <c r="J249" s="85" t="s">
        <v>724</v>
      </c>
      <c r="K249" s="440">
        <v>59.413580246913568</v>
      </c>
      <c r="L249" s="440">
        <v>513.33333333333326</v>
      </c>
      <c r="M249" s="85" t="s">
        <v>4153</v>
      </c>
    </row>
    <row r="250" spans="1:13" ht="90">
      <c r="A250" s="96">
        <v>241</v>
      </c>
      <c r="B250" s="402"/>
      <c r="C250" s="488" t="s">
        <v>3944</v>
      </c>
      <c r="D250" s="85" t="s">
        <v>727</v>
      </c>
      <c r="E250" s="85">
        <v>204873388</v>
      </c>
      <c r="F250" s="85" t="s">
        <v>715</v>
      </c>
      <c r="G250" s="85" t="s">
        <v>3937</v>
      </c>
      <c r="H250" s="85">
        <v>8.64</v>
      </c>
      <c r="I250" s="85" t="s">
        <v>715</v>
      </c>
      <c r="J250" s="85" t="s">
        <v>724</v>
      </c>
      <c r="K250" s="440">
        <v>59.413580246913568</v>
      </c>
      <c r="L250" s="440">
        <v>513.33333333333326</v>
      </c>
      <c r="M250" s="85" t="s">
        <v>4154</v>
      </c>
    </row>
    <row r="251" spans="1:13" ht="75">
      <c r="A251" s="96">
        <v>242</v>
      </c>
      <c r="B251" s="402"/>
      <c r="C251" s="488" t="s">
        <v>3944</v>
      </c>
      <c r="D251" s="85" t="s">
        <v>727</v>
      </c>
      <c r="E251" s="85">
        <v>204873388</v>
      </c>
      <c r="F251" s="85" t="s">
        <v>715</v>
      </c>
      <c r="G251" s="85" t="s">
        <v>3937</v>
      </c>
      <c r="H251" s="85">
        <v>8.64</v>
      </c>
      <c r="I251" s="85" t="s">
        <v>715</v>
      </c>
      <c r="J251" s="85" t="s">
        <v>724</v>
      </c>
      <c r="K251" s="440">
        <v>59.413580246913568</v>
      </c>
      <c r="L251" s="440">
        <v>513.33333333333326</v>
      </c>
      <c r="M251" s="85" t="s">
        <v>4155</v>
      </c>
    </row>
    <row r="252" spans="1:13" ht="60">
      <c r="A252" s="96">
        <v>243</v>
      </c>
      <c r="B252" s="402"/>
      <c r="C252" s="488" t="s">
        <v>3944</v>
      </c>
      <c r="D252" s="85" t="s">
        <v>727</v>
      </c>
      <c r="E252" s="85">
        <v>204873388</v>
      </c>
      <c r="F252" s="85" t="s">
        <v>715</v>
      </c>
      <c r="G252" s="85" t="s">
        <v>3937</v>
      </c>
      <c r="H252" s="85">
        <v>8.64</v>
      </c>
      <c r="I252" s="85" t="s">
        <v>715</v>
      </c>
      <c r="J252" s="85" t="s">
        <v>724</v>
      </c>
      <c r="K252" s="440">
        <v>59.413580246913568</v>
      </c>
      <c r="L252" s="440">
        <v>513.33333333333326</v>
      </c>
      <c r="M252" s="85" t="s">
        <v>4156</v>
      </c>
    </row>
    <row r="253" spans="1:13" ht="90">
      <c r="A253" s="96">
        <v>244</v>
      </c>
      <c r="B253" s="402"/>
      <c r="C253" s="488" t="s">
        <v>3944</v>
      </c>
      <c r="D253" s="85" t="s">
        <v>727</v>
      </c>
      <c r="E253" s="85">
        <v>204873388</v>
      </c>
      <c r="F253" s="85" t="s">
        <v>715</v>
      </c>
      <c r="G253" s="85" t="s">
        <v>3937</v>
      </c>
      <c r="H253" s="85">
        <v>8.64</v>
      </c>
      <c r="I253" s="85" t="s">
        <v>715</v>
      </c>
      <c r="J253" s="85" t="s">
        <v>724</v>
      </c>
      <c r="K253" s="440">
        <v>59.413580246913568</v>
      </c>
      <c r="L253" s="440">
        <v>513.33333333333326</v>
      </c>
      <c r="M253" s="85" t="s">
        <v>4157</v>
      </c>
    </row>
    <row r="254" spans="1:13" ht="135">
      <c r="A254" s="96">
        <v>245</v>
      </c>
      <c r="B254" s="402"/>
      <c r="C254" s="488" t="s">
        <v>3944</v>
      </c>
      <c r="D254" s="85" t="s">
        <v>727</v>
      </c>
      <c r="E254" s="85">
        <v>204873388</v>
      </c>
      <c r="F254" s="85" t="s">
        <v>715</v>
      </c>
      <c r="G254" s="85" t="s">
        <v>3937</v>
      </c>
      <c r="H254" s="85">
        <v>8.64</v>
      </c>
      <c r="I254" s="85" t="s">
        <v>715</v>
      </c>
      <c r="J254" s="85" t="s">
        <v>724</v>
      </c>
      <c r="K254" s="440">
        <v>59.413580246913568</v>
      </c>
      <c r="L254" s="440">
        <v>513.33333333333326</v>
      </c>
      <c r="M254" s="85" t="s">
        <v>4158</v>
      </c>
    </row>
    <row r="255" spans="1:13" ht="90">
      <c r="A255" s="96">
        <v>246</v>
      </c>
      <c r="B255" s="402"/>
      <c r="C255" s="488" t="s">
        <v>3944</v>
      </c>
      <c r="D255" s="85" t="s">
        <v>727</v>
      </c>
      <c r="E255" s="85">
        <v>204873388</v>
      </c>
      <c r="F255" s="85" t="s">
        <v>715</v>
      </c>
      <c r="G255" s="85" t="s">
        <v>3937</v>
      </c>
      <c r="H255" s="85">
        <v>8.64</v>
      </c>
      <c r="I255" s="85" t="s">
        <v>715</v>
      </c>
      <c r="J255" s="85" t="s">
        <v>724</v>
      </c>
      <c r="K255" s="440">
        <v>59.413580246913568</v>
      </c>
      <c r="L255" s="440">
        <v>513.33333333333326</v>
      </c>
      <c r="M255" s="85" t="s">
        <v>4159</v>
      </c>
    </row>
    <row r="256" spans="1:13" ht="90">
      <c r="A256" s="96">
        <v>247</v>
      </c>
      <c r="B256" s="402"/>
      <c r="C256" s="488" t="s">
        <v>3944</v>
      </c>
      <c r="D256" s="85" t="s">
        <v>727</v>
      </c>
      <c r="E256" s="85">
        <v>204873388</v>
      </c>
      <c r="F256" s="85" t="s">
        <v>715</v>
      </c>
      <c r="G256" s="85" t="s">
        <v>3937</v>
      </c>
      <c r="H256" s="85">
        <v>8.64</v>
      </c>
      <c r="I256" s="85" t="s">
        <v>715</v>
      </c>
      <c r="J256" s="85" t="s">
        <v>724</v>
      </c>
      <c r="K256" s="440">
        <v>59.413580246913568</v>
      </c>
      <c r="L256" s="440">
        <v>513.33333333333326</v>
      </c>
      <c r="M256" s="85" t="s">
        <v>4160</v>
      </c>
    </row>
    <row r="257" spans="1:13" ht="150">
      <c r="A257" s="96">
        <v>248</v>
      </c>
      <c r="B257" s="402"/>
      <c r="C257" s="488" t="s">
        <v>3944</v>
      </c>
      <c r="D257" s="85" t="s">
        <v>727</v>
      </c>
      <c r="E257" s="85">
        <v>204873388</v>
      </c>
      <c r="F257" s="85" t="s">
        <v>715</v>
      </c>
      <c r="G257" s="85" t="s">
        <v>3937</v>
      </c>
      <c r="H257" s="85">
        <v>4.165</v>
      </c>
      <c r="I257" s="85" t="s">
        <v>715</v>
      </c>
      <c r="J257" s="85" t="s">
        <v>724</v>
      </c>
      <c r="K257" s="440">
        <v>123.24929971988793</v>
      </c>
      <c r="L257" s="440">
        <v>513.33333333333326</v>
      </c>
      <c r="M257" s="85" t="s">
        <v>4161</v>
      </c>
    </row>
    <row r="258" spans="1:13" ht="105">
      <c r="A258" s="96">
        <v>249</v>
      </c>
      <c r="B258" s="402"/>
      <c r="C258" s="488" t="s">
        <v>3944</v>
      </c>
      <c r="D258" s="85" t="s">
        <v>727</v>
      </c>
      <c r="E258" s="85">
        <v>204873388</v>
      </c>
      <c r="F258" s="85" t="s">
        <v>715</v>
      </c>
      <c r="G258" s="85" t="s">
        <v>3937</v>
      </c>
      <c r="H258" s="85">
        <v>4.165</v>
      </c>
      <c r="I258" s="85" t="s">
        <v>715</v>
      </c>
      <c r="J258" s="85" t="s">
        <v>724</v>
      </c>
      <c r="K258" s="440">
        <v>123.24929971988793</v>
      </c>
      <c r="L258" s="440">
        <v>513.33333333333326</v>
      </c>
      <c r="M258" s="85" t="s">
        <v>4162</v>
      </c>
    </row>
    <row r="259" spans="1:13" ht="105">
      <c r="A259" s="96">
        <v>250</v>
      </c>
      <c r="B259" s="402"/>
      <c r="C259" s="488" t="s">
        <v>3944</v>
      </c>
      <c r="D259" s="85" t="s">
        <v>727</v>
      </c>
      <c r="E259" s="85">
        <v>204873388</v>
      </c>
      <c r="F259" s="85" t="s">
        <v>715</v>
      </c>
      <c r="G259" s="85" t="s">
        <v>3937</v>
      </c>
      <c r="H259" s="85">
        <v>4.165</v>
      </c>
      <c r="I259" s="85" t="s">
        <v>715</v>
      </c>
      <c r="J259" s="85" t="s">
        <v>724</v>
      </c>
      <c r="K259" s="440">
        <v>123.24929971988793</v>
      </c>
      <c r="L259" s="440">
        <v>513.33333333333326</v>
      </c>
      <c r="M259" s="85" t="s">
        <v>4163</v>
      </c>
    </row>
    <row r="260" spans="1:13" ht="270">
      <c r="A260" s="96">
        <v>251</v>
      </c>
      <c r="B260" s="402"/>
      <c r="C260" s="488" t="s">
        <v>3944</v>
      </c>
      <c r="D260" s="85" t="s">
        <v>727</v>
      </c>
      <c r="E260" s="85">
        <v>204873388</v>
      </c>
      <c r="F260" s="85" t="s">
        <v>715</v>
      </c>
      <c r="G260" s="85" t="s">
        <v>3937</v>
      </c>
      <c r="H260" s="85">
        <v>4.165</v>
      </c>
      <c r="I260" s="85" t="s">
        <v>715</v>
      </c>
      <c r="J260" s="85" t="s">
        <v>724</v>
      </c>
      <c r="K260" s="440">
        <v>123.24929971988793</v>
      </c>
      <c r="L260" s="440">
        <v>513.33333333333326</v>
      </c>
      <c r="M260" s="85" t="s">
        <v>4164</v>
      </c>
    </row>
    <row r="261" spans="1:13" ht="105">
      <c r="A261" s="96">
        <v>252</v>
      </c>
      <c r="B261" s="402"/>
      <c r="C261" s="488" t="s">
        <v>3944</v>
      </c>
      <c r="D261" s="85" t="s">
        <v>727</v>
      </c>
      <c r="E261" s="85">
        <v>204873388</v>
      </c>
      <c r="F261" s="85" t="s">
        <v>715</v>
      </c>
      <c r="G261" s="85" t="s">
        <v>3937</v>
      </c>
      <c r="H261" s="85">
        <v>4.165</v>
      </c>
      <c r="I261" s="85" t="s">
        <v>715</v>
      </c>
      <c r="J261" s="85" t="s">
        <v>724</v>
      </c>
      <c r="K261" s="440">
        <v>123.24929971988793</v>
      </c>
      <c r="L261" s="440">
        <v>513.33333333333326</v>
      </c>
      <c r="M261" s="85" t="s">
        <v>4165</v>
      </c>
    </row>
    <row r="262" spans="1:13" ht="105">
      <c r="A262" s="96">
        <v>253</v>
      </c>
      <c r="B262" s="402"/>
      <c r="C262" s="488" t="s">
        <v>3944</v>
      </c>
      <c r="D262" s="85" t="s">
        <v>727</v>
      </c>
      <c r="E262" s="85">
        <v>204873388</v>
      </c>
      <c r="F262" s="85" t="s">
        <v>715</v>
      </c>
      <c r="G262" s="85" t="s">
        <v>3937</v>
      </c>
      <c r="H262" s="85">
        <v>4.165</v>
      </c>
      <c r="I262" s="85" t="s">
        <v>715</v>
      </c>
      <c r="J262" s="85" t="s">
        <v>724</v>
      </c>
      <c r="K262" s="440">
        <v>123.24929971988793</v>
      </c>
      <c r="L262" s="440">
        <v>513.33333333333326</v>
      </c>
      <c r="M262" s="85" t="s">
        <v>4166</v>
      </c>
    </row>
    <row r="263" spans="1:13" ht="75">
      <c r="A263" s="96">
        <v>254</v>
      </c>
      <c r="B263" s="402"/>
      <c r="C263" s="488" t="s">
        <v>3944</v>
      </c>
      <c r="D263" s="85" t="s">
        <v>727</v>
      </c>
      <c r="E263" s="85">
        <v>204873388</v>
      </c>
      <c r="F263" s="85" t="s">
        <v>715</v>
      </c>
      <c r="G263" s="85" t="s">
        <v>3937</v>
      </c>
      <c r="H263" s="85">
        <v>4.165</v>
      </c>
      <c r="I263" s="85" t="s">
        <v>715</v>
      </c>
      <c r="J263" s="85" t="s">
        <v>724</v>
      </c>
      <c r="K263" s="440">
        <v>123.24929971988793</v>
      </c>
      <c r="L263" s="440">
        <v>513.33333333333326</v>
      </c>
      <c r="M263" s="85" t="s">
        <v>4167</v>
      </c>
    </row>
    <row r="264" spans="1:13" ht="135">
      <c r="A264" s="96">
        <v>255</v>
      </c>
      <c r="B264" s="402"/>
      <c r="C264" s="488" t="s">
        <v>3944</v>
      </c>
      <c r="D264" s="85" t="s">
        <v>727</v>
      </c>
      <c r="E264" s="85">
        <v>204873388</v>
      </c>
      <c r="F264" s="85" t="s">
        <v>715</v>
      </c>
      <c r="G264" s="85" t="s">
        <v>3937</v>
      </c>
      <c r="H264" s="85">
        <v>4.165</v>
      </c>
      <c r="I264" s="85" t="s">
        <v>715</v>
      </c>
      <c r="J264" s="85" t="s">
        <v>724</v>
      </c>
      <c r="K264" s="440">
        <v>123.24929971988793</v>
      </c>
      <c r="L264" s="440">
        <v>513.33333333333326</v>
      </c>
      <c r="M264" s="85" t="s">
        <v>4168</v>
      </c>
    </row>
    <row r="265" spans="1:13" ht="105">
      <c r="A265" s="96">
        <v>256</v>
      </c>
      <c r="B265" s="402"/>
      <c r="C265" s="488" t="s">
        <v>3944</v>
      </c>
      <c r="D265" s="85" t="s">
        <v>727</v>
      </c>
      <c r="E265" s="85">
        <v>204873388</v>
      </c>
      <c r="F265" s="85" t="s">
        <v>715</v>
      </c>
      <c r="G265" s="85" t="s">
        <v>3937</v>
      </c>
      <c r="H265" s="85">
        <v>4.165</v>
      </c>
      <c r="I265" s="85" t="s">
        <v>715</v>
      </c>
      <c r="J265" s="85" t="s">
        <v>724</v>
      </c>
      <c r="K265" s="440">
        <v>123.24929971988793</v>
      </c>
      <c r="L265" s="440">
        <v>513.33333333333326</v>
      </c>
      <c r="M265" s="85" t="s">
        <v>4169</v>
      </c>
    </row>
    <row r="266" spans="1:13" ht="120">
      <c r="A266" s="96">
        <v>257</v>
      </c>
      <c r="B266" s="402"/>
      <c r="C266" s="488" t="s">
        <v>3944</v>
      </c>
      <c r="D266" s="85" t="s">
        <v>727</v>
      </c>
      <c r="E266" s="85">
        <v>204873388</v>
      </c>
      <c r="F266" s="85" t="s">
        <v>715</v>
      </c>
      <c r="G266" s="85" t="s">
        <v>3937</v>
      </c>
      <c r="H266" s="85">
        <v>4.165</v>
      </c>
      <c r="I266" s="85" t="s">
        <v>715</v>
      </c>
      <c r="J266" s="85" t="s">
        <v>724</v>
      </c>
      <c r="K266" s="440">
        <v>123.24929971988793</v>
      </c>
      <c r="L266" s="440">
        <v>513.33333333333326</v>
      </c>
      <c r="M266" s="85" t="s">
        <v>4170</v>
      </c>
    </row>
    <row r="267" spans="1:13" ht="225">
      <c r="A267" s="96">
        <v>258</v>
      </c>
      <c r="B267" s="402"/>
      <c r="C267" s="488" t="s">
        <v>3944</v>
      </c>
      <c r="D267" s="85" t="s">
        <v>727</v>
      </c>
      <c r="E267" s="85">
        <v>204873388</v>
      </c>
      <c r="F267" s="85" t="s">
        <v>715</v>
      </c>
      <c r="G267" s="85" t="s">
        <v>3937</v>
      </c>
      <c r="H267" s="85">
        <v>4.165</v>
      </c>
      <c r="I267" s="85" t="s">
        <v>715</v>
      </c>
      <c r="J267" s="85" t="s">
        <v>724</v>
      </c>
      <c r="K267" s="440">
        <v>123.24929971988793</v>
      </c>
      <c r="L267" s="440">
        <v>513.33333333333326</v>
      </c>
      <c r="M267" s="85" t="s">
        <v>4171</v>
      </c>
    </row>
    <row r="268" spans="1:13" ht="90">
      <c r="A268" s="96">
        <v>259</v>
      </c>
      <c r="B268" s="402"/>
      <c r="C268" s="488" t="s">
        <v>3944</v>
      </c>
      <c r="D268" s="85" t="s">
        <v>727</v>
      </c>
      <c r="E268" s="85">
        <v>204873388</v>
      </c>
      <c r="F268" s="85" t="s">
        <v>715</v>
      </c>
      <c r="G268" s="85" t="s">
        <v>3937</v>
      </c>
      <c r="H268" s="85">
        <v>4.165</v>
      </c>
      <c r="I268" s="85" t="s">
        <v>715</v>
      </c>
      <c r="J268" s="85" t="s">
        <v>724</v>
      </c>
      <c r="K268" s="440">
        <v>123.24929971988793</v>
      </c>
      <c r="L268" s="440">
        <v>513.33333333333326</v>
      </c>
      <c r="M268" s="85" t="s">
        <v>4172</v>
      </c>
    </row>
    <row r="269" spans="1:13" ht="90">
      <c r="A269" s="96">
        <v>260</v>
      </c>
      <c r="B269" s="402"/>
      <c r="C269" s="488" t="s">
        <v>3944</v>
      </c>
      <c r="D269" s="85" t="s">
        <v>727</v>
      </c>
      <c r="E269" s="85">
        <v>204873388</v>
      </c>
      <c r="F269" s="85" t="s">
        <v>715</v>
      </c>
      <c r="G269" s="85" t="s">
        <v>3937</v>
      </c>
      <c r="H269" s="85">
        <v>4.165</v>
      </c>
      <c r="I269" s="85" t="s">
        <v>715</v>
      </c>
      <c r="J269" s="85" t="s">
        <v>724</v>
      </c>
      <c r="K269" s="440">
        <v>123.24929971988793</v>
      </c>
      <c r="L269" s="440">
        <v>513.33333333333326</v>
      </c>
      <c r="M269" s="85" t="s">
        <v>4173</v>
      </c>
    </row>
    <row r="270" spans="1:13" ht="150">
      <c r="A270" s="96">
        <v>261</v>
      </c>
      <c r="B270" s="402"/>
      <c r="C270" s="488" t="s">
        <v>3944</v>
      </c>
      <c r="D270" s="85" t="s">
        <v>727</v>
      </c>
      <c r="E270" s="85">
        <v>204873388</v>
      </c>
      <c r="F270" s="85" t="s">
        <v>715</v>
      </c>
      <c r="G270" s="85" t="s">
        <v>3937</v>
      </c>
      <c r="H270" s="85">
        <v>4.165</v>
      </c>
      <c r="I270" s="85" t="s">
        <v>715</v>
      </c>
      <c r="J270" s="85" t="s">
        <v>724</v>
      </c>
      <c r="K270" s="440">
        <v>123.24929971988793</v>
      </c>
      <c r="L270" s="440">
        <v>513.33333333333326</v>
      </c>
      <c r="M270" s="85" t="s">
        <v>4174</v>
      </c>
    </row>
    <row r="271" spans="1:13" ht="150">
      <c r="A271" s="96">
        <v>262</v>
      </c>
      <c r="B271" s="402"/>
      <c r="C271" s="488" t="s">
        <v>3944</v>
      </c>
      <c r="D271" s="85" t="s">
        <v>727</v>
      </c>
      <c r="E271" s="85">
        <v>204873388</v>
      </c>
      <c r="F271" s="85" t="s">
        <v>715</v>
      </c>
      <c r="G271" s="85" t="s">
        <v>3937</v>
      </c>
      <c r="H271" s="85">
        <v>4.165</v>
      </c>
      <c r="I271" s="85" t="s">
        <v>715</v>
      </c>
      <c r="J271" s="85" t="s">
        <v>724</v>
      </c>
      <c r="K271" s="440">
        <v>123.24929971988793</v>
      </c>
      <c r="L271" s="440">
        <v>513.33333333333326</v>
      </c>
      <c r="M271" s="85" t="s">
        <v>4175</v>
      </c>
    </row>
    <row r="272" spans="1:13" ht="105">
      <c r="A272" s="96">
        <v>263</v>
      </c>
      <c r="B272" s="402"/>
      <c r="C272" s="488" t="s">
        <v>3944</v>
      </c>
      <c r="D272" s="85" t="s">
        <v>727</v>
      </c>
      <c r="E272" s="85">
        <v>204873388</v>
      </c>
      <c r="F272" s="85" t="s">
        <v>715</v>
      </c>
      <c r="G272" s="85" t="s">
        <v>3937</v>
      </c>
      <c r="H272" s="85">
        <v>14.048199999999998</v>
      </c>
      <c r="I272" s="85" t="s">
        <v>715</v>
      </c>
      <c r="J272" s="85" t="s">
        <v>724</v>
      </c>
      <c r="K272" s="440">
        <v>36.540861699956814</v>
      </c>
      <c r="L272" s="440">
        <v>513.33333333333326</v>
      </c>
      <c r="M272" s="85" t="s">
        <v>4176</v>
      </c>
    </row>
    <row r="273" spans="1:13" ht="135">
      <c r="A273" s="96">
        <v>264</v>
      </c>
      <c r="B273" s="402"/>
      <c r="C273" s="488" t="s">
        <v>3944</v>
      </c>
      <c r="D273" s="85" t="s">
        <v>727</v>
      </c>
      <c r="E273" s="85">
        <v>204873388</v>
      </c>
      <c r="F273" s="85" t="s">
        <v>715</v>
      </c>
      <c r="G273" s="85" t="s">
        <v>3937</v>
      </c>
      <c r="H273" s="85">
        <v>14.048199999999998</v>
      </c>
      <c r="I273" s="85" t="s">
        <v>715</v>
      </c>
      <c r="J273" s="85" t="s">
        <v>724</v>
      </c>
      <c r="K273" s="440">
        <v>36.540861699956814</v>
      </c>
      <c r="L273" s="440">
        <v>513.33333333333326</v>
      </c>
      <c r="M273" s="85" t="s">
        <v>4177</v>
      </c>
    </row>
    <row r="274" spans="1:13" ht="135">
      <c r="A274" s="96">
        <v>265</v>
      </c>
      <c r="B274" s="402"/>
      <c r="C274" s="488" t="s">
        <v>3944</v>
      </c>
      <c r="D274" s="85" t="s">
        <v>727</v>
      </c>
      <c r="E274" s="85">
        <v>204873388</v>
      </c>
      <c r="F274" s="85" t="s">
        <v>715</v>
      </c>
      <c r="G274" s="85" t="s">
        <v>3937</v>
      </c>
      <c r="H274" s="85">
        <v>14.048199999999998</v>
      </c>
      <c r="I274" s="85" t="s">
        <v>715</v>
      </c>
      <c r="J274" s="85" t="s">
        <v>724</v>
      </c>
      <c r="K274" s="440">
        <v>36.540861699956814</v>
      </c>
      <c r="L274" s="440">
        <v>513.33333333333326</v>
      </c>
      <c r="M274" s="85" t="s">
        <v>4178</v>
      </c>
    </row>
    <row r="275" spans="1:13" ht="120">
      <c r="A275" s="96">
        <v>266</v>
      </c>
      <c r="B275" s="402"/>
      <c r="C275" s="488" t="s">
        <v>3944</v>
      </c>
      <c r="D275" s="85" t="s">
        <v>727</v>
      </c>
      <c r="E275" s="85">
        <v>204873388</v>
      </c>
      <c r="F275" s="85" t="s">
        <v>715</v>
      </c>
      <c r="G275" s="85" t="s">
        <v>3937</v>
      </c>
      <c r="H275" s="85">
        <v>4.165</v>
      </c>
      <c r="I275" s="85" t="s">
        <v>715</v>
      </c>
      <c r="J275" s="85" t="s">
        <v>724</v>
      </c>
      <c r="K275" s="440">
        <v>123.24929971988793</v>
      </c>
      <c r="L275" s="440">
        <v>513.33333333333326</v>
      </c>
      <c r="M275" s="85" t="s">
        <v>4179</v>
      </c>
    </row>
    <row r="276" spans="1:13" ht="105">
      <c r="A276" s="96">
        <v>267</v>
      </c>
      <c r="B276" s="402"/>
      <c r="C276" s="488" t="s">
        <v>3944</v>
      </c>
      <c r="D276" s="85" t="s">
        <v>727</v>
      </c>
      <c r="E276" s="85">
        <v>204873388</v>
      </c>
      <c r="F276" s="85" t="s">
        <v>715</v>
      </c>
      <c r="G276" s="85" t="s">
        <v>3937</v>
      </c>
      <c r="H276" s="85">
        <v>4.165</v>
      </c>
      <c r="I276" s="85" t="s">
        <v>715</v>
      </c>
      <c r="J276" s="85" t="s">
        <v>724</v>
      </c>
      <c r="K276" s="440">
        <v>123.24929971988793</v>
      </c>
      <c r="L276" s="440">
        <v>513.33333333333326</v>
      </c>
      <c r="M276" s="85" t="s">
        <v>4180</v>
      </c>
    </row>
    <row r="277" spans="1:13" ht="165">
      <c r="A277" s="96">
        <v>268</v>
      </c>
      <c r="B277" s="402"/>
      <c r="C277" s="488" t="s">
        <v>3944</v>
      </c>
      <c r="D277" s="85" t="s">
        <v>727</v>
      </c>
      <c r="E277" s="85">
        <v>204873388</v>
      </c>
      <c r="F277" s="85" t="s">
        <v>715</v>
      </c>
      <c r="G277" s="85" t="s">
        <v>3937</v>
      </c>
      <c r="H277" s="85">
        <v>4.165</v>
      </c>
      <c r="I277" s="85" t="s">
        <v>715</v>
      </c>
      <c r="J277" s="85" t="s">
        <v>724</v>
      </c>
      <c r="K277" s="440">
        <v>123.24929971988793</v>
      </c>
      <c r="L277" s="440">
        <v>513.33333333333326</v>
      </c>
      <c r="M277" s="85" t="s">
        <v>4181</v>
      </c>
    </row>
    <row r="278" spans="1:13" ht="90">
      <c r="A278" s="96">
        <v>269</v>
      </c>
      <c r="B278" s="402"/>
      <c r="C278" s="488" t="s">
        <v>3944</v>
      </c>
      <c r="D278" s="85" t="s">
        <v>727</v>
      </c>
      <c r="E278" s="85">
        <v>204873388</v>
      </c>
      <c r="F278" s="85" t="s">
        <v>715</v>
      </c>
      <c r="G278" s="85" t="s">
        <v>3937</v>
      </c>
      <c r="H278" s="85">
        <v>4.165</v>
      </c>
      <c r="I278" s="85" t="s">
        <v>715</v>
      </c>
      <c r="J278" s="85" t="s">
        <v>724</v>
      </c>
      <c r="K278" s="440">
        <v>123.24929971988793</v>
      </c>
      <c r="L278" s="440">
        <v>513.33333333333326</v>
      </c>
      <c r="M278" s="85" t="s">
        <v>4182</v>
      </c>
    </row>
    <row r="279" spans="1:13" ht="90">
      <c r="A279" s="96">
        <v>270</v>
      </c>
      <c r="B279" s="402"/>
      <c r="C279" s="488" t="s">
        <v>3944</v>
      </c>
      <c r="D279" s="85" t="s">
        <v>727</v>
      </c>
      <c r="E279" s="85">
        <v>204873388</v>
      </c>
      <c r="F279" s="85" t="s">
        <v>715</v>
      </c>
      <c r="G279" s="85" t="s">
        <v>3937</v>
      </c>
      <c r="H279" s="85">
        <v>4.165</v>
      </c>
      <c r="I279" s="85" t="s">
        <v>715</v>
      </c>
      <c r="J279" s="85" t="s">
        <v>724</v>
      </c>
      <c r="K279" s="440">
        <v>123.24929971988793</v>
      </c>
      <c r="L279" s="440">
        <v>513.33333333333326</v>
      </c>
      <c r="M279" s="85" t="s">
        <v>4183</v>
      </c>
    </row>
    <row r="280" spans="1:13" ht="90">
      <c r="A280" s="96">
        <v>271</v>
      </c>
      <c r="B280" s="402"/>
      <c r="C280" s="488" t="s">
        <v>3944</v>
      </c>
      <c r="D280" s="85" t="s">
        <v>727</v>
      </c>
      <c r="E280" s="85">
        <v>204873388</v>
      </c>
      <c r="F280" s="85" t="s">
        <v>715</v>
      </c>
      <c r="G280" s="85" t="s">
        <v>3937</v>
      </c>
      <c r="H280" s="85">
        <v>4.165</v>
      </c>
      <c r="I280" s="85" t="s">
        <v>715</v>
      </c>
      <c r="J280" s="85" t="s">
        <v>724</v>
      </c>
      <c r="K280" s="440">
        <v>123.24929971988793</v>
      </c>
      <c r="L280" s="440">
        <v>513.33333333333326</v>
      </c>
      <c r="M280" s="85" t="s">
        <v>4184</v>
      </c>
    </row>
    <row r="281" spans="1:13" ht="165">
      <c r="A281" s="96">
        <v>272</v>
      </c>
      <c r="B281" s="402"/>
      <c r="C281" s="488" t="s">
        <v>3944</v>
      </c>
      <c r="D281" s="85" t="s">
        <v>727</v>
      </c>
      <c r="E281" s="85">
        <v>204873388</v>
      </c>
      <c r="F281" s="85" t="s">
        <v>715</v>
      </c>
      <c r="G281" s="85" t="s">
        <v>3937</v>
      </c>
      <c r="H281" s="85">
        <v>4.165</v>
      </c>
      <c r="I281" s="85" t="s">
        <v>715</v>
      </c>
      <c r="J281" s="85" t="s">
        <v>724</v>
      </c>
      <c r="K281" s="440">
        <v>123.24929971988793</v>
      </c>
      <c r="L281" s="440">
        <v>513.33333333333326</v>
      </c>
      <c r="M281" s="85" t="s">
        <v>4185</v>
      </c>
    </row>
    <row r="282" spans="1:13" ht="165">
      <c r="A282" s="96">
        <v>273</v>
      </c>
      <c r="B282" s="402"/>
      <c r="C282" s="488" t="s">
        <v>3944</v>
      </c>
      <c r="D282" s="85" t="s">
        <v>727</v>
      </c>
      <c r="E282" s="85">
        <v>204873388</v>
      </c>
      <c r="F282" s="85" t="s">
        <v>715</v>
      </c>
      <c r="G282" s="85" t="s">
        <v>3937</v>
      </c>
      <c r="H282" s="85">
        <v>4.165</v>
      </c>
      <c r="I282" s="85" t="s">
        <v>715</v>
      </c>
      <c r="J282" s="85" t="s">
        <v>724</v>
      </c>
      <c r="K282" s="440">
        <v>123.24929971988793</v>
      </c>
      <c r="L282" s="440">
        <v>513.33333333333326</v>
      </c>
      <c r="M282" s="85" t="s">
        <v>4186</v>
      </c>
    </row>
    <row r="283" spans="1:13" ht="60">
      <c r="A283" s="96">
        <v>274</v>
      </c>
      <c r="B283" s="402"/>
      <c r="C283" s="488" t="s">
        <v>3944</v>
      </c>
      <c r="D283" s="85" t="s">
        <v>727</v>
      </c>
      <c r="E283" s="85">
        <v>204873388</v>
      </c>
      <c r="F283" s="85" t="s">
        <v>715</v>
      </c>
      <c r="G283" s="85" t="s">
        <v>3937</v>
      </c>
      <c r="H283" s="85">
        <v>14.048199999999998</v>
      </c>
      <c r="I283" s="85" t="s">
        <v>715</v>
      </c>
      <c r="J283" s="85" t="s">
        <v>724</v>
      </c>
      <c r="K283" s="440">
        <v>36.540861699956814</v>
      </c>
      <c r="L283" s="440">
        <v>513.33333333333326</v>
      </c>
      <c r="M283" s="85" t="s">
        <v>4187</v>
      </c>
    </row>
    <row r="284" spans="1:13" ht="195">
      <c r="A284" s="96">
        <v>275</v>
      </c>
      <c r="B284" s="402"/>
      <c r="C284" s="488" t="s">
        <v>3944</v>
      </c>
      <c r="D284" s="85" t="s">
        <v>727</v>
      </c>
      <c r="E284" s="85">
        <v>204873388</v>
      </c>
      <c r="F284" s="85" t="s">
        <v>715</v>
      </c>
      <c r="G284" s="85" t="s">
        <v>3937</v>
      </c>
      <c r="H284" s="85">
        <v>14.048199999999998</v>
      </c>
      <c r="I284" s="85" t="s">
        <v>715</v>
      </c>
      <c r="J284" s="85" t="s">
        <v>724</v>
      </c>
      <c r="K284" s="440">
        <v>36.540861699956814</v>
      </c>
      <c r="L284" s="440">
        <v>513.33333333333326</v>
      </c>
      <c r="M284" s="85" t="s">
        <v>4188</v>
      </c>
    </row>
    <row r="285" spans="1:13" ht="135">
      <c r="A285" s="96">
        <v>276</v>
      </c>
      <c r="B285" s="402"/>
      <c r="C285" s="488" t="s">
        <v>3944</v>
      </c>
      <c r="D285" s="85" t="s">
        <v>727</v>
      </c>
      <c r="E285" s="85">
        <v>204873388</v>
      </c>
      <c r="F285" s="85" t="s">
        <v>715</v>
      </c>
      <c r="G285" s="85" t="s">
        <v>3937</v>
      </c>
      <c r="H285" s="85">
        <v>14.048199999999998</v>
      </c>
      <c r="I285" s="85" t="s">
        <v>715</v>
      </c>
      <c r="J285" s="85" t="s">
        <v>724</v>
      </c>
      <c r="K285" s="440">
        <v>36.540861699956814</v>
      </c>
      <c r="L285" s="440">
        <v>513.33333333333326</v>
      </c>
      <c r="M285" s="85" t="s">
        <v>4189</v>
      </c>
    </row>
    <row r="286" spans="1:13" ht="105">
      <c r="A286" s="96">
        <v>277</v>
      </c>
      <c r="B286" s="402"/>
      <c r="C286" s="488" t="s">
        <v>3944</v>
      </c>
      <c r="D286" s="85" t="s">
        <v>727</v>
      </c>
      <c r="E286" s="85">
        <v>204873388</v>
      </c>
      <c r="F286" s="85" t="s">
        <v>715</v>
      </c>
      <c r="G286" s="85" t="s">
        <v>3937</v>
      </c>
      <c r="H286" s="85">
        <v>4.165</v>
      </c>
      <c r="I286" s="85" t="s">
        <v>715</v>
      </c>
      <c r="J286" s="85" t="s">
        <v>724</v>
      </c>
      <c r="K286" s="440">
        <v>123.24929971988793</v>
      </c>
      <c r="L286" s="440">
        <v>513.33333333333326</v>
      </c>
      <c r="M286" s="85" t="s">
        <v>4190</v>
      </c>
    </row>
    <row r="287" spans="1:13" ht="240">
      <c r="A287" s="96">
        <v>278</v>
      </c>
      <c r="B287" s="402"/>
      <c r="C287" s="488" t="s">
        <v>3944</v>
      </c>
      <c r="D287" s="85" t="s">
        <v>727</v>
      </c>
      <c r="E287" s="85">
        <v>204873388</v>
      </c>
      <c r="F287" s="85" t="s">
        <v>715</v>
      </c>
      <c r="G287" s="85" t="s">
        <v>3937</v>
      </c>
      <c r="H287" s="85">
        <v>4.165</v>
      </c>
      <c r="I287" s="85" t="s">
        <v>715</v>
      </c>
      <c r="J287" s="85" t="s">
        <v>724</v>
      </c>
      <c r="K287" s="440">
        <v>123.24929971988793</v>
      </c>
      <c r="L287" s="440">
        <v>513.33333333333326</v>
      </c>
      <c r="M287" s="85" t="s">
        <v>4191</v>
      </c>
    </row>
    <row r="288" spans="1:13" ht="180">
      <c r="A288" s="96">
        <v>279</v>
      </c>
      <c r="B288" s="402"/>
      <c r="C288" s="488" t="s">
        <v>3944</v>
      </c>
      <c r="D288" s="85" t="s">
        <v>727</v>
      </c>
      <c r="E288" s="85">
        <v>204873388</v>
      </c>
      <c r="F288" s="85" t="s">
        <v>715</v>
      </c>
      <c r="G288" s="85" t="s">
        <v>3937</v>
      </c>
      <c r="H288" s="85">
        <v>4.165</v>
      </c>
      <c r="I288" s="85" t="s">
        <v>715</v>
      </c>
      <c r="J288" s="85" t="s">
        <v>724</v>
      </c>
      <c r="K288" s="440">
        <v>123.24929971988793</v>
      </c>
      <c r="L288" s="440">
        <v>513.33333333333326</v>
      </c>
      <c r="M288" s="85" t="s">
        <v>4192</v>
      </c>
    </row>
    <row r="289" spans="1:13" ht="75">
      <c r="A289" s="96">
        <v>280</v>
      </c>
      <c r="B289" s="402"/>
      <c r="C289" s="488" t="s">
        <v>3944</v>
      </c>
      <c r="D289" s="85" t="s">
        <v>727</v>
      </c>
      <c r="E289" s="85">
        <v>204873388</v>
      </c>
      <c r="F289" s="85" t="s">
        <v>715</v>
      </c>
      <c r="G289" s="85" t="s">
        <v>3937</v>
      </c>
      <c r="H289" s="85">
        <v>4.165</v>
      </c>
      <c r="I289" s="85" t="s">
        <v>715</v>
      </c>
      <c r="J289" s="85" t="s">
        <v>724</v>
      </c>
      <c r="K289" s="440">
        <v>123.24929971988793</v>
      </c>
      <c r="L289" s="440">
        <v>513.33333333333326</v>
      </c>
      <c r="M289" s="85" t="s">
        <v>4193</v>
      </c>
    </row>
    <row r="290" spans="1:13" ht="75">
      <c r="A290" s="96">
        <v>281</v>
      </c>
      <c r="B290" s="402"/>
      <c r="C290" s="488" t="s">
        <v>3944</v>
      </c>
      <c r="D290" s="85" t="s">
        <v>727</v>
      </c>
      <c r="E290" s="85">
        <v>204873388</v>
      </c>
      <c r="F290" s="85" t="s">
        <v>715</v>
      </c>
      <c r="G290" s="85" t="s">
        <v>3937</v>
      </c>
      <c r="H290" s="85">
        <v>4.165</v>
      </c>
      <c r="I290" s="85" t="s">
        <v>715</v>
      </c>
      <c r="J290" s="85" t="s">
        <v>724</v>
      </c>
      <c r="K290" s="440">
        <v>123.24929971988793</v>
      </c>
      <c r="L290" s="440">
        <v>513.33333333333326</v>
      </c>
      <c r="M290" s="85" t="s">
        <v>4194</v>
      </c>
    </row>
    <row r="291" spans="1:13" ht="135">
      <c r="A291" s="96">
        <v>282</v>
      </c>
      <c r="B291" s="402"/>
      <c r="C291" s="488" t="s">
        <v>3944</v>
      </c>
      <c r="D291" s="85" t="s">
        <v>727</v>
      </c>
      <c r="E291" s="85">
        <v>204873388</v>
      </c>
      <c r="F291" s="85" t="s">
        <v>715</v>
      </c>
      <c r="G291" s="85" t="s">
        <v>3937</v>
      </c>
      <c r="H291" s="85">
        <v>4.165</v>
      </c>
      <c r="I291" s="85" t="s">
        <v>715</v>
      </c>
      <c r="J291" s="85" t="s">
        <v>724</v>
      </c>
      <c r="K291" s="440">
        <v>123.24929971988793</v>
      </c>
      <c r="L291" s="440">
        <v>513.33333333333326</v>
      </c>
      <c r="M291" s="85" t="s">
        <v>4195</v>
      </c>
    </row>
    <row r="292" spans="1:13" ht="45">
      <c r="A292" s="96">
        <v>283</v>
      </c>
      <c r="B292" s="402"/>
      <c r="C292" s="488" t="s">
        <v>3944</v>
      </c>
      <c r="D292" s="85" t="s">
        <v>727</v>
      </c>
      <c r="E292" s="85">
        <v>204873388</v>
      </c>
      <c r="F292" s="85" t="s">
        <v>715</v>
      </c>
      <c r="G292" s="85" t="s">
        <v>3937</v>
      </c>
      <c r="H292" s="85">
        <v>4.165</v>
      </c>
      <c r="I292" s="85" t="s">
        <v>715</v>
      </c>
      <c r="J292" s="85" t="s">
        <v>724</v>
      </c>
      <c r="K292" s="440">
        <v>123.24929971988793</v>
      </c>
      <c r="L292" s="440">
        <v>513.33333333333326</v>
      </c>
      <c r="M292" s="85" t="s">
        <v>4196</v>
      </c>
    </row>
    <row r="293" spans="1:13" ht="255">
      <c r="A293" s="96">
        <v>284</v>
      </c>
      <c r="B293" s="402"/>
      <c r="C293" s="488" t="s">
        <v>3944</v>
      </c>
      <c r="D293" s="85" t="s">
        <v>727</v>
      </c>
      <c r="E293" s="85">
        <v>204873388</v>
      </c>
      <c r="F293" s="85" t="s">
        <v>715</v>
      </c>
      <c r="G293" s="85" t="s">
        <v>3937</v>
      </c>
      <c r="H293" s="85">
        <v>4.165</v>
      </c>
      <c r="I293" s="85" t="s">
        <v>715</v>
      </c>
      <c r="J293" s="85" t="s">
        <v>724</v>
      </c>
      <c r="K293" s="440">
        <v>123.24929971988793</v>
      </c>
      <c r="L293" s="440">
        <v>513.33333333333326</v>
      </c>
      <c r="M293" s="85" t="s">
        <v>4197</v>
      </c>
    </row>
    <row r="294" spans="1:13" ht="75">
      <c r="A294" s="96">
        <v>285</v>
      </c>
      <c r="B294" s="402"/>
      <c r="C294" s="488" t="s">
        <v>3944</v>
      </c>
      <c r="D294" s="85" t="s">
        <v>727</v>
      </c>
      <c r="E294" s="85">
        <v>204873388</v>
      </c>
      <c r="F294" s="85" t="s">
        <v>715</v>
      </c>
      <c r="G294" s="85" t="s">
        <v>3937</v>
      </c>
      <c r="H294" s="85">
        <v>4.165</v>
      </c>
      <c r="I294" s="85" t="s">
        <v>715</v>
      </c>
      <c r="J294" s="85" t="s">
        <v>724</v>
      </c>
      <c r="K294" s="440">
        <v>123.24929971988793</v>
      </c>
      <c r="L294" s="440">
        <v>513.33333333333326</v>
      </c>
      <c r="M294" s="85" t="s">
        <v>4198</v>
      </c>
    </row>
    <row r="295" spans="1:13" ht="150">
      <c r="A295" s="96">
        <v>286</v>
      </c>
      <c r="B295" s="402"/>
      <c r="C295" s="488" t="s">
        <v>3944</v>
      </c>
      <c r="D295" s="85" t="s">
        <v>727</v>
      </c>
      <c r="E295" s="85">
        <v>204873388</v>
      </c>
      <c r="F295" s="85" t="s">
        <v>715</v>
      </c>
      <c r="G295" s="85" t="s">
        <v>3937</v>
      </c>
      <c r="H295" s="85">
        <v>4.165</v>
      </c>
      <c r="I295" s="85" t="s">
        <v>715</v>
      </c>
      <c r="J295" s="85" t="s">
        <v>724</v>
      </c>
      <c r="K295" s="440">
        <v>123.24929971988793</v>
      </c>
      <c r="L295" s="440">
        <v>513.33333333333326</v>
      </c>
      <c r="M295" s="85" t="s">
        <v>4199</v>
      </c>
    </row>
    <row r="296" spans="1:13" ht="150">
      <c r="A296" s="96">
        <v>287</v>
      </c>
      <c r="B296" s="402"/>
      <c r="C296" s="488" t="s">
        <v>3944</v>
      </c>
      <c r="D296" s="85" t="s">
        <v>727</v>
      </c>
      <c r="E296" s="85">
        <v>204873388</v>
      </c>
      <c r="F296" s="85" t="s">
        <v>715</v>
      </c>
      <c r="G296" s="85" t="s">
        <v>3937</v>
      </c>
      <c r="H296" s="85">
        <v>4.165</v>
      </c>
      <c r="I296" s="85" t="s">
        <v>715</v>
      </c>
      <c r="J296" s="85" t="s">
        <v>724</v>
      </c>
      <c r="K296" s="440">
        <v>123.24929971988793</v>
      </c>
      <c r="L296" s="440">
        <v>513.33333333333326</v>
      </c>
      <c r="M296" s="85" t="s">
        <v>4200</v>
      </c>
    </row>
    <row r="297" spans="1:13" ht="60">
      <c r="A297" s="96">
        <v>288</v>
      </c>
      <c r="B297" s="402"/>
      <c r="C297" s="488" t="s">
        <v>3944</v>
      </c>
      <c r="D297" s="85" t="s">
        <v>727</v>
      </c>
      <c r="E297" s="85">
        <v>204873388</v>
      </c>
      <c r="F297" s="85" t="s">
        <v>715</v>
      </c>
      <c r="G297" s="85" t="s">
        <v>3937</v>
      </c>
      <c r="H297" s="85">
        <v>4.165</v>
      </c>
      <c r="I297" s="85" t="s">
        <v>715</v>
      </c>
      <c r="J297" s="85" t="s">
        <v>724</v>
      </c>
      <c r="K297" s="440">
        <v>123.24929971988793</v>
      </c>
      <c r="L297" s="440">
        <v>513.33333333333326</v>
      </c>
      <c r="M297" s="85" t="s">
        <v>4201</v>
      </c>
    </row>
    <row r="298" spans="1:13" ht="90">
      <c r="A298" s="96">
        <v>289</v>
      </c>
      <c r="B298" s="402"/>
      <c r="C298" s="488" t="s">
        <v>3944</v>
      </c>
      <c r="D298" s="85" t="s">
        <v>727</v>
      </c>
      <c r="E298" s="85">
        <v>204873388</v>
      </c>
      <c r="F298" s="85" t="s">
        <v>715</v>
      </c>
      <c r="G298" s="85" t="s">
        <v>3937</v>
      </c>
      <c r="H298" s="85">
        <v>4.165</v>
      </c>
      <c r="I298" s="85" t="s">
        <v>715</v>
      </c>
      <c r="J298" s="85" t="s">
        <v>724</v>
      </c>
      <c r="K298" s="440">
        <v>123.24929971988793</v>
      </c>
      <c r="L298" s="440">
        <v>513.33333333333326</v>
      </c>
      <c r="M298" s="85" t="s">
        <v>4202</v>
      </c>
    </row>
    <row r="299" spans="1:13" ht="180">
      <c r="A299" s="96">
        <v>290</v>
      </c>
      <c r="B299" s="402"/>
      <c r="C299" s="488" t="s">
        <v>3944</v>
      </c>
      <c r="D299" s="85" t="s">
        <v>727</v>
      </c>
      <c r="E299" s="85">
        <v>204873388</v>
      </c>
      <c r="F299" s="85" t="s">
        <v>715</v>
      </c>
      <c r="G299" s="85" t="s">
        <v>3937</v>
      </c>
      <c r="H299" s="85">
        <v>4.165</v>
      </c>
      <c r="I299" s="85" t="s">
        <v>715</v>
      </c>
      <c r="J299" s="85" t="s">
        <v>724</v>
      </c>
      <c r="K299" s="440">
        <v>123.24929971988793</v>
      </c>
      <c r="L299" s="440">
        <v>513.33333333333326</v>
      </c>
      <c r="M299" s="85" t="s">
        <v>4203</v>
      </c>
    </row>
    <row r="300" spans="1:13" ht="120">
      <c r="A300" s="96">
        <v>291</v>
      </c>
      <c r="B300" s="402"/>
      <c r="C300" s="488" t="s">
        <v>3944</v>
      </c>
      <c r="D300" s="85" t="s">
        <v>727</v>
      </c>
      <c r="E300" s="85">
        <v>204873388</v>
      </c>
      <c r="F300" s="85" t="s">
        <v>715</v>
      </c>
      <c r="G300" s="85" t="s">
        <v>3937</v>
      </c>
      <c r="H300" s="85">
        <v>4.165</v>
      </c>
      <c r="I300" s="85" t="s">
        <v>715</v>
      </c>
      <c r="J300" s="85" t="s">
        <v>724</v>
      </c>
      <c r="K300" s="440">
        <v>123.24929971988793</v>
      </c>
      <c r="L300" s="440">
        <v>513.33333333333326</v>
      </c>
      <c r="M300" s="85" t="s">
        <v>4204</v>
      </c>
    </row>
    <row r="301" spans="1:13" ht="105">
      <c r="A301" s="96">
        <v>292</v>
      </c>
      <c r="B301" s="402"/>
      <c r="C301" s="488" t="s">
        <v>3944</v>
      </c>
      <c r="D301" s="85" t="s">
        <v>727</v>
      </c>
      <c r="E301" s="85">
        <v>204873388</v>
      </c>
      <c r="F301" s="85" t="s">
        <v>715</v>
      </c>
      <c r="G301" s="85" t="s">
        <v>3937</v>
      </c>
      <c r="H301" s="85">
        <v>4.165</v>
      </c>
      <c r="I301" s="85" t="s">
        <v>715</v>
      </c>
      <c r="J301" s="85" t="s">
        <v>724</v>
      </c>
      <c r="K301" s="440">
        <v>123.24929971988793</v>
      </c>
      <c r="L301" s="440">
        <v>513.33333333333326</v>
      </c>
      <c r="M301" s="85" t="s">
        <v>4205</v>
      </c>
    </row>
    <row r="302" spans="1:13" ht="90">
      <c r="A302" s="96">
        <v>293</v>
      </c>
      <c r="B302" s="402"/>
      <c r="C302" s="488" t="s">
        <v>3944</v>
      </c>
      <c r="D302" s="85" t="s">
        <v>727</v>
      </c>
      <c r="E302" s="85">
        <v>204873388</v>
      </c>
      <c r="F302" s="85" t="s">
        <v>715</v>
      </c>
      <c r="G302" s="85" t="s">
        <v>3937</v>
      </c>
      <c r="H302" s="85">
        <v>4.165</v>
      </c>
      <c r="I302" s="85" t="s">
        <v>715</v>
      </c>
      <c r="J302" s="85" t="s">
        <v>724</v>
      </c>
      <c r="K302" s="440">
        <v>123.24929971988793</v>
      </c>
      <c r="L302" s="440">
        <v>513.33333333333326</v>
      </c>
      <c r="M302" s="85" t="s">
        <v>4206</v>
      </c>
    </row>
    <row r="303" spans="1:13" ht="105">
      <c r="A303" s="96">
        <v>294</v>
      </c>
      <c r="B303" s="402"/>
      <c r="C303" s="488" t="s">
        <v>3944</v>
      </c>
      <c r="D303" s="85" t="s">
        <v>727</v>
      </c>
      <c r="E303" s="85">
        <v>204873388</v>
      </c>
      <c r="F303" s="85" t="s">
        <v>715</v>
      </c>
      <c r="G303" s="85" t="s">
        <v>3937</v>
      </c>
      <c r="H303" s="85">
        <v>4.165</v>
      </c>
      <c r="I303" s="85" t="s">
        <v>715</v>
      </c>
      <c r="J303" s="85" t="s">
        <v>724</v>
      </c>
      <c r="K303" s="440">
        <v>123.24929971988793</v>
      </c>
      <c r="L303" s="440">
        <v>513.33333333333326</v>
      </c>
      <c r="M303" s="85" t="s">
        <v>4207</v>
      </c>
    </row>
    <row r="304" spans="1:13" ht="105">
      <c r="A304" s="96">
        <v>295</v>
      </c>
      <c r="B304" s="402"/>
      <c r="C304" s="488" t="s">
        <v>3944</v>
      </c>
      <c r="D304" s="85" t="s">
        <v>727</v>
      </c>
      <c r="E304" s="85">
        <v>204873388</v>
      </c>
      <c r="F304" s="85" t="s">
        <v>715</v>
      </c>
      <c r="G304" s="85" t="s">
        <v>3937</v>
      </c>
      <c r="H304" s="85">
        <v>4.165</v>
      </c>
      <c r="I304" s="85" t="s">
        <v>715</v>
      </c>
      <c r="J304" s="85" t="s">
        <v>724</v>
      </c>
      <c r="K304" s="440">
        <v>123.24929971988793</v>
      </c>
      <c r="L304" s="440">
        <v>513.33333333333326</v>
      </c>
      <c r="M304" s="85" t="s">
        <v>4208</v>
      </c>
    </row>
    <row r="305" spans="1:13" ht="90">
      <c r="A305" s="96">
        <v>296</v>
      </c>
      <c r="B305" s="402"/>
      <c r="C305" s="488" t="s">
        <v>3944</v>
      </c>
      <c r="D305" s="85" t="s">
        <v>727</v>
      </c>
      <c r="E305" s="85">
        <v>204873388</v>
      </c>
      <c r="F305" s="85" t="s">
        <v>715</v>
      </c>
      <c r="G305" s="85" t="s">
        <v>3937</v>
      </c>
      <c r="H305" s="85">
        <v>4.165</v>
      </c>
      <c r="I305" s="85" t="s">
        <v>715</v>
      </c>
      <c r="J305" s="85" t="s">
        <v>724</v>
      </c>
      <c r="K305" s="440">
        <v>123.24929971988793</v>
      </c>
      <c r="L305" s="440">
        <v>513.33333333333326</v>
      </c>
      <c r="M305" s="85" t="s">
        <v>4209</v>
      </c>
    </row>
    <row r="306" spans="1:13" ht="105">
      <c r="A306" s="96">
        <v>297</v>
      </c>
      <c r="B306" s="402"/>
      <c r="C306" s="488" t="s">
        <v>3944</v>
      </c>
      <c r="D306" s="85" t="s">
        <v>727</v>
      </c>
      <c r="E306" s="85">
        <v>204873388</v>
      </c>
      <c r="F306" s="85" t="s">
        <v>715</v>
      </c>
      <c r="G306" s="85" t="s">
        <v>3937</v>
      </c>
      <c r="H306" s="85">
        <v>4.165</v>
      </c>
      <c r="I306" s="85" t="s">
        <v>715</v>
      </c>
      <c r="J306" s="85" t="s">
        <v>724</v>
      </c>
      <c r="K306" s="440">
        <v>123.24929971988793</v>
      </c>
      <c r="L306" s="440">
        <v>513.33333333333326</v>
      </c>
      <c r="M306" s="85" t="s">
        <v>4210</v>
      </c>
    </row>
    <row r="307" spans="1:13" ht="150">
      <c r="A307" s="96">
        <v>298</v>
      </c>
      <c r="B307" s="402"/>
      <c r="C307" s="488" t="s">
        <v>3944</v>
      </c>
      <c r="D307" s="85" t="s">
        <v>727</v>
      </c>
      <c r="E307" s="85">
        <v>204873388</v>
      </c>
      <c r="F307" s="85" t="s">
        <v>715</v>
      </c>
      <c r="G307" s="85" t="s">
        <v>3937</v>
      </c>
      <c r="H307" s="85">
        <v>14.048199999999998</v>
      </c>
      <c r="I307" s="85" t="s">
        <v>715</v>
      </c>
      <c r="J307" s="85" t="s">
        <v>724</v>
      </c>
      <c r="K307" s="440">
        <v>36.540861699956814</v>
      </c>
      <c r="L307" s="440">
        <v>513.33333333333326</v>
      </c>
      <c r="M307" s="85" t="s">
        <v>4211</v>
      </c>
    </row>
    <row r="308" spans="1:13" ht="195">
      <c r="A308" s="96">
        <v>299</v>
      </c>
      <c r="B308" s="402"/>
      <c r="C308" s="488" t="s">
        <v>3944</v>
      </c>
      <c r="D308" s="85" t="s">
        <v>727</v>
      </c>
      <c r="E308" s="85">
        <v>204873388</v>
      </c>
      <c r="F308" s="85" t="s">
        <v>715</v>
      </c>
      <c r="G308" s="85" t="s">
        <v>3937</v>
      </c>
      <c r="H308" s="85">
        <v>14.048199999999998</v>
      </c>
      <c r="I308" s="85" t="s">
        <v>715</v>
      </c>
      <c r="J308" s="85" t="s">
        <v>724</v>
      </c>
      <c r="K308" s="440">
        <v>36.540861699956814</v>
      </c>
      <c r="L308" s="440">
        <v>513.33333333333326</v>
      </c>
      <c r="M308" s="85" t="s">
        <v>4212</v>
      </c>
    </row>
    <row r="309" spans="1:13" ht="75">
      <c r="A309" s="96">
        <v>300</v>
      </c>
      <c r="B309" s="402"/>
      <c r="C309" s="488" t="s">
        <v>3944</v>
      </c>
      <c r="D309" s="85" t="s">
        <v>727</v>
      </c>
      <c r="E309" s="85">
        <v>204873388</v>
      </c>
      <c r="F309" s="85" t="s">
        <v>715</v>
      </c>
      <c r="G309" s="85" t="s">
        <v>3937</v>
      </c>
      <c r="H309" s="85">
        <v>14.048199999999998</v>
      </c>
      <c r="I309" s="85" t="s">
        <v>715</v>
      </c>
      <c r="J309" s="85" t="s">
        <v>724</v>
      </c>
      <c r="K309" s="440">
        <v>36.540861699956814</v>
      </c>
      <c r="L309" s="440">
        <v>513.33333333333326</v>
      </c>
      <c r="M309" s="85" t="s">
        <v>4213</v>
      </c>
    </row>
    <row r="310" spans="1:13" ht="120">
      <c r="A310" s="96">
        <v>301</v>
      </c>
      <c r="B310" s="402"/>
      <c r="C310" s="488" t="s">
        <v>3944</v>
      </c>
      <c r="D310" s="85" t="s">
        <v>727</v>
      </c>
      <c r="E310" s="85">
        <v>204873388</v>
      </c>
      <c r="F310" s="85" t="s">
        <v>715</v>
      </c>
      <c r="G310" s="85" t="s">
        <v>3937</v>
      </c>
      <c r="H310" s="85">
        <v>14.048199999999998</v>
      </c>
      <c r="I310" s="85" t="s">
        <v>715</v>
      </c>
      <c r="J310" s="85" t="s">
        <v>724</v>
      </c>
      <c r="K310" s="440">
        <v>36.540861699956814</v>
      </c>
      <c r="L310" s="440">
        <v>513.33333333333326</v>
      </c>
      <c r="M310" s="85" t="s">
        <v>4214</v>
      </c>
    </row>
    <row r="311" spans="1:13" ht="75">
      <c r="A311" s="96">
        <v>302</v>
      </c>
      <c r="B311" s="402"/>
      <c r="C311" s="488" t="s">
        <v>3944</v>
      </c>
      <c r="D311" s="85" t="s">
        <v>727</v>
      </c>
      <c r="E311" s="85">
        <v>204873388</v>
      </c>
      <c r="F311" s="85" t="s">
        <v>715</v>
      </c>
      <c r="G311" s="85" t="s">
        <v>3937</v>
      </c>
      <c r="H311" s="85">
        <v>14.048199999999998</v>
      </c>
      <c r="I311" s="85" t="s">
        <v>715</v>
      </c>
      <c r="J311" s="85" t="s">
        <v>724</v>
      </c>
      <c r="K311" s="440">
        <v>36.540861699956814</v>
      </c>
      <c r="L311" s="440">
        <v>513.33333333333326</v>
      </c>
      <c r="M311" s="85" t="s">
        <v>4215</v>
      </c>
    </row>
    <row r="312" spans="1:13" ht="60">
      <c r="A312" s="96">
        <v>303</v>
      </c>
      <c r="B312" s="402"/>
      <c r="C312" s="488" t="s">
        <v>3944</v>
      </c>
      <c r="D312" s="85" t="s">
        <v>727</v>
      </c>
      <c r="E312" s="85">
        <v>204873388</v>
      </c>
      <c r="F312" s="85" t="s">
        <v>715</v>
      </c>
      <c r="G312" s="85" t="s">
        <v>3937</v>
      </c>
      <c r="H312" s="85">
        <v>14.048199999999998</v>
      </c>
      <c r="I312" s="85" t="s">
        <v>715</v>
      </c>
      <c r="J312" s="85" t="s">
        <v>724</v>
      </c>
      <c r="K312" s="440">
        <v>36.540861699956814</v>
      </c>
      <c r="L312" s="440">
        <v>513.33333333333326</v>
      </c>
      <c r="M312" s="85" t="s">
        <v>4216</v>
      </c>
    </row>
    <row r="313" spans="1:13" ht="60">
      <c r="A313" s="96">
        <v>304</v>
      </c>
      <c r="B313" s="402"/>
      <c r="C313" s="488" t="s">
        <v>3944</v>
      </c>
      <c r="D313" s="85" t="s">
        <v>727</v>
      </c>
      <c r="E313" s="85">
        <v>204873388</v>
      </c>
      <c r="F313" s="85" t="s">
        <v>715</v>
      </c>
      <c r="G313" s="85" t="s">
        <v>3937</v>
      </c>
      <c r="H313" s="85">
        <v>14.048199999999998</v>
      </c>
      <c r="I313" s="85" t="s">
        <v>715</v>
      </c>
      <c r="J313" s="85" t="s">
        <v>724</v>
      </c>
      <c r="K313" s="440">
        <v>36.540861699956814</v>
      </c>
      <c r="L313" s="440">
        <v>513.33333333333326</v>
      </c>
      <c r="M313" s="85" t="s">
        <v>4217</v>
      </c>
    </row>
    <row r="314" spans="1:13" ht="60">
      <c r="A314" s="96">
        <v>305</v>
      </c>
      <c r="B314" s="402"/>
      <c r="C314" s="488" t="s">
        <v>3944</v>
      </c>
      <c r="D314" s="85" t="s">
        <v>727</v>
      </c>
      <c r="E314" s="85">
        <v>204873388</v>
      </c>
      <c r="F314" s="85" t="s">
        <v>715</v>
      </c>
      <c r="G314" s="85" t="s">
        <v>3937</v>
      </c>
      <c r="H314" s="85">
        <v>14.048199999999998</v>
      </c>
      <c r="I314" s="85" t="s">
        <v>715</v>
      </c>
      <c r="J314" s="85" t="s">
        <v>724</v>
      </c>
      <c r="K314" s="440">
        <v>36.540861699956814</v>
      </c>
      <c r="L314" s="440">
        <v>513.33333333333326</v>
      </c>
      <c r="M314" s="85" t="s">
        <v>4218</v>
      </c>
    </row>
    <row r="315" spans="1:13" ht="60">
      <c r="A315" s="96">
        <v>306</v>
      </c>
      <c r="B315" s="402"/>
      <c r="C315" s="488" t="s">
        <v>3944</v>
      </c>
      <c r="D315" s="85" t="s">
        <v>727</v>
      </c>
      <c r="E315" s="85">
        <v>204873388</v>
      </c>
      <c r="F315" s="85" t="s">
        <v>715</v>
      </c>
      <c r="G315" s="85" t="s">
        <v>3937</v>
      </c>
      <c r="H315" s="85">
        <v>14.048199999999998</v>
      </c>
      <c r="I315" s="85" t="s">
        <v>715</v>
      </c>
      <c r="J315" s="85" t="s">
        <v>724</v>
      </c>
      <c r="K315" s="440">
        <v>36.540861699956814</v>
      </c>
      <c r="L315" s="440">
        <v>513.33333333333326</v>
      </c>
      <c r="M315" s="85" t="s">
        <v>4219</v>
      </c>
    </row>
    <row r="316" spans="1:13" ht="120">
      <c r="A316" s="96">
        <v>307</v>
      </c>
      <c r="B316" s="402"/>
      <c r="C316" s="488" t="s">
        <v>3944</v>
      </c>
      <c r="D316" s="85" t="s">
        <v>727</v>
      </c>
      <c r="E316" s="85">
        <v>204873388</v>
      </c>
      <c r="F316" s="85" t="s">
        <v>715</v>
      </c>
      <c r="G316" s="85" t="s">
        <v>3937</v>
      </c>
      <c r="H316" s="85">
        <v>14.048199999999998</v>
      </c>
      <c r="I316" s="85" t="s">
        <v>715</v>
      </c>
      <c r="J316" s="85" t="s">
        <v>724</v>
      </c>
      <c r="K316" s="440">
        <v>36.540861699956814</v>
      </c>
      <c r="L316" s="440">
        <v>513.33333333333326</v>
      </c>
      <c r="M316" s="85" t="s">
        <v>4220</v>
      </c>
    </row>
    <row r="317" spans="1:13" ht="90">
      <c r="A317" s="96">
        <v>308</v>
      </c>
      <c r="B317" s="402"/>
      <c r="C317" s="488" t="s">
        <v>3944</v>
      </c>
      <c r="D317" s="85" t="s">
        <v>727</v>
      </c>
      <c r="E317" s="85">
        <v>204873388</v>
      </c>
      <c r="F317" s="85" t="s">
        <v>715</v>
      </c>
      <c r="G317" s="85" t="s">
        <v>3937</v>
      </c>
      <c r="H317" s="85">
        <v>14.048199999999998</v>
      </c>
      <c r="I317" s="85" t="s">
        <v>715</v>
      </c>
      <c r="J317" s="85" t="s">
        <v>724</v>
      </c>
      <c r="K317" s="440">
        <v>36.540861699956814</v>
      </c>
      <c r="L317" s="440">
        <v>513.33333333333326</v>
      </c>
      <c r="M317" s="85" t="s">
        <v>4221</v>
      </c>
    </row>
    <row r="318" spans="1:13" ht="180">
      <c r="A318" s="96">
        <v>309</v>
      </c>
      <c r="B318" s="402"/>
      <c r="C318" s="488" t="s">
        <v>3944</v>
      </c>
      <c r="D318" s="85" t="s">
        <v>727</v>
      </c>
      <c r="E318" s="85">
        <v>204873388</v>
      </c>
      <c r="F318" s="85" t="s">
        <v>715</v>
      </c>
      <c r="G318" s="85" t="s">
        <v>3937</v>
      </c>
      <c r="H318" s="85">
        <v>14.048199999999998</v>
      </c>
      <c r="I318" s="85" t="s">
        <v>715</v>
      </c>
      <c r="J318" s="85" t="s">
        <v>724</v>
      </c>
      <c r="K318" s="440">
        <v>36.540861699956814</v>
      </c>
      <c r="L318" s="440">
        <v>513.33333333333326</v>
      </c>
      <c r="M318" s="85" t="s">
        <v>4222</v>
      </c>
    </row>
    <row r="319" spans="1:13" ht="105">
      <c r="A319" s="96">
        <v>310</v>
      </c>
      <c r="B319" s="402"/>
      <c r="C319" s="488" t="s">
        <v>3944</v>
      </c>
      <c r="D319" s="85" t="s">
        <v>727</v>
      </c>
      <c r="E319" s="85">
        <v>204873388</v>
      </c>
      <c r="F319" s="85" t="s">
        <v>715</v>
      </c>
      <c r="G319" s="85" t="s">
        <v>3937</v>
      </c>
      <c r="H319" s="85">
        <v>4.165</v>
      </c>
      <c r="I319" s="85" t="s">
        <v>715</v>
      </c>
      <c r="J319" s="85" t="s">
        <v>724</v>
      </c>
      <c r="K319" s="440">
        <v>123.24929971988793</v>
      </c>
      <c r="L319" s="440">
        <v>513.33333333333326</v>
      </c>
      <c r="M319" s="85" t="s">
        <v>4223</v>
      </c>
    </row>
    <row r="320" spans="1:13" ht="255">
      <c r="A320" s="96">
        <v>311</v>
      </c>
      <c r="B320" s="402"/>
      <c r="C320" s="488" t="s">
        <v>3944</v>
      </c>
      <c r="D320" s="85" t="s">
        <v>727</v>
      </c>
      <c r="E320" s="85">
        <v>204873388</v>
      </c>
      <c r="F320" s="85" t="s">
        <v>715</v>
      </c>
      <c r="G320" s="85" t="s">
        <v>3937</v>
      </c>
      <c r="H320" s="85">
        <v>14.048199999999998</v>
      </c>
      <c r="I320" s="85" t="s">
        <v>715</v>
      </c>
      <c r="J320" s="85" t="s">
        <v>724</v>
      </c>
      <c r="K320" s="440">
        <v>36.540861699956814</v>
      </c>
      <c r="L320" s="440">
        <v>513.33333333333326</v>
      </c>
      <c r="M320" s="85" t="s">
        <v>4224</v>
      </c>
    </row>
    <row r="321" spans="1:13" ht="225">
      <c r="A321" s="96">
        <v>312</v>
      </c>
      <c r="B321" s="402"/>
      <c r="C321" s="488" t="s">
        <v>3944</v>
      </c>
      <c r="D321" s="85" t="s">
        <v>727</v>
      </c>
      <c r="E321" s="85">
        <v>204873388</v>
      </c>
      <c r="F321" s="85" t="s">
        <v>715</v>
      </c>
      <c r="G321" s="85" t="s">
        <v>3937</v>
      </c>
      <c r="H321" s="85">
        <v>4.165</v>
      </c>
      <c r="I321" s="85" t="s">
        <v>715</v>
      </c>
      <c r="J321" s="85" t="s">
        <v>724</v>
      </c>
      <c r="K321" s="440">
        <v>123.24929971988793</v>
      </c>
      <c r="L321" s="440">
        <v>513.33333333333326</v>
      </c>
      <c r="M321" s="85" t="s">
        <v>4225</v>
      </c>
    </row>
    <row r="322" spans="1:13" ht="120">
      <c r="A322" s="96">
        <v>313</v>
      </c>
      <c r="B322" s="402"/>
      <c r="C322" s="488" t="s">
        <v>3944</v>
      </c>
      <c r="D322" s="85" t="s">
        <v>727</v>
      </c>
      <c r="E322" s="85">
        <v>204873388</v>
      </c>
      <c r="F322" s="85" t="s">
        <v>715</v>
      </c>
      <c r="G322" s="85" t="s">
        <v>3937</v>
      </c>
      <c r="H322" s="85">
        <v>4.165</v>
      </c>
      <c r="I322" s="85" t="s">
        <v>715</v>
      </c>
      <c r="J322" s="85" t="s">
        <v>724</v>
      </c>
      <c r="K322" s="440">
        <v>123.24929971988793</v>
      </c>
      <c r="L322" s="440">
        <v>513.33333333333326</v>
      </c>
      <c r="M322" s="85" t="s">
        <v>4226</v>
      </c>
    </row>
    <row r="323" spans="1:13" ht="120">
      <c r="A323" s="96">
        <v>314</v>
      </c>
      <c r="B323" s="402"/>
      <c r="C323" s="488" t="s">
        <v>3944</v>
      </c>
      <c r="D323" s="85" t="s">
        <v>727</v>
      </c>
      <c r="E323" s="85">
        <v>204873388</v>
      </c>
      <c r="F323" s="85" t="s">
        <v>715</v>
      </c>
      <c r="G323" s="85" t="s">
        <v>3937</v>
      </c>
      <c r="H323" s="85">
        <v>4.165</v>
      </c>
      <c r="I323" s="85" t="s">
        <v>715</v>
      </c>
      <c r="J323" s="85" t="s">
        <v>724</v>
      </c>
      <c r="K323" s="440">
        <v>123.24929971988793</v>
      </c>
      <c r="L323" s="440">
        <v>513.33333333333326</v>
      </c>
      <c r="M323" s="85" t="s">
        <v>4227</v>
      </c>
    </row>
    <row r="324" spans="1:13" ht="60">
      <c r="A324" s="96">
        <v>315</v>
      </c>
      <c r="B324" s="402"/>
      <c r="C324" s="488" t="s">
        <v>3944</v>
      </c>
      <c r="D324" s="85" t="s">
        <v>727</v>
      </c>
      <c r="E324" s="85">
        <v>204873388</v>
      </c>
      <c r="F324" s="85" t="s">
        <v>715</v>
      </c>
      <c r="G324" s="85" t="s">
        <v>3937</v>
      </c>
      <c r="H324" s="85">
        <v>14.048199999999998</v>
      </c>
      <c r="I324" s="85" t="s">
        <v>715</v>
      </c>
      <c r="J324" s="85" t="s">
        <v>724</v>
      </c>
      <c r="K324" s="440">
        <v>36.540861699956814</v>
      </c>
      <c r="L324" s="440">
        <v>513.33333333333326</v>
      </c>
      <c r="M324" s="85" t="s">
        <v>4228</v>
      </c>
    </row>
    <row r="325" spans="1:13" ht="60">
      <c r="A325" s="96">
        <v>316</v>
      </c>
      <c r="B325" s="402"/>
      <c r="C325" s="488" t="s">
        <v>3944</v>
      </c>
      <c r="D325" s="85" t="s">
        <v>727</v>
      </c>
      <c r="E325" s="85">
        <v>204873388</v>
      </c>
      <c r="F325" s="85" t="s">
        <v>715</v>
      </c>
      <c r="G325" s="85" t="s">
        <v>3937</v>
      </c>
      <c r="H325" s="85">
        <v>14.048199999999998</v>
      </c>
      <c r="I325" s="85" t="s">
        <v>715</v>
      </c>
      <c r="J325" s="85" t="s">
        <v>724</v>
      </c>
      <c r="K325" s="440">
        <v>36.540861699956814</v>
      </c>
      <c r="L325" s="440">
        <v>513.33333333333326</v>
      </c>
      <c r="M325" s="85" t="s">
        <v>4229</v>
      </c>
    </row>
    <row r="326" spans="1:13" ht="75">
      <c r="A326" s="96">
        <v>317</v>
      </c>
      <c r="B326" s="402"/>
      <c r="C326" s="488" t="s">
        <v>3944</v>
      </c>
      <c r="D326" s="85" t="s">
        <v>727</v>
      </c>
      <c r="E326" s="85">
        <v>204873388</v>
      </c>
      <c r="F326" s="85" t="s">
        <v>715</v>
      </c>
      <c r="G326" s="85" t="s">
        <v>3937</v>
      </c>
      <c r="H326" s="85">
        <v>14.048199999999998</v>
      </c>
      <c r="I326" s="85" t="s">
        <v>715</v>
      </c>
      <c r="J326" s="85" t="s">
        <v>724</v>
      </c>
      <c r="K326" s="440">
        <v>36.540861699956814</v>
      </c>
      <c r="L326" s="440">
        <v>513.33333333333326</v>
      </c>
      <c r="M326" s="85" t="s">
        <v>4230</v>
      </c>
    </row>
    <row r="327" spans="1:13" ht="105">
      <c r="A327" s="96">
        <v>318</v>
      </c>
      <c r="B327" s="402"/>
      <c r="C327" s="488" t="s">
        <v>3944</v>
      </c>
      <c r="D327" s="85" t="s">
        <v>727</v>
      </c>
      <c r="E327" s="85">
        <v>204873388</v>
      </c>
      <c r="F327" s="85" t="s">
        <v>715</v>
      </c>
      <c r="G327" s="85" t="s">
        <v>3937</v>
      </c>
      <c r="H327" s="85">
        <v>4.165</v>
      </c>
      <c r="I327" s="85" t="s">
        <v>715</v>
      </c>
      <c r="J327" s="85" t="s">
        <v>724</v>
      </c>
      <c r="K327" s="440">
        <v>123.24929971988793</v>
      </c>
      <c r="L327" s="440">
        <v>513.33333333333326</v>
      </c>
      <c r="M327" s="85" t="s">
        <v>4231</v>
      </c>
    </row>
    <row r="328" spans="1:13" ht="45">
      <c r="A328" s="96">
        <v>319</v>
      </c>
      <c r="B328" s="402"/>
      <c r="C328" s="488" t="s">
        <v>3944</v>
      </c>
      <c r="D328" s="85" t="s">
        <v>727</v>
      </c>
      <c r="E328" s="85">
        <v>204873388</v>
      </c>
      <c r="F328" s="85" t="s">
        <v>715</v>
      </c>
      <c r="G328" s="85" t="s">
        <v>3937</v>
      </c>
      <c r="H328" s="85">
        <v>4.165</v>
      </c>
      <c r="I328" s="85" t="s">
        <v>715</v>
      </c>
      <c r="J328" s="85" t="s">
        <v>724</v>
      </c>
      <c r="K328" s="440">
        <v>123.24929971988793</v>
      </c>
      <c r="L328" s="440">
        <v>513.33333333333326</v>
      </c>
      <c r="M328" s="85" t="s">
        <v>4232</v>
      </c>
    </row>
    <row r="329" spans="1:13" ht="315">
      <c r="A329" s="96">
        <v>320</v>
      </c>
      <c r="B329" s="402"/>
      <c r="C329" s="488" t="s">
        <v>3944</v>
      </c>
      <c r="D329" s="85" t="s">
        <v>727</v>
      </c>
      <c r="E329" s="85">
        <v>204873388</v>
      </c>
      <c r="F329" s="85" t="s">
        <v>715</v>
      </c>
      <c r="G329" s="85" t="s">
        <v>3937</v>
      </c>
      <c r="H329" s="85">
        <v>4.165</v>
      </c>
      <c r="I329" s="85" t="s">
        <v>715</v>
      </c>
      <c r="J329" s="85" t="s">
        <v>724</v>
      </c>
      <c r="K329" s="440">
        <v>123.24929971988793</v>
      </c>
      <c r="L329" s="440">
        <v>513.33333333333326</v>
      </c>
      <c r="M329" s="85" t="s">
        <v>4233</v>
      </c>
    </row>
    <row r="330" spans="1:13" ht="150">
      <c r="A330" s="96">
        <v>321</v>
      </c>
      <c r="B330" s="402"/>
      <c r="C330" s="488" t="s">
        <v>3944</v>
      </c>
      <c r="D330" s="85" t="s">
        <v>727</v>
      </c>
      <c r="E330" s="85">
        <v>204873388</v>
      </c>
      <c r="F330" s="85" t="s">
        <v>715</v>
      </c>
      <c r="G330" s="85" t="s">
        <v>3937</v>
      </c>
      <c r="H330" s="85">
        <v>4.165</v>
      </c>
      <c r="I330" s="85" t="s">
        <v>715</v>
      </c>
      <c r="J330" s="85" t="s">
        <v>724</v>
      </c>
      <c r="K330" s="440">
        <v>123.24929971988793</v>
      </c>
      <c r="L330" s="440">
        <v>513.33333333333326</v>
      </c>
      <c r="M330" s="85" t="s">
        <v>4234</v>
      </c>
    </row>
    <row r="331" spans="1:13" ht="75">
      <c r="A331" s="96">
        <v>322</v>
      </c>
      <c r="B331" s="402"/>
      <c r="C331" s="488" t="s">
        <v>3944</v>
      </c>
      <c r="D331" s="85" t="s">
        <v>727</v>
      </c>
      <c r="E331" s="85">
        <v>204873388</v>
      </c>
      <c r="F331" s="85" t="s">
        <v>715</v>
      </c>
      <c r="G331" s="85" t="s">
        <v>3937</v>
      </c>
      <c r="H331" s="85">
        <v>14.048199999999998</v>
      </c>
      <c r="I331" s="85" t="s">
        <v>715</v>
      </c>
      <c r="J331" s="85" t="s">
        <v>724</v>
      </c>
      <c r="K331" s="440">
        <v>36.540861699956814</v>
      </c>
      <c r="L331" s="440">
        <v>513.33333333333326</v>
      </c>
      <c r="M331" s="85" t="s">
        <v>4235</v>
      </c>
    </row>
    <row r="332" spans="1:13" ht="105">
      <c r="A332" s="96">
        <v>323</v>
      </c>
      <c r="B332" s="402"/>
      <c r="C332" s="488" t="s">
        <v>3944</v>
      </c>
      <c r="D332" s="85" t="s">
        <v>727</v>
      </c>
      <c r="E332" s="85">
        <v>204873388</v>
      </c>
      <c r="F332" s="85" t="s">
        <v>715</v>
      </c>
      <c r="G332" s="85" t="s">
        <v>3937</v>
      </c>
      <c r="H332" s="85">
        <v>4.165</v>
      </c>
      <c r="I332" s="85" t="s">
        <v>715</v>
      </c>
      <c r="J332" s="85" t="s">
        <v>724</v>
      </c>
      <c r="K332" s="440">
        <v>123.24929971988793</v>
      </c>
      <c r="L332" s="440">
        <v>513.33333333333326</v>
      </c>
      <c r="M332" s="85" t="s">
        <v>4236</v>
      </c>
    </row>
    <row r="333" spans="1:13" ht="150">
      <c r="A333" s="96">
        <v>324</v>
      </c>
      <c r="B333" s="402"/>
      <c r="C333" s="488" t="s">
        <v>3944</v>
      </c>
      <c r="D333" s="85" t="s">
        <v>727</v>
      </c>
      <c r="E333" s="85">
        <v>204873388</v>
      </c>
      <c r="F333" s="85" t="s">
        <v>715</v>
      </c>
      <c r="G333" s="85" t="s">
        <v>3937</v>
      </c>
      <c r="H333" s="85">
        <v>4.165</v>
      </c>
      <c r="I333" s="85" t="s">
        <v>715</v>
      </c>
      <c r="J333" s="85" t="s">
        <v>724</v>
      </c>
      <c r="K333" s="440">
        <v>123.24929971988793</v>
      </c>
      <c r="L333" s="440">
        <v>513.33333333333326</v>
      </c>
      <c r="M333" s="85" t="s">
        <v>4237</v>
      </c>
    </row>
    <row r="334" spans="1:13" ht="210">
      <c r="A334" s="96">
        <v>325</v>
      </c>
      <c r="B334" s="402"/>
      <c r="C334" s="488" t="s">
        <v>3944</v>
      </c>
      <c r="D334" s="85" t="s">
        <v>727</v>
      </c>
      <c r="E334" s="85">
        <v>204873388</v>
      </c>
      <c r="F334" s="85" t="s">
        <v>715</v>
      </c>
      <c r="G334" s="85" t="s">
        <v>3937</v>
      </c>
      <c r="H334" s="85">
        <v>4.165</v>
      </c>
      <c r="I334" s="85" t="s">
        <v>715</v>
      </c>
      <c r="J334" s="85" t="s">
        <v>724</v>
      </c>
      <c r="K334" s="440">
        <v>123.24929971988793</v>
      </c>
      <c r="L334" s="440">
        <v>513.33333333333326</v>
      </c>
      <c r="M334" s="85" t="s">
        <v>4238</v>
      </c>
    </row>
    <row r="335" spans="1:13" ht="105">
      <c r="A335" s="96">
        <v>326</v>
      </c>
      <c r="B335" s="402"/>
      <c r="C335" s="488" t="s">
        <v>3944</v>
      </c>
      <c r="D335" s="85" t="s">
        <v>727</v>
      </c>
      <c r="E335" s="85">
        <v>204873388</v>
      </c>
      <c r="F335" s="85" t="s">
        <v>715</v>
      </c>
      <c r="G335" s="85" t="s">
        <v>3937</v>
      </c>
      <c r="H335" s="85">
        <v>4.165</v>
      </c>
      <c r="I335" s="85" t="s">
        <v>715</v>
      </c>
      <c r="J335" s="85" t="s">
        <v>724</v>
      </c>
      <c r="K335" s="440">
        <v>123.24929971988793</v>
      </c>
      <c r="L335" s="440">
        <v>513.33333333333326</v>
      </c>
      <c r="M335" s="85" t="s">
        <v>4239</v>
      </c>
    </row>
    <row r="336" spans="1:13" ht="150">
      <c r="A336" s="96">
        <v>327</v>
      </c>
      <c r="B336" s="402"/>
      <c r="C336" s="488" t="s">
        <v>3944</v>
      </c>
      <c r="D336" s="85" t="s">
        <v>727</v>
      </c>
      <c r="E336" s="85">
        <v>204873388</v>
      </c>
      <c r="F336" s="85" t="s">
        <v>715</v>
      </c>
      <c r="G336" s="85" t="s">
        <v>3937</v>
      </c>
      <c r="H336" s="85">
        <v>4.165</v>
      </c>
      <c r="I336" s="85" t="s">
        <v>715</v>
      </c>
      <c r="J336" s="85" t="s">
        <v>724</v>
      </c>
      <c r="K336" s="440">
        <v>123.24929971988793</v>
      </c>
      <c r="L336" s="440">
        <v>513.33333333333326</v>
      </c>
      <c r="M336" s="85" t="s">
        <v>4240</v>
      </c>
    </row>
    <row r="337" spans="1:13" ht="75">
      <c r="A337" s="96">
        <v>328</v>
      </c>
      <c r="B337" s="402"/>
      <c r="C337" s="488" t="s">
        <v>3944</v>
      </c>
      <c r="D337" s="85" t="s">
        <v>727</v>
      </c>
      <c r="E337" s="85">
        <v>204873388</v>
      </c>
      <c r="F337" s="85" t="s">
        <v>715</v>
      </c>
      <c r="G337" s="85" t="s">
        <v>3937</v>
      </c>
      <c r="H337" s="85">
        <v>4.165</v>
      </c>
      <c r="I337" s="85" t="s">
        <v>715</v>
      </c>
      <c r="J337" s="85" t="s">
        <v>724</v>
      </c>
      <c r="K337" s="440">
        <v>123.24929971988793</v>
      </c>
      <c r="L337" s="440">
        <v>513.33333333333326</v>
      </c>
      <c r="M337" s="85" t="s">
        <v>4241</v>
      </c>
    </row>
    <row r="338" spans="1:13" ht="150">
      <c r="A338" s="96">
        <v>329</v>
      </c>
      <c r="B338" s="402"/>
      <c r="C338" s="488" t="s">
        <v>3944</v>
      </c>
      <c r="D338" s="85" t="s">
        <v>727</v>
      </c>
      <c r="E338" s="85">
        <v>204873388</v>
      </c>
      <c r="F338" s="85" t="s">
        <v>715</v>
      </c>
      <c r="G338" s="85" t="s">
        <v>3937</v>
      </c>
      <c r="H338" s="85">
        <v>4.165</v>
      </c>
      <c r="I338" s="85" t="s">
        <v>715</v>
      </c>
      <c r="J338" s="85" t="s">
        <v>724</v>
      </c>
      <c r="K338" s="440">
        <v>123.24929971988793</v>
      </c>
      <c r="L338" s="440">
        <v>513.33333333333326</v>
      </c>
      <c r="M338" s="85" t="s">
        <v>4242</v>
      </c>
    </row>
    <row r="339" spans="1:13" ht="105">
      <c r="A339" s="96">
        <v>330</v>
      </c>
      <c r="B339" s="402"/>
      <c r="C339" s="488" t="s">
        <v>3944</v>
      </c>
      <c r="D339" s="85" t="s">
        <v>727</v>
      </c>
      <c r="E339" s="85">
        <v>204873388</v>
      </c>
      <c r="F339" s="85" t="s">
        <v>715</v>
      </c>
      <c r="G339" s="85" t="s">
        <v>3937</v>
      </c>
      <c r="H339" s="85">
        <v>14.048199999999998</v>
      </c>
      <c r="I339" s="85" t="s">
        <v>715</v>
      </c>
      <c r="J339" s="85" t="s">
        <v>724</v>
      </c>
      <c r="K339" s="440">
        <v>36.540861699956814</v>
      </c>
      <c r="L339" s="440">
        <v>513.33333333333326</v>
      </c>
      <c r="M339" s="85" t="s">
        <v>4243</v>
      </c>
    </row>
    <row r="340" spans="1:13" ht="105">
      <c r="A340" s="96">
        <v>331</v>
      </c>
      <c r="B340" s="402"/>
      <c r="C340" s="488" t="s">
        <v>3944</v>
      </c>
      <c r="D340" s="85" t="s">
        <v>727</v>
      </c>
      <c r="E340" s="85">
        <v>204873388</v>
      </c>
      <c r="F340" s="85" t="s">
        <v>715</v>
      </c>
      <c r="G340" s="85" t="s">
        <v>3937</v>
      </c>
      <c r="H340" s="85">
        <v>4.165</v>
      </c>
      <c r="I340" s="85" t="s">
        <v>715</v>
      </c>
      <c r="J340" s="85" t="s">
        <v>724</v>
      </c>
      <c r="K340" s="440">
        <v>123.24929971988793</v>
      </c>
      <c r="L340" s="440">
        <v>513.33333333333326</v>
      </c>
      <c r="M340" s="85" t="s">
        <v>4244</v>
      </c>
    </row>
    <row r="341" spans="1:13" ht="120">
      <c r="A341" s="96">
        <v>332</v>
      </c>
      <c r="B341" s="402"/>
      <c r="C341" s="488" t="s">
        <v>3944</v>
      </c>
      <c r="D341" s="85" t="s">
        <v>727</v>
      </c>
      <c r="E341" s="85">
        <v>204873388</v>
      </c>
      <c r="F341" s="85" t="s">
        <v>715</v>
      </c>
      <c r="G341" s="85" t="s">
        <v>3937</v>
      </c>
      <c r="H341" s="85">
        <v>4.165</v>
      </c>
      <c r="I341" s="85" t="s">
        <v>715</v>
      </c>
      <c r="J341" s="85" t="s">
        <v>724</v>
      </c>
      <c r="K341" s="440">
        <v>123.24929971988793</v>
      </c>
      <c r="L341" s="440">
        <v>513.33333333333326</v>
      </c>
      <c r="M341" s="85" t="s">
        <v>4245</v>
      </c>
    </row>
    <row r="342" spans="1:13" ht="105">
      <c r="A342" s="96">
        <v>333</v>
      </c>
      <c r="B342" s="402"/>
      <c r="C342" s="488" t="s">
        <v>3944</v>
      </c>
      <c r="D342" s="85" t="s">
        <v>727</v>
      </c>
      <c r="E342" s="85">
        <v>204873388</v>
      </c>
      <c r="F342" s="85" t="s">
        <v>715</v>
      </c>
      <c r="G342" s="85" t="s">
        <v>3937</v>
      </c>
      <c r="H342" s="85">
        <v>4.165</v>
      </c>
      <c r="I342" s="85" t="s">
        <v>715</v>
      </c>
      <c r="J342" s="85" t="s">
        <v>724</v>
      </c>
      <c r="K342" s="440">
        <v>123.24929971988793</v>
      </c>
      <c r="L342" s="440">
        <v>513.33333333333326</v>
      </c>
      <c r="M342" s="85" t="s">
        <v>4246</v>
      </c>
    </row>
    <row r="343" spans="1:13" ht="135">
      <c r="A343" s="96">
        <v>334</v>
      </c>
      <c r="B343" s="402"/>
      <c r="C343" s="488" t="s">
        <v>3944</v>
      </c>
      <c r="D343" s="85" t="s">
        <v>727</v>
      </c>
      <c r="E343" s="85">
        <v>204873388</v>
      </c>
      <c r="F343" s="85" t="s">
        <v>715</v>
      </c>
      <c r="G343" s="85" t="s">
        <v>3937</v>
      </c>
      <c r="H343" s="85">
        <v>4.165</v>
      </c>
      <c r="I343" s="85" t="s">
        <v>715</v>
      </c>
      <c r="J343" s="85" t="s">
        <v>724</v>
      </c>
      <c r="K343" s="440">
        <v>123.24929971988793</v>
      </c>
      <c r="L343" s="440">
        <v>513.33333333333326</v>
      </c>
      <c r="M343" s="85" t="s">
        <v>4247</v>
      </c>
    </row>
    <row r="344" spans="1:13" ht="105">
      <c r="A344" s="96">
        <v>335</v>
      </c>
      <c r="B344" s="402"/>
      <c r="C344" s="488" t="s">
        <v>3944</v>
      </c>
      <c r="D344" s="85" t="s">
        <v>727</v>
      </c>
      <c r="E344" s="85">
        <v>204873388</v>
      </c>
      <c r="F344" s="85" t="s">
        <v>715</v>
      </c>
      <c r="G344" s="85" t="s">
        <v>3937</v>
      </c>
      <c r="H344" s="85">
        <v>4.165</v>
      </c>
      <c r="I344" s="85" t="s">
        <v>715</v>
      </c>
      <c r="J344" s="85" t="s">
        <v>724</v>
      </c>
      <c r="K344" s="440">
        <v>123.24929971988793</v>
      </c>
      <c r="L344" s="440">
        <v>513.33333333333326</v>
      </c>
      <c r="M344" s="85" t="s">
        <v>4248</v>
      </c>
    </row>
    <row r="345" spans="1:13" ht="75">
      <c r="A345" s="96">
        <v>336</v>
      </c>
      <c r="B345" s="402"/>
      <c r="C345" s="488" t="s">
        <v>3944</v>
      </c>
      <c r="D345" s="85" t="s">
        <v>727</v>
      </c>
      <c r="E345" s="85">
        <v>204873388</v>
      </c>
      <c r="F345" s="85" t="s">
        <v>715</v>
      </c>
      <c r="G345" s="85" t="s">
        <v>3937</v>
      </c>
      <c r="H345" s="85">
        <v>4.165</v>
      </c>
      <c r="I345" s="85" t="s">
        <v>715</v>
      </c>
      <c r="J345" s="85" t="s">
        <v>724</v>
      </c>
      <c r="K345" s="440">
        <v>123.24929971988793</v>
      </c>
      <c r="L345" s="440">
        <v>513.33333333333326</v>
      </c>
      <c r="M345" s="85" t="s">
        <v>4249</v>
      </c>
    </row>
    <row r="346" spans="1:13" ht="165">
      <c r="A346" s="96">
        <v>337</v>
      </c>
      <c r="B346" s="402"/>
      <c r="C346" s="488" t="s">
        <v>3944</v>
      </c>
      <c r="D346" s="85" t="s">
        <v>727</v>
      </c>
      <c r="E346" s="85">
        <v>204873388</v>
      </c>
      <c r="F346" s="85" t="s">
        <v>715</v>
      </c>
      <c r="G346" s="85" t="s">
        <v>3937</v>
      </c>
      <c r="H346" s="85">
        <v>4.165</v>
      </c>
      <c r="I346" s="85" t="s">
        <v>715</v>
      </c>
      <c r="J346" s="85" t="s">
        <v>724</v>
      </c>
      <c r="K346" s="440">
        <v>123.24929971988793</v>
      </c>
      <c r="L346" s="440">
        <v>513.33333333333326</v>
      </c>
      <c r="M346" s="85" t="s">
        <v>4250</v>
      </c>
    </row>
    <row r="347" spans="1:13" ht="120">
      <c r="A347" s="96">
        <v>338</v>
      </c>
      <c r="B347" s="402"/>
      <c r="C347" s="488" t="s">
        <v>3944</v>
      </c>
      <c r="D347" s="85" t="s">
        <v>727</v>
      </c>
      <c r="E347" s="85">
        <v>204873388</v>
      </c>
      <c r="F347" s="85" t="s">
        <v>715</v>
      </c>
      <c r="G347" s="85" t="s">
        <v>3937</v>
      </c>
      <c r="H347" s="85">
        <v>4.165</v>
      </c>
      <c r="I347" s="85" t="s">
        <v>715</v>
      </c>
      <c r="J347" s="85" t="s">
        <v>724</v>
      </c>
      <c r="K347" s="440">
        <v>123.24929971988793</v>
      </c>
      <c r="L347" s="440">
        <v>513.33333333333326</v>
      </c>
      <c r="M347" s="85" t="s">
        <v>4251</v>
      </c>
    </row>
    <row r="348" spans="1:13" ht="120">
      <c r="A348" s="96">
        <v>339</v>
      </c>
      <c r="B348" s="402"/>
      <c r="C348" s="488" t="s">
        <v>3944</v>
      </c>
      <c r="D348" s="85" t="s">
        <v>727</v>
      </c>
      <c r="E348" s="85">
        <v>204873388</v>
      </c>
      <c r="F348" s="85" t="s">
        <v>715</v>
      </c>
      <c r="G348" s="85" t="s">
        <v>3937</v>
      </c>
      <c r="H348" s="85">
        <v>4.165</v>
      </c>
      <c r="I348" s="85" t="s">
        <v>715</v>
      </c>
      <c r="J348" s="85" t="s">
        <v>724</v>
      </c>
      <c r="K348" s="440">
        <v>123.24929971988793</v>
      </c>
      <c r="L348" s="440">
        <v>513.33333333333326</v>
      </c>
      <c r="M348" s="85" t="s">
        <v>4252</v>
      </c>
    </row>
    <row r="349" spans="1:13" ht="105">
      <c r="A349" s="96">
        <v>340</v>
      </c>
      <c r="B349" s="402"/>
      <c r="C349" s="488" t="s">
        <v>3944</v>
      </c>
      <c r="D349" s="85" t="s">
        <v>727</v>
      </c>
      <c r="E349" s="85">
        <v>204873388</v>
      </c>
      <c r="F349" s="85" t="s">
        <v>715</v>
      </c>
      <c r="G349" s="85" t="s">
        <v>3937</v>
      </c>
      <c r="H349" s="85">
        <v>14.048199999999998</v>
      </c>
      <c r="I349" s="85" t="s">
        <v>715</v>
      </c>
      <c r="J349" s="85" t="s">
        <v>724</v>
      </c>
      <c r="K349" s="440">
        <v>36.540861699956814</v>
      </c>
      <c r="L349" s="440">
        <v>513.33333333333326</v>
      </c>
      <c r="M349" s="85" t="s">
        <v>4253</v>
      </c>
    </row>
    <row r="350" spans="1:13" ht="165">
      <c r="A350" s="96">
        <v>341</v>
      </c>
      <c r="B350" s="402"/>
      <c r="C350" s="488" t="s">
        <v>3944</v>
      </c>
      <c r="D350" s="85" t="s">
        <v>727</v>
      </c>
      <c r="E350" s="85">
        <v>204873388</v>
      </c>
      <c r="F350" s="85" t="s">
        <v>715</v>
      </c>
      <c r="G350" s="85" t="s">
        <v>3937</v>
      </c>
      <c r="H350" s="85">
        <v>14.048199999999998</v>
      </c>
      <c r="I350" s="85" t="s">
        <v>715</v>
      </c>
      <c r="J350" s="85" t="s">
        <v>724</v>
      </c>
      <c r="K350" s="440">
        <v>36.540861699956814</v>
      </c>
      <c r="L350" s="440">
        <v>513.33333333333326</v>
      </c>
      <c r="M350" s="85" t="s">
        <v>4254</v>
      </c>
    </row>
    <row r="351" spans="1:13" ht="105">
      <c r="A351" s="96">
        <v>342</v>
      </c>
      <c r="B351" s="402"/>
      <c r="C351" s="488" t="s">
        <v>3944</v>
      </c>
      <c r="D351" s="85" t="s">
        <v>727</v>
      </c>
      <c r="E351" s="85">
        <v>204873388</v>
      </c>
      <c r="F351" s="85" t="s">
        <v>715</v>
      </c>
      <c r="G351" s="85" t="s">
        <v>3937</v>
      </c>
      <c r="H351" s="85">
        <v>14.048199999999998</v>
      </c>
      <c r="I351" s="85" t="s">
        <v>715</v>
      </c>
      <c r="J351" s="85" t="s">
        <v>724</v>
      </c>
      <c r="K351" s="440">
        <v>36.540861699956814</v>
      </c>
      <c r="L351" s="440">
        <v>513.33333333333326</v>
      </c>
      <c r="M351" s="85" t="s">
        <v>4255</v>
      </c>
    </row>
    <row r="352" spans="1:13" ht="120">
      <c r="A352" s="96">
        <v>343</v>
      </c>
      <c r="B352" s="402"/>
      <c r="C352" s="488" t="s">
        <v>3944</v>
      </c>
      <c r="D352" s="85" t="s">
        <v>727</v>
      </c>
      <c r="E352" s="85">
        <v>204873388</v>
      </c>
      <c r="F352" s="85" t="s">
        <v>715</v>
      </c>
      <c r="G352" s="85" t="s">
        <v>3937</v>
      </c>
      <c r="H352" s="85">
        <v>14.048199999999998</v>
      </c>
      <c r="I352" s="85" t="s">
        <v>715</v>
      </c>
      <c r="J352" s="85" t="s">
        <v>724</v>
      </c>
      <c r="K352" s="440">
        <v>36.540861699956814</v>
      </c>
      <c r="L352" s="440">
        <v>513.33333333333326</v>
      </c>
      <c r="M352" s="85" t="s">
        <v>4256</v>
      </c>
    </row>
    <row r="353" spans="1:13" ht="135">
      <c r="A353" s="96">
        <v>344</v>
      </c>
      <c r="B353" s="402"/>
      <c r="C353" s="488" t="s">
        <v>3944</v>
      </c>
      <c r="D353" s="85" t="s">
        <v>727</v>
      </c>
      <c r="E353" s="85">
        <v>204873388</v>
      </c>
      <c r="F353" s="85" t="s">
        <v>715</v>
      </c>
      <c r="G353" s="85" t="s">
        <v>3937</v>
      </c>
      <c r="H353" s="85">
        <v>14.048199999999998</v>
      </c>
      <c r="I353" s="85" t="s">
        <v>715</v>
      </c>
      <c r="J353" s="85" t="s">
        <v>724</v>
      </c>
      <c r="K353" s="440">
        <v>36.540861699956814</v>
      </c>
      <c r="L353" s="440">
        <v>513.33333333333326</v>
      </c>
      <c r="M353" s="85" t="s">
        <v>4257</v>
      </c>
    </row>
    <row r="354" spans="1:13" ht="150">
      <c r="A354" s="96">
        <v>345</v>
      </c>
      <c r="B354" s="402"/>
      <c r="C354" s="488" t="s">
        <v>3944</v>
      </c>
      <c r="D354" s="85" t="s">
        <v>727</v>
      </c>
      <c r="E354" s="85">
        <v>204873388</v>
      </c>
      <c r="F354" s="85" t="s">
        <v>715</v>
      </c>
      <c r="G354" s="85" t="s">
        <v>3937</v>
      </c>
      <c r="H354" s="85">
        <v>14.048199999999998</v>
      </c>
      <c r="I354" s="85" t="s">
        <v>715</v>
      </c>
      <c r="J354" s="85" t="s">
        <v>724</v>
      </c>
      <c r="K354" s="440">
        <v>36.540861699956814</v>
      </c>
      <c r="L354" s="440">
        <v>513.33333333333326</v>
      </c>
      <c r="M354" s="85" t="s">
        <v>4258</v>
      </c>
    </row>
    <row r="355" spans="1:13" ht="60">
      <c r="A355" s="96">
        <v>346</v>
      </c>
      <c r="B355" s="402"/>
      <c r="C355" s="488" t="s">
        <v>3944</v>
      </c>
      <c r="D355" s="85" t="s">
        <v>727</v>
      </c>
      <c r="E355" s="85">
        <v>204873388</v>
      </c>
      <c r="F355" s="85" t="s">
        <v>715</v>
      </c>
      <c r="G355" s="85" t="s">
        <v>3937</v>
      </c>
      <c r="H355" s="85">
        <v>14.048199999999998</v>
      </c>
      <c r="I355" s="85" t="s">
        <v>715</v>
      </c>
      <c r="J355" s="85" t="s">
        <v>724</v>
      </c>
      <c r="K355" s="440">
        <v>36.540861699956814</v>
      </c>
      <c r="L355" s="440">
        <v>513.33333333333326</v>
      </c>
      <c r="M355" s="85" t="s">
        <v>4259</v>
      </c>
    </row>
    <row r="356" spans="1:13" ht="60">
      <c r="A356" s="96">
        <v>347</v>
      </c>
      <c r="B356" s="402"/>
      <c r="C356" s="488" t="s">
        <v>3944</v>
      </c>
      <c r="D356" s="85" t="s">
        <v>727</v>
      </c>
      <c r="E356" s="85">
        <v>204873388</v>
      </c>
      <c r="F356" s="85" t="s">
        <v>715</v>
      </c>
      <c r="G356" s="85" t="s">
        <v>3937</v>
      </c>
      <c r="H356" s="85">
        <v>14.048199999999998</v>
      </c>
      <c r="I356" s="85" t="s">
        <v>715</v>
      </c>
      <c r="J356" s="85" t="s">
        <v>724</v>
      </c>
      <c r="K356" s="440">
        <v>36.540861699956814</v>
      </c>
      <c r="L356" s="440">
        <v>513.33333333333326</v>
      </c>
      <c r="M356" s="85" t="s">
        <v>4260</v>
      </c>
    </row>
    <row r="357" spans="1:13" ht="90">
      <c r="A357" s="96">
        <v>348</v>
      </c>
      <c r="B357" s="402"/>
      <c r="C357" s="488" t="s">
        <v>3944</v>
      </c>
      <c r="D357" s="85" t="s">
        <v>727</v>
      </c>
      <c r="E357" s="85">
        <v>204873388</v>
      </c>
      <c r="F357" s="85" t="s">
        <v>715</v>
      </c>
      <c r="G357" s="85" t="s">
        <v>3937</v>
      </c>
      <c r="H357" s="85">
        <v>4.165</v>
      </c>
      <c r="I357" s="85" t="s">
        <v>715</v>
      </c>
      <c r="J357" s="85" t="s">
        <v>724</v>
      </c>
      <c r="K357" s="440">
        <v>123.24929971988793</v>
      </c>
      <c r="L357" s="440">
        <v>513.33333333333326</v>
      </c>
      <c r="M357" s="85" t="s">
        <v>4261</v>
      </c>
    </row>
    <row r="358" spans="1:13" ht="150">
      <c r="A358" s="96">
        <v>349</v>
      </c>
      <c r="B358" s="402"/>
      <c r="C358" s="488" t="s">
        <v>3944</v>
      </c>
      <c r="D358" s="85" t="s">
        <v>727</v>
      </c>
      <c r="E358" s="85">
        <v>204873388</v>
      </c>
      <c r="F358" s="85" t="s">
        <v>715</v>
      </c>
      <c r="G358" s="85" t="s">
        <v>3937</v>
      </c>
      <c r="H358" s="85">
        <v>4.165</v>
      </c>
      <c r="I358" s="85" t="s">
        <v>715</v>
      </c>
      <c r="J358" s="85" t="s">
        <v>724</v>
      </c>
      <c r="K358" s="440">
        <v>123.24929971988793</v>
      </c>
      <c r="L358" s="440">
        <v>513.33333333333326</v>
      </c>
      <c r="M358" s="85" t="s">
        <v>4262</v>
      </c>
    </row>
    <row r="359" spans="1:13" ht="165">
      <c r="A359" s="96">
        <v>350</v>
      </c>
      <c r="B359" s="402"/>
      <c r="C359" s="488" t="s">
        <v>3944</v>
      </c>
      <c r="D359" s="85" t="s">
        <v>727</v>
      </c>
      <c r="E359" s="85">
        <v>204873388</v>
      </c>
      <c r="F359" s="85" t="s">
        <v>715</v>
      </c>
      <c r="G359" s="85" t="s">
        <v>3937</v>
      </c>
      <c r="H359" s="85">
        <v>4.165</v>
      </c>
      <c r="I359" s="85" t="s">
        <v>715</v>
      </c>
      <c r="J359" s="85" t="s">
        <v>724</v>
      </c>
      <c r="K359" s="440">
        <v>123.24929971988793</v>
      </c>
      <c r="L359" s="440">
        <v>513.33333333333326</v>
      </c>
      <c r="M359" s="85" t="s">
        <v>4263</v>
      </c>
    </row>
    <row r="360" spans="1:13" ht="210">
      <c r="A360" s="96">
        <v>351</v>
      </c>
      <c r="B360" s="402"/>
      <c r="C360" s="488" t="s">
        <v>3944</v>
      </c>
      <c r="D360" s="85" t="s">
        <v>727</v>
      </c>
      <c r="E360" s="85">
        <v>204873388</v>
      </c>
      <c r="F360" s="85" t="s">
        <v>715</v>
      </c>
      <c r="G360" s="85" t="s">
        <v>3937</v>
      </c>
      <c r="H360" s="85">
        <v>4.165</v>
      </c>
      <c r="I360" s="85" t="s">
        <v>715</v>
      </c>
      <c r="J360" s="85" t="s">
        <v>724</v>
      </c>
      <c r="K360" s="440">
        <v>123.24929971988793</v>
      </c>
      <c r="L360" s="440">
        <v>513.33333333333326</v>
      </c>
      <c r="M360" s="85" t="s">
        <v>4264</v>
      </c>
    </row>
    <row r="361" spans="1:13" ht="120">
      <c r="A361" s="96">
        <v>352</v>
      </c>
      <c r="B361" s="402"/>
      <c r="C361" s="488" t="s">
        <v>3944</v>
      </c>
      <c r="D361" s="85" t="s">
        <v>727</v>
      </c>
      <c r="E361" s="85">
        <v>204873388</v>
      </c>
      <c r="F361" s="85" t="s">
        <v>715</v>
      </c>
      <c r="G361" s="85" t="s">
        <v>3937</v>
      </c>
      <c r="H361" s="85">
        <v>4.165</v>
      </c>
      <c r="I361" s="85" t="s">
        <v>715</v>
      </c>
      <c r="J361" s="85" t="s">
        <v>724</v>
      </c>
      <c r="K361" s="440">
        <v>123.24929971988793</v>
      </c>
      <c r="L361" s="440">
        <v>513.33333333333326</v>
      </c>
      <c r="M361" s="85" t="s">
        <v>4265</v>
      </c>
    </row>
    <row r="362" spans="1:13" ht="105">
      <c r="A362" s="96">
        <v>353</v>
      </c>
      <c r="B362" s="402"/>
      <c r="C362" s="488" t="s">
        <v>3944</v>
      </c>
      <c r="D362" s="85" t="s">
        <v>727</v>
      </c>
      <c r="E362" s="85">
        <v>204873388</v>
      </c>
      <c r="F362" s="85" t="s">
        <v>715</v>
      </c>
      <c r="G362" s="85" t="s">
        <v>3937</v>
      </c>
      <c r="H362" s="85">
        <v>4.165</v>
      </c>
      <c r="I362" s="85" t="s">
        <v>715</v>
      </c>
      <c r="J362" s="85" t="s">
        <v>724</v>
      </c>
      <c r="K362" s="440">
        <v>123.24929971988793</v>
      </c>
      <c r="L362" s="440">
        <v>513.33333333333326</v>
      </c>
      <c r="M362" s="85" t="s">
        <v>4266</v>
      </c>
    </row>
    <row r="363" spans="1:13" ht="120">
      <c r="A363" s="96">
        <v>354</v>
      </c>
      <c r="B363" s="402"/>
      <c r="C363" s="488" t="s">
        <v>3944</v>
      </c>
      <c r="D363" s="85" t="s">
        <v>727</v>
      </c>
      <c r="E363" s="85">
        <v>204873388</v>
      </c>
      <c r="F363" s="85" t="s">
        <v>715</v>
      </c>
      <c r="G363" s="85" t="s">
        <v>3937</v>
      </c>
      <c r="H363" s="85">
        <v>4.165</v>
      </c>
      <c r="I363" s="85" t="s">
        <v>715</v>
      </c>
      <c r="J363" s="85" t="s">
        <v>724</v>
      </c>
      <c r="K363" s="440">
        <v>123.24929971988793</v>
      </c>
      <c r="L363" s="440">
        <v>513.33333333333326</v>
      </c>
      <c r="M363" s="85" t="s">
        <v>4267</v>
      </c>
    </row>
    <row r="364" spans="1:13" ht="150">
      <c r="A364" s="96">
        <v>355</v>
      </c>
      <c r="B364" s="402"/>
      <c r="C364" s="488" t="s">
        <v>3944</v>
      </c>
      <c r="D364" s="85" t="s">
        <v>727</v>
      </c>
      <c r="E364" s="85">
        <v>204873388</v>
      </c>
      <c r="F364" s="85" t="s">
        <v>715</v>
      </c>
      <c r="G364" s="85" t="s">
        <v>3937</v>
      </c>
      <c r="H364" s="85">
        <v>4.165</v>
      </c>
      <c r="I364" s="85" t="s">
        <v>715</v>
      </c>
      <c r="J364" s="85" t="s">
        <v>724</v>
      </c>
      <c r="K364" s="440">
        <v>123.24929971988793</v>
      </c>
      <c r="L364" s="440">
        <v>513.33333333333326</v>
      </c>
      <c r="M364" s="85" t="s">
        <v>4268</v>
      </c>
    </row>
    <row r="365" spans="1:13" ht="135">
      <c r="A365" s="96">
        <v>356</v>
      </c>
      <c r="B365" s="402"/>
      <c r="C365" s="488" t="s">
        <v>3944</v>
      </c>
      <c r="D365" s="85" t="s">
        <v>727</v>
      </c>
      <c r="E365" s="85">
        <v>204873388</v>
      </c>
      <c r="F365" s="85" t="s">
        <v>715</v>
      </c>
      <c r="G365" s="85" t="s">
        <v>3937</v>
      </c>
      <c r="H365" s="85">
        <v>4.165</v>
      </c>
      <c r="I365" s="85" t="s">
        <v>715</v>
      </c>
      <c r="J365" s="85" t="s">
        <v>724</v>
      </c>
      <c r="K365" s="440">
        <v>123.24929971988793</v>
      </c>
      <c r="L365" s="440">
        <v>513.33333333333326</v>
      </c>
      <c r="M365" s="85" t="s">
        <v>4269</v>
      </c>
    </row>
    <row r="366" spans="1:13" ht="210">
      <c r="A366" s="96">
        <v>357</v>
      </c>
      <c r="B366" s="402"/>
      <c r="C366" s="488" t="s">
        <v>3944</v>
      </c>
      <c r="D366" s="85" t="s">
        <v>727</v>
      </c>
      <c r="E366" s="85">
        <v>204873388</v>
      </c>
      <c r="F366" s="85" t="s">
        <v>715</v>
      </c>
      <c r="G366" s="85" t="s">
        <v>3937</v>
      </c>
      <c r="H366" s="85">
        <v>4.165</v>
      </c>
      <c r="I366" s="85" t="s">
        <v>715</v>
      </c>
      <c r="J366" s="85" t="s">
        <v>724</v>
      </c>
      <c r="K366" s="440">
        <v>123.24929971988793</v>
      </c>
      <c r="L366" s="440">
        <v>513.33333333333326</v>
      </c>
      <c r="M366" s="85" t="s">
        <v>4270</v>
      </c>
    </row>
    <row r="367" spans="1:13" ht="75">
      <c r="A367" s="96">
        <v>358</v>
      </c>
      <c r="B367" s="402"/>
      <c r="C367" s="488" t="s">
        <v>3944</v>
      </c>
      <c r="D367" s="85" t="s">
        <v>727</v>
      </c>
      <c r="E367" s="85">
        <v>204873388</v>
      </c>
      <c r="F367" s="85" t="s">
        <v>715</v>
      </c>
      <c r="G367" s="85" t="s">
        <v>3937</v>
      </c>
      <c r="H367" s="85">
        <v>4.165</v>
      </c>
      <c r="I367" s="85" t="s">
        <v>715</v>
      </c>
      <c r="J367" s="85" t="s">
        <v>724</v>
      </c>
      <c r="K367" s="440">
        <v>123.24929971988793</v>
      </c>
      <c r="L367" s="440">
        <v>513.33333333333326</v>
      </c>
      <c r="M367" s="85" t="s">
        <v>4271</v>
      </c>
    </row>
    <row r="368" spans="1:13" ht="90">
      <c r="A368" s="96">
        <v>359</v>
      </c>
      <c r="B368" s="402"/>
      <c r="C368" s="488" t="s">
        <v>3944</v>
      </c>
      <c r="D368" s="85" t="s">
        <v>727</v>
      </c>
      <c r="E368" s="85">
        <v>204873388</v>
      </c>
      <c r="F368" s="85" t="s">
        <v>715</v>
      </c>
      <c r="G368" s="85" t="s">
        <v>3937</v>
      </c>
      <c r="H368" s="85">
        <v>4.165</v>
      </c>
      <c r="I368" s="85" t="s">
        <v>715</v>
      </c>
      <c r="J368" s="85" t="s">
        <v>724</v>
      </c>
      <c r="K368" s="440">
        <v>123.24929971988793</v>
      </c>
      <c r="L368" s="440">
        <v>513.33333333333326</v>
      </c>
      <c r="M368" s="85" t="s">
        <v>4272</v>
      </c>
    </row>
    <row r="369" spans="1:13" ht="165">
      <c r="A369" s="96">
        <v>360</v>
      </c>
      <c r="B369" s="402"/>
      <c r="C369" s="488" t="s">
        <v>3944</v>
      </c>
      <c r="D369" s="85" t="s">
        <v>727</v>
      </c>
      <c r="E369" s="85">
        <v>204873388</v>
      </c>
      <c r="F369" s="85" t="s">
        <v>715</v>
      </c>
      <c r="G369" s="85" t="s">
        <v>3937</v>
      </c>
      <c r="H369" s="85">
        <v>4.165</v>
      </c>
      <c r="I369" s="85" t="s">
        <v>715</v>
      </c>
      <c r="J369" s="85" t="s">
        <v>724</v>
      </c>
      <c r="K369" s="440">
        <v>123.24929971988793</v>
      </c>
      <c r="L369" s="440">
        <v>513.33333333333326</v>
      </c>
      <c r="M369" s="85" t="s">
        <v>4273</v>
      </c>
    </row>
    <row r="370" spans="1:13" ht="150">
      <c r="A370" s="96">
        <v>361</v>
      </c>
      <c r="B370" s="402"/>
      <c r="C370" s="488" t="s">
        <v>3944</v>
      </c>
      <c r="D370" s="85" t="s">
        <v>727</v>
      </c>
      <c r="E370" s="85">
        <v>204873388</v>
      </c>
      <c r="F370" s="85" t="s">
        <v>715</v>
      </c>
      <c r="G370" s="85" t="s">
        <v>3937</v>
      </c>
      <c r="H370" s="85">
        <v>4.165</v>
      </c>
      <c r="I370" s="85" t="s">
        <v>715</v>
      </c>
      <c r="J370" s="85" t="s">
        <v>724</v>
      </c>
      <c r="K370" s="440">
        <v>123.24929971988793</v>
      </c>
      <c r="L370" s="440">
        <v>513.33333333333326</v>
      </c>
      <c r="M370" s="85" t="s">
        <v>4274</v>
      </c>
    </row>
    <row r="371" spans="1:13" ht="165">
      <c r="A371" s="96">
        <v>362</v>
      </c>
      <c r="B371" s="402"/>
      <c r="C371" s="488" t="s">
        <v>3944</v>
      </c>
      <c r="D371" s="85" t="s">
        <v>727</v>
      </c>
      <c r="E371" s="85">
        <v>204873388</v>
      </c>
      <c r="F371" s="85" t="s">
        <v>715</v>
      </c>
      <c r="G371" s="85" t="s">
        <v>3937</v>
      </c>
      <c r="H371" s="85">
        <v>4.165</v>
      </c>
      <c r="I371" s="85" t="s">
        <v>715</v>
      </c>
      <c r="J371" s="85" t="s">
        <v>724</v>
      </c>
      <c r="K371" s="440">
        <v>123.24929971988793</v>
      </c>
      <c r="L371" s="440">
        <v>513.33333333333326</v>
      </c>
      <c r="M371" s="85" t="s">
        <v>4275</v>
      </c>
    </row>
    <row r="372" spans="1:13" ht="120">
      <c r="A372" s="96">
        <v>363</v>
      </c>
      <c r="B372" s="402"/>
      <c r="C372" s="488" t="s">
        <v>3944</v>
      </c>
      <c r="D372" s="85" t="s">
        <v>727</v>
      </c>
      <c r="E372" s="85">
        <v>204873388</v>
      </c>
      <c r="F372" s="85" t="s">
        <v>715</v>
      </c>
      <c r="G372" s="85" t="s">
        <v>3937</v>
      </c>
      <c r="H372" s="85">
        <v>4.165</v>
      </c>
      <c r="I372" s="85" t="s">
        <v>715</v>
      </c>
      <c r="J372" s="85" t="s">
        <v>724</v>
      </c>
      <c r="K372" s="440">
        <v>123.24929971988793</v>
      </c>
      <c r="L372" s="440">
        <v>513.33333333333326</v>
      </c>
      <c r="M372" s="85" t="s">
        <v>4276</v>
      </c>
    </row>
    <row r="373" spans="1:13" ht="120">
      <c r="A373" s="96">
        <v>364</v>
      </c>
      <c r="B373" s="402"/>
      <c r="C373" s="488" t="s">
        <v>3944</v>
      </c>
      <c r="D373" s="85" t="s">
        <v>727</v>
      </c>
      <c r="E373" s="85">
        <v>204873388</v>
      </c>
      <c r="F373" s="85" t="s">
        <v>715</v>
      </c>
      <c r="G373" s="85" t="s">
        <v>3937</v>
      </c>
      <c r="H373" s="85">
        <v>4.165</v>
      </c>
      <c r="I373" s="85" t="s">
        <v>715</v>
      </c>
      <c r="J373" s="85" t="s">
        <v>724</v>
      </c>
      <c r="K373" s="440">
        <v>123.24929971988793</v>
      </c>
      <c r="L373" s="440">
        <v>513.33333333333326</v>
      </c>
      <c r="M373" s="85" t="s">
        <v>4277</v>
      </c>
    </row>
    <row r="374" spans="1:13" ht="165">
      <c r="A374" s="96">
        <v>365</v>
      </c>
      <c r="B374" s="402"/>
      <c r="C374" s="488" t="s">
        <v>3944</v>
      </c>
      <c r="D374" s="85" t="s">
        <v>727</v>
      </c>
      <c r="E374" s="85">
        <v>204873388</v>
      </c>
      <c r="F374" s="85" t="s">
        <v>715</v>
      </c>
      <c r="G374" s="85" t="s">
        <v>3937</v>
      </c>
      <c r="H374" s="85">
        <v>4.165</v>
      </c>
      <c r="I374" s="85" t="s">
        <v>715</v>
      </c>
      <c r="J374" s="85" t="s">
        <v>724</v>
      </c>
      <c r="K374" s="440">
        <v>123.24929971988793</v>
      </c>
      <c r="L374" s="440">
        <v>513.33333333333326</v>
      </c>
      <c r="M374" s="85" t="s">
        <v>4278</v>
      </c>
    </row>
    <row r="375" spans="1:13" ht="105">
      <c r="A375" s="96">
        <v>366</v>
      </c>
      <c r="B375" s="402"/>
      <c r="C375" s="488" t="s">
        <v>3944</v>
      </c>
      <c r="D375" s="85" t="s">
        <v>727</v>
      </c>
      <c r="E375" s="85">
        <v>204873388</v>
      </c>
      <c r="F375" s="85" t="s">
        <v>715</v>
      </c>
      <c r="G375" s="85" t="s">
        <v>3937</v>
      </c>
      <c r="H375" s="85">
        <v>4.165</v>
      </c>
      <c r="I375" s="85" t="s">
        <v>715</v>
      </c>
      <c r="J375" s="85" t="s">
        <v>724</v>
      </c>
      <c r="K375" s="440">
        <v>123.24929971988793</v>
      </c>
      <c r="L375" s="440">
        <v>513.33333333333326</v>
      </c>
      <c r="M375" s="85" t="s">
        <v>4279</v>
      </c>
    </row>
    <row r="376" spans="1:13" ht="105">
      <c r="A376" s="96">
        <v>367</v>
      </c>
      <c r="B376" s="402"/>
      <c r="C376" s="488" t="s">
        <v>3944</v>
      </c>
      <c r="D376" s="85" t="s">
        <v>727</v>
      </c>
      <c r="E376" s="85">
        <v>204873388</v>
      </c>
      <c r="F376" s="85" t="s">
        <v>715</v>
      </c>
      <c r="G376" s="85" t="s">
        <v>3937</v>
      </c>
      <c r="H376" s="85">
        <v>4.165</v>
      </c>
      <c r="I376" s="85" t="s">
        <v>715</v>
      </c>
      <c r="J376" s="85" t="s">
        <v>724</v>
      </c>
      <c r="K376" s="440">
        <v>123.24929971988793</v>
      </c>
      <c r="L376" s="440">
        <v>513.33333333333326</v>
      </c>
      <c r="M376" s="85" t="s">
        <v>4280</v>
      </c>
    </row>
    <row r="377" spans="1:13" ht="105">
      <c r="A377" s="96">
        <v>368</v>
      </c>
      <c r="B377" s="402"/>
      <c r="C377" s="488" t="s">
        <v>3944</v>
      </c>
      <c r="D377" s="85" t="s">
        <v>727</v>
      </c>
      <c r="E377" s="85">
        <v>204873388</v>
      </c>
      <c r="F377" s="85" t="s">
        <v>715</v>
      </c>
      <c r="G377" s="85" t="s">
        <v>3937</v>
      </c>
      <c r="H377" s="85">
        <v>4.165</v>
      </c>
      <c r="I377" s="85" t="s">
        <v>715</v>
      </c>
      <c r="J377" s="85" t="s">
        <v>724</v>
      </c>
      <c r="K377" s="440">
        <v>123.24929971988793</v>
      </c>
      <c r="L377" s="440">
        <v>513.33333333333326</v>
      </c>
      <c r="M377" s="85" t="s">
        <v>4281</v>
      </c>
    </row>
    <row r="378" spans="1:13" ht="75">
      <c r="A378" s="96">
        <v>369</v>
      </c>
      <c r="B378" s="402"/>
      <c r="C378" s="488" t="s">
        <v>3944</v>
      </c>
      <c r="D378" s="85" t="s">
        <v>727</v>
      </c>
      <c r="E378" s="85">
        <v>204873388</v>
      </c>
      <c r="F378" s="85" t="s">
        <v>715</v>
      </c>
      <c r="G378" s="85" t="s">
        <v>3937</v>
      </c>
      <c r="H378" s="85">
        <v>4.165</v>
      </c>
      <c r="I378" s="85" t="s">
        <v>715</v>
      </c>
      <c r="J378" s="85" t="s">
        <v>724</v>
      </c>
      <c r="K378" s="440">
        <v>123.24929971988793</v>
      </c>
      <c r="L378" s="440">
        <v>513.33333333333326</v>
      </c>
      <c r="M378" s="85" t="s">
        <v>4282</v>
      </c>
    </row>
    <row r="379" spans="1:13" ht="180">
      <c r="A379" s="96">
        <v>370</v>
      </c>
      <c r="B379" s="402"/>
      <c r="C379" s="488" t="s">
        <v>3944</v>
      </c>
      <c r="D379" s="85" t="s">
        <v>727</v>
      </c>
      <c r="E379" s="85">
        <v>204873388</v>
      </c>
      <c r="F379" s="85" t="s">
        <v>715</v>
      </c>
      <c r="G379" s="85" t="s">
        <v>3937</v>
      </c>
      <c r="H379" s="85">
        <v>14.048199999999998</v>
      </c>
      <c r="I379" s="85" t="s">
        <v>715</v>
      </c>
      <c r="J379" s="85" t="s">
        <v>724</v>
      </c>
      <c r="K379" s="440">
        <v>36.540861699956814</v>
      </c>
      <c r="L379" s="440">
        <v>513.33333333333326</v>
      </c>
      <c r="M379" s="85" t="s">
        <v>4283</v>
      </c>
    </row>
    <row r="380" spans="1:13" ht="135">
      <c r="A380" s="96">
        <v>371</v>
      </c>
      <c r="B380" s="402"/>
      <c r="C380" s="488" t="s">
        <v>3944</v>
      </c>
      <c r="D380" s="85" t="s">
        <v>727</v>
      </c>
      <c r="E380" s="85">
        <v>204873388</v>
      </c>
      <c r="F380" s="85" t="s">
        <v>715</v>
      </c>
      <c r="G380" s="85" t="s">
        <v>3937</v>
      </c>
      <c r="H380" s="85">
        <v>14.048199999999998</v>
      </c>
      <c r="I380" s="85" t="s">
        <v>715</v>
      </c>
      <c r="J380" s="85" t="s">
        <v>724</v>
      </c>
      <c r="K380" s="440">
        <v>36.540861699956814</v>
      </c>
      <c r="L380" s="440">
        <v>513.33333333333326</v>
      </c>
      <c r="M380" s="85" t="s">
        <v>4284</v>
      </c>
    </row>
    <row r="381" spans="1:13" ht="105">
      <c r="A381" s="96">
        <v>372</v>
      </c>
      <c r="B381" s="402"/>
      <c r="C381" s="488" t="s">
        <v>3944</v>
      </c>
      <c r="D381" s="85" t="s">
        <v>727</v>
      </c>
      <c r="E381" s="85">
        <v>204873388</v>
      </c>
      <c r="F381" s="85" t="s">
        <v>715</v>
      </c>
      <c r="G381" s="85" t="s">
        <v>3937</v>
      </c>
      <c r="H381" s="85">
        <v>14.048199999999998</v>
      </c>
      <c r="I381" s="85" t="s">
        <v>715</v>
      </c>
      <c r="J381" s="85" t="s">
        <v>724</v>
      </c>
      <c r="K381" s="440">
        <v>36.540861699956814</v>
      </c>
      <c r="L381" s="440">
        <v>513.33333333333326</v>
      </c>
      <c r="M381" s="85" t="s">
        <v>4285</v>
      </c>
    </row>
    <row r="382" spans="1:13" ht="90">
      <c r="A382" s="96">
        <v>373</v>
      </c>
      <c r="B382" s="402"/>
      <c r="C382" s="488" t="s">
        <v>3944</v>
      </c>
      <c r="D382" s="85" t="s">
        <v>727</v>
      </c>
      <c r="E382" s="85">
        <v>204873388</v>
      </c>
      <c r="F382" s="85" t="s">
        <v>715</v>
      </c>
      <c r="G382" s="85" t="s">
        <v>3937</v>
      </c>
      <c r="H382" s="85">
        <v>14.048199999999998</v>
      </c>
      <c r="I382" s="85" t="s">
        <v>715</v>
      </c>
      <c r="J382" s="85" t="s">
        <v>724</v>
      </c>
      <c r="K382" s="440">
        <v>36.540861699956814</v>
      </c>
      <c r="L382" s="440">
        <v>513.33333333333326</v>
      </c>
      <c r="M382" s="85" t="s">
        <v>4286</v>
      </c>
    </row>
    <row r="383" spans="1:13" ht="90">
      <c r="A383" s="96">
        <v>374</v>
      </c>
      <c r="B383" s="402"/>
      <c r="C383" s="488" t="s">
        <v>3944</v>
      </c>
      <c r="D383" s="85" t="s">
        <v>727</v>
      </c>
      <c r="E383" s="85">
        <v>204873388</v>
      </c>
      <c r="F383" s="85" t="s">
        <v>715</v>
      </c>
      <c r="G383" s="85" t="s">
        <v>3937</v>
      </c>
      <c r="H383" s="85">
        <v>14.048199999999998</v>
      </c>
      <c r="I383" s="85" t="s">
        <v>715</v>
      </c>
      <c r="J383" s="85" t="s">
        <v>724</v>
      </c>
      <c r="K383" s="440">
        <v>36.540861699956814</v>
      </c>
      <c r="L383" s="440">
        <v>513.33333333333326</v>
      </c>
      <c r="M383" s="85" t="s">
        <v>4287</v>
      </c>
    </row>
    <row r="384" spans="1:13" ht="105">
      <c r="A384" s="96">
        <v>375</v>
      </c>
      <c r="B384" s="402"/>
      <c r="C384" s="488" t="s">
        <v>3944</v>
      </c>
      <c r="D384" s="85" t="s">
        <v>727</v>
      </c>
      <c r="E384" s="85">
        <v>204873388</v>
      </c>
      <c r="F384" s="85" t="s">
        <v>715</v>
      </c>
      <c r="G384" s="85" t="s">
        <v>3937</v>
      </c>
      <c r="H384" s="85">
        <v>4.165</v>
      </c>
      <c r="I384" s="85" t="s">
        <v>715</v>
      </c>
      <c r="J384" s="85" t="s">
        <v>724</v>
      </c>
      <c r="K384" s="440">
        <v>123.24929971988793</v>
      </c>
      <c r="L384" s="440">
        <v>513.33333333333326</v>
      </c>
      <c r="M384" s="85" t="s">
        <v>4288</v>
      </c>
    </row>
    <row r="385" spans="1:13" ht="105">
      <c r="A385" s="96">
        <v>376</v>
      </c>
      <c r="B385" s="402"/>
      <c r="C385" s="488" t="s">
        <v>3944</v>
      </c>
      <c r="D385" s="85" t="s">
        <v>727</v>
      </c>
      <c r="E385" s="85">
        <v>204873388</v>
      </c>
      <c r="F385" s="85" t="s">
        <v>715</v>
      </c>
      <c r="G385" s="85" t="s">
        <v>3937</v>
      </c>
      <c r="H385" s="85">
        <v>4.165</v>
      </c>
      <c r="I385" s="85" t="s">
        <v>715</v>
      </c>
      <c r="J385" s="85" t="s">
        <v>724</v>
      </c>
      <c r="K385" s="440">
        <v>123.24929971988793</v>
      </c>
      <c r="L385" s="440">
        <v>513.33333333333326</v>
      </c>
      <c r="M385" s="85" t="s">
        <v>4289</v>
      </c>
    </row>
    <row r="386" spans="1:13" ht="105">
      <c r="A386" s="96">
        <v>377</v>
      </c>
      <c r="B386" s="402"/>
      <c r="C386" s="488" t="s">
        <v>3944</v>
      </c>
      <c r="D386" s="85" t="s">
        <v>727</v>
      </c>
      <c r="E386" s="85">
        <v>204873388</v>
      </c>
      <c r="F386" s="85" t="s">
        <v>715</v>
      </c>
      <c r="G386" s="85" t="s">
        <v>3937</v>
      </c>
      <c r="H386" s="85">
        <v>4.165</v>
      </c>
      <c r="I386" s="85" t="s">
        <v>715</v>
      </c>
      <c r="J386" s="85" t="s">
        <v>724</v>
      </c>
      <c r="K386" s="440">
        <v>123.24929971988793</v>
      </c>
      <c r="L386" s="440">
        <v>513.33333333333326</v>
      </c>
      <c r="M386" s="85" t="s">
        <v>4290</v>
      </c>
    </row>
    <row r="387" spans="1:13" ht="90">
      <c r="A387" s="96">
        <v>378</v>
      </c>
      <c r="B387" s="402"/>
      <c r="C387" s="488" t="s">
        <v>3944</v>
      </c>
      <c r="D387" s="85" t="s">
        <v>727</v>
      </c>
      <c r="E387" s="85">
        <v>204873388</v>
      </c>
      <c r="F387" s="85" t="s">
        <v>715</v>
      </c>
      <c r="G387" s="85" t="s">
        <v>3937</v>
      </c>
      <c r="H387" s="85">
        <v>9.7695999999999987</v>
      </c>
      <c r="I387" s="85" t="s">
        <v>715</v>
      </c>
      <c r="J387" s="85" t="s">
        <v>724</v>
      </c>
      <c r="K387" s="440">
        <v>52.543945845616335</v>
      </c>
      <c r="L387" s="440">
        <v>513.33333333333326</v>
      </c>
      <c r="M387" s="85" t="s">
        <v>4291</v>
      </c>
    </row>
    <row r="388" spans="1:13" ht="90">
      <c r="A388" s="96">
        <v>379</v>
      </c>
      <c r="B388" s="402"/>
      <c r="C388" s="488" t="s">
        <v>3944</v>
      </c>
      <c r="D388" s="85" t="s">
        <v>727</v>
      </c>
      <c r="E388" s="85">
        <v>204873388</v>
      </c>
      <c r="F388" s="85" t="s">
        <v>715</v>
      </c>
      <c r="G388" s="85" t="s">
        <v>3937</v>
      </c>
      <c r="H388" s="85">
        <v>4.165</v>
      </c>
      <c r="I388" s="85" t="s">
        <v>715</v>
      </c>
      <c r="J388" s="85" t="s">
        <v>724</v>
      </c>
      <c r="K388" s="440">
        <v>123.24929971988793</v>
      </c>
      <c r="L388" s="440">
        <v>513.33333333333326</v>
      </c>
      <c r="M388" s="85" t="s">
        <v>4292</v>
      </c>
    </row>
    <row r="389" spans="1:13" ht="105">
      <c r="A389" s="96">
        <v>380</v>
      </c>
      <c r="B389" s="402"/>
      <c r="C389" s="488" t="s">
        <v>3944</v>
      </c>
      <c r="D389" s="85" t="s">
        <v>727</v>
      </c>
      <c r="E389" s="85">
        <v>204873388</v>
      </c>
      <c r="F389" s="85" t="s">
        <v>715</v>
      </c>
      <c r="G389" s="85" t="s">
        <v>3937</v>
      </c>
      <c r="H389" s="85">
        <v>9.7695999999999987</v>
      </c>
      <c r="I389" s="85" t="s">
        <v>715</v>
      </c>
      <c r="J389" s="85" t="s">
        <v>724</v>
      </c>
      <c r="K389" s="440">
        <v>52.543945845616335</v>
      </c>
      <c r="L389" s="440">
        <v>513.33333333333326</v>
      </c>
      <c r="M389" s="85" t="s">
        <v>4293</v>
      </c>
    </row>
    <row r="390" spans="1:13" ht="60">
      <c r="A390" s="96">
        <v>381</v>
      </c>
      <c r="B390" s="402"/>
      <c r="C390" s="488" t="s">
        <v>329</v>
      </c>
      <c r="D390" s="85" t="s">
        <v>4294</v>
      </c>
      <c r="E390" s="85">
        <v>202455191</v>
      </c>
      <c r="F390" s="85" t="s">
        <v>715</v>
      </c>
      <c r="G390" s="85">
        <v>43015</v>
      </c>
      <c r="H390" s="85">
        <v>10700</v>
      </c>
      <c r="I390" s="85" t="s">
        <v>715</v>
      </c>
      <c r="J390" s="85" t="s">
        <v>4295</v>
      </c>
      <c r="K390" s="440">
        <v>7.4999999999999997E-2</v>
      </c>
      <c r="L390" s="440">
        <v>802.5</v>
      </c>
      <c r="M390" s="85" t="s">
        <v>4296</v>
      </c>
    </row>
    <row r="391" spans="1:13" ht="120">
      <c r="A391" s="96">
        <v>382</v>
      </c>
      <c r="B391" s="402"/>
      <c r="C391" s="488" t="s">
        <v>723</v>
      </c>
      <c r="D391" s="85" t="s">
        <v>4297</v>
      </c>
      <c r="E391" s="85">
        <v>221286506</v>
      </c>
      <c r="F391" s="85" t="s">
        <v>715</v>
      </c>
      <c r="G391" s="85" t="s">
        <v>4298</v>
      </c>
      <c r="H391" s="85">
        <v>16</v>
      </c>
      <c r="I391" s="85" t="s">
        <v>715</v>
      </c>
      <c r="J391" s="85" t="s">
        <v>724</v>
      </c>
      <c r="K391" s="440">
        <v>14.15</v>
      </c>
      <c r="L391" s="440">
        <v>226.4</v>
      </c>
      <c r="M391" s="85" t="s">
        <v>4299</v>
      </c>
    </row>
    <row r="392" spans="1:13" ht="165">
      <c r="A392" s="96">
        <v>383</v>
      </c>
      <c r="B392" s="402"/>
      <c r="C392" s="488" t="s">
        <v>723</v>
      </c>
      <c r="D392" s="85" t="s">
        <v>4297</v>
      </c>
      <c r="E392" s="85">
        <v>221286506</v>
      </c>
      <c r="F392" s="85" t="s">
        <v>715</v>
      </c>
      <c r="G392" s="85" t="s">
        <v>4298</v>
      </c>
      <c r="H392" s="85">
        <v>36</v>
      </c>
      <c r="I392" s="85" t="s">
        <v>715</v>
      </c>
      <c r="J392" s="85" t="s">
        <v>724</v>
      </c>
      <c r="K392" s="440">
        <v>14.149999999999999</v>
      </c>
      <c r="L392" s="440">
        <v>509.4</v>
      </c>
      <c r="M392" s="85" t="s">
        <v>4300</v>
      </c>
    </row>
    <row r="393" spans="1:13" ht="120">
      <c r="A393" s="96">
        <v>384</v>
      </c>
      <c r="B393" s="402"/>
      <c r="C393" s="488" t="s">
        <v>723</v>
      </c>
      <c r="D393" s="85" t="s">
        <v>4297</v>
      </c>
      <c r="E393" s="85">
        <v>221286506</v>
      </c>
      <c r="F393" s="85" t="s">
        <v>715</v>
      </c>
      <c r="G393" s="85" t="s">
        <v>4298</v>
      </c>
      <c r="H393" s="85">
        <v>54</v>
      </c>
      <c r="I393" s="85" t="s">
        <v>715</v>
      </c>
      <c r="J393" s="85" t="s">
        <v>724</v>
      </c>
      <c r="K393" s="440">
        <v>14.15</v>
      </c>
      <c r="L393" s="440">
        <v>764.1</v>
      </c>
      <c r="M393" s="85" t="s">
        <v>4301</v>
      </c>
    </row>
    <row r="394" spans="1:13" ht="60">
      <c r="A394" s="96">
        <v>385</v>
      </c>
      <c r="B394" s="402"/>
      <c r="C394" s="488" t="s">
        <v>329</v>
      </c>
      <c r="D394" s="85" t="s">
        <v>1023</v>
      </c>
      <c r="E394" s="85">
        <v>404379294</v>
      </c>
      <c r="F394" s="85" t="s">
        <v>715</v>
      </c>
      <c r="G394" s="85">
        <v>43011</v>
      </c>
      <c r="H394" s="85">
        <v>347010</v>
      </c>
      <c r="I394" s="85" t="s">
        <v>715</v>
      </c>
      <c r="J394" s="85" t="s">
        <v>4295</v>
      </c>
      <c r="K394" s="440">
        <v>5.1999999999999998E-2</v>
      </c>
      <c r="L394" s="440">
        <v>18044.52</v>
      </c>
      <c r="M394" s="85" t="s">
        <v>4302</v>
      </c>
    </row>
    <row r="395" spans="1:13" ht="60">
      <c r="A395" s="96">
        <v>386</v>
      </c>
      <c r="B395" s="402"/>
      <c r="C395" s="488" t="s">
        <v>329</v>
      </c>
      <c r="D395" s="85" t="s">
        <v>1023</v>
      </c>
      <c r="E395" s="85">
        <v>404379294</v>
      </c>
      <c r="F395" s="85" t="s">
        <v>715</v>
      </c>
      <c r="G395" s="85">
        <v>43011</v>
      </c>
      <c r="H395" s="85">
        <v>15000</v>
      </c>
      <c r="I395" s="85" t="s">
        <v>715</v>
      </c>
      <c r="J395" s="85" t="s">
        <v>4295</v>
      </c>
      <c r="K395" s="440">
        <v>0.22500000000000001</v>
      </c>
      <c r="L395" s="440">
        <v>3375</v>
      </c>
      <c r="M395" s="85" t="s">
        <v>4303</v>
      </c>
    </row>
    <row r="396" spans="1:13" ht="60">
      <c r="A396" s="96">
        <v>387</v>
      </c>
      <c r="B396" s="402"/>
      <c r="C396" s="488" t="s">
        <v>329</v>
      </c>
      <c r="D396" s="85" t="s">
        <v>1023</v>
      </c>
      <c r="E396" s="85">
        <v>404379294</v>
      </c>
      <c r="F396" s="85" t="s">
        <v>715</v>
      </c>
      <c r="G396" s="85">
        <v>43011</v>
      </c>
      <c r="H396" s="85">
        <v>73972</v>
      </c>
      <c r="I396" s="85" t="s">
        <v>715</v>
      </c>
      <c r="J396" s="85" t="s">
        <v>4295</v>
      </c>
      <c r="K396" s="440">
        <v>1.9E-2</v>
      </c>
      <c r="L396" s="440">
        <v>1405.47</v>
      </c>
      <c r="M396" s="85" t="s">
        <v>4296</v>
      </c>
    </row>
    <row r="397" spans="1:13" ht="75">
      <c r="A397" s="96">
        <v>388</v>
      </c>
      <c r="B397" s="402"/>
      <c r="C397" s="488" t="s">
        <v>329</v>
      </c>
      <c r="D397" s="85" t="s">
        <v>1023</v>
      </c>
      <c r="E397" s="85">
        <v>404379294</v>
      </c>
      <c r="F397" s="85" t="s">
        <v>715</v>
      </c>
      <c r="G397" s="85">
        <v>43011</v>
      </c>
      <c r="H397" s="85">
        <v>258280</v>
      </c>
      <c r="I397" s="85" t="s">
        <v>715</v>
      </c>
      <c r="J397" s="85" t="s">
        <v>4295</v>
      </c>
      <c r="K397" s="440">
        <v>0.36</v>
      </c>
      <c r="L397" s="440">
        <v>94230.6</v>
      </c>
      <c r="M397" s="85" t="s">
        <v>4304</v>
      </c>
    </row>
    <row r="398" spans="1:13" ht="60">
      <c r="A398" s="96">
        <v>389</v>
      </c>
      <c r="B398" s="402"/>
      <c r="C398" s="488" t="s">
        <v>723</v>
      </c>
      <c r="D398" s="85" t="s">
        <v>4305</v>
      </c>
      <c r="E398" s="85">
        <v>241557409</v>
      </c>
      <c r="F398" s="85" t="s">
        <v>715</v>
      </c>
      <c r="G398" s="85" t="s">
        <v>4306</v>
      </c>
      <c r="H398" s="85">
        <v>24.632999999999999</v>
      </c>
      <c r="I398" s="85" t="s">
        <v>715</v>
      </c>
      <c r="J398" s="85" t="s">
        <v>724</v>
      </c>
      <c r="K398" s="440">
        <v>45.199935046482366</v>
      </c>
      <c r="L398" s="440">
        <v>1113.4100000000001</v>
      </c>
      <c r="M398" s="85" t="s">
        <v>4307</v>
      </c>
    </row>
    <row r="399" spans="1:13" ht="75">
      <c r="A399" s="96">
        <v>390</v>
      </c>
      <c r="B399" s="402"/>
      <c r="C399" s="488" t="s">
        <v>723</v>
      </c>
      <c r="D399" s="85" t="s">
        <v>4305</v>
      </c>
      <c r="E399" s="85">
        <v>241557409</v>
      </c>
      <c r="F399" s="85" t="s">
        <v>715</v>
      </c>
      <c r="G399" s="85" t="s">
        <v>4306</v>
      </c>
      <c r="H399" s="85">
        <v>13.92</v>
      </c>
      <c r="I399" s="85" t="s">
        <v>715</v>
      </c>
      <c r="J399" s="85" t="s">
        <v>724</v>
      </c>
      <c r="K399" s="440">
        <v>45.199712643678154</v>
      </c>
      <c r="L399" s="440">
        <v>629.17999999999995</v>
      </c>
      <c r="M399" s="85" t="s">
        <v>4308</v>
      </c>
    </row>
    <row r="400" spans="1:13" ht="90">
      <c r="A400" s="96">
        <v>391</v>
      </c>
      <c r="B400" s="402"/>
      <c r="C400" s="488" t="s">
        <v>723</v>
      </c>
      <c r="D400" s="85" t="s">
        <v>4309</v>
      </c>
      <c r="E400" s="85">
        <v>441559118</v>
      </c>
      <c r="F400" s="85" t="s">
        <v>715</v>
      </c>
      <c r="G400" s="85" t="s">
        <v>4306</v>
      </c>
      <c r="H400" s="85">
        <v>15</v>
      </c>
      <c r="I400" s="85" t="s">
        <v>715</v>
      </c>
      <c r="J400" s="85" t="s">
        <v>724</v>
      </c>
      <c r="K400" s="440">
        <v>36.659999999999997</v>
      </c>
      <c r="L400" s="440">
        <v>549.9</v>
      </c>
      <c r="M400" s="85" t="s">
        <v>4310</v>
      </c>
    </row>
    <row r="401" spans="1:13" ht="300">
      <c r="A401" s="96">
        <v>392</v>
      </c>
      <c r="B401" s="402"/>
      <c r="C401" s="488" t="s">
        <v>728</v>
      </c>
      <c r="D401" s="85" t="s">
        <v>4311</v>
      </c>
      <c r="E401" s="85" t="s">
        <v>1053</v>
      </c>
      <c r="F401" s="85" t="s">
        <v>715</v>
      </c>
      <c r="G401" s="85"/>
      <c r="H401" s="85"/>
      <c r="I401" s="85" t="s">
        <v>715</v>
      </c>
      <c r="J401" s="85"/>
      <c r="K401" s="440"/>
      <c r="L401" s="440">
        <v>10834.25</v>
      </c>
      <c r="M401" s="85" t="s">
        <v>4312</v>
      </c>
    </row>
    <row r="402" spans="1:13" ht="225">
      <c r="A402" s="96">
        <v>393</v>
      </c>
      <c r="B402" s="402"/>
      <c r="C402" s="488" t="s">
        <v>728</v>
      </c>
      <c r="D402" s="85" t="s">
        <v>4313</v>
      </c>
      <c r="E402" s="85" t="s">
        <v>1054</v>
      </c>
      <c r="F402" s="85" t="s">
        <v>715</v>
      </c>
      <c r="G402" s="85"/>
      <c r="H402" s="85"/>
      <c r="I402" s="85" t="s">
        <v>715</v>
      </c>
      <c r="J402" s="85"/>
      <c r="K402" s="440"/>
      <c r="L402" s="440">
        <v>3095.5</v>
      </c>
      <c r="M402" s="85" t="s">
        <v>4314</v>
      </c>
    </row>
    <row r="403" spans="1:13" ht="150">
      <c r="A403" s="96">
        <v>394</v>
      </c>
      <c r="B403" s="402"/>
      <c r="C403" s="488" t="s">
        <v>728</v>
      </c>
      <c r="D403" s="85" t="s">
        <v>4315</v>
      </c>
      <c r="E403" s="85" t="s">
        <v>1055</v>
      </c>
      <c r="F403" s="85" t="s">
        <v>715</v>
      </c>
      <c r="G403" s="85"/>
      <c r="H403" s="85"/>
      <c r="I403" s="85" t="s">
        <v>715</v>
      </c>
      <c r="J403" s="85"/>
      <c r="K403" s="440"/>
      <c r="L403" s="440">
        <v>3095.5</v>
      </c>
      <c r="M403" s="85" t="s">
        <v>4316</v>
      </c>
    </row>
    <row r="404" spans="1:13" ht="150">
      <c r="A404" s="96">
        <v>395</v>
      </c>
      <c r="B404" s="402"/>
      <c r="C404" s="488" t="s">
        <v>728</v>
      </c>
      <c r="D404" s="85" t="s">
        <v>4317</v>
      </c>
      <c r="E404" s="85" t="s">
        <v>1056</v>
      </c>
      <c r="F404" s="85" t="s">
        <v>715</v>
      </c>
      <c r="G404" s="85"/>
      <c r="H404" s="85"/>
      <c r="I404" s="85" t="s">
        <v>715</v>
      </c>
      <c r="J404" s="85"/>
      <c r="K404" s="440"/>
      <c r="L404" s="440">
        <v>1547.75</v>
      </c>
      <c r="M404" s="85" t="s">
        <v>4318</v>
      </c>
    </row>
    <row r="405" spans="1:13" ht="90">
      <c r="A405" s="96">
        <v>396</v>
      </c>
      <c r="B405" s="402"/>
      <c r="C405" s="488" t="s">
        <v>713</v>
      </c>
      <c r="D405" s="85" t="s">
        <v>4319</v>
      </c>
      <c r="E405" s="85">
        <v>212678093</v>
      </c>
      <c r="F405" s="85" t="s">
        <v>715</v>
      </c>
      <c r="G405" s="85">
        <v>43019</v>
      </c>
      <c r="H405" s="85">
        <v>2556</v>
      </c>
      <c r="I405" s="85" t="s">
        <v>715</v>
      </c>
      <c r="J405" s="85" t="s">
        <v>716</v>
      </c>
      <c r="K405" s="440">
        <v>13.766666666666666</v>
      </c>
      <c r="L405" s="440">
        <v>35187.599999999999</v>
      </c>
      <c r="M405" s="85" t="s">
        <v>717</v>
      </c>
    </row>
    <row r="406" spans="1:13" ht="90">
      <c r="A406" s="96">
        <v>397</v>
      </c>
      <c r="B406" s="402"/>
      <c r="C406" s="488" t="s">
        <v>729</v>
      </c>
      <c r="D406" s="85" t="s">
        <v>740</v>
      </c>
      <c r="E406" s="85">
        <v>212688073</v>
      </c>
      <c r="F406" s="85" t="s">
        <v>715</v>
      </c>
      <c r="G406" s="85">
        <v>43018</v>
      </c>
      <c r="H406" s="85">
        <v>6529</v>
      </c>
      <c r="I406" s="85" t="s">
        <v>715</v>
      </c>
      <c r="J406" s="85" t="s">
        <v>716</v>
      </c>
      <c r="K406" s="440">
        <v>1.0204349823862766</v>
      </c>
      <c r="L406" s="440">
        <v>6662.42</v>
      </c>
      <c r="M406" s="85" t="s">
        <v>4320</v>
      </c>
    </row>
    <row r="407" spans="1:13" ht="90">
      <c r="A407" s="96">
        <v>398</v>
      </c>
      <c r="B407" s="402"/>
      <c r="C407" s="488" t="s">
        <v>729</v>
      </c>
      <c r="D407" s="85" t="s">
        <v>730</v>
      </c>
      <c r="E407" s="85">
        <v>401993820</v>
      </c>
      <c r="F407" s="85" t="s">
        <v>715</v>
      </c>
      <c r="G407" s="85">
        <v>43018</v>
      </c>
      <c r="H407" s="85">
        <v>16426</v>
      </c>
      <c r="I407" s="85" t="s">
        <v>715</v>
      </c>
      <c r="J407" s="85" t="s">
        <v>716</v>
      </c>
      <c r="K407" s="440">
        <v>1</v>
      </c>
      <c r="L407" s="440">
        <v>16426</v>
      </c>
      <c r="M407" s="85" t="s">
        <v>4320</v>
      </c>
    </row>
    <row r="408" spans="1:13" ht="90">
      <c r="A408" s="96">
        <v>399</v>
      </c>
      <c r="B408" s="402"/>
      <c r="C408" s="488" t="s">
        <v>729</v>
      </c>
      <c r="D408" s="85" t="s">
        <v>4321</v>
      </c>
      <c r="E408" s="85">
        <v>227756259</v>
      </c>
      <c r="F408" s="85" t="s">
        <v>715</v>
      </c>
      <c r="G408" s="85">
        <v>43018</v>
      </c>
      <c r="H408" s="85">
        <v>9692</v>
      </c>
      <c r="I408" s="85" t="s">
        <v>715</v>
      </c>
      <c r="J408" s="85" t="s">
        <v>716</v>
      </c>
      <c r="K408" s="440">
        <v>0.68</v>
      </c>
      <c r="L408" s="440">
        <v>6638</v>
      </c>
      <c r="M408" s="85" t="s">
        <v>4320</v>
      </c>
    </row>
    <row r="409" spans="1:13" ht="90">
      <c r="A409" s="96">
        <v>400</v>
      </c>
      <c r="B409" s="402"/>
      <c r="C409" s="488" t="s">
        <v>729</v>
      </c>
      <c r="D409" s="85" t="s">
        <v>731</v>
      </c>
      <c r="E409" s="85">
        <v>211393188</v>
      </c>
      <c r="F409" s="85" t="s">
        <v>715</v>
      </c>
      <c r="G409" s="85">
        <v>43018</v>
      </c>
      <c r="H409" s="85">
        <v>1362</v>
      </c>
      <c r="I409" s="85" t="s">
        <v>715</v>
      </c>
      <c r="J409" s="85" t="s">
        <v>716</v>
      </c>
      <c r="K409" s="440">
        <v>1.6560719530102792</v>
      </c>
      <c r="L409" s="440">
        <v>2255.5700000000002</v>
      </c>
      <c r="M409" s="85" t="s">
        <v>4320</v>
      </c>
    </row>
    <row r="410" spans="1:13" ht="75">
      <c r="A410" s="96">
        <v>401</v>
      </c>
      <c r="B410" s="402"/>
      <c r="C410" s="488" t="s">
        <v>729</v>
      </c>
      <c r="D410" s="85" t="s">
        <v>732</v>
      </c>
      <c r="E410" s="85">
        <v>205021215</v>
      </c>
      <c r="F410" s="85" t="s">
        <v>715</v>
      </c>
      <c r="G410" s="85">
        <v>43018</v>
      </c>
      <c r="H410" s="85">
        <v>9900</v>
      </c>
      <c r="I410" s="85" t="s">
        <v>715</v>
      </c>
      <c r="J410" s="85" t="s">
        <v>716</v>
      </c>
      <c r="K410" s="440">
        <v>1</v>
      </c>
      <c r="L410" s="440">
        <v>9900</v>
      </c>
      <c r="M410" s="85" t="s">
        <v>4322</v>
      </c>
    </row>
    <row r="411" spans="1:13" ht="75">
      <c r="A411" s="96">
        <v>402</v>
      </c>
      <c r="B411" s="402"/>
      <c r="C411" s="488" t="s">
        <v>729</v>
      </c>
      <c r="D411" s="85" t="s">
        <v>4323</v>
      </c>
      <c r="E411" s="85">
        <v>233109739</v>
      </c>
      <c r="F411" s="85" t="s">
        <v>715</v>
      </c>
      <c r="G411" s="85">
        <v>43018</v>
      </c>
      <c r="H411" s="85">
        <v>8920</v>
      </c>
      <c r="I411" s="85" t="s">
        <v>715</v>
      </c>
      <c r="J411" s="85" t="s">
        <v>716</v>
      </c>
      <c r="K411" s="440">
        <v>2</v>
      </c>
      <c r="L411" s="440">
        <v>17840</v>
      </c>
      <c r="M411" s="85" t="s">
        <v>4322</v>
      </c>
    </row>
    <row r="412" spans="1:13" ht="105">
      <c r="A412" s="96">
        <v>403</v>
      </c>
      <c r="B412" s="402"/>
      <c r="C412" s="488" t="s">
        <v>729</v>
      </c>
      <c r="D412" s="85" t="s">
        <v>738</v>
      </c>
      <c r="E412" s="85">
        <v>204892535</v>
      </c>
      <c r="F412" s="85" t="s">
        <v>715</v>
      </c>
      <c r="G412" s="85">
        <v>43018</v>
      </c>
      <c r="H412" s="85">
        <v>7425</v>
      </c>
      <c r="I412" s="85" t="s">
        <v>715</v>
      </c>
      <c r="J412" s="85" t="s">
        <v>716</v>
      </c>
      <c r="K412" s="440">
        <v>3.1666666666666665</v>
      </c>
      <c r="L412" s="440">
        <v>23512.5</v>
      </c>
      <c r="M412" s="85" t="s">
        <v>4324</v>
      </c>
    </row>
    <row r="413" spans="1:13" ht="105">
      <c r="A413" s="96">
        <v>404</v>
      </c>
      <c r="B413" s="402"/>
      <c r="C413" s="488" t="s">
        <v>729</v>
      </c>
      <c r="D413" s="85" t="s">
        <v>738</v>
      </c>
      <c r="E413" s="85">
        <v>204892535</v>
      </c>
      <c r="F413" s="85" t="s">
        <v>715</v>
      </c>
      <c r="G413" s="85">
        <v>43018</v>
      </c>
      <c r="H413" s="85">
        <v>8550</v>
      </c>
      <c r="I413" s="85" t="s">
        <v>715</v>
      </c>
      <c r="J413" s="85" t="s">
        <v>716</v>
      </c>
      <c r="K413" s="440">
        <v>2.2666666666666666</v>
      </c>
      <c r="L413" s="440">
        <v>19380</v>
      </c>
      <c r="M413" s="85" t="s">
        <v>4325</v>
      </c>
    </row>
    <row r="414" spans="1:13" ht="105">
      <c r="A414" s="96">
        <v>405</v>
      </c>
      <c r="B414" s="402"/>
      <c r="C414" s="488" t="s">
        <v>729</v>
      </c>
      <c r="D414" s="85" t="s">
        <v>738</v>
      </c>
      <c r="E414" s="85">
        <v>204892535</v>
      </c>
      <c r="F414" s="85" t="s">
        <v>715</v>
      </c>
      <c r="G414" s="85">
        <v>43018</v>
      </c>
      <c r="H414" s="85">
        <v>7425</v>
      </c>
      <c r="I414" s="85" t="s">
        <v>715</v>
      </c>
      <c r="J414" s="85" t="s">
        <v>716</v>
      </c>
      <c r="K414" s="440">
        <v>3.1666666666666665</v>
      </c>
      <c r="L414" s="440">
        <v>23512.5</v>
      </c>
      <c r="M414" s="85" t="s">
        <v>4326</v>
      </c>
    </row>
    <row r="415" spans="1:13" ht="315">
      <c r="A415" s="96">
        <v>406</v>
      </c>
      <c r="B415" s="402"/>
      <c r="C415" s="488" t="s">
        <v>729</v>
      </c>
      <c r="D415" s="85" t="s">
        <v>733</v>
      </c>
      <c r="E415" s="85">
        <v>406146424</v>
      </c>
      <c r="F415" s="85" t="s">
        <v>715</v>
      </c>
      <c r="G415" s="85">
        <v>43018</v>
      </c>
      <c r="H415" s="85">
        <v>4725</v>
      </c>
      <c r="I415" s="85" t="s">
        <v>715</v>
      </c>
      <c r="J415" s="85" t="s">
        <v>716</v>
      </c>
      <c r="K415" s="440">
        <v>1</v>
      </c>
      <c r="L415" s="440">
        <v>4725</v>
      </c>
      <c r="M415" s="85" t="s">
        <v>4327</v>
      </c>
    </row>
    <row r="416" spans="1:13" ht="90">
      <c r="A416" s="96">
        <v>407</v>
      </c>
      <c r="B416" s="402"/>
      <c r="C416" s="488" t="s">
        <v>729</v>
      </c>
      <c r="D416" s="85" t="s">
        <v>737</v>
      </c>
      <c r="E416" s="85">
        <v>204982206</v>
      </c>
      <c r="F416" s="85" t="s">
        <v>715</v>
      </c>
      <c r="G416" s="85">
        <v>43018</v>
      </c>
      <c r="H416" s="85">
        <v>9900</v>
      </c>
      <c r="I416" s="85" t="s">
        <v>715</v>
      </c>
      <c r="J416" s="85" t="s">
        <v>716</v>
      </c>
      <c r="K416" s="440">
        <v>2.0827</v>
      </c>
      <c r="L416" s="440">
        <v>20618.73</v>
      </c>
      <c r="M416" s="85" t="s">
        <v>4320</v>
      </c>
    </row>
    <row r="417" spans="1:13" ht="90">
      <c r="A417" s="96">
        <v>408</v>
      </c>
      <c r="B417" s="402"/>
      <c r="C417" s="488" t="s">
        <v>729</v>
      </c>
      <c r="D417" s="85" t="s">
        <v>734</v>
      </c>
      <c r="E417" s="85">
        <v>200221991</v>
      </c>
      <c r="F417" s="85" t="s">
        <v>715</v>
      </c>
      <c r="G417" s="85">
        <v>43019</v>
      </c>
      <c r="H417" s="85">
        <v>7425</v>
      </c>
      <c r="I417" s="85" t="s">
        <v>715</v>
      </c>
      <c r="J417" s="85" t="s">
        <v>716</v>
      </c>
      <c r="K417" s="440">
        <v>2.3333333333333335</v>
      </c>
      <c r="L417" s="440">
        <v>17325</v>
      </c>
      <c r="M417" s="85" t="s">
        <v>4320</v>
      </c>
    </row>
    <row r="418" spans="1:13" ht="90">
      <c r="A418" s="96">
        <v>409</v>
      </c>
      <c r="B418" s="402"/>
      <c r="C418" s="488" t="s">
        <v>729</v>
      </c>
      <c r="D418" s="85" t="s">
        <v>735</v>
      </c>
      <c r="E418" s="85">
        <v>404381904</v>
      </c>
      <c r="F418" s="85" t="s">
        <v>715</v>
      </c>
      <c r="G418" s="85" t="s">
        <v>4328</v>
      </c>
      <c r="H418" s="85">
        <v>9441</v>
      </c>
      <c r="I418" s="85" t="s">
        <v>715</v>
      </c>
      <c r="J418" s="85" t="s">
        <v>716</v>
      </c>
      <c r="K418" s="440">
        <v>0.97121597288422834</v>
      </c>
      <c r="L418" s="440">
        <v>9169.25</v>
      </c>
      <c r="M418" s="85" t="s">
        <v>4320</v>
      </c>
    </row>
    <row r="419" spans="1:13" ht="90">
      <c r="A419" s="96">
        <v>410</v>
      </c>
      <c r="B419" s="402"/>
      <c r="C419" s="488" t="s">
        <v>729</v>
      </c>
      <c r="D419" s="85" t="s">
        <v>739</v>
      </c>
      <c r="E419" s="85">
        <v>220014464</v>
      </c>
      <c r="F419" s="85" t="s">
        <v>715</v>
      </c>
      <c r="G419" s="85">
        <v>43019</v>
      </c>
      <c r="H419" s="85">
        <v>7201</v>
      </c>
      <c r="I419" s="85" t="s">
        <v>715</v>
      </c>
      <c r="J419" s="85" t="s">
        <v>716</v>
      </c>
      <c r="K419" s="440">
        <v>0.75</v>
      </c>
      <c r="L419" s="440">
        <v>5400.75</v>
      </c>
      <c r="M419" s="85" t="s">
        <v>4320</v>
      </c>
    </row>
    <row r="420" spans="1:13" ht="90">
      <c r="A420" s="96">
        <v>411</v>
      </c>
      <c r="B420" s="402"/>
      <c r="C420" s="488" t="s">
        <v>729</v>
      </c>
      <c r="D420" s="85" t="s">
        <v>736</v>
      </c>
      <c r="E420" s="85">
        <v>230031195</v>
      </c>
      <c r="F420" s="85" t="s">
        <v>715</v>
      </c>
      <c r="G420" s="85" t="s">
        <v>4329</v>
      </c>
      <c r="H420" s="85">
        <v>5400</v>
      </c>
      <c r="I420" s="85" t="s">
        <v>715</v>
      </c>
      <c r="J420" s="85" t="s">
        <v>716</v>
      </c>
      <c r="K420" s="440">
        <v>1.6666666666666667</v>
      </c>
      <c r="L420" s="440">
        <v>9000</v>
      </c>
      <c r="M420" s="85" t="s">
        <v>4330</v>
      </c>
    </row>
    <row r="421" spans="1:13" ht="75">
      <c r="A421" s="96">
        <v>412</v>
      </c>
      <c r="B421" s="402"/>
      <c r="C421" s="488" t="s">
        <v>713</v>
      </c>
      <c r="D421" s="85" t="s">
        <v>4331</v>
      </c>
      <c r="E421" s="85">
        <v>240885654</v>
      </c>
      <c r="F421" s="85" t="s">
        <v>715</v>
      </c>
      <c r="G421" s="85">
        <v>43019</v>
      </c>
      <c r="H421" s="85"/>
      <c r="I421" s="85" t="s">
        <v>715</v>
      </c>
      <c r="J421" s="85" t="s">
        <v>716</v>
      </c>
      <c r="K421" s="440"/>
      <c r="L421" s="440">
        <v>16962.5</v>
      </c>
      <c r="M421" s="85" t="s">
        <v>4330</v>
      </c>
    </row>
    <row r="422" spans="1:13" ht="75">
      <c r="A422" s="96">
        <v>413</v>
      </c>
      <c r="B422" s="402"/>
      <c r="C422" s="488" t="s">
        <v>713</v>
      </c>
      <c r="D422" s="85" t="s">
        <v>4331</v>
      </c>
      <c r="E422" s="85">
        <v>240885654</v>
      </c>
      <c r="F422" s="85" t="s">
        <v>715</v>
      </c>
      <c r="G422" s="85">
        <v>43024</v>
      </c>
      <c r="H422" s="85"/>
      <c r="I422" s="85" t="s">
        <v>715</v>
      </c>
      <c r="J422" s="85" t="s">
        <v>716</v>
      </c>
      <c r="K422" s="440"/>
      <c r="L422" s="440">
        <v>20.83</v>
      </c>
      <c r="M422" s="85" t="s">
        <v>4330</v>
      </c>
    </row>
    <row r="423" spans="1:13" ht="240">
      <c r="A423" s="96">
        <v>414</v>
      </c>
      <c r="B423" s="402"/>
      <c r="C423" s="488" t="s">
        <v>723</v>
      </c>
      <c r="D423" s="85" t="s">
        <v>4332</v>
      </c>
      <c r="E423" s="85">
        <v>405200615</v>
      </c>
      <c r="F423" s="85" t="s">
        <v>715</v>
      </c>
      <c r="G423" s="85" t="s">
        <v>4333</v>
      </c>
      <c r="H423" s="85">
        <v>8.25</v>
      </c>
      <c r="I423" s="85" t="s">
        <v>715</v>
      </c>
      <c r="J423" s="85" t="s">
        <v>724</v>
      </c>
      <c r="K423" s="440">
        <v>242.42424242424244</v>
      </c>
      <c r="L423" s="440">
        <v>2000</v>
      </c>
      <c r="M423" s="85" t="s">
        <v>4334</v>
      </c>
    </row>
    <row r="424" spans="1:13" ht="150">
      <c r="A424" s="96">
        <v>415</v>
      </c>
      <c r="B424" s="402"/>
      <c r="C424" s="488" t="s">
        <v>329</v>
      </c>
      <c r="D424" s="85" t="s">
        <v>4335</v>
      </c>
      <c r="E424" s="85">
        <v>405159019</v>
      </c>
      <c r="F424" s="85" t="s">
        <v>715</v>
      </c>
      <c r="G424" s="85">
        <v>43011</v>
      </c>
      <c r="H424" s="85">
        <v>150</v>
      </c>
      <c r="I424" s="85" t="s">
        <v>715</v>
      </c>
      <c r="J424" s="85" t="s">
        <v>716</v>
      </c>
      <c r="K424" s="440">
        <v>233.33333333333334</v>
      </c>
      <c r="L424" s="440">
        <v>35000</v>
      </c>
      <c r="M424" s="85" t="s">
        <v>4336</v>
      </c>
    </row>
    <row r="425" spans="1:13" ht="90">
      <c r="A425" s="96">
        <v>416</v>
      </c>
      <c r="B425" s="402"/>
      <c r="C425" s="488" t="s">
        <v>713</v>
      </c>
      <c r="D425" s="85" t="s">
        <v>4337</v>
      </c>
      <c r="E425" s="85"/>
      <c r="F425" s="85" t="s">
        <v>715</v>
      </c>
      <c r="G425" s="85"/>
      <c r="H425" s="85"/>
      <c r="I425" s="85" t="s">
        <v>715</v>
      </c>
      <c r="J425" s="85"/>
      <c r="K425" s="440"/>
      <c r="L425" s="440">
        <v>12560</v>
      </c>
      <c r="M425" s="85" t="s">
        <v>4338</v>
      </c>
    </row>
    <row r="426" spans="1:13" ht="90">
      <c r="A426" s="96">
        <v>417</v>
      </c>
      <c r="B426" s="402"/>
      <c r="C426" s="488" t="s">
        <v>713</v>
      </c>
      <c r="D426" s="85" t="s">
        <v>714</v>
      </c>
      <c r="E426" s="85">
        <v>202188612</v>
      </c>
      <c r="F426" s="85" t="s">
        <v>715</v>
      </c>
      <c r="G426" s="85">
        <v>43025</v>
      </c>
      <c r="H426" s="85"/>
      <c r="I426" s="85" t="s">
        <v>715</v>
      </c>
      <c r="J426" s="85"/>
      <c r="K426" s="440"/>
      <c r="L426" s="440">
        <v>246567.6</v>
      </c>
      <c r="M426" s="85" t="s">
        <v>4338</v>
      </c>
    </row>
    <row r="427" spans="1:13" ht="90">
      <c r="A427" s="96">
        <v>418</v>
      </c>
      <c r="B427" s="402"/>
      <c r="C427" s="488" t="s">
        <v>713</v>
      </c>
      <c r="D427" s="85" t="s">
        <v>718</v>
      </c>
      <c r="E427" s="85">
        <v>404947475</v>
      </c>
      <c r="F427" s="85" t="s">
        <v>715</v>
      </c>
      <c r="G427" s="85">
        <v>43025</v>
      </c>
      <c r="H427" s="85"/>
      <c r="I427" s="85" t="s">
        <v>715</v>
      </c>
      <c r="J427" s="85"/>
      <c r="K427" s="440"/>
      <c r="L427" s="440">
        <v>93004.27</v>
      </c>
      <c r="M427" s="85" t="s">
        <v>4338</v>
      </c>
    </row>
    <row r="428" spans="1:13" ht="90">
      <c r="A428" s="96">
        <v>419</v>
      </c>
      <c r="B428" s="402"/>
      <c r="C428" s="488" t="s">
        <v>713</v>
      </c>
      <c r="D428" s="85" t="s">
        <v>4339</v>
      </c>
      <c r="E428" s="85">
        <v>211352016</v>
      </c>
      <c r="F428" s="85" t="s">
        <v>715</v>
      </c>
      <c r="G428" s="85" t="s">
        <v>4340</v>
      </c>
      <c r="H428" s="85">
        <v>2160</v>
      </c>
      <c r="I428" s="85" t="s">
        <v>715</v>
      </c>
      <c r="J428" s="85" t="s">
        <v>716</v>
      </c>
      <c r="K428" s="440">
        <v>6.75</v>
      </c>
      <c r="L428" s="440">
        <v>14580</v>
      </c>
      <c r="M428" s="85" t="s">
        <v>4338</v>
      </c>
    </row>
    <row r="429" spans="1:13" ht="90">
      <c r="A429" s="96">
        <v>420</v>
      </c>
      <c r="B429" s="402"/>
      <c r="C429" s="488" t="s">
        <v>713</v>
      </c>
      <c r="D429" s="85" t="s">
        <v>4339</v>
      </c>
      <c r="E429" s="85">
        <v>211352016</v>
      </c>
      <c r="F429" s="85" t="s">
        <v>715</v>
      </c>
      <c r="G429" s="85" t="s">
        <v>4340</v>
      </c>
      <c r="H429" s="85">
        <v>4014</v>
      </c>
      <c r="I429" s="85" t="s">
        <v>715</v>
      </c>
      <c r="J429" s="85" t="s">
        <v>716</v>
      </c>
      <c r="K429" s="440">
        <v>7.8888888888888893</v>
      </c>
      <c r="L429" s="440">
        <v>31666</v>
      </c>
      <c r="M429" s="85" t="s">
        <v>4338</v>
      </c>
    </row>
    <row r="430" spans="1:13" ht="90">
      <c r="A430" s="96">
        <v>421</v>
      </c>
      <c r="B430" s="402"/>
      <c r="C430" s="488" t="s">
        <v>713</v>
      </c>
      <c r="D430" s="85" t="s">
        <v>4339</v>
      </c>
      <c r="E430" s="85">
        <v>211352016</v>
      </c>
      <c r="F430" s="85" t="s">
        <v>715</v>
      </c>
      <c r="G430" s="85" t="s">
        <v>4341</v>
      </c>
      <c r="H430" s="85">
        <v>315</v>
      </c>
      <c r="I430" s="85" t="s">
        <v>715</v>
      </c>
      <c r="J430" s="85" t="s">
        <v>716</v>
      </c>
      <c r="K430" s="440">
        <v>8.7777777777777786</v>
      </c>
      <c r="L430" s="440">
        <v>2765</v>
      </c>
      <c r="M430" s="85" t="s">
        <v>4338</v>
      </c>
    </row>
    <row r="431" spans="1:13" ht="135">
      <c r="A431" s="96">
        <v>422</v>
      </c>
      <c r="B431" s="402"/>
      <c r="C431" s="488" t="s">
        <v>713</v>
      </c>
      <c r="D431" s="85" t="s">
        <v>4339</v>
      </c>
      <c r="E431" s="85">
        <v>211352016</v>
      </c>
      <c r="F431" s="85" t="s">
        <v>715</v>
      </c>
      <c r="G431" s="85" t="s">
        <v>4342</v>
      </c>
      <c r="H431" s="85">
        <v>2038</v>
      </c>
      <c r="I431" s="85" t="s">
        <v>715</v>
      </c>
      <c r="J431" s="85" t="s">
        <v>716</v>
      </c>
      <c r="K431" s="440">
        <v>50</v>
      </c>
      <c r="L431" s="440">
        <v>101900</v>
      </c>
      <c r="M431" s="85" t="s">
        <v>4343</v>
      </c>
    </row>
    <row r="432" spans="1:13" ht="135">
      <c r="A432" s="96">
        <v>423</v>
      </c>
      <c r="B432" s="402"/>
      <c r="C432" s="488" t="s">
        <v>329</v>
      </c>
      <c r="D432" s="85" t="s">
        <v>4344</v>
      </c>
      <c r="E432" s="85">
        <v>1008053589</v>
      </c>
      <c r="F432" s="85" t="s">
        <v>715</v>
      </c>
      <c r="G432" s="85">
        <v>43024</v>
      </c>
      <c r="H432" s="85">
        <v>310</v>
      </c>
      <c r="I432" s="85" t="s">
        <v>715</v>
      </c>
      <c r="J432" s="85" t="s">
        <v>4295</v>
      </c>
      <c r="K432" s="440">
        <v>20</v>
      </c>
      <c r="L432" s="440">
        <v>6200</v>
      </c>
      <c r="M432" s="85" t="s">
        <v>4345</v>
      </c>
    </row>
    <row r="433" spans="1:13" ht="45">
      <c r="A433" s="96">
        <v>424</v>
      </c>
      <c r="B433" s="402"/>
      <c r="C433" s="488" t="s">
        <v>329</v>
      </c>
      <c r="D433" s="85" t="s">
        <v>4346</v>
      </c>
      <c r="E433" s="85">
        <v>445445046</v>
      </c>
      <c r="F433" s="85" t="s">
        <v>715</v>
      </c>
      <c r="G433" s="85">
        <v>43017</v>
      </c>
      <c r="H433" s="85">
        <v>391</v>
      </c>
      <c r="I433" s="85" t="s">
        <v>715</v>
      </c>
      <c r="J433" s="85" t="s">
        <v>4295</v>
      </c>
      <c r="K433" s="440">
        <v>1.0025575447570332</v>
      </c>
      <c r="L433" s="440">
        <v>392</v>
      </c>
      <c r="M433" s="85" t="s">
        <v>4347</v>
      </c>
    </row>
    <row r="434" spans="1:13" ht="45">
      <c r="A434" s="96">
        <v>425</v>
      </c>
      <c r="B434" s="402"/>
      <c r="C434" s="488" t="s">
        <v>329</v>
      </c>
      <c r="D434" s="85" t="s">
        <v>4346</v>
      </c>
      <c r="E434" s="85">
        <v>445445046</v>
      </c>
      <c r="F434" s="85" t="s">
        <v>715</v>
      </c>
      <c r="G434" s="85">
        <v>43017</v>
      </c>
      <c r="H434" s="85">
        <v>3</v>
      </c>
      <c r="I434" s="85" t="s">
        <v>715</v>
      </c>
      <c r="J434" s="85" t="s">
        <v>4348</v>
      </c>
      <c r="K434" s="440">
        <v>15</v>
      </c>
      <c r="L434" s="440">
        <v>45</v>
      </c>
      <c r="M434" s="85" t="s">
        <v>679</v>
      </c>
    </row>
    <row r="435" spans="1:13" ht="45">
      <c r="A435" s="96">
        <v>426</v>
      </c>
      <c r="B435" s="402"/>
      <c r="C435" s="488" t="s">
        <v>329</v>
      </c>
      <c r="D435" s="85" t="s">
        <v>4349</v>
      </c>
      <c r="E435" s="85">
        <v>445427119</v>
      </c>
      <c r="F435" s="85" t="s">
        <v>715</v>
      </c>
      <c r="G435" s="85">
        <v>43017</v>
      </c>
      <c r="H435" s="85">
        <v>1095</v>
      </c>
      <c r="I435" s="85" t="s">
        <v>715</v>
      </c>
      <c r="J435" s="85" t="s">
        <v>4295</v>
      </c>
      <c r="K435" s="440">
        <v>1</v>
      </c>
      <c r="L435" s="440">
        <v>1095</v>
      </c>
      <c r="M435" s="85" t="s">
        <v>4350</v>
      </c>
    </row>
    <row r="436" spans="1:13" ht="255">
      <c r="A436" s="96">
        <v>427</v>
      </c>
      <c r="B436" s="402"/>
      <c r="C436" s="488" t="s">
        <v>329</v>
      </c>
      <c r="D436" s="85" t="s">
        <v>1023</v>
      </c>
      <c r="E436" s="85">
        <v>404379294</v>
      </c>
      <c r="F436" s="85" t="s">
        <v>715</v>
      </c>
      <c r="G436" s="85" t="s">
        <v>4351</v>
      </c>
      <c r="H436" s="85"/>
      <c r="I436" s="85" t="s">
        <v>715</v>
      </c>
      <c r="J436" s="85"/>
      <c r="K436" s="440"/>
      <c r="L436" s="440">
        <v>200926.9</v>
      </c>
      <c r="M436" s="85" t="s">
        <v>4352</v>
      </c>
    </row>
    <row r="437" spans="1:13" ht="60">
      <c r="A437" s="96">
        <v>428</v>
      </c>
      <c r="B437" s="402"/>
      <c r="C437" s="488" t="s">
        <v>329</v>
      </c>
      <c r="D437" s="85" t="s">
        <v>4353</v>
      </c>
      <c r="E437" s="85">
        <v>1005023618</v>
      </c>
      <c r="F437" s="85" t="s">
        <v>715</v>
      </c>
      <c r="G437" s="85" t="s">
        <v>4354</v>
      </c>
      <c r="H437" s="85"/>
      <c r="I437" s="85" t="s">
        <v>715</v>
      </c>
      <c r="J437" s="85"/>
      <c r="K437" s="440"/>
      <c r="L437" s="440">
        <v>2625</v>
      </c>
      <c r="M437" s="85" t="s">
        <v>4355</v>
      </c>
    </row>
    <row r="438" spans="1:13" ht="120">
      <c r="A438" s="96">
        <v>429</v>
      </c>
      <c r="B438" s="402"/>
      <c r="C438" s="488" t="s">
        <v>329</v>
      </c>
      <c r="D438" s="85" t="s">
        <v>4356</v>
      </c>
      <c r="E438" s="85">
        <v>62001024876</v>
      </c>
      <c r="F438" s="85" t="s">
        <v>715</v>
      </c>
      <c r="G438" s="85" t="s">
        <v>4357</v>
      </c>
      <c r="H438" s="85"/>
      <c r="I438" s="85" t="s">
        <v>715</v>
      </c>
      <c r="J438" s="85"/>
      <c r="K438" s="440"/>
      <c r="L438" s="440">
        <v>2750</v>
      </c>
      <c r="M438" s="85" t="s">
        <v>4358</v>
      </c>
    </row>
    <row r="439" spans="1:13" ht="150">
      <c r="A439" s="96">
        <v>430</v>
      </c>
      <c r="B439" s="402"/>
      <c r="C439" s="488" t="s">
        <v>329</v>
      </c>
      <c r="D439" s="85" t="s">
        <v>4359</v>
      </c>
      <c r="E439" s="85">
        <v>406113067</v>
      </c>
      <c r="F439" s="85" t="s">
        <v>715</v>
      </c>
      <c r="G439" s="85" t="s">
        <v>4360</v>
      </c>
      <c r="H439" s="85"/>
      <c r="I439" s="85" t="s">
        <v>715</v>
      </c>
      <c r="J439" s="85"/>
      <c r="K439" s="440"/>
      <c r="L439" s="440">
        <v>36100</v>
      </c>
      <c r="M439" s="85" t="s">
        <v>4361</v>
      </c>
    </row>
    <row r="440" spans="1:13" ht="60">
      <c r="A440" s="96">
        <v>431</v>
      </c>
      <c r="B440" s="402"/>
      <c r="C440" s="488" t="s">
        <v>329</v>
      </c>
      <c r="D440" s="85" t="s">
        <v>4362</v>
      </c>
      <c r="E440" s="85">
        <v>404416128</v>
      </c>
      <c r="F440" s="85" t="s">
        <v>715</v>
      </c>
      <c r="G440" s="85" t="s">
        <v>4363</v>
      </c>
      <c r="H440" s="85"/>
      <c r="I440" s="85" t="s">
        <v>715</v>
      </c>
      <c r="J440" s="85"/>
      <c r="K440" s="440"/>
      <c r="L440" s="440">
        <v>6444.75</v>
      </c>
      <c r="M440" s="85" t="s">
        <v>4364</v>
      </c>
    </row>
    <row r="441" spans="1:13" ht="60">
      <c r="A441" s="96">
        <v>432</v>
      </c>
      <c r="B441" s="402"/>
      <c r="C441" s="488" t="s">
        <v>728</v>
      </c>
      <c r="D441" s="85" t="s">
        <v>3619</v>
      </c>
      <c r="E441" s="85">
        <v>241994142</v>
      </c>
      <c r="F441" s="85" t="s">
        <v>715</v>
      </c>
      <c r="G441" s="85">
        <v>43018</v>
      </c>
      <c r="H441" s="85">
        <v>50</v>
      </c>
      <c r="I441" s="85" t="s">
        <v>715</v>
      </c>
      <c r="J441" s="85" t="s">
        <v>4295</v>
      </c>
      <c r="K441" s="440">
        <v>30</v>
      </c>
      <c r="L441" s="440">
        <v>1500</v>
      </c>
      <c r="M441" s="85" t="s">
        <v>4365</v>
      </c>
    </row>
    <row r="442" spans="1:13" ht="45">
      <c r="A442" s="96">
        <v>433</v>
      </c>
      <c r="B442" s="402"/>
      <c r="C442" s="325" t="s">
        <v>329</v>
      </c>
      <c r="D442" s="85" t="s">
        <v>757</v>
      </c>
      <c r="E442" s="85"/>
      <c r="F442" s="85" t="s">
        <v>715</v>
      </c>
      <c r="G442" s="85"/>
      <c r="H442" s="85"/>
      <c r="I442" s="85" t="s">
        <v>715</v>
      </c>
      <c r="J442" s="85"/>
      <c r="K442" s="4"/>
      <c r="L442" s="4">
        <v>49.48</v>
      </c>
      <c r="M442" s="85" t="s">
        <v>756</v>
      </c>
    </row>
    <row r="443" spans="1:13" ht="15">
      <c r="A443" s="96"/>
      <c r="B443" s="402"/>
      <c r="C443" s="325"/>
      <c r="D443" s="85"/>
      <c r="E443" s="85"/>
      <c r="F443" s="85"/>
      <c r="G443" s="85"/>
      <c r="H443" s="85"/>
      <c r="I443" s="85"/>
      <c r="J443" s="85"/>
      <c r="K443" s="4"/>
      <c r="L443" s="4"/>
      <c r="M443" s="85"/>
    </row>
    <row r="444" spans="1:13" ht="15">
      <c r="A444" s="85" t="s">
        <v>259</v>
      </c>
      <c r="B444" s="403"/>
      <c r="C444" s="325"/>
      <c r="D444" s="85"/>
      <c r="E444" s="85"/>
      <c r="F444" s="85"/>
      <c r="G444" s="85"/>
      <c r="H444" s="85"/>
      <c r="I444" s="85"/>
      <c r="J444" s="85"/>
      <c r="K444" s="4"/>
      <c r="L444" s="4"/>
      <c r="M444" s="85"/>
    </row>
    <row r="445" spans="1:13" ht="15">
      <c r="A445" s="85"/>
      <c r="B445" s="403"/>
      <c r="C445" s="325"/>
      <c r="D445" s="97"/>
      <c r="E445" s="97"/>
      <c r="F445" s="97"/>
      <c r="G445" s="97"/>
      <c r="H445" s="85"/>
      <c r="I445" s="85"/>
      <c r="J445" s="85"/>
      <c r="K445" s="85" t="s">
        <v>423</v>
      </c>
      <c r="L445" s="84">
        <f>SUM(L10:L444)</f>
        <v>2753725.7486666408</v>
      </c>
      <c r="M445" s="85"/>
    </row>
    <row r="446" spans="1:13" ht="15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176"/>
    </row>
    <row r="447" spans="1:13" ht="15">
      <c r="A447" s="205" t="s">
        <v>424</v>
      </c>
      <c r="B447" s="205"/>
      <c r="C447" s="205"/>
      <c r="D447" s="204"/>
      <c r="E447" s="204"/>
      <c r="F447" s="204"/>
      <c r="G447" s="204"/>
      <c r="H447" s="204"/>
      <c r="I447" s="204"/>
      <c r="J447" s="204"/>
      <c r="K447" s="204"/>
      <c r="L447" s="176"/>
    </row>
    <row r="448" spans="1:13" ht="15">
      <c r="A448" s="205" t="s">
        <v>425</v>
      </c>
      <c r="B448" s="205"/>
      <c r="C448" s="205"/>
      <c r="D448" s="204"/>
      <c r="E448" s="204"/>
      <c r="F448" s="204"/>
      <c r="G448" s="204"/>
      <c r="H448" s="204"/>
      <c r="I448" s="204"/>
      <c r="J448" s="204"/>
      <c r="K448" s="204"/>
      <c r="L448" s="176"/>
    </row>
    <row r="449" spans="1:12" ht="15">
      <c r="A449" s="193" t="s">
        <v>426</v>
      </c>
      <c r="B449" s="193"/>
      <c r="C449" s="205"/>
      <c r="D449" s="176"/>
      <c r="E449" s="176"/>
      <c r="F449" s="176"/>
      <c r="G449" s="176"/>
      <c r="H449" s="176"/>
      <c r="I449" s="176"/>
      <c r="J449" s="176"/>
      <c r="K449" s="176"/>
      <c r="L449" s="176"/>
    </row>
    <row r="450" spans="1:12" ht="15">
      <c r="A450" s="193" t="s">
        <v>427</v>
      </c>
      <c r="B450" s="193"/>
      <c r="C450" s="205"/>
      <c r="D450" s="176"/>
      <c r="E450" s="176"/>
      <c r="F450" s="176"/>
      <c r="G450" s="176"/>
      <c r="H450" s="176"/>
      <c r="I450" s="176"/>
      <c r="J450" s="176"/>
      <c r="K450" s="176"/>
      <c r="L450" s="176"/>
    </row>
    <row r="451" spans="1:12" ht="15" customHeight="1">
      <c r="A451" s="514" t="s">
        <v>442</v>
      </c>
      <c r="B451" s="514"/>
      <c r="C451" s="514"/>
      <c r="D451" s="514"/>
      <c r="E451" s="514"/>
      <c r="F451" s="514"/>
      <c r="G451" s="514"/>
      <c r="H451" s="514"/>
      <c r="I451" s="514"/>
      <c r="J451" s="514"/>
      <c r="K451" s="514"/>
      <c r="L451" s="514"/>
    </row>
    <row r="452" spans="1:12" ht="15" customHeight="1">
      <c r="A452" s="514"/>
      <c r="B452" s="514"/>
      <c r="C452" s="514"/>
      <c r="D452" s="514"/>
      <c r="E452" s="514"/>
      <c r="F452" s="514"/>
      <c r="G452" s="514"/>
      <c r="H452" s="514"/>
      <c r="I452" s="514"/>
      <c r="J452" s="514"/>
      <c r="K452" s="514"/>
      <c r="L452" s="514"/>
    </row>
    <row r="453" spans="1:12" ht="12.75" customHeight="1">
      <c r="A453" s="345"/>
      <c r="B453" s="345"/>
      <c r="C453" s="345"/>
      <c r="D453" s="345"/>
      <c r="E453" s="345"/>
      <c r="F453" s="345"/>
      <c r="G453" s="345"/>
      <c r="H453" s="345"/>
      <c r="I453" s="345"/>
      <c r="J453" s="345"/>
      <c r="K453" s="345"/>
      <c r="L453" s="345"/>
    </row>
    <row r="454" spans="1:12" ht="15">
      <c r="A454" s="510" t="s">
        <v>96</v>
      </c>
      <c r="B454" s="510"/>
      <c r="C454" s="510"/>
      <c r="D454" s="326"/>
      <c r="E454" s="327"/>
      <c r="F454" s="327"/>
      <c r="G454" s="326"/>
      <c r="H454" s="326"/>
      <c r="I454" s="326"/>
      <c r="J454" s="326"/>
      <c r="K454" s="326"/>
      <c r="L454" s="176"/>
    </row>
    <row r="455" spans="1:12" ht="15">
      <c r="A455" s="326"/>
      <c r="B455" s="326"/>
      <c r="C455" s="327"/>
      <c r="D455" s="326"/>
      <c r="E455" s="327"/>
      <c r="F455" s="327"/>
      <c r="G455" s="326"/>
      <c r="H455" s="326"/>
      <c r="I455" s="326"/>
      <c r="J455" s="326"/>
      <c r="K455" s="328"/>
      <c r="L455" s="176"/>
    </row>
    <row r="456" spans="1:12" ht="15" customHeight="1">
      <c r="A456" s="326"/>
      <c r="B456" s="326"/>
      <c r="C456" s="327"/>
      <c r="D456" s="511" t="s">
        <v>251</v>
      </c>
      <c r="E456" s="511"/>
      <c r="F456" s="329"/>
      <c r="G456" s="330"/>
      <c r="H456" s="512" t="s">
        <v>428</v>
      </c>
      <c r="I456" s="512"/>
      <c r="J456" s="512"/>
      <c r="K456" s="331"/>
      <c r="L456" s="176"/>
    </row>
    <row r="457" spans="1:12" ht="15">
      <c r="A457" s="326"/>
      <c r="B457" s="326"/>
      <c r="C457" s="327"/>
      <c r="D457" s="326"/>
      <c r="E457" s="327"/>
      <c r="F457" s="327"/>
      <c r="G457" s="326"/>
      <c r="H457" s="513"/>
      <c r="I457" s="513"/>
      <c r="J457" s="513"/>
      <c r="K457" s="331"/>
      <c r="L457" s="176"/>
    </row>
    <row r="458" spans="1:12" ht="15">
      <c r="A458" s="326"/>
      <c r="B458" s="326"/>
      <c r="C458" s="327"/>
      <c r="D458" s="508" t="s">
        <v>127</v>
      </c>
      <c r="E458" s="508"/>
      <c r="F458" s="329"/>
      <c r="G458" s="330"/>
      <c r="H458" s="326"/>
      <c r="I458" s="326"/>
      <c r="J458" s="326"/>
      <c r="K458" s="326"/>
      <c r="L458" s="176"/>
    </row>
  </sheetData>
  <mergeCells count="7">
    <mergeCell ref="D458:E458"/>
    <mergeCell ref="A2:E2"/>
    <mergeCell ref="L3:M3"/>
    <mergeCell ref="A454:C454"/>
    <mergeCell ref="D456:E456"/>
    <mergeCell ref="H456:J457"/>
    <mergeCell ref="A451:L452"/>
  </mergeCells>
  <dataValidations count="1">
    <dataValidation type="list" allowBlank="1" showInputMessage="1" showErrorMessage="1" sqref="C10:C44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80" zoomScaleNormal="100" zoomScaleSheetLayoutView="80" workbookViewId="0">
      <selection activeCell="H28" sqref="H28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7" width="9.140625" style="2"/>
    <col min="8" max="8" width="12.42578125" style="2" customWidth="1"/>
    <col min="9" max="9" width="12" style="2" customWidth="1"/>
    <col min="10" max="16384" width="9.140625" style="2"/>
  </cols>
  <sheetData>
    <row r="1" spans="1:9">
      <c r="A1" s="72" t="s">
        <v>212</v>
      </c>
      <c r="B1" s="119"/>
      <c r="C1" s="515" t="s">
        <v>186</v>
      </c>
      <c r="D1" s="515"/>
      <c r="E1" s="103"/>
    </row>
    <row r="2" spans="1:9">
      <c r="A2" s="74" t="s">
        <v>128</v>
      </c>
      <c r="B2" s="119"/>
      <c r="C2" s="75"/>
      <c r="D2" s="201" t="str">
        <f>'ფორმა N1'!L2</f>
        <v>03,10-21,10,2017</v>
      </c>
      <c r="E2" s="103"/>
    </row>
    <row r="3" spans="1:9">
      <c r="A3" s="114"/>
      <c r="B3" s="119"/>
      <c r="C3" s="75"/>
      <c r="D3" s="75"/>
      <c r="E3" s="103"/>
    </row>
    <row r="4" spans="1:9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9">
      <c r="A5" s="117" t="str">
        <f>'ფორმა N1'!A5</f>
        <v>მ.პ.გ. ქართული ოცნება - დემოკრატიული საქართველო</v>
      </c>
      <c r="B5" s="118"/>
      <c r="C5" s="118"/>
      <c r="D5" s="59"/>
      <c r="E5" s="106"/>
    </row>
    <row r="6" spans="1:9">
      <c r="A6" s="75"/>
      <c r="B6" s="74"/>
      <c r="C6" s="74"/>
      <c r="D6" s="74"/>
      <c r="E6" s="106"/>
    </row>
    <row r="7" spans="1:9">
      <c r="A7" s="113"/>
      <c r="B7" s="120"/>
      <c r="C7" s="121"/>
      <c r="D7" s="121"/>
      <c r="E7" s="103"/>
    </row>
    <row r="8" spans="1:9" ht="45">
      <c r="A8" s="122" t="s">
        <v>101</v>
      </c>
      <c r="B8" s="122" t="s">
        <v>178</v>
      </c>
      <c r="C8" s="122" t="s">
        <v>286</v>
      </c>
      <c r="D8" s="122" t="s">
        <v>240</v>
      </c>
      <c r="E8" s="103"/>
    </row>
    <row r="9" spans="1:9">
      <c r="A9" s="49"/>
      <c r="B9" s="50"/>
      <c r="C9" s="150"/>
      <c r="D9" s="150"/>
      <c r="E9" s="103"/>
    </row>
    <row r="10" spans="1:9">
      <c r="A10" s="51" t="s">
        <v>179</v>
      </c>
      <c r="B10" s="52"/>
      <c r="C10" s="407">
        <f>SUM(C11,C34)</f>
        <v>6762564.4000000004</v>
      </c>
      <c r="D10" s="407">
        <f>SUM(D11,D34)</f>
        <v>5476152.8200000003</v>
      </c>
      <c r="E10" s="103"/>
      <c r="H10" s="409">
        <f>C10+'ფორმა N2'!C9+'ფორმა N3'!C9-'ფორმა N4'!C11-'ფორმა N5'!C9</f>
        <v>5136030.6500000013</v>
      </c>
      <c r="I10" s="409">
        <f>H10+G47-D10</f>
        <v>0.7800000011920929</v>
      </c>
    </row>
    <row r="11" spans="1:9">
      <c r="A11" s="53" t="s">
        <v>180</v>
      </c>
      <c r="B11" s="54"/>
      <c r="C11" s="408">
        <f>SUM(C12:C32)</f>
        <v>6143536.9199999999</v>
      </c>
      <c r="D11" s="408">
        <f>SUM(D12:D32)</f>
        <v>5111701.79</v>
      </c>
      <c r="E11" s="103"/>
      <c r="H11" s="409">
        <f>C10+'ფორმა N2'!C9+'ფორმა N3'!C9-'ფორმა N4'!C11-'ფორმა N5'!C9</f>
        <v>5136030.6500000013</v>
      </c>
      <c r="I11" s="409">
        <f>H11+G47-D10</f>
        <v>0.7800000011920929</v>
      </c>
    </row>
    <row r="12" spans="1:9">
      <c r="A12" s="57">
        <v>1110</v>
      </c>
      <c r="B12" s="56" t="s">
        <v>130</v>
      </c>
      <c r="C12" s="8"/>
      <c r="D12" s="8">
        <v>250</v>
      </c>
      <c r="E12" s="103"/>
    </row>
    <row r="13" spans="1:9">
      <c r="A13" s="57">
        <v>1120</v>
      </c>
      <c r="B13" s="56" t="s">
        <v>131</v>
      </c>
      <c r="C13" s="8"/>
      <c r="D13" s="8"/>
      <c r="E13" s="103"/>
      <c r="H13" s="409">
        <f>C12+C14+C18+C21+'ფორმა N2'!D9+'ფორმა N3'!D9-'ფორმა N4'!D11-'ფორმა N5'!D9-D12</f>
        <v>673574.03000000026</v>
      </c>
    </row>
    <row r="14" spans="1:9">
      <c r="A14" s="57">
        <v>1211</v>
      </c>
      <c r="B14" s="56" t="s">
        <v>132</v>
      </c>
      <c r="C14" s="8">
        <v>1014786</v>
      </c>
      <c r="D14" s="429">
        <v>652454</v>
      </c>
      <c r="E14" s="103"/>
      <c r="H14" s="409">
        <f>H13-D14-D18-D21</f>
        <v>1.0300000002607703</v>
      </c>
    </row>
    <row r="15" spans="1:9">
      <c r="A15" s="57">
        <v>1212</v>
      </c>
      <c r="B15" s="56" t="s">
        <v>133</v>
      </c>
      <c r="C15" s="8"/>
      <c r="D15" s="429"/>
      <c r="E15" s="103"/>
    </row>
    <row r="16" spans="1:9">
      <c r="A16" s="57">
        <v>1213</v>
      </c>
      <c r="B16" s="56" t="s">
        <v>134</v>
      </c>
      <c r="C16" s="8"/>
      <c r="D16" s="429"/>
      <c r="E16" s="103"/>
    </row>
    <row r="17" spans="1:8">
      <c r="A17" s="57">
        <v>1214</v>
      </c>
      <c r="B17" s="56" t="s">
        <v>135</v>
      </c>
      <c r="C17" s="8"/>
      <c r="D17" s="429"/>
      <c r="E17" s="103"/>
    </row>
    <row r="18" spans="1:8">
      <c r="A18" s="57">
        <v>1215</v>
      </c>
      <c r="B18" s="56" t="s">
        <v>136</v>
      </c>
      <c r="C18" s="8">
        <v>21051</v>
      </c>
      <c r="D18" s="429">
        <v>20999</v>
      </c>
      <c r="E18" s="103"/>
    </row>
    <row r="19" spans="1:8">
      <c r="A19" s="57">
        <v>1300</v>
      </c>
      <c r="B19" s="56" t="s">
        <v>137</v>
      </c>
      <c r="C19" s="8"/>
      <c r="D19" s="428"/>
      <c r="E19" s="103"/>
    </row>
    <row r="20" spans="1:8">
      <c r="A20" s="57">
        <v>1410</v>
      </c>
      <c r="B20" s="56" t="s">
        <v>138</v>
      </c>
      <c r="C20" s="428"/>
      <c r="D20" s="428"/>
      <c r="E20" s="103"/>
    </row>
    <row r="21" spans="1:8">
      <c r="A21" s="57">
        <v>1421</v>
      </c>
      <c r="B21" s="56" t="s">
        <v>139</v>
      </c>
      <c r="C21" s="429">
        <v>4987</v>
      </c>
      <c r="D21" s="429">
        <v>120</v>
      </c>
      <c r="E21" s="103"/>
    </row>
    <row r="22" spans="1:8">
      <c r="A22" s="57">
        <v>1422</v>
      </c>
      <c r="B22" s="56" t="s">
        <v>140</v>
      </c>
      <c r="C22" s="8"/>
      <c r="D22" s="8"/>
      <c r="E22" s="103"/>
    </row>
    <row r="23" spans="1:8">
      <c r="A23" s="57">
        <v>1423</v>
      </c>
      <c r="B23" s="56" t="s">
        <v>141</v>
      </c>
      <c r="C23" s="8"/>
      <c r="D23" s="8"/>
      <c r="E23" s="103"/>
    </row>
    <row r="24" spans="1:8">
      <c r="A24" s="57">
        <v>1431</v>
      </c>
      <c r="B24" s="56" t="s">
        <v>142</v>
      </c>
      <c r="C24" s="8"/>
      <c r="D24" s="8"/>
      <c r="E24" s="103"/>
    </row>
    <row r="25" spans="1:8">
      <c r="A25" s="57">
        <v>1432</v>
      </c>
      <c r="B25" s="56" t="s">
        <v>143</v>
      </c>
      <c r="C25" s="8"/>
      <c r="D25" s="8"/>
      <c r="E25" s="103"/>
    </row>
    <row r="26" spans="1:8">
      <c r="A26" s="57">
        <v>1433</v>
      </c>
      <c r="B26" s="56" t="s">
        <v>144</v>
      </c>
      <c r="C26" s="8">
        <v>9200</v>
      </c>
      <c r="D26" s="406">
        <v>9490.27</v>
      </c>
      <c r="E26" s="103"/>
      <c r="H26" s="409"/>
    </row>
    <row r="27" spans="1:8">
      <c r="A27" s="57">
        <v>1441</v>
      </c>
      <c r="B27" s="56" t="s">
        <v>145</v>
      </c>
      <c r="C27" s="406">
        <f>5115.92+12305</f>
        <v>17420.919999999998</v>
      </c>
      <c r="D27" s="406">
        <f>28568.3+34145.1</f>
        <v>62713.399999999994</v>
      </c>
      <c r="E27" s="103"/>
    </row>
    <row r="28" spans="1:8">
      <c r="A28" s="57">
        <v>1442</v>
      </c>
      <c r="B28" s="56" t="s">
        <v>146</v>
      </c>
      <c r="C28" s="8">
        <f>5073552+2540</f>
        <v>5076092</v>
      </c>
      <c r="D28" s="8">
        <f>4358885+3040.12+3750</f>
        <v>4365675.12</v>
      </c>
      <c r="E28" s="103"/>
    </row>
    <row r="29" spans="1:8">
      <c r="A29" s="57">
        <v>1443</v>
      </c>
      <c r="B29" s="56" t="s">
        <v>147</v>
      </c>
      <c r="C29" s="8"/>
      <c r="D29" s="8"/>
      <c r="E29" s="103"/>
    </row>
    <row r="30" spans="1:8">
      <c r="A30" s="57">
        <v>1444</v>
      </c>
      <c r="B30" s="56" t="s">
        <v>148</v>
      </c>
      <c r="C30" s="8"/>
      <c r="D30" s="8"/>
      <c r="E30" s="103"/>
    </row>
    <row r="31" spans="1:8">
      <c r="A31" s="57">
        <v>1445</v>
      </c>
      <c r="B31" s="56" t="s">
        <v>149</v>
      </c>
      <c r="C31" s="8"/>
      <c r="D31" s="8"/>
      <c r="E31" s="103"/>
    </row>
    <row r="32" spans="1:8">
      <c r="A32" s="57">
        <v>1446</v>
      </c>
      <c r="B32" s="56" t="s">
        <v>150</v>
      </c>
      <c r="C32" s="8"/>
      <c r="D32" s="8"/>
      <c r="E32" s="103"/>
    </row>
    <row r="33" spans="1:7">
      <c r="A33" s="30"/>
      <c r="E33" s="103"/>
    </row>
    <row r="34" spans="1:7">
      <c r="A34" s="58" t="s">
        <v>181</v>
      </c>
      <c r="B34" s="56"/>
      <c r="C34" s="408">
        <f>SUM(C35:C42)</f>
        <v>619027.48</v>
      </c>
      <c r="D34" s="408">
        <f>SUM(D35:D42)</f>
        <v>364451.03</v>
      </c>
      <c r="E34" s="103"/>
    </row>
    <row r="35" spans="1:7">
      <c r="A35" s="57">
        <v>2110</v>
      </c>
      <c r="B35" s="56" t="s">
        <v>89</v>
      </c>
      <c r="C35" s="8"/>
      <c r="D35" s="8"/>
      <c r="E35" s="103"/>
    </row>
    <row r="36" spans="1:7">
      <c r="A36" s="57">
        <v>2120</v>
      </c>
      <c r="B36" s="56" t="s">
        <v>151</v>
      </c>
      <c r="C36" s="8">
        <v>351483</v>
      </c>
      <c r="D36" s="8">
        <v>351483</v>
      </c>
      <c r="E36" s="103"/>
    </row>
    <row r="37" spans="1:7">
      <c r="A37" s="57">
        <v>2130</v>
      </c>
      <c r="B37" s="56" t="s">
        <v>90</v>
      </c>
      <c r="C37" s="8"/>
      <c r="D37" s="8"/>
      <c r="E37" s="103"/>
    </row>
    <row r="38" spans="1:7">
      <c r="A38" s="57">
        <v>2140</v>
      </c>
      <c r="B38" s="56" t="s">
        <v>366</v>
      </c>
      <c r="C38" s="8"/>
      <c r="D38" s="8"/>
      <c r="E38" s="103"/>
    </row>
    <row r="39" spans="1:7">
      <c r="A39" s="57">
        <v>2150</v>
      </c>
      <c r="B39" s="56" t="s">
        <v>369</v>
      </c>
      <c r="C39" s="8">
        <v>470</v>
      </c>
      <c r="D39" s="8">
        <v>470</v>
      </c>
      <c r="E39" s="103"/>
    </row>
    <row r="40" spans="1:7">
      <c r="A40" s="57">
        <v>2220</v>
      </c>
      <c r="B40" s="56" t="s">
        <v>91</v>
      </c>
      <c r="C40" s="406">
        <v>267074.48</v>
      </c>
      <c r="D40" s="406">
        <v>12498.03</v>
      </c>
      <c r="E40" s="103"/>
    </row>
    <row r="41" spans="1:7">
      <c r="A41" s="57">
        <v>2300</v>
      </c>
      <c r="B41" s="56" t="s">
        <v>152</v>
      </c>
      <c r="C41" s="8"/>
      <c r="D41" s="8"/>
      <c r="E41" s="103"/>
    </row>
    <row r="42" spans="1:7">
      <c r="A42" s="57">
        <v>2400</v>
      </c>
      <c r="B42" s="56" t="s">
        <v>153</v>
      </c>
      <c r="C42" s="8"/>
      <c r="D42" s="8"/>
      <c r="E42" s="103"/>
    </row>
    <row r="43" spans="1:7">
      <c r="A43" s="31"/>
      <c r="E43" s="103"/>
    </row>
    <row r="44" spans="1:7">
      <c r="A44" s="55" t="s">
        <v>185</v>
      </c>
      <c r="B44" s="56"/>
      <c r="C44" s="408">
        <f>SUM(C45,C64)</f>
        <v>6762564.2400000002</v>
      </c>
      <c r="D44" s="408">
        <f>SUM(D45,D64)</f>
        <v>5476153.1899999995</v>
      </c>
      <c r="E44" s="103"/>
    </row>
    <row r="45" spans="1:7">
      <c r="A45" s="58" t="s">
        <v>182</v>
      </c>
      <c r="B45" s="56"/>
      <c r="C45" s="408">
        <f>SUM(C46:C61)</f>
        <v>1943790.2400000002</v>
      </c>
      <c r="D45" s="408">
        <f>SUM(D46:D61)</f>
        <v>2283913.19</v>
      </c>
      <c r="E45" s="103"/>
    </row>
    <row r="46" spans="1:7">
      <c r="A46" s="57">
        <v>3100</v>
      </c>
      <c r="B46" s="56" t="s">
        <v>154</v>
      </c>
      <c r="C46" s="8"/>
      <c r="D46" s="406"/>
      <c r="E46" s="103"/>
    </row>
    <row r="47" spans="1:7">
      <c r="A47" s="57">
        <v>3210</v>
      </c>
      <c r="B47" s="56" t="s">
        <v>155</v>
      </c>
      <c r="C47" s="406">
        <f>100+1837898+7133.81+81349.83+16404.6+812</f>
        <v>1943698.2400000002</v>
      </c>
      <c r="D47" s="406">
        <f>2250528+6773.81+9945.82+15761.06+812.5</f>
        <v>2283821.19</v>
      </c>
      <c r="E47" s="103"/>
      <c r="G47" s="2">
        <f>D47-C47</f>
        <v>340122.94999999972</v>
      </c>
    </row>
    <row r="48" spans="1:7">
      <c r="A48" s="57">
        <v>3221</v>
      </c>
      <c r="B48" s="56" t="s">
        <v>156</v>
      </c>
      <c r="C48" s="8"/>
      <c r="D48" s="8"/>
      <c r="E48" s="103"/>
    </row>
    <row r="49" spans="1:7">
      <c r="A49" s="57">
        <v>3222</v>
      </c>
      <c r="B49" s="56" t="s">
        <v>157</v>
      </c>
      <c r="C49" s="8"/>
      <c r="D49" s="8"/>
      <c r="E49" s="103"/>
    </row>
    <row r="50" spans="1:7">
      <c r="A50" s="57">
        <v>3223</v>
      </c>
      <c r="B50" s="56" t="s">
        <v>158</v>
      </c>
      <c r="C50" s="8"/>
      <c r="D50" s="8"/>
      <c r="E50" s="103"/>
    </row>
    <row r="51" spans="1:7">
      <c r="A51" s="57">
        <v>3224</v>
      </c>
      <c r="B51" s="56" t="s">
        <v>159</v>
      </c>
      <c r="C51" s="8"/>
      <c r="D51" s="8"/>
      <c r="E51" s="103"/>
    </row>
    <row r="52" spans="1:7">
      <c r="A52" s="57">
        <v>3231</v>
      </c>
      <c r="B52" s="56" t="s">
        <v>160</v>
      </c>
      <c r="C52" s="8"/>
      <c r="D52" s="8"/>
      <c r="E52" s="103"/>
      <c r="G52" s="409"/>
    </row>
    <row r="53" spans="1:7">
      <c r="A53" s="57">
        <v>3232</v>
      </c>
      <c r="B53" s="56" t="s">
        <v>161</v>
      </c>
      <c r="C53" s="8"/>
      <c r="D53" s="8"/>
      <c r="E53" s="103"/>
    </row>
    <row r="54" spans="1:7">
      <c r="A54" s="57">
        <v>3234</v>
      </c>
      <c r="B54" s="56" t="s">
        <v>162</v>
      </c>
      <c r="C54" s="8">
        <v>92</v>
      </c>
      <c r="D54" s="8">
        <v>92</v>
      </c>
      <c r="E54" s="103"/>
    </row>
    <row r="55" spans="1:7" ht="30">
      <c r="A55" s="57">
        <v>3236</v>
      </c>
      <c r="B55" s="56" t="s">
        <v>177</v>
      </c>
      <c r="C55" s="8"/>
      <c r="D55" s="8"/>
      <c r="E55" s="103"/>
    </row>
    <row r="56" spans="1:7" ht="45">
      <c r="A56" s="57">
        <v>3237</v>
      </c>
      <c r="B56" s="56" t="s">
        <v>163</v>
      </c>
      <c r="C56" s="8"/>
      <c r="D56" s="8"/>
      <c r="E56" s="103"/>
    </row>
    <row r="57" spans="1:7">
      <c r="A57" s="57">
        <v>3241</v>
      </c>
      <c r="B57" s="56" t="s">
        <v>164</v>
      </c>
      <c r="C57" s="8"/>
      <c r="D57" s="8"/>
      <c r="E57" s="103"/>
    </row>
    <row r="58" spans="1:7">
      <c r="A58" s="57">
        <v>3242</v>
      </c>
      <c r="B58" s="56" t="s">
        <v>165</v>
      </c>
      <c r="C58" s="8"/>
      <c r="D58" s="8"/>
      <c r="E58" s="103"/>
    </row>
    <row r="59" spans="1:7">
      <c r="A59" s="57">
        <v>3243</v>
      </c>
      <c r="B59" s="56" t="s">
        <v>166</v>
      </c>
      <c r="C59" s="8"/>
      <c r="D59" s="8"/>
      <c r="E59" s="103"/>
    </row>
    <row r="60" spans="1:7">
      <c r="A60" s="57">
        <v>3245</v>
      </c>
      <c r="B60" s="56" t="s">
        <v>167</v>
      </c>
      <c r="C60" s="8"/>
      <c r="D60" s="8"/>
      <c r="E60" s="103"/>
    </row>
    <row r="61" spans="1:7">
      <c r="A61" s="57">
        <v>3246</v>
      </c>
      <c r="B61" s="56" t="s">
        <v>168</v>
      </c>
      <c r="C61" s="8"/>
      <c r="D61" s="8"/>
      <c r="E61" s="103"/>
    </row>
    <row r="62" spans="1:7">
      <c r="A62" s="31"/>
      <c r="E62" s="103"/>
    </row>
    <row r="63" spans="1:7">
      <c r="A63" s="32"/>
      <c r="E63" s="103"/>
    </row>
    <row r="64" spans="1:7">
      <c r="A64" s="58" t="s">
        <v>183</v>
      </c>
      <c r="B64" s="56"/>
      <c r="C64" s="83">
        <f>SUM(C65:C67)</f>
        <v>4818774</v>
      </c>
      <c r="D64" s="83">
        <f>SUM(D65:D67)</f>
        <v>3192240</v>
      </c>
      <c r="E64" s="103"/>
    </row>
    <row r="65" spans="1:8">
      <c r="A65" s="57">
        <v>5100</v>
      </c>
      <c r="B65" s="56" t="s">
        <v>238</v>
      </c>
      <c r="C65" s="8"/>
      <c r="D65" s="8"/>
      <c r="E65" s="103"/>
    </row>
    <row r="66" spans="1:8">
      <c r="A66" s="57">
        <v>5220</v>
      </c>
      <c r="B66" s="56" t="s">
        <v>378</v>
      </c>
      <c r="C66" s="8">
        <v>4818774</v>
      </c>
      <c r="D66" s="8">
        <v>3192240</v>
      </c>
      <c r="E66" s="103"/>
      <c r="H66" s="21"/>
    </row>
    <row r="67" spans="1:8">
      <c r="A67" s="57">
        <v>5230</v>
      </c>
      <c r="B67" s="56" t="s">
        <v>379</v>
      </c>
      <c r="C67" s="8"/>
      <c r="D67" s="8"/>
      <c r="E67" s="103"/>
    </row>
    <row r="68" spans="1:8">
      <c r="A68" s="31"/>
      <c r="E68" s="103"/>
    </row>
    <row r="69" spans="1:8">
      <c r="A69" s="2"/>
      <c r="E69" s="103"/>
    </row>
    <row r="70" spans="1:8">
      <c r="A70" s="55" t="s">
        <v>184</v>
      </c>
      <c r="B70" s="56"/>
      <c r="C70" s="8"/>
      <c r="D70" s="8"/>
      <c r="E70" s="103"/>
    </row>
    <row r="71" spans="1:8" ht="30">
      <c r="A71" s="57">
        <v>1</v>
      </c>
      <c r="B71" s="56" t="s">
        <v>169</v>
      </c>
      <c r="C71" s="8"/>
      <c r="D71" s="8"/>
      <c r="E71" s="103"/>
    </row>
    <row r="72" spans="1:8">
      <c r="A72" s="57">
        <v>2</v>
      </c>
      <c r="B72" s="56" t="s">
        <v>170</v>
      </c>
      <c r="C72" s="8"/>
      <c r="D72" s="8"/>
      <c r="E72" s="103"/>
    </row>
    <row r="73" spans="1:8">
      <c r="A73" s="57">
        <v>3</v>
      </c>
      <c r="B73" s="56" t="s">
        <v>171</v>
      </c>
      <c r="C73" s="8"/>
      <c r="D73" s="8"/>
      <c r="E73" s="103"/>
    </row>
    <row r="74" spans="1:8">
      <c r="A74" s="57">
        <v>4</v>
      </c>
      <c r="B74" s="56" t="s">
        <v>334</v>
      </c>
      <c r="C74" s="8"/>
      <c r="D74" s="8"/>
      <c r="E74" s="103"/>
    </row>
    <row r="75" spans="1:8">
      <c r="A75" s="57">
        <v>5</v>
      </c>
      <c r="B75" s="56" t="s">
        <v>172</v>
      </c>
      <c r="C75" s="8"/>
      <c r="D75" s="8"/>
      <c r="E75" s="103"/>
    </row>
    <row r="76" spans="1:8">
      <c r="A76" s="57">
        <v>6</v>
      </c>
      <c r="B76" s="56" t="s">
        <v>173</v>
      </c>
      <c r="C76" s="8"/>
      <c r="D76" s="8"/>
      <c r="E76" s="103"/>
    </row>
    <row r="77" spans="1:8">
      <c r="A77" s="57">
        <v>7</v>
      </c>
      <c r="B77" s="56" t="s">
        <v>174</v>
      </c>
      <c r="C77" s="8"/>
      <c r="D77" s="8"/>
      <c r="E77" s="103"/>
    </row>
    <row r="78" spans="1:8">
      <c r="A78" s="57">
        <v>8</v>
      </c>
      <c r="B78" s="56" t="s">
        <v>175</v>
      </c>
      <c r="C78" s="8"/>
      <c r="D78" s="8"/>
      <c r="E78" s="103"/>
    </row>
    <row r="79" spans="1:8">
      <c r="A79" s="57">
        <v>9</v>
      </c>
      <c r="B79" s="56" t="s">
        <v>176</v>
      </c>
      <c r="C79" s="8"/>
      <c r="D79" s="8"/>
      <c r="E79" s="103"/>
    </row>
    <row r="83" spans="1:9">
      <c r="A83" s="2"/>
      <c r="B83" s="2"/>
    </row>
    <row r="84" spans="1:9">
      <c r="A84" s="6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0"/>
  <sheetViews>
    <sheetView showGridLines="0" view="pageBreakPreview" zoomScale="80" zoomScaleNormal="100" zoomScaleSheetLayoutView="80" workbookViewId="0">
      <selection activeCell="H15" sqref="H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392</v>
      </c>
      <c r="B1" s="74"/>
      <c r="C1" s="74"/>
      <c r="D1" s="74"/>
      <c r="E1" s="74"/>
      <c r="F1" s="74"/>
      <c r="G1" s="74"/>
      <c r="H1" s="74"/>
      <c r="I1" s="503" t="s">
        <v>97</v>
      </c>
      <c r="J1" s="503"/>
      <c r="K1" s="103"/>
    </row>
    <row r="2" spans="1:11">
      <c r="A2" s="74" t="s">
        <v>128</v>
      </c>
      <c r="B2" s="74"/>
      <c r="C2" s="74"/>
      <c r="D2" s="74"/>
      <c r="E2" s="74"/>
      <c r="F2" s="74"/>
      <c r="G2" s="74"/>
      <c r="H2" s="74"/>
      <c r="I2" s="507" t="str">
        <f>'ფორმა N1'!L2</f>
        <v>03,10-21,10,2017</v>
      </c>
      <c r="J2" s="516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3"/>
      <c r="G4" s="74"/>
      <c r="H4" s="74"/>
      <c r="I4" s="74"/>
      <c r="J4" s="74"/>
      <c r="K4" s="103"/>
    </row>
    <row r="5" spans="1:11">
      <c r="A5" s="198" t="str">
        <f>'ფორმა N1'!A5</f>
        <v>მ.პ.გ. ქართული ოცნება - დემოკრატიული საქართველო</v>
      </c>
      <c r="B5" s="340"/>
      <c r="C5" s="340"/>
      <c r="D5" s="340"/>
      <c r="E5" s="340"/>
      <c r="F5" s="341"/>
      <c r="G5" s="340"/>
      <c r="H5" s="340"/>
      <c r="I5" s="340"/>
      <c r="J5" s="340"/>
      <c r="K5" s="103"/>
    </row>
    <row r="6" spans="1:11">
      <c r="A6" s="75"/>
      <c r="B6" s="75"/>
      <c r="C6" s="74"/>
      <c r="D6" s="74"/>
      <c r="E6" s="74"/>
      <c r="F6" s="123"/>
      <c r="G6" s="74"/>
      <c r="H6" s="74"/>
      <c r="I6" s="74"/>
      <c r="J6" s="74"/>
      <c r="K6" s="103"/>
    </row>
    <row r="7" spans="1:11">
      <c r="A7" s="124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>
      <c r="A8" s="126" t="s">
        <v>64</v>
      </c>
      <c r="B8" s="126" t="s">
        <v>99</v>
      </c>
      <c r="C8" s="127" t="s">
        <v>101</v>
      </c>
      <c r="D8" s="127" t="s">
        <v>258</v>
      </c>
      <c r="E8" s="127" t="s">
        <v>100</v>
      </c>
      <c r="F8" s="125" t="s">
        <v>239</v>
      </c>
      <c r="G8" s="125" t="s">
        <v>277</v>
      </c>
      <c r="H8" s="125" t="s">
        <v>278</v>
      </c>
      <c r="I8" s="125" t="s">
        <v>240</v>
      </c>
      <c r="J8" s="128" t="s">
        <v>102</v>
      </c>
      <c r="K8" s="103"/>
    </row>
    <row r="9" spans="1:11" s="27" customFormat="1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3"/>
    </row>
    <row r="10" spans="1:11" s="27" customFormat="1" ht="30">
      <c r="A10" s="151">
        <v>1</v>
      </c>
      <c r="B10" s="412" t="s">
        <v>477</v>
      </c>
      <c r="C10" s="413" t="s">
        <v>478</v>
      </c>
      <c r="D10" s="414" t="s">
        <v>479</v>
      </c>
      <c r="E10" s="415" t="s">
        <v>480</v>
      </c>
      <c r="F10" s="152">
        <v>1014785</v>
      </c>
      <c r="G10" s="416">
        <v>4304456.5</v>
      </c>
      <c r="H10" s="416">
        <v>4666787.59</v>
      </c>
      <c r="I10" s="152">
        <f>F10+G10-H10</f>
        <v>652453.91000000015</v>
      </c>
      <c r="J10" s="152"/>
      <c r="K10" s="103"/>
    </row>
    <row r="11" spans="1:11" s="27" customFormat="1" ht="30">
      <c r="A11" s="151">
        <v>2</v>
      </c>
      <c r="B11" s="417" t="s">
        <v>477</v>
      </c>
      <c r="C11" s="410" t="s">
        <v>481</v>
      </c>
      <c r="D11" s="418" t="s">
        <v>482</v>
      </c>
      <c r="E11" s="419" t="s">
        <v>480</v>
      </c>
      <c r="F11" s="152">
        <v>0</v>
      </c>
      <c r="G11" s="416">
        <v>0</v>
      </c>
      <c r="H11" s="416">
        <v>0</v>
      </c>
      <c r="I11" s="152">
        <v>0</v>
      </c>
      <c r="J11" s="152"/>
      <c r="K11" s="103"/>
    </row>
    <row r="12" spans="1:11" s="27" customFormat="1" ht="30">
      <c r="A12" s="151">
        <v>3</v>
      </c>
      <c r="B12" s="417" t="s">
        <v>477</v>
      </c>
      <c r="C12" s="410" t="s">
        <v>481</v>
      </c>
      <c r="D12" s="418" t="s">
        <v>483</v>
      </c>
      <c r="E12" s="419" t="s">
        <v>480</v>
      </c>
      <c r="F12" s="152">
        <v>0</v>
      </c>
      <c r="G12" s="416">
        <v>0</v>
      </c>
      <c r="H12" s="416">
        <v>0</v>
      </c>
      <c r="I12" s="152">
        <f>F12+G12-H12</f>
        <v>0</v>
      </c>
      <c r="J12" s="152"/>
      <c r="K12" s="103"/>
    </row>
    <row r="13" spans="1:11" s="27" customFormat="1" ht="30">
      <c r="A13" s="151">
        <v>4</v>
      </c>
      <c r="B13" s="417" t="s">
        <v>477</v>
      </c>
      <c r="C13" s="413" t="s">
        <v>484</v>
      </c>
      <c r="D13" s="414" t="s">
        <v>479</v>
      </c>
      <c r="E13" s="419" t="s">
        <v>485</v>
      </c>
      <c r="F13" s="152">
        <v>0</v>
      </c>
      <c r="G13" s="416">
        <v>0</v>
      </c>
      <c r="H13" s="416">
        <v>0</v>
      </c>
      <c r="I13" s="152">
        <v>0</v>
      </c>
      <c r="J13" s="152"/>
      <c r="K13" s="103"/>
    </row>
    <row r="14" spans="1:11" s="27" customFormat="1" ht="30">
      <c r="A14" s="151">
        <v>5</v>
      </c>
      <c r="B14" s="417" t="s">
        <v>477</v>
      </c>
      <c r="C14" s="410" t="s">
        <v>486</v>
      </c>
      <c r="D14" s="418" t="s">
        <v>482</v>
      </c>
      <c r="E14" s="419" t="s">
        <v>485</v>
      </c>
      <c r="F14" s="152">
        <v>21051</v>
      </c>
      <c r="G14" s="416">
        <v>0</v>
      </c>
      <c r="H14" s="416">
        <v>51.95</v>
      </c>
      <c r="I14" s="152">
        <f>F14+G14-H14</f>
        <v>20999.05</v>
      </c>
      <c r="J14" s="152"/>
      <c r="K14" s="103"/>
    </row>
    <row r="15" spans="1:11" s="27" customFormat="1" ht="30">
      <c r="A15" s="151">
        <v>6</v>
      </c>
      <c r="B15" s="417" t="s">
        <v>477</v>
      </c>
      <c r="C15" s="410" t="s">
        <v>487</v>
      </c>
      <c r="D15" s="418" t="s">
        <v>483</v>
      </c>
      <c r="E15" s="419" t="s">
        <v>485</v>
      </c>
      <c r="F15" s="420">
        <v>0</v>
      </c>
      <c r="G15" s="411">
        <v>0</v>
      </c>
      <c r="H15" s="411">
        <v>0</v>
      </c>
      <c r="I15" s="411">
        <f>F15+G15-H15</f>
        <v>0</v>
      </c>
      <c r="J15" s="411"/>
      <c r="K15" s="103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>
      <c r="A17" s="102"/>
      <c r="B17" s="102"/>
      <c r="C17" s="102"/>
      <c r="D17" s="102"/>
      <c r="E17" s="102"/>
      <c r="F17" s="102"/>
      <c r="G17" s="102"/>
      <c r="H17" s="102"/>
      <c r="I17" s="102"/>
      <c r="J17" s="102"/>
    </row>
    <row r="18" spans="1:10">
      <c r="A18" s="102"/>
      <c r="B18" s="102"/>
      <c r="C18" s="102"/>
      <c r="D18" s="102"/>
      <c r="E18" s="102"/>
      <c r="F18" s="102"/>
      <c r="G18" s="102"/>
      <c r="H18" s="102"/>
      <c r="I18" s="102"/>
      <c r="J18" s="102"/>
    </row>
    <row r="19" spans="1:10">
      <c r="A19" s="102"/>
      <c r="B19" s="102"/>
      <c r="C19" s="102"/>
      <c r="D19" s="102"/>
      <c r="E19" s="102"/>
      <c r="F19" s="102"/>
      <c r="G19" s="102"/>
      <c r="H19" s="102"/>
      <c r="I19" s="102"/>
      <c r="J19" s="102"/>
    </row>
    <row r="20" spans="1:10">
      <c r="A20" s="102"/>
      <c r="B20" s="208" t="s">
        <v>96</v>
      </c>
      <c r="C20" s="102"/>
      <c r="D20" s="102"/>
      <c r="E20" s="102"/>
      <c r="F20" s="209"/>
      <c r="G20" s="102"/>
      <c r="H20" s="102"/>
      <c r="I20" s="102"/>
      <c r="J20" s="102"/>
    </row>
    <row r="21" spans="1:10">
      <c r="A21" s="102"/>
      <c r="B21" s="102"/>
      <c r="C21" s="102"/>
      <c r="D21" s="102"/>
      <c r="E21" s="102"/>
      <c r="F21" s="99"/>
      <c r="G21" s="99"/>
      <c r="H21" s="99"/>
      <c r="I21" s="99"/>
      <c r="J21" s="99"/>
    </row>
    <row r="22" spans="1:10">
      <c r="A22" s="102"/>
      <c r="B22" s="102"/>
      <c r="C22" s="247"/>
      <c r="D22" s="102"/>
      <c r="E22" s="102"/>
      <c r="F22" s="247"/>
      <c r="G22" s="248"/>
      <c r="H22" s="248"/>
      <c r="I22" s="99"/>
      <c r="J22" s="99"/>
    </row>
    <row r="23" spans="1:10">
      <c r="A23" s="99"/>
      <c r="B23" s="102"/>
      <c r="C23" s="210" t="s">
        <v>251</v>
      </c>
      <c r="D23" s="210"/>
      <c r="E23" s="102"/>
      <c r="F23" s="102" t="s">
        <v>256</v>
      </c>
      <c r="G23" s="99"/>
      <c r="H23" s="99"/>
      <c r="I23" s="99"/>
      <c r="J23" s="99"/>
    </row>
    <row r="24" spans="1:10">
      <c r="A24" s="99"/>
      <c r="B24" s="102"/>
      <c r="C24" s="211" t="s">
        <v>127</v>
      </c>
      <c r="D24" s="102"/>
      <c r="E24" s="102"/>
      <c r="F24" s="102" t="s">
        <v>252</v>
      </c>
      <c r="G24" s="99"/>
      <c r="H24" s="99"/>
      <c r="I24" s="99"/>
      <c r="J24" s="99"/>
    </row>
    <row r="25" spans="1:10" customFormat="1">
      <c r="A25" s="99"/>
      <c r="B25" s="102"/>
      <c r="C25" s="102"/>
      <c r="D25" s="211"/>
      <c r="E25" s="99"/>
      <c r="F25" s="99"/>
      <c r="G25" s="99"/>
      <c r="H25" s="99"/>
      <c r="I25" s="99"/>
      <c r="J25" s="99"/>
    </row>
    <row r="26" spans="1:10" customFormat="1" ht="12.75">
      <c r="A26" s="99"/>
      <c r="B26" s="99"/>
      <c r="C26" s="99"/>
      <c r="D26" s="99"/>
      <c r="E26" s="99"/>
      <c r="F26" s="99"/>
      <c r="G26" s="99"/>
      <c r="H26" s="99"/>
      <c r="I26" s="99"/>
      <c r="J26" s="99"/>
    </row>
    <row r="27" spans="1:10" customFormat="1" ht="12.75"/>
    <row r="28" spans="1:10" customFormat="1" ht="12.75"/>
    <row r="29" spans="1:10" customFormat="1" ht="12.75"/>
    <row r="30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5"/>
    <dataValidation allowBlank="1" showInputMessage="1" showErrorMessage="1" prompt="თვე/დღე/წელი" sqref="J15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view="pageBreakPreview" zoomScale="80" zoomScaleNormal="100" zoomScaleSheetLayoutView="80" workbookViewId="0">
      <selection activeCell="F14" sqref="F14"/>
    </sheetView>
  </sheetViews>
  <sheetFormatPr defaultRowHeight="15"/>
  <cols>
    <col min="1" max="1" width="12" style="176" customWidth="1"/>
    <col min="2" max="2" width="13.28515625" style="176" customWidth="1"/>
    <col min="3" max="3" width="21.42578125" style="176" customWidth="1"/>
    <col min="4" max="4" width="17.85546875" style="176" customWidth="1"/>
    <col min="5" max="5" width="12.7109375" style="176" customWidth="1"/>
    <col min="6" max="6" width="36.85546875" style="176" customWidth="1"/>
    <col min="7" max="7" width="22.28515625" style="176" customWidth="1"/>
    <col min="8" max="8" width="0.5703125" style="176" customWidth="1"/>
    <col min="9" max="16384" width="9.140625" style="176"/>
  </cols>
  <sheetData>
    <row r="1" spans="1:8">
      <c r="A1" s="72" t="s">
        <v>337</v>
      </c>
      <c r="B1" s="74"/>
      <c r="C1" s="74"/>
      <c r="D1" s="74"/>
      <c r="E1" s="74"/>
      <c r="F1" s="74"/>
      <c r="G1" s="155" t="s">
        <v>97</v>
      </c>
      <c r="H1" s="156"/>
    </row>
    <row r="2" spans="1:8">
      <c r="A2" s="74" t="s">
        <v>128</v>
      </c>
      <c r="B2" s="74"/>
      <c r="C2" s="74"/>
      <c r="D2" s="74"/>
      <c r="E2" s="74"/>
      <c r="F2" s="74"/>
      <c r="G2" s="157" t="str">
        <f>'ფორმა N1'!L2</f>
        <v>03,10-21,10,2017</v>
      </c>
      <c r="H2" s="156"/>
    </row>
    <row r="3" spans="1:8">
      <c r="A3" s="74"/>
      <c r="B3" s="74"/>
      <c r="C3" s="74"/>
      <c r="D3" s="74"/>
      <c r="E3" s="74"/>
      <c r="F3" s="74"/>
      <c r="G3" s="100"/>
      <c r="H3" s="156"/>
    </row>
    <row r="4" spans="1:8">
      <c r="A4" s="75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198" t="str">
        <f>'ფორმა N1'!A5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8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58" t="s">
        <v>295</v>
      </c>
      <c r="B8" s="158" t="s">
        <v>129</v>
      </c>
      <c r="C8" s="159" t="s">
        <v>335</v>
      </c>
      <c r="D8" s="159" t="s">
        <v>336</v>
      </c>
      <c r="E8" s="159" t="s">
        <v>258</v>
      </c>
      <c r="F8" s="158" t="s">
        <v>300</v>
      </c>
      <c r="G8" s="159" t="s">
        <v>296</v>
      </c>
      <c r="H8" s="103"/>
    </row>
    <row r="9" spans="1:8">
      <c r="A9" s="160" t="s">
        <v>297</v>
      </c>
      <c r="B9" s="161"/>
      <c r="C9" s="162"/>
      <c r="D9" s="163"/>
      <c r="E9" s="163"/>
      <c r="F9" s="163"/>
      <c r="G9" s="164"/>
      <c r="H9" s="103"/>
    </row>
    <row r="10" spans="1:8" ht="15.75">
      <c r="A10" s="161">
        <v>1</v>
      </c>
      <c r="B10" s="149" t="s">
        <v>2815</v>
      </c>
      <c r="C10" s="165">
        <v>590500</v>
      </c>
      <c r="D10" s="166">
        <v>0</v>
      </c>
      <c r="E10" s="166" t="s">
        <v>479</v>
      </c>
      <c r="F10" s="166" t="s">
        <v>319</v>
      </c>
      <c r="G10" s="167">
        <f>IF(ISBLANK(B10),"",G9+C10-D10)</f>
        <v>590500</v>
      </c>
      <c r="H10" s="103"/>
    </row>
    <row r="11" spans="1:8" ht="15.75">
      <c r="A11" s="161">
        <v>2</v>
      </c>
      <c r="B11" s="149" t="s">
        <v>4366</v>
      </c>
      <c r="C11" s="165">
        <v>0</v>
      </c>
      <c r="D11" s="166">
        <v>590250</v>
      </c>
      <c r="E11" s="166" t="s">
        <v>479</v>
      </c>
      <c r="F11" s="166" t="s">
        <v>319</v>
      </c>
      <c r="G11" s="167">
        <f t="shared" ref="G11:G24" si="0">IF(ISBLANK(B11),"",G10+C11-D11)</f>
        <v>250</v>
      </c>
      <c r="H11" s="103"/>
    </row>
    <row r="12" spans="1:8" ht="15.75">
      <c r="A12" s="161">
        <v>3</v>
      </c>
      <c r="B12" s="149"/>
      <c r="C12" s="165"/>
      <c r="D12" s="166"/>
      <c r="E12" s="166"/>
      <c r="F12" s="166"/>
      <c r="G12" s="167" t="str">
        <f t="shared" si="0"/>
        <v/>
      </c>
      <c r="H12" s="103"/>
    </row>
    <row r="13" spans="1:8" ht="15.75">
      <c r="A13" s="161">
        <v>4</v>
      </c>
      <c r="B13" s="149"/>
      <c r="C13" s="165"/>
      <c r="D13" s="166"/>
      <c r="E13" s="166"/>
      <c r="F13" s="166"/>
      <c r="G13" s="167" t="str">
        <f t="shared" si="0"/>
        <v/>
      </c>
      <c r="H13" s="103"/>
    </row>
    <row r="14" spans="1:8" ht="15.75">
      <c r="A14" s="161">
        <v>5</v>
      </c>
      <c r="B14" s="149"/>
      <c r="C14" s="165"/>
      <c r="D14" s="166"/>
      <c r="E14" s="166"/>
      <c r="F14" s="166"/>
      <c r="G14" s="167" t="str">
        <f t="shared" si="0"/>
        <v/>
      </c>
      <c r="H14" s="103"/>
    </row>
    <row r="15" spans="1:8" ht="15.75">
      <c r="A15" s="161">
        <v>6</v>
      </c>
      <c r="B15" s="149"/>
      <c r="C15" s="165"/>
      <c r="D15" s="166"/>
      <c r="E15" s="166"/>
      <c r="F15" s="166"/>
      <c r="G15" s="167" t="str">
        <f t="shared" si="0"/>
        <v/>
      </c>
      <c r="H15" s="103"/>
    </row>
    <row r="16" spans="1:8" ht="15.75">
      <c r="A16" s="161">
        <v>7</v>
      </c>
      <c r="B16" s="149"/>
      <c r="C16" s="165"/>
      <c r="D16" s="166"/>
      <c r="E16" s="166"/>
      <c r="F16" s="166"/>
      <c r="G16" s="167" t="str">
        <f t="shared" si="0"/>
        <v/>
      </c>
      <c r="H16" s="103"/>
    </row>
    <row r="17" spans="1:10" ht="15.75">
      <c r="A17" s="161">
        <v>8</v>
      </c>
      <c r="B17" s="149"/>
      <c r="C17" s="165"/>
      <c r="D17" s="166"/>
      <c r="E17" s="166"/>
      <c r="F17" s="166"/>
      <c r="G17" s="167" t="str">
        <f t="shared" si="0"/>
        <v/>
      </c>
      <c r="H17" s="103"/>
    </row>
    <row r="18" spans="1:10" ht="15.75">
      <c r="A18" s="161">
        <v>9</v>
      </c>
      <c r="B18" s="149"/>
      <c r="C18" s="165"/>
      <c r="D18" s="166"/>
      <c r="E18" s="166"/>
      <c r="F18" s="166"/>
      <c r="G18" s="167" t="str">
        <f t="shared" si="0"/>
        <v/>
      </c>
      <c r="H18" s="103"/>
    </row>
    <row r="19" spans="1:10" ht="15.75">
      <c r="A19" s="161">
        <v>10</v>
      </c>
      <c r="B19" s="149"/>
      <c r="C19" s="165"/>
      <c r="D19" s="166"/>
      <c r="E19" s="166"/>
      <c r="F19" s="166"/>
      <c r="G19" s="167" t="str">
        <f t="shared" si="0"/>
        <v/>
      </c>
      <c r="H19" s="103"/>
    </row>
    <row r="20" spans="1:10" ht="15.75">
      <c r="A20" s="161">
        <v>11</v>
      </c>
      <c r="B20" s="149"/>
      <c r="C20" s="165"/>
      <c r="D20" s="166"/>
      <c r="E20" s="166"/>
      <c r="F20" s="166"/>
      <c r="G20" s="167" t="str">
        <f t="shared" si="0"/>
        <v/>
      </c>
      <c r="H20" s="103"/>
    </row>
    <row r="21" spans="1:10" ht="15.75">
      <c r="A21" s="161">
        <v>12</v>
      </c>
      <c r="B21" s="149"/>
      <c r="C21" s="165"/>
      <c r="D21" s="166"/>
      <c r="E21" s="166"/>
      <c r="F21" s="166"/>
      <c r="G21" s="167" t="str">
        <f t="shared" si="0"/>
        <v/>
      </c>
      <c r="H21" s="103"/>
    </row>
    <row r="22" spans="1:10" ht="15.75">
      <c r="A22" s="161">
        <v>13</v>
      </c>
      <c r="B22" s="149"/>
      <c r="C22" s="165"/>
      <c r="D22" s="166"/>
      <c r="E22" s="166"/>
      <c r="F22" s="166"/>
      <c r="G22" s="167" t="str">
        <f t="shared" si="0"/>
        <v/>
      </c>
      <c r="H22" s="103"/>
    </row>
    <row r="23" spans="1:10" ht="15.75">
      <c r="A23" s="161">
        <v>14</v>
      </c>
      <c r="B23" s="149"/>
      <c r="C23" s="165"/>
      <c r="D23" s="166"/>
      <c r="E23" s="166"/>
      <c r="F23" s="166"/>
      <c r="G23" s="167" t="str">
        <f t="shared" si="0"/>
        <v/>
      </c>
      <c r="H23" s="103"/>
    </row>
    <row r="24" spans="1:10" ht="15.75">
      <c r="A24" s="161">
        <v>15</v>
      </c>
      <c r="B24" s="149"/>
      <c r="C24" s="165"/>
      <c r="D24" s="166"/>
      <c r="E24" s="166"/>
      <c r="F24" s="166"/>
      <c r="G24" s="167" t="str">
        <f t="shared" si="0"/>
        <v/>
      </c>
      <c r="H24" s="103"/>
    </row>
    <row r="25" spans="1:10" ht="15.75">
      <c r="A25" s="161" t="s">
        <v>261</v>
      </c>
      <c r="B25" s="149"/>
      <c r="C25" s="168"/>
      <c r="D25" s="169"/>
      <c r="E25" s="169"/>
      <c r="F25" s="169"/>
      <c r="G25" s="167" t="str">
        <f>IF(ISBLANK(B25),"",#REF!+C25-D25)</f>
        <v/>
      </c>
      <c r="H25" s="103"/>
    </row>
    <row r="26" spans="1:10">
      <c r="A26" s="170" t="s">
        <v>298</v>
      </c>
      <c r="B26" s="171"/>
      <c r="C26" s="172"/>
      <c r="D26" s="173"/>
      <c r="E26" s="173"/>
      <c r="F26" s="174"/>
      <c r="G26" s="175" t="str">
        <f>G25</f>
        <v/>
      </c>
      <c r="H26" s="103"/>
    </row>
    <row r="30" spans="1:10">
      <c r="B30" s="178" t="s">
        <v>96</v>
      </c>
      <c r="F30" s="179"/>
    </row>
    <row r="31" spans="1:10">
      <c r="F31" s="177"/>
      <c r="G31" s="177"/>
      <c r="H31" s="177"/>
      <c r="I31" s="177"/>
      <c r="J31" s="177"/>
    </row>
    <row r="32" spans="1:10">
      <c r="C32" s="180"/>
      <c r="F32" s="180"/>
      <c r="G32" s="181"/>
      <c r="H32" s="177"/>
      <c r="I32" s="177"/>
      <c r="J32" s="177"/>
    </row>
    <row r="33" spans="1:10">
      <c r="A33" s="177"/>
      <c r="C33" s="182" t="s">
        <v>251</v>
      </c>
      <c r="F33" s="183" t="s">
        <v>256</v>
      </c>
      <c r="G33" s="181"/>
      <c r="H33" s="177"/>
      <c r="I33" s="177"/>
      <c r="J33" s="177"/>
    </row>
    <row r="34" spans="1:10">
      <c r="A34" s="177"/>
      <c r="C34" s="184" t="s">
        <v>127</v>
      </c>
      <c r="F34" s="176" t="s">
        <v>252</v>
      </c>
      <c r="G34" s="177"/>
      <c r="H34" s="177"/>
      <c r="I34" s="177"/>
      <c r="J34" s="177"/>
    </row>
    <row r="35" spans="1:10" s="177" customFormat="1">
      <c r="B35" s="176"/>
    </row>
    <row r="36" spans="1:10" s="177" customFormat="1" ht="12.75"/>
    <row r="37" spans="1:10" s="177" customFormat="1" ht="12.75"/>
    <row r="38" spans="1:10" s="177" customFormat="1" ht="12.75"/>
    <row r="39" spans="1:10" s="177" customFormat="1" ht="12.75"/>
  </sheetData>
  <dataValidations count="1">
    <dataValidation allowBlank="1" showInputMessage="1" showErrorMessage="1" prompt="თვე/დღე/წელი" sqref="B10:B25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O25" sqref="O25"/>
    </sheetView>
  </sheetViews>
  <sheetFormatPr defaultRowHeight="1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>
      <c r="A1" s="134" t="s">
        <v>287</v>
      </c>
      <c r="B1" s="135"/>
      <c r="C1" s="135"/>
      <c r="D1" s="135"/>
      <c r="E1" s="135"/>
      <c r="F1" s="76"/>
      <c r="G1" s="76"/>
      <c r="H1" s="76"/>
      <c r="I1" s="518" t="s">
        <v>97</v>
      </c>
      <c r="J1" s="518"/>
      <c r="K1" s="141"/>
    </row>
    <row r="2" spans="1:12" s="23" customFormat="1">
      <c r="A2" s="103" t="s">
        <v>128</v>
      </c>
      <c r="B2" s="135"/>
      <c r="C2" s="135"/>
      <c r="D2" s="135"/>
      <c r="E2" s="135"/>
      <c r="F2" s="136"/>
      <c r="G2" s="137"/>
      <c r="H2" s="137"/>
      <c r="I2" s="507" t="str">
        <f>'ფორმა N1'!L2</f>
        <v>03,10-21,10,2017</v>
      </c>
      <c r="J2" s="516"/>
      <c r="K2" s="141"/>
    </row>
    <row r="3" spans="1:12" s="23" customFormat="1">
      <c r="A3" s="135"/>
      <c r="B3" s="135"/>
      <c r="C3" s="135"/>
      <c r="D3" s="135"/>
      <c r="E3" s="135"/>
      <c r="F3" s="136"/>
      <c r="G3" s="137"/>
      <c r="H3" s="137"/>
      <c r="I3" s="138"/>
      <c r="J3" s="73"/>
      <c r="K3" s="141"/>
    </row>
    <row r="4" spans="1:12" s="2" customFormat="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3"/>
      <c r="J4" s="74"/>
      <c r="K4" s="103"/>
      <c r="L4" s="23"/>
    </row>
    <row r="5" spans="1:12" s="2" customFormat="1">
      <c r="A5" s="117" t="str">
        <f>'ფორმა N1'!A5</f>
        <v>მ.პ.გ. ქართული ოცნება - დემოკრატიული საქართველო</v>
      </c>
      <c r="B5" s="118"/>
      <c r="C5" s="118"/>
      <c r="D5" s="118"/>
      <c r="E5" s="118"/>
      <c r="F5" s="59"/>
      <c r="G5" s="59"/>
      <c r="H5" s="59"/>
      <c r="I5" s="129"/>
      <c r="J5" s="59"/>
      <c r="K5" s="103"/>
    </row>
    <row r="6" spans="1:12" s="23" customFormat="1" ht="13.5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517" t="s">
        <v>208</v>
      </c>
      <c r="C7" s="517"/>
      <c r="D7" s="517" t="s">
        <v>275</v>
      </c>
      <c r="E7" s="517"/>
      <c r="F7" s="517" t="s">
        <v>276</v>
      </c>
      <c r="G7" s="517"/>
      <c r="H7" s="148" t="s">
        <v>262</v>
      </c>
      <c r="I7" s="517" t="s">
        <v>211</v>
      </c>
      <c r="J7" s="517"/>
      <c r="K7" s="142"/>
    </row>
    <row r="8" spans="1:12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>
      <c r="A9" s="60" t="s">
        <v>104</v>
      </c>
      <c r="B9" s="80">
        <f>SUM(B10,B14,B17)</f>
        <v>3612</v>
      </c>
      <c r="C9" s="80">
        <f>SUM(C10,C14,C17)</f>
        <v>351952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3612</v>
      </c>
      <c r="J9" s="80">
        <f t="shared" si="0"/>
        <v>351952</v>
      </c>
      <c r="K9" s="142"/>
    </row>
    <row r="10" spans="1:12">
      <c r="A10" s="61" t="s">
        <v>105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>
      <c r="A14" s="61" t="s">
        <v>109</v>
      </c>
      <c r="B14" s="130">
        <f>SUM(B15:B16)</f>
        <v>3611</v>
      </c>
      <c r="C14" s="130">
        <f>SUM(C15:C16)</f>
        <v>351482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3611</v>
      </c>
      <c r="J14" s="130">
        <f t="shared" si="2"/>
        <v>351482</v>
      </c>
      <c r="K14" s="142"/>
    </row>
    <row r="15" spans="1:12">
      <c r="A15" s="61" t="s">
        <v>110</v>
      </c>
      <c r="B15" s="26">
        <v>11</v>
      </c>
      <c r="C15" s="26">
        <v>225663</v>
      </c>
      <c r="D15" s="26"/>
      <c r="E15" s="26"/>
      <c r="F15" s="26"/>
      <c r="G15" s="26"/>
      <c r="H15" s="26"/>
      <c r="I15" s="26">
        <f>B15+D15-F15</f>
        <v>11</v>
      </c>
      <c r="J15" s="26">
        <f>C15+E15-G15-H15</f>
        <v>225663</v>
      </c>
      <c r="K15" s="142"/>
    </row>
    <row r="16" spans="1:12">
      <c r="A16" s="61" t="s">
        <v>111</v>
      </c>
      <c r="B16" s="26">
        <v>3600</v>
      </c>
      <c r="C16" s="26">
        <v>125819</v>
      </c>
      <c r="D16" s="26"/>
      <c r="E16" s="26"/>
      <c r="F16" s="26"/>
      <c r="G16" s="26"/>
      <c r="H16" s="26"/>
      <c r="I16" s="26">
        <f>B16+D16-F16</f>
        <v>3600</v>
      </c>
      <c r="J16" s="26">
        <f>C16+E16-G16-H16</f>
        <v>125819</v>
      </c>
      <c r="K16" s="142"/>
    </row>
    <row r="17" spans="1:11">
      <c r="A17" s="61" t="s">
        <v>112</v>
      </c>
      <c r="B17" s="130">
        <f>SUM(B18:B19,B22,B23)</f>
        <v>1</v>
      </c>
      <c r="C17" s="130">
        <f>SUM(C18:C19,C22,C23)</f>
        <v>470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1</v>
      </c>
      <c r="J17" s="130">
        <f t="shared" si="3"/>
        <v>470</v>
      </c>
      <c r="K17" s="142"/>
    </row>
    <row r="18" spans="1:11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>
      <c r="A19" s="61" t="s">
        <v>114</v>
      </c>
      <c r="B19" s="130">
        <f>SUM(B20:B21)</f>
        <v>1</v>
      </c>
      <c r="C19" s="130">
        <f>SUM(C20:C21)</f>
        <v>470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1</v>
      </c>
      <c r="J19" s="130">
        <f t="shared" si="4"/>
        <v>470</v>
      </c>
      <c r="K19" s="142"/>
    </row>
    <row r="20" spans="1:11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>
      <c r="A21" s="61" t="s">
        <v>116</v>
      </c>
      <c r="B21" s="26">
        <v>1</v>
      </c>
      <c r="C21" s="26">
        <v>470</v>
      </c>
      <c r="D21" s="26"/>
      <c r="E21" s="26"/>
      <c r="F21" s="26"/>
      <c r="G21" s="26"/>
      <c r="H21" s="26"/>
      <c r="I21" s="26">
        <f>B21+D21-F21</f>
        <v>1</v>
      </c>
      <c r="J21" s="26">
        <f>C21+E21-G21-H21</f>
        <v>470</v>
      </c>
      <c r="K21" s="142"/>
    </row>
    <row r="22" spans="1:11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>
      <c r="A24" s="60" t="s">
        <v>119</v>
      </c>
      <c r="B24" s="80">
        <f>SUM(B25:B31)</f>
        <v>196667</v>
      </c>
      <c r="C24" s="80">
        <f t="shared" ref="C24:J24" si="5">SUM(C25:C31)</f>
        <v>267074.48</v>
      </c>
      <c r="D24" s="80">
        <f t="shared" si="5"/>
        <v>197848</v>
      </c>
      <c r="E24" s="80">
        <f t="shared" si="5"/>
        <v>428838.19</v>
      </c>
      <c r="F24" s="80">
        <f t="shared" si="5"/>
        <v>387585</v>
      </c>
      <c r="G24" s="80">
        <f t="shared" si="5"/>
        <v>683414.49</v>
      </c>
      <c r="H24" s="80">
        <f t="shared" si="5"/>
        <v>0</v>
      </c>
      <c r="I24" s="80">
        <f t="shared" si="5"/>
        <v>6930</v>
      </c>
      <c r="J24" s="80">
        <f t="shared" si="5"/>
        <v>12498.179999999935</v>
      </c>
      <c r="K24" s="142"/>
    </row>
    <row r="25" spans="1:11">
      <c r="A25" s="61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>
      <c r="A26" s="61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>
      <c r="A27" s="61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>
      <c r="A28" s="61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>
      <c r="A29" s="61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>
      <c r="A31" s="61" t="s">
        <v>247</v>
      </c>
      <c r="B31" s="26">
        <v>196667</v>
      </c>
      <c r="C31" s="26">
        <v>267074.48</v>
      </c>
      <c r="D31" s="26">
        <v>197848</v>
      </c>
      <c r="E31" s="439">
        <v>428838.19</v>
      </c>
      <c r="F31" s="484">
        <f>27080+700+358765+1040</f>
        <v>387585</v>
      </c>
      <c r="G31" s="484">
        <f>48876.8+3115.8+631421.89</f>
        <v>683414.49</v>
      </c>
      <c r="H31" s="26"/>
      <c r="I31" s="26">
        <f>B31+D31-F31</f>
        <v>6930</v>
      </c>
      <c r="J31" s="26">
        <f>C31+E31-G31-H31</f>
        <v>12498.179999999935</v>
      </c>
      <c r="K31" s="142"/>
    </row>
    <row r="32" spans="1:11">
      <c r="A32" s="60" t="s">
        <v>120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2"/>
    </row>
    <row r="33" spans="1:11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>
      <c r="A36" s="60" t="s">
        <v>121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2"/>
    </row>
    <row r="37" spans="1:11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>
      <c r="A39" s="61" t="s">
        <v>124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2.75"/>
    <row r="45" spans="1:11" s="23" customFormat="1">
      <c r="A45" s="25"/>
    </row>
    <row r="46" spans="1:11" s="2" customFormat="1">
      <c r="A46" s="69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68"/>
      <c r="C48" s="68"/>
      <c r="F48" s="68"/>
      <c r="G48" s="71"/>
      <c r="H48" s="68"/>
      <c r="I48"/>
      <c r="J48"/>
    </row>
    <row r="49" spans="1:10" s="2" customFormat="1">
      <c r="B49" s="67" t="s">
        <v>251</v>
      </c>
      <c r="F49" s="12" t="s">
        <v>256</v>
      </c>
      <c r="G49" s="70"/>
      <c r="I49"/>
      <c r="J49"/>
    </row>
    <row r="50" spans="1:10" s="2" customFormat="1">
      <c r="B50" s="64" t="s">
        <v>127</v>
      </c>
      <c r="F50" s="2" t="s">
        <v>252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1"/>
  <sheetViews>
    <sheetView view="pageBreakPreview" topLeftCell="A573" zoomScale="80" zoomScaleNormal="80" zoomScaleSheetLayoutView="80" workbookViewId="0">
      <selection activeCell="D580" sqref="D580"/>
    </sheetView>
  </sheetViews>
  <sheetFormatPr defaultRowHeight="12.75"/>
  <cols>
    <col min="1" max="1" width="6" style="192" customWidth="1"/>
    <col min="2" max="2" width="21.140625" style="192" customWidth="1"/>
    <col min="3" max="3" width="25.140625" style="192" bestFit="1" customWidth="1"/>
    <col min="4" max="4" width="18.42578125" style="192" customWidth="1"/>
    <col min="5" max="5" width="19.5703125" style="192" customWidth="1"/>
    <col min="6" max="6" width="22" style="192" customWidth="1"/>
    <col min="7" max="7" width="25.28515625" style="192" customWidth="1"/>
    <col min="8" max="8" width="18.28515625" style="192" customWidth="1"/>
    <col min="9" max="9" width="17.140625" style="192" customWidth="1"/>
    <col min="10" max="16384" width="9.140625" style="192"/>
  </cols>
  <sheetData>
    <row r="1" spans="1:9" ht="15">
      <c r="A1" s="185" t="s">
        <v>476</v>
      </c>
      <c r="B1" s="185"/>
      <c r="C1" s="186"/>
      <c r="D1" s="186"/>
      <c r="E1" s="186"/>
      <c r="F1" s="186"/>
      <c r="G1" s="186"/>
      <c r="H1" s="186"/>
      <c r="I1" s="349" t="s">
        <v>97</v>
      </c>
    </row>
    <row r="2" spans="1:9" ht="15">
      <c r="A2" s="145" t="s">
        <v>128</v>
      </c>
      <c r="B2" s="145"/>
      <c r="C2" s="186"/>
      <c r="D2" s="186"/>
      <c r="E2" s="186"/>
      <c r="F2" s="186"/>
      <c r="G2" s="186"/>
      <c r="H2" s="186"/>
      <c r="I2" s="346" t="str">
        <f>'ფორმა N1'!L2</f>
        <v>03,10-21,10,2017</v>
      </c>
    </row>
    <row r="3" spans="1:9" ht="15">
      <c r="A3" s="186"/>
      <c r="B3" s="186"/>
      <c r="C3" s="186"/>
      <c r="D3" s="186"/>
      <c r="E3" s="186"/>
      <c r="F3" s="186"/>
      <c r="G3" s="186"/>
      <c r="H3" s="186"/>
      <c r="I3" s="138"/>
    </row>
    <row r="4" spans="1:9" ht="15">
      <c r="A4" s="112" t="s">
        <v>257</v>
      </c>
      <c r="B4" s="112"/>
      <c r="C4" s="112"/>
      <c r="D4" s="112"/>
      <c r="E4" s="354"/>
      <c r="F4" s="187"/>
      <c r="G4" s="186"/>
      <c r="H4" s="186"/>
      <c r="I4" s="187"/>
    </row>
    <row r="5" spans="1:9" s="359" customFormat="1" ht="15">
      <c r="A5" s="355" t="str">
        <f>'ფორმა N1'!A5</f>
        <v>მ.პ.გ. ქართული ოცნება - დემოკრატიული საქართველო</v>
      </c>
      <c r="B5" s="355"/>
      <c r="C5" s="356"/>
      <c r="D5" s="356"/>
      <c r="E5" s="356"/>
      <c r="F5" s="357"/>
      <c r="G5" s="358"/>
      <c r="H5" s="358"/>
      <c r="I5" s="357"/>
    </row>
    <row r="6" spans="1:9" ht="13.5">
      <c r="A6" s="139"/>
      <c r="B6" s="139"/>
      <c r="C6" s="360"/>
      <c r="D6" s="360"/>
      <c r="E6" s="360"/>
      <c r="F6" s="186"/>
      <c r="G6" s="186"/>
      <c r="H6" s="186"/>
      <c r="I6" s="186"/>
    </row>
    <row r="7" spans="1:9" ht="60">
      <c r="A7" s="361" t="s">
        <v>64</v>
      </c>
      <c r="B7" s="361" t="s">
        <v>443</v>
      </c>
      <c r="C7" s="362" t="s">
        <v>444</v>
      </c>
      <c r="D7" s="362" t="s">
        <v>445</v>
      </c>
      <c r="E7" s="362" t="s">
        <v>446</v>
      </c>
      <c r="F7" s="362" t="s">
        <v>346</v>
      </c>
      <c r="G7" s="362" t="s">
        <v>447</v>
      </c>
      <c r="H7" s="362" t="s">
        <v>448</v>
      </c>
      <c r="I7" s="362" t="s">
        <v>449</v>
      </c>
    </row>
    <row r="8" spans="1:9" ht="15">
      <c r="A8" s="361">
        <v>1</v>
      </c>
      <c r="B8" s="361">
        <v>2</v>
      </c>
      <c r="C8" s="361">
        <v>3</v>
      </c>
      <c r="D8" s="362">
        <v>4</v>
      </c>
      <c r="E8" s="361">
        <v>5</v>
      </c>
      <c r="F8" s="362">
        <v>6</v>
      </c>
      <c r="G8" s="361">
        <v>7</v>
      </c>
      <c r="H8" s="362">
        <v>8</v>
      </c>
      <c r="I8" s="362">
        <v>9</v>
      </c>
    </row>
    <row r="9" spans="1:9" ht="30">
      <c r="A9" s="363">
        <v>1</v>
      </c>
      <c r="B9" s="425" t="s">
        <v>645</v>
      </c>
      <c r="C9" s="422" t="s">
        <v>507</v>
      </c>
      <c r="D9" s="422" t="s">
        <v>1058</v>
      </c>
      <c r="E9" s="422" t="s">
        <v>1059</v>
      </c>
      <c r="F9" s="422">
        <v>1000</v>
      </c>
      <c r="G9" s="422">
        <v>37146</v>
      </c>
      <c r="H9" s="422" t="s">
        <v>508</v>
      </c>
      <c r="I9" s="422" t="s">
        <v>509</v>
      </c>
    </row>
    <row r="10" spans="1:9" ht="30">
      <c r="A10" s="363">
        <v>2</v>
      </c>
      <c r="B10" s="425" t="s">
        <v>645</v>
      </c>
      <c r="C10" s="422" t="s">
        <v>507</v>
      </c>
      <c r="D10" s="422" t="s">
        <v>1060</v>
      </c>
      <c r="E10" s="422" t="s">
        <v>1059</v>
      </c>
      <c r="F10" s="422">
        <v>200</v>
      </c>
      <c r="G10" s="422">
        <v>7429.2</v>
      </c>
      <c r="H10" s="422" t="s">
        <v>510</v>
      </c>
      <c r="I10" s="422" t="s">
        <v>511</v>
      </c>
    </row>
    <row r="11" spans="1:9" ht="30">
      <c r="A11" s="363">
        <v>3</v>
      </c>
      <c r="B11" s="425" t="s">
        <v>645</v>
      </c>
      <c r="C11" s="422" t="s">
        <v>512</v>
      </c>
      <c r="D11" s="422" t="s">
        <v>1061</v>
      </c>
      <c r="E11" s="422" t="s">
        <v>1062</v>
      </c>
      <c r="F11" s="422">
        <v>290</v>
      </c>
      <c r="G11" s="422">
        <v>4720</v>
      </c>
      <c r="H11" s="422" t="s">
        <v>513</v>
      </c>
      <c r="I11" s="422" t="s">
        <v>514</v>
      </c>
    </row>
    <row r="12" spans="1:9" ht="30">
      <c r="A12" s="363">
        <v>4</v>
      </c>
      <c r="B12" s="425" t="s">
        <v>645</v>
      </c>
      <c r="C12" s="422" t="s">
        <v>515</v>
      </c>
      <c r="D12" s="422" t="s">
        <v>1063</v>
      </c>
      <c r="E12" s="422" t="s">
        <v>1064</v>
      </c>
      <c r="F12" s="422">
        <v>315</v>
      </c>
      <c r="G12" s="422">
        <v>16096.6</v>
      </c>
      <c r="H12" s="422" t="s">
        <v>516</v>
      </c>
      <c r="I12" s="422" t="s">
        <v>517</v>
      </c>
    </row>
    <row r="13" spans="1:9" ht="15">
      <c r="A13" s="526">
        <v>5</v>
      </c>
      <c r="B13" s="524" t="s">
        <v>645</v>
      </c>
      <c r="C13" s="524" t="s">
        <v>1065</v>
      </c>
      <c r="D13" s="524" t="s">
        <v>1066</v>
      </c>
      <c r="E13" s="524" t="s">
        <v>1059</v>
      </c>
      <c r="F13" s="524">
        <v>130</v>
      </c>
      <c r="G13" s="422">
        <v>4457.5199999999995</v>
      </c>
      <c r="H13" s="422" t="s">
        <v>1067</v>
      </c>
      <c r="I13" s="422" t="s">
        <v>1068</v>
      </c>
    </row>
    <row r="14" spans="1:9" ht="15">
      <c r="A14" s="527"/>
      <c r="B14" s="525"/>
      <c r="C14" s="525"/>
      <c r="D14" s="525"/>
      <c r="E14" s="525"/>
      <c r="F14" s="525"/>
      <c r="G14" s="422">
        <v>990.56</v>
      </c>
      <c r="H14" s="422" t="s">
        <v>1069</v>
      </c>
      <c r="I14" s="422" t="s">
        <v>1070</v>
      </c>
    </row>
    <row r="15" spans="1:9" ht="30">
      <c r="A15" s="363">
        <v>6</v>
      </c>
      <c r="B15" s="425" t="s">
        <v>645</v>
      </c>
      <c r="C15" s="422" t="s">
        <v>607</v>
      </c>
      <c r="D15" s="422" t="s">
        <v>1071</v>
      </c>
      <c r="E15" s="422" t="s">
        <v>1059</v>
      </c>
      <c r="F15" s="422">
        <v>112.8</v>
      </c>
      <c r="G15" s="422">
        <v>2476.4</v>
      </c>
      <c r="H15" s="422" t="s">
        <v>1072</v>
      </c>
      <c r="I15" s="422" t="s">
        <v>1073</v>
      </c>
    </row>
    <row r="16" spans="1:9" ht="30">
      <c r="A16" s="363">
        <v>7</v>
      </c>
      <c r="B16" s="425" t="s">
        <v>645</v>
      </c>
      <c r="C16" s="422" t="s">
        <v>520</v>
      </c>
      <c r="D16" s="422" t="s">
        <v>1074</v>
      </c>
      <c r="E16" s="422" t="s">
        <v>1064</v>
      </c>
      <c r="F16" s="422">
        <v>304.43</v>
      </c>
      <c r="G16" s="422">
        <v>5150.9120000000003</v>
      </c>
      <c r="H16" s="422" t="s">
        <v>521</v>
      </c>
      <c r="I16" s="422" t="s">
        <v>522</v>
      </c>
    </row>
    <row r="17" spans="1:9" ht="60">
      <c r="A17" s="363">
        <v>8</v>
      </c>
      <c r="B17" s="425" t="s">
        <v>645</v>
      </c>
      <c r="C17" s="422" t="s">
        <v>608</v>
      </c>
      <c r="D17" s="422" t="s">
        <v>1075</v>
      </c>
      <c r="E17" s="422" t="s">
        <v>1059</v>
      </c>
      <c r="F17" s="422">
        <v>183.25</v>
      </c>
      <c r="G17" s="422">
        <v>2476.4</v>
      </c>
      <c r="H17" s="422" t="s">
        <v>1076</v>
      </c>
      <c r="I17" s="422" t="s">
        <v>1077</v>
      </c>
    </row>
    <row r="18" spans="1:9" ht="30">
      <c r="A18" s="363">
        <v>9</v>
      </c>
      <c r="B18" s="425" t="s">
        <v>645</v>
      </c>
      <c r="C18" s="422" t="s">
        <v>523</v>
      </c>
      <c r="D18" s="422" t="s">
        <v>1078</v>
      </c>
      <c r="E18" s="422" t="s">
        <v>1059</v>
      </c>
      <c r="F18" s="422">
        <v>179</v>
      </c>
      <c r="G18" s="422">
        <v>2250</v>
      </c>
      <c r="H18" s="422" t="s">
        <v>524</v>
      </c>
      <c r="I18" s="422" t="s">
        <v>525</v>
      </c>
    </row>
    <row r="19" spans="1:9" ht="30">
      <c r="A19" s="526">
        <v>10</v>
      </c>
      <c r="B19" s="524" t="s">
        <v>645</v>
      </c>
      <c r="C19" s="524" t="s">
        <v>526</v>
      </c>
      <c r="D19" s="524" t="s">
        <v>1079</v>
      </c>
      <c r="E19" s="524" t="s">
        <v>1059</v>
      </c>
      <c r="F19" s="524">
        <v>331.82</v>
      </c>
      <c r="G19" s="422">
        <v>1609.6599999999999</v>
      </c>
      <c r="H19" s="422" t="s">
        <v>527</v>
      </c>
      <c r="I19" s="422" t="s">
        <v>528</v>
      </c>
    </row>
    <row r="20" spans="1:9" ht="30">
      <c r="A20" s="527"/>
      <c r="B20" s="525"/>
      <c r="C20" s="525"/>
      <c r="D20" s="525"/>
      <c r="E20" s="525"/>
      <c r="F20" s="525"/>
      <c r="G20" s="422">
        <v>1609.6599999999999</v>
      </c>
      <c r="H20" s="422" t="s">
        <v>529</v>
      </c>
      <c r="I20" s="422" t="s">
        <v>530</v>
      </c>
    </row>
    <row r="21" spans="1:9" ht="30">
      <c r="A21" s="363">
        <v>11</v>
      </c>
      <c r="B21" s="425" t="s">
        <v>645</v>
      </c>
      <c r="C21" s="422" t="s">
        <v>609</v>
      </c>
      <c r="D21" s="422" t="s">
        <v>1080</v>
      </c>
      <c r="E21" s="422" t="s">
        <v>1059</v>
      </c>
      <c r="F21" s="422">
        <v>205.03</v>
      </c>
      <c r="G21" s="422">
        <v>2971.68</v>
      </c>
      <c r="H21" s="422" t="s">
        <v>1081</v>
      </c>
      <c r="I21" s="422" t="s">
        <v>1082</v>
      </c>
    </row>
    <row r="22" spans="1:9" ht="30">
      <c r="A22" s="363">
        <v>12</v>
      </c>
      <c r="B22" s="425" t="s">
        <v>645</v>
      </c>
      <c r="C22" s="422" t="s">
        <v>610</v>
      </c>
      <c r="D22" s="422" t="s">
        <v>1083</v>
      </c>
      <c r="E22" s="422" t="s">
        <v>1084</v>
      </c>
      <c r="F22" s="422">
        <v>185.58</v>
      </c>
      <c r="G22" s="422" t="s">
        <v>1085</v>
      </c>
      <c r="H22" s="455" t="s">
        <v>1057</v>
      </c>
      <c r="I22" s="422" t="s">
        <v>1086</v>
      </c>
    </row>
    <row r="23" spans="1:9" ht="45">
      <c r="A23" s="363">
        <v>13</v>
      </c>
      <c r="B23" s="425" t="s">
        <v>645</v>
      </c>
      <c r="C23" s="422" t="s">
        <v>611</v>
      </c>
      <c r="D23" s="422" t="s">
        <v>1087</v>
      </c>
      <c r="E23" s="422" t="s">
        <v>1062</v>
      </c>
      <c r="F23" s="422">
        <v>162.18</v>
      </c>
      <c r="G23" s="422">
        <v>4643.25</v>
      </c>
      <c r="H23" s="422" t="s">
        <v>1088</v>
      </c>
      <c r="I23" s="422" t="s">
        <v>1089</v>
      </c>
    </row>
    <row r="24" spans="1:9" ht="30">
      <c r="A24" s="363">
        <v>14</v>
      </c>
      <c r="B24" s="425" t="s">
        <v>645</v>
      </c>
      <c r="C24" s="422" t="s">
        <v>531</v>
      </c>
      <c r="D24" s="422" t="s">
        <v>1090</v>
      </c>
      <c r="E24" s="422">
        <v>12</v>
      </c>
      <c r="F24" s="422">
        <v>170.55</v>
      </c>
      <c r="G24" s="422">
        <v>3714.6</v>
      </c>
      <c r="H24" s="422" t="s">
        <v>532</v>
      </c>
      <c r="I24" s="422" t="s">
        <v>193</v>
      </c>
    </row>
    <row r="25" spans="1:9" ht="30">
      <c r="A25" s="363">
        <v>15</v>
      </c>
      <c r="B25" s="425" t="s">
        <v>645</v>
      </c>
      <c r="C25" s="422" t="s">
        <v>533</v>
      </c>
      <c r="D25" s="422" t="s">
        <v>1091</v>
      </c>
      <c r="E25" s="422" t="s">
        <v>1059</v>
      </c>
      <c r="F25" s="422">
        <v>202.81</v>
      </c>
      <c r="G25" s="422">
        <v>5479.0349999999999</v>
      </c>
      <c r="H25" s="422" t="s">
        <v>534</v>
      </c>
      <c r="I25" s="422" t="s">
        <v>535</v>
      </c>
    </row>
    <row r="26" spans="1:9" ht="30">
      <c r="A26" s="363">
        <v>16</v>
      </c>
      <c r="B26" s="425" t="s">
        <v>645</v>
      </c>
      <c r="C26" s="422" t="s">
        <v>612</v>
      </c>
      <c r="D26" s="422" t="s">
        <v>1092</v>
      </c>
      <c r="E26" s="422" t="s">
        <v>1059</v>
      </c>
      <c r="F26" s="422">
        <v>138.80000000000001</v>
      </c>
      <c r="G26" s="422">
        <v>1000</v>
      </c>
      <c r="H26" s="422">
        <v>36001011819</v>
      </c>
      <c r="I26" s="422" t="s">
        <v>1093</v>
      </c>
    </row>
    <row r="27" spans="1:9" ht="30">
      <c r="A27" s="363">
        <v>17</v>
      </c>
      <c r="B27" s="425" t="s">
        <v>645</v>
      </c>
      <c r="C27" s="422" t="s">
        <v>536</v>
      </c>
      <c r="D27" s="422" t="s">
        <v>1094</v>
      </c>
      <c r="E27" s="422" t="s">
        <v>1059</v>
      </c>
      <c r="F27" s="422">
        <v>71.34</v>
      </c>
      <c r="G27" s="422">
        <v>750</v>
      </c>
      <c r="H27" s="422" t="s">
        <v>537</v>
      </c>
      <c r="I27" s="422" t="s">
        <v>538</v>
      </c>
    </row>
    <row r="28" spans="1:9" ht="30">
      <c r="A28" s="363">
        <v>18</v>
      </c>
      <c r="B28" s="425" t="s">
        <v>645</v>
      </c>
      <c r="C28" s="422" t="s">
        <v>613</v>
      </c>
      <c r="D28" s="422" t="s">
        <v>1095</v>
      </c>
      <c r="E28" s="422" t="s">
        <v>1059</v>
      </c>
      <c r="F28" s="422">
        <v>223</v>
      </c>
      <c r="G28" s="422">
        <v>750</v>
      </c>
      <c r="H28" s="422" t="s">
        <v>1096</v>
      </c>
      <c r="I28" s="422" t="s">
        <v>1097</v>
      </c>
    </row>
    <row r="29" spans="1:9" ht="30">
      <c r="A29" s="363">
        <v>19</v>
      </c>
      <c r="B29" s="425" t="s">
        <v>645</v>
      </c>
      <c r="C29" s="422" t="s">
        <v>614</v>
      </c>
      <c r="D29" s="422" t="s">
        <v>1098</v>
      </c>
      <c r="E29" s="422">
        <v>11</v>
      </c>
      <c r="F29" s="422">
        <v>123.24</v>
      </c>
      <c r="G29" s="422">
        <v>650</v>
      </c>
      <c r="H29" s="422" t="s">
        <v>1099</v>
      </c>
      <c r="I29" s="422" t="s">
        <v>1100</v>
      </c>
    </row>
    <row r="30" spans="1:9" ht="30">
      <c r="A30" s="363">
        <v>20</v>
      </c>
      <c r="B30" s="425" t="s">
        <v>645</v>
      </c>
      <c r="C30" s="422" t="s">
        <v>539</v>
      </c>
      <c r="D30" s="422" t="s">
        <v>1101</v>
      </c>
      <c r="E30" s="422" t="s">
        <v>1059</v>
      </c>
      <c r="F30" s="422">
        <v>165.3</v>
      </c>
      <c r="G30" s="422">
        <v>619.1</v>
      </c>
      <c r="H30" s="422">
        <v>25001000163</v>
      </c>
      <c r="I30" s="422" t="s">
        <v>540</v>
      </c>
    </row>
    <row r="31" spans="1:9" ht="30">
      <c r="A31" s="363">
        <v>21</v>
      </c>
      <c r="B31" s="425" t="s">
        <v>645</v>
      </c>
      <c r="C31" s="422" t="s">
        <v>541</v>
      </c>
      <c r="D31" s="422" t="s">
        <v>1102</v>
      </c>
      <c r="E31" s="422" t="s">
        <v>1059</v>
      </c>
      <c r="F31" s="422">
        <v>150</v>
      </c>
      <c r="G31" s="422">
        <v>300</v>
      </c>
      <c r="H31" s="422" t="s">
        <v>542</v>
      </c>
      <c r="I31" s="422" t="s">
        <v>543</v>
      </c>
    </row>
    <row r="32" spans="1:9" ht="30">
      <c r="A32" s="363">
        <v>22</v>
      </c>
      <c r="B32" s="425" t="s">
        <v>645</v>
      </c>
      <c r="C32" s="422" t="s">
        <v>1103</v>
      </c>
      <c r="D32" s="422" t="s">
        <v>1104</v>
      </c>
      <c r="E32" s="422" t="s">
        <v>1064</v>
      </c>
      <c r="F32" s="422">
        <v>240</v>
      </c>
      <c r="G32" s="422">
        <v>625</v>
      </c>
      <c r="H32" s="422" t="s">
        <v>518</v>
      </c>
      <c r="I32" s="422" t="s">
        <v>519</v>
      </c>
    </row>
    <row r="33" spans="1:9" ht="30">
      <c r="A33" s="363">
        <v>23</v>
      </c>
      <c r="B33" s="425" t="s">
        <v>645</v>
      </c>
      <c r="C33" s="422" t="s">
        <v>615</v>
      </c>
      <c r="D33" s="422" t="s">
        <v>1105</v>
      </c>
      <c r="E33" s="422" t="s">
        <v>1059</v>
      </c>
      <c r="F33" s="422">
        <v>130</v>
      </c>
      <c r="G33" s="422">
        <v>1000</v>
      </c>
      <c r="H33" s="422" t="s">
        <v>1106</v>
      </c>
      <c r="I33" s="422" t="s">
        <v>1107</v>
      </c>
    </row>
    <row r="34" spans="1:9" ht="30">
      <c r="A34" s="363">
        <v>24</v>
      </c>
      <c r="B34" s="425" t="s">
        <v>645</v>
      </c>
      <c r="C34" s="422" t="s">
        <v>616</v>
      </c>
      <c r="D34" s="422" t="s">
        <v>1108</v>
      </c>
      <c r="E34" s="422" t="s">
        <v>1059</v>
      </c>
      <c r="F34" s="422">
        <v>64.3</v>
      </c>
      <c r="G34" s="422">
        <v>1000</v>
      </c>
      <c r="H34" s="422" t="s">
        <v>1109</v>
      </c>
      <c r="I34" s="422" t="s">
        <v>1110</v>
      </c>
    </row>
    <row r="35" spans="1:9" ht="45">
      <c r="A35" s="363">
        <v>25</v>
      </c>
      <c r="B35" s="425" t="s">
        <v>645</v>
      </c>
      <c r="C35" s="422" t="s">
        <v>617</v>
      </c>
      <c r="D35" s="422" t="s">
        <v>1111</v>
      </c>
      <c r="E35" s="422" t="s">
        <v>1059</v>
      </c>
      <c r="F35" s="422">
        <v>113.4</v>
      </c>
      <c r="G35" s="422">
        <v>1000</v>
      </c>
      <c r="H35" s="422" t="s">
        <v>1112</v>
      </c>
      <c r="I35" s="422" t="s">
        <v>1113</v>
      </c>
    </row>
    <row r="36" spans="1:9" ht="30">
      <c r="A36" s="526">
        <v>26</v>
      </c>
      <c r="B36" s="524" t="s">
        <v>645</v>
      </c>
      <c r="C36" s="524" t="s">
        <v>544</v>
      </c>
      <c r="D36" s="524" t="s">
        <v>1114</v>
      </c>
      <c r="E36" s="524" t="s">
        <v>1059</v>
      </c>
      <c r="F36" s="524">
        <v>87.1</v>
      </c>
      <c r="G36" s="422">
        <v>400</v>
      </c>
      <c r="H36" s="422" t="s">
        <v>545</v>
      </c>
      <c r="I36" s="422" t="s">
        <v>546</v>
      </c>
    </row>
    <row r="37" spans="1:9" ht="30">
      <c r="A37" s="527"/>
      <c r="B37" s="525"/>
      <c r="C37" s="525"/>
      <c r="D37" s="525"/>
      <c r="E37" s="525"/>
      <c r="F37" s="525"/>
      <c r="G37" s="422">
        <v>400</v>
      </c>
      <c r="H37" s="422" t="s">
        <v>547</v>
      </c>
      <c r="I37" s="422" t="s">
        <v>548</v>
      </c>
    </row>
    <row r="38" spans="1:9" ht="30">
      <c r="A38" s="363">
        <v>27</v>
      </c>
      <c r="B38" s="425" t="s">
        <v>645</v>
      </c>
      <c r="C38" s="422" t="s">
        <v>618</v>
      </c>
      <c r="D38" s="422" t="s">
        <v>1115</v>
      </c>
      <c r="E38" s="422" t="s">
        <v>1059</v>
      </c>
      <c r="F38" s="422">
        <v>169.7</v>
      </c>
      <c r="G38" s="422">
        <v>625</v>
      </c>
      <c r="H38" s="422" t="s">
        <v>1116</v>
      </c>
      <c r="I38" s="422" t="s">
        <v>1117</v>
      </c>
    </row>
    <row r="39" spans="1:9" ht="30">
      <c r="A39" s="363">
        <v>28</v>
      </c>
      <c r="B39" s="425" t="s">
        <v>645</v>
      </c>
      <c r="C39" s="422" t="s">
        <v>619</v>
      </c>
      <c r="D39" s="422" t="s">
        <v>1118</v>
      </c>
      <c r="E39" s="422" t="s">
        <v>1059</v>
      </c>
      <c r="F39" s="422">
        <v>180</v>
      </c>
      <c r="G39" s="422">
        <v>562.5</v>
      </c>
      <c r="H39" s="422" t="s">
        <v>1119</v>
      </c>
      <c r="I39" s="422" t="s">
        <v>1120</v>
      </c>
    </row>
    <row r="40" spans="1:9" ht="30">
      <c r="A40" s="363">
        <v>29</v>
      </c>
      <c r="B40" s="425" t="s">
        <v>645</v>
      </c>
      <c r="C40" s="422" t="s">
        <v>620</v>
      </c>
      <c r="D40" s="422" t="s">
        <v>1121</v>
      </c>
      <c r="E40" s="422" t="s">
        <v>1059</v>
      </c>
      <c r="F40" s="422">
        <v>135</v>
      </c>
      <c r="G40" s="422">
        <v>750</v>
      </c>
      <c r="H40" s="422" t="s">
        <v>1122</v>
      </c>
      <c r="I40" s="422" t="s">
        <v>1123</v>
      </c>
    </row>
    <row r="41" spans="1:9" ht="30">
      <c r="A41" s="363">
        <v>30</v>
      </c>
      <c r="B41" s="425" t="s">
        <v>645</v>
      </c>
      <c r="C41" s="422" t="s">
        <v>549</v>
      </c>
      <c r="D41" s="422" t="s">
        <v>1124</v>
      </c>
      <c r="E41" s="422" t="s">
        <v>1059</v>
      </c>
      <c r="F41" s="422">
        <v>100.2</v>
      </c>
      <c r="G41" s="422">
        <v>625</v>
      </c>
      <c r="H41" s="422" t="s">
        <v>550</v>
      </c>
      <c r="I41" s="422" t="s">
        <v>551</v>
      </c>
    </row>
    <row r="42" spans="1:9" ht="30">
      <c r="A42" s="363">
        <v>31</v>
      </c>
      <c r="B42" s="425" t="s">
        <v>645</v>
      </c>
      <c r="C42" s="422" t="s">
        <v>621</v>
      </c>
      <c r="D42" s="422" t="s">
        <v>1125</v>
      </c>
      <c r="E42" s="422" t="s">
        <v>1059</v>
      </c>
      <c r="F42" s="422">
        <v>41.25</v>
      </c>
      <c r="G42" s="422">
        <v>875</v>
      </c>
      <c r="H42" s="422">
        <v>60001129329</v>
      </c>
      <c r="I42" s="422" t="s">
        <v>1126</v>
      </c>
    </row>
    <row r="43" spans="1:9" ht="30">
      <c r="A43" s="363">
        <v>32</v>
      </c>
      <c r="B43" s="425" t="s">
        <v>645</v>
      </c>
      <c r="C43" s="422" t="s">
        <v>552</v>
      </c>
      <c r="D43" s="422" t="s">
        <v>1127</v>
      </c>
      <c r="E43" s="422" t="s">
        <v>1059</v>
      </c>
      <c r="F43" s="422">
        <v>150.21</v>
      </c>
      <c r="G43" s="422">
        <v>1500</v>
      </c>
      <c r="H43" s="422" t="s">
        <v>553</v>
      </c>
      <c r="I43" s="422" t="s">
        <v>554</v>
      </c>
    </row>
    <row r="44" spans="1:9" ht="30">
      <c r="A44" s="363">
        <v>33</v>
      </c>
      <c r="B44" s="425" t="s">
        <v>645</v>
      </c>
      <c r="C44" s="422" t="s">
        <v>622</v>
      </c>
      <c r="D44" s="422" t="s">
        <v>1128</v>
      </c>
      <c r="E44" s="422" t="s">
        <v>1059</v>
      </c>
      <c r="F44" s="422">
        <v>160.69999999999999</v>
      </c>
      <c r="G44" s="422">
        <v>875</v>
      </c>
      <c r="H44" s="422" t="s">
        <v>1129</v>
      </c>
      <c r="I44" s="422" t="s">
        <v>1130</v>
      </c>
    </row>
    <row r="45" spans="1:9" ht="30">
      <c r="A45" s="363">
        <v>34</v>
      </c>
      <c r="B45" s="425" t="s">
        <v>645</v>
      </c>
      <c r="C45" s="422" t="s">
        <v>623</v>
      </c>
      <c r="D45" s="422" t="s">
        <v>1131</v>
      </c>
      <c r="E45" s="422" t="s">
        <v>1059</v>
      </c>
      <c r="F45" s="422">
        <v>65</v>
      </c>
      <c r="G45" s="422">
        <v>1000</v>
      </c>
      <c r="H45" s="422" t="s">
        <v>1132</v>
      </c>
      <c r="I45" s="422" t="s">
        <v>1133</v>
      </c>
    </row>
    <row r="46" spans="1:9" ht="30">
      <c r="A46" s="363">
        <v>35</v>
      </c>
      <c r="B46" s="425" t="s">
        <v>645</v>
      </c>
      <c r="C46" s="422" t="s">
        <v>624</v>
      </c>
      <c r="D46" s="422" t="s">
        <v>1134</v>
      </c>
      <c r="E46" s="422" t="s">
        <v>1059</v>
      </c>
      <c r="F46" s="422">
        <v>81.55</v>
      </c>
      <c r="G46" s="422">
        <v>500</v>
      </c>
      <c r="H46" s="422">
        <v>24001004130</v>
      </c>
      <c r="I46" s="422" t="s">
        <v>1135</v>
      </c>
    </row>
    <row r="47" spans="1:9" ht="15">
      <c r="A47" s="363">
        <v>36</v>
      </c>
      <c r="B47" s="425" t="s">
        <v>645</v>
      </c>
      <c r="C47" s="422" t="s">
        <v>625</v>
      </c>
      <c r="D47" s="422" t="s">
        <v>1136</v>
      </c>
      <c r="E47" s="422" t="s">
        <v>1137</v>
      </c>
      <c r="F47" s="422">
        <v>270</v>
      </c>
      <c r="G47" s="422">
        <v>2000</v>
      </c>
      <c r="H47" s="422" t="s">
        <v>1138</v>
      </c>
      <c r="I47" s="422" t="s">
        <v>1139</v>
      </c>
    </row>
    <row r="48" spans="1:9" ht="30">
      <c r="A48" s="363">
        <v>37</v>
      </c>
      <c r="B48" s="425" t="s">
        <v>645</v>
      </c>
      <c r="C48" s="422" t="s">
        <v>626</v>
      </c>
      <c r="D48" s="422" t="s">
        <v>1140</v>
      </c>
      <c r="E48" s="422" t="s">
        <v>1059</v>
      </c>
      <c r="F48" s="422">
        <v>73</v>
      </c>
      <c r="G48" s="422">
        <v>500</v>
      </c>
      <c r="H48" s="422" t="s">
        <v>1141</v>
      </c>
      <c r="I48" s="422" t="s">
        <v>1142</v>
      </c>
    </row>
    <row r="49" spans="1:9" ht="15">
      <c r="A49" s="363">
        <v>38</v>
      </c>
      <c r="B49" s="425" t="s">
        <v>645</v>
      </c>
      <c r="C49" s="422" t="s">
        <v>627</v>
      </c>
      <c r="D49" s="422" t="s">
        <v>1143</v>
      </c>
      <c r="E49" s="422" t="s">
        <v>1059</v>
      </c>
      <c r="F49" s="422">
        <v>214.07</v>
      </c>
      <c r="G49" s="422">
        <v>1250</v>
      </c>
      <c r="H49" s="422" t="s">
        <v>1144</v>
      </c>
      <c r="I49" s="422" t="s">
        <v>1145</v>
      </c>
    </row>
    <row r="50" spans="1:9" ht="30">
      <c r="A50" s="363">
        <v>39</v>
      </c>
      <c r="B50" s="425" t="s">
        <v>645</v>
      </c>
      <c r="C50" s="422" t="s">
        <v>555</v>
      </c>
      <c r="D50" s="422" t="s">
        <v>1146</v>
      </c>
      <c r="E50" s="422" t="s">
        <v>1059</v>
      </c>
      <c r="F50" s="422">
        <v>60</v>
      </c>
      <c r="G50" s="422">
        <v>800</v>
      </c>
      <c r="H50" s="422" t="s">
        <v>556</v>
      </c>
      <c r="I50" s="422" t="s">
        <v>557</v>
      </c>
    </row>
    <row r="51" spans="1:9" ht="30">
      <c r="A51" s="363">
        <v>40</v>
      </c>
      <c r="B51" s="425" t="s">
        <v>645</v>
      </c>
      <c r="C51" s="422" t="s">
        <v>558</v>
      </c>
      <c r="D51" s="422" t="s">
        <v>1147</v>
      </c>
      <c r="E51" s="422" t="s">
        <v>1059</v>
      </c>
      <c r="F51" s="422">
        <v>110</v>
      </c>
      <c r="G51" s="422">
        <v>800</v>
      </c>
      <c r="H51" s="422">
        <v>47001000294</v>
      </c>
      <c r="I51" s="422" t="s">
        <v>559</v>
      </c>
    </row>
    <row r="52" spans="1:9" ht="30">
      <c r="A52" s="363">
        <v>41</v>
      </c>
      <c r="B52" s="425" t="s">
        <v>645</v>
      </c>
      <c r="C52" s="422" t="s">
        <v>560</v>
      </c>
      <c r="D52" s="422" t="s">
        <v>1148</v>
      </c>
      <c r="E52" s="422" t="s">
        <v>1059</v>
      </c>
      <c r="F52" s="422">
        <v>90</v>
      </c>
      <c r="G52" s="422">
        <v>625</v>
      </c>
      <c r="H52" s="422" t="s">
        <v>561</v>
      </c>
      <c r="I52" s="422" t="s">
        <v>562</v>
      </c>
    </row>
    <row r="53" spans="1:9" ht="30">
      <c r="A53" s="363">
        <v>42</v>
      </c>
      <c r="B53" s="425" t="s">
        <v>645</v>
      </c>
      <c r="C53" s="422" t="s">
        <v>628</v>
      </c>
      <c r="D53" s="422" t="s">
        <v>1149</v>
      </c>
      <c r="E53" s="422" t="s">
        <v>1059</v>
      </c>
      <c r="F53" s="422">
        <v>55</v>
      </c>
      <c r="G53" s="422">
        <v>400</v>
      </c>
      <c r="H53" s="422">
        <v>47001003904</v>
      </c>
      <c r="I53" s="422" t="s">
        <v>1150</v>
      </c>
    </row>
    <row r="54" spans="1:9" ht="30">
      <c r="A54" s="363">
        <v>43</v>
      </c>
      <c r="B54" s="425" t="s">
        <v>645</v>
      </c>
      <c r="C54" s="422" t="s">
        <v>563</v>
      </c>
      <c r="D54" s="422" t="s">
        <v>1151</v>
      </c>
      <c r="E54" s="422" t="s">
        <v>1059</v>
      </c>
      <c r="F54" s="422">
        <v>91</v>
      </c>
      <c r="G54" s="422">
        <v>1250</v>
      </c>
      <c r="H54" s="422" t="s">
        <v>564</v>
      </c>
      <c r="I54" s="422" t="s">
        <v>565</v>
      </c>
    </row>
    <row r="55" spans="1:9" ht="30">
      <c r="A55" s="363">
        <v>44</v>
      </c>
      <c r="B55" s="425" t="s">
        <v>645</v>
      </c>
      <c r="C55" s="422" t="s">
        <v>566</v>
      </c>
      <c r="D55" s="422" t="s">
        <v>1152</v>
      </c>
      <c r="E55" s="422" t="s">
        <v>1059</v>
      </c>
      <c r="F55" s="422">
        <v>72</v>
      </c>
      <c r="G55" s="422">
        <v>1250</v>
      </c>
      <c r="H55" s="422" t="s">
        <v>567</v>
      </c>
      <c r="I55" s="422" t="s">
        <v>568</v>
      </c>
    </row>
    <row r="56" spans="1:9" ht="30">
      <c r="A56" s="363">
        <v>45</v>
      </c>
      <c r="B56" s="425" t="s">
        <v>645</v>
      </c>
      <c r="C56" s="422" t="s">
        <v>629</v>
      </c>
      <c r="D56" s="422" t="s">
        <v>1153</v>
      </c>
      <c r="E56" s="422" t="s">
        <v>1059</v>
      </c>
      <c r="F56" s="422">
        <v>264.42</v>
      </c>
      <c r="G56" s="422">
        <v>600</v>
      </c>
      <c r="H56" s="422" t="s">
        <v>1154</v>
      </c>
      <c r="I56" s="422" t="s">
        <v>1155</v>
      </c>
    </row>
    <row r="57" spans="1:9" ht="30">
      <c r="A57" s="363">
        <v>46</v>
      </c>
      <c r="B57" s="425" t="s">
        <v>645</v>
      </c>
      <c r="C57" s="422" t="s">
        <v>569</v>
      </c>
      <c r="D57" s="422" t="s">
        <v>1156</v>
      </c>
      <c r="E57" s="422" t="s">
        <v>1059</v>
      </c>
      <c r="F57" s="422">
        <v>650</v>
      </c>
      <c r="G57" s="422">
        <v>1875</v>
      </c>
      <c r="H57" s="422" t="s">
        <v>570</v>
      </c>
      <c r="I57" s="422" t="s">
        <v>571</v>
      </c>
    </row>
    <row r="58" spans="1:9" ht="30">
      <c r="A58" s="363">
        <v>47</v>
      </c>
      <c r="B58" s="425" t="s">
        <v>645</v>
      </c>
      <c r="C58" s="422" t="s">
        <v>630</v>
      </c>
      <c r="D58" s="422" t="s">
        <v>1157</v>
      </c>
      <c r="E58" s="422" t="s">
        <v>1059</v>
      </c>
      <c r="F58" s="422">
        <v>54</v>
      </c>
      <c r="G58" s="422">
        <v>313</v>
      </c>
      <c r="H58" s="422">
        <v>49001006224</v>
      </c>
      <c r="I58" s="422" t="s">
        <v>1158</v>
      </c>
    </row>
    <row r="59" spans="1:9" ht="30">
      <c r="A59" s="363">
        <v>48</v>
      </c>
      <c r="B59" s="425" t="s">
        <v>645</v>
      </c>
      <c r="C59" s="422" t="s">
        <v>631</v>
      </c>
      <c r="D59" s="422" t="s">
        <v>1159</v>
      </c>
      <c r="E59" s="422" t="s">
        <v>1059</v>
      </c>
      <c r="F59" s="422">
        <v>100.4</v>
      </c>
      <c r="G59" s="422">
        <v>625</v>
      </c>
      <c r="H59" s="422" t="s">
        <v>1160</v>
      </c>
      <c r="I59" s="422" t="s">
        <v>1161</v>
      </c>
    </row>
    <row r="60" spans="1:9" ht="30">
      <c r="A60" s="363">
        <v>49</v>
      </c>
      <c r="B60" s="425" t="s">
        <v>645</v>
      </c>
      <c r="C60" s="422" t="s">
        <v>632</v>
      </c>
      <c r="D60" s="422" t="s">
        <v>1162</v>
      </c>
      <c r="E60" s="422" t="s">
        <v>1059</v>
      </c>
      <c r="F60" s="422">
        <v>60.8</v>
      </c>
      <c r="G60" s="422">
        <v>375</v>
      </c>
      <c r="H60" s="422" t="s">
        <v>1163</v>
      </c>
      <c r="I60" s="422" t="s">
        <v>1164</v>
      </c>
    </row>
    <row r="61" spans="1:9" ht="30">
      <c r="A61" s="363">
        <v>50</v>
      </c>
      <c r="B61" s="425" t="s">
        <v>645</v>
      </c>
      <c r="C61" s="422" t="s">
        <v>572</v>
      </c>
      <c r="D61" s="422" t="s">
        <v>1165</v>
      </c>
      <c r="E61" s="422" t="s">
        <v>1059</v>
      </c>
      <c r="F61" s="422">
        <v>119.8</v>
      </c>
      <c r="G61" s="422">
        <v>800</v>
      </c>
      <c r="H61" s="422" t="s">
        <v>573</v>
      </c>
      <c r="I61" s="422" t="s">
        <v>574</v>
      </c>
    </row>
    <row r="62" spans="1:9" ht="30">
      <c r="A62" s="363">
        <v>51</v>
      </c>
      <c r="B62" s="425" t="s">
        <v>645</v>
      </c>
      <c r="C62" s="422" t="s">
        <v>633</v>
      </c>
      <c r="D62" s="422" t="s">
        <v>1166</v>
      </c>
      <c r="E62" s="422" t="s">
        <v>1059</v>
      </c>
      <c r="F62" s="422">
        <v>136</v>
      </c>
      <c r="G62" s="422">
        <v>525</v>
      </c>
      <c r="H62" s="422">
        <v>38001047179</v>
      </c>
      <c r="I62" s="422" t="s">
        <v>1167</v>
      </c>
    </row>
    <row r="63" spans="1:9" ht="30">
      <c r="A63" s="363">
        <v>52</v>
      </c>
      <c r="B63" s="425" t="s">
        <v>645</v>
      </c>
      <c r="C63" s="422" t="s">
        <v>575</v>
      </c>
      <c r="D63" s="422" t="s">
        <v>1168</v>
      </c>
      <c r="E63" s="422" t="s">
        <v>1137</v>
      </c>
      <c r="F63" s="422">
        <v>184</v>
      </c>
      <c r="G63" s="422">
        <v>1800</v>
      </c>
      <c r="H63" s="422" t="s">
        <v>576</v>
      </c>
      <c r="I63" s="422" t="s">
        <v>577</v>
      </c>
    </row>
    <row r="64" spans="1:9" ht="30">
      <c r="A64" s="363">
        <v>53</v>
      </c>
      <c r="B64" s="425" t="s">
        <v>645</v>
      </c>
      <c r="C64" s="422" t="s">
        <v>578</v>
      </c>
      <c r="D64" s="422" t="s">
        <v>1169</v>
      </c>
      <c r="E64" s="422" t="s">
        <v>1059</v>
      </c>
      <c r="F64" s="422">
        <v>122</v>
      </c>
      <c r="G64" s="422">
        <v>750</v>
      </c>
      <c r="H64" s="422">
        <v>225063123</v>
      </c>
      <c r="I64" s="422" t="s">
        <v>579</v>
      </c>
    </row>
    <row r="65" spans="1:9" ht="30">
      <c r="A65" s="363">
        <v>54</v>
      </c>
      <c r="B65" s="363" t="s">
        <v>645</v>
      </c>
      <c r="C65" s="364" t="s">
        <v>634</v>
      </c>
      <c r="D65" s="364" t="s">
        <v>1170</v>
      </c>
      <c r="E65" s="364" t="s">
        <v>1059</v>
      </c>
      <c r="F65" s="364">
        <v>90</v>
      </c>
      <c r="G65" s="364">
        <v>562.5</v>
      </c>
      <c r="H65" s="364" t="s">
        <v>1171</v>
      </c>
      <c r="I65" s="364" t="s">
        <v>1172</v>
      </c>
    </row>
    <row r="66" spans="1:9" ht="30">
      <c r="A66" s="363">
        <v>55</v>
      </c>
      <c r="B66" s="363" t="s">
        <v>645</v>
      </c>
      <c r="C66" s="364" t="s">
        <v>635</v>
      </c>
      <c r="D66" s="364" t="s">
        <v>1173</v>
      </c>
      <c r="E66" s="364" t="s">
        <v>1059</v>
      </c>
      <c r="F66" s="364">
        <v>99</v>
      </c>
      <c r="G66" s="364">
        <v>800</v>
      </c>
      <c r="H66" s="364" t="s">
        <v>1174</v>
      </c>
      <c r="I66" s="364" t="s">
        <v>1175</v>
      </c>
    </row>
    <row r="67" spans="1:9" ht="30">
      <c r="A67" s="363">
        <v>56</v>
      </c>
      <c r="B67" s="363" t="s">
        <v>645</v>
      </c>
      <c r="C67" s="364" t="s">
        <v>636</v>
      </c>
      <c r="D67" s="364" t="s">
        <v>1176</v>
      </c>
      <c r="E67" s="364" t="s">
        <v>1059</v>
      </c>
      <c r="F67" s="364">
        <v>94.1</v>
      </c>
      <c r="G67" s="364">
        <v>500</v>
      </c>
      <c r="H67" s="364">
        <v>54001031206</v>
      </c>
      <c r="I67" s="364" t="s">
        <v>1177</v>
      </c>
    </row>
    <row r="68" spans="1:9" ht="30">
      <c r="A68" s="363">
        <v>57</v>
      </c>
      <c r="B68" s="363" t="s">
        <v>645</v>
      </c>
      <c r="C68" s="364" t="s">
        <v>637</v>
      </c>
      <c r="D68" s="364" t="s">
        <v>1178</v>
      </c>
      <c r="E68" s="364" t="s">
        <v>1059</v>
      </c>
      <c r="F68" s="364">
        <v>82.9</v>
      </c>
      <c r="G68" s="364">
        <v>375</v>
      </c>
      <c r="H68" s="364" t="s">
        <v>1179</v>
      </c>
      <c r="I68" s="364" t="s">
        <v>1180</v>
      </c>
    </row>
    <row r="69" spans="1:9" ht="30">
      <c r="A69" s="363">
        <v>58</v>
      </c>
      <c r="B69" s="363" t="s">
        <v>645</v>
      </c>
      <c r="C69" s="364" t="s">
        <v>580</v>
      </c>
      <c r="D69" s="364" t="s">
        <v>1181</v>
      </c>
      <c r="E69" s="364" t="s">
        <v>1059</v>
      </c>
      <c r="F69" s="364">
        <v>90</v>
      </c>
      <c r="G69" s="364">
        <v>500</v>
      </c>
      <c r="H69" s="364">
        <v>53001007238</v>
      </c>
      <c r="I69" s="364" t="s">
        <v>581</v>
      </c>
    </row>
    <row r="70" spans="1:9" ht="45">
      <c r="A70" s="363">
        <v>59</v>
      </c>
      <c r="B70" s="363" t="s">
        <v>645</v>
      </c>
      <c r="C70" s="364" t="s">
        <v>638</v>
      </c>
      <c r="D70" s="364" t="s">
        <v>1182</v>
      </c>
      <c r="E70" s="364" t="s">
        <v>1059</v>
      </c>
      <c r="F70" s="364">
        <v>102.03</v>
      </c>
      <c r="G70" s="364">
        <v>1250</v>
      </c>
      <c r="H70" s="364" t="s">
        <v>1183</v>
      </c>
      <c r="I70" s="364" t="s">
        <v>1184</v>
      </c>
    </row>
    <row r="71" spans="1:9" ht="30">
      <c r="A71" s="363">
        <v>60</v>
      </c>
      <c r="B71" s="363" t="s">
        <v>645</v>
      </c>
      <c r="C71" s="364" t="s">
        <v>639</v>
      </c>
      <c r="D71" s="364" t="s">
        <v>1185</v>
      </c>
      <c r="E71" s="364" t="s">
        <v>1059</v>
      </c>
      <c r="F71" s="364">
        <v>80.3</v>
      </c>
      <c r="G71" s="364">
        <v>625</v>
      </c>
      <c r="H71" s="364">
        <v>33001022458</v>
      </c>
      <c r="I71" s="364" t="s">
        <v>1186</v>
      </c>
    </row>
    <row r="72" spans="1:9" ht="30">
      <c r="A72" s="363">
        <v>61</v>
      </c>
      <c r="B72" s="363" t="s">
        <v>645</v>
      </c>
      <c r="C72" s="364" t="s">
        <v>582</v>
      </c>
      <c r="D72" s="364" t="s">
        <v>1187</v>
      </c>
      <c r="E72" s="364" t="s">
        <v>1059</v>
      </c>
      <c r="F72" s="364">
        <v>135.69999999999999</v>
      </c>
      <c r="G72" s="364">
        <v>625</v>
      </c>
      <c r="H72" s="364">
        <v>26001002376</v>
      </c>
      <c r="I72" s="364" t="s">
        <v>583</v>
      </c>
    </row>
    <row r="73" spans="1:9" ht="30">
      <c r="A73" s="363">
        <v>62</v>
      </c>
      <c r="B73" s="363" t="s">
        <v>645</v>
      </c>
      <c r="C73" s="364" t="s">
        <v>640</v>
      </c>
      <c r="D73" s="364" t="s">
        <v>1188</v>
      </c>
      <c r="E73" s="364" t="s">
        <v>1059</v>
      </c>
      <c r="F73" s="364">
        <v>90</v>
      </c>
      <c r="G73" s="364">
        <v>437.5</v>
      </c>
      <c r="H73" s="364" t="s">
        <v>1189</v>
      </c>
      <c r="I73" s="364" t="s">
        <v>1190</v>
      </c>
    </row>
    <row r="74" spans="1:9" ht="30">
      <c r="A74" s="526">
        <v>63</v>
      </c>
      <c r="B74" s="526" t="s">
        <v>645</v>
      </c>
      <c r="C74" s="526" t="s">
        <v>584</v>
      </c>
      <c r="D74" s="526" t="s">
        <v>1191</v>
      </c>
      <c r="E74" s="526" t="s">
        <v>1059</v>
      </c>
      <c r="F74" s="526">
        <v>140.9</v>
      </c>
      <c r="G74" s="364">
        <v>250</v>
      </c>
      <c r="H74" s="364" t="s">
        <v>1192</v>
      </c>
      <c r="I74" s="364" t="s">
        <v>585</v>
      </c>
    </row>
    <row r="75" spans="1:9" ht="30">
      <c r="A75" s="527"/>
      <c r="B75" s="527"/>
      <c r="C75" s="527"/>
      <c r="D75" s="527"/>
      <c r="E75" s="527"/>
      <c r="F75" s="527"/>
      <c r="G75" s="364">
        <v>250</v>
      </c>
      <c r="H75" s="364">
        <v>62007000585</v>
      </c>
      <c r="I75" s="364" t="s">
        <v>586</v>
      </c>
    </row>
    <row r="76" spans="1:9" ht="75">
      <c r="A76" s="363">
        <v>64</v>
      </c>
      <c r="B76" s="363" t="s">
        <v>645</v>
      </c>
      <c r="C76" s="364" t="s">
        <v>587</v>
      </c>
      <c r="D76" s="364" t="s">
        <v>1193</v>
      </c>
      <c r="E76" s="364" t="s">
        <v>1059</v>
      </c>
      <c r="F76" s="364">
        <v>106</v>
      </c>
      <c r="G76" s="364">
        <v>800</v>
      </c>
      <c r="H76" s="364" t="s">
        <v>1194</v>
      </c>
      <c r="I76" s="364" t="s">
        <v>588</v>
      </c>
    </row>
    <row r="77" spans="1:9" ht="30">
      <c r="A77" s="363">
        <v>65</v>
      </c>
      <c r="B77" s="363" t="s">
        <v>645</v>
      </c>
      <c r="C77" s="364" t="s">
        <v>589</v>
      </c>
      <c r="D77" s="364" t="s">
        <v>1195</v>
      </c>
      <c r="E77" s="364" t="s">
        <v>1059</v>
      </c>
      <c r="F77" s="364">
        <v>120</v>
      </c>
      <c r="G77" s="364">
        <v>800</v>
      </c>
      <c r="H77" s="364" t="s">
        <v>1196</v>
      </c>
      <c r="I77" s="364" t="s">
        <v>590</v>
      </c>
    </row>
    <row r="78" spans="1:9" ht="15">
      <c r="A78" s="363">
        <v>66</v>
      </c>
      <c r="B78" s="363" t="s">
        <v>645</v>
      </c>
      <c r="C78" s="364" t="s">
        <v>591</v>
      </c>
      <c r="D78" s="364" t="s">
        <v>1197</v>
      </c>
      <c r="E78" s="364" t="s">
        <v>1059</v>
      </c>
      <c r="F78" s="364">
        <v>95</v>
      </c>
      <c r="G78" s="364">
        <v>550</v>
      </c>
      <c r="H78" s="364" t="s">
        <v>1198</v>
      </c>
      <c r="I78" s="364" t="s">
        <v>592</v>
      </c>
    </row>
    <row r="79" spans="1:9" ht="30">
      <c r="A79" s="363">
        <v>67</v>
      </c>
      <c r="B79" s="363" t="s">
        <v>645</v>
      </c>
      <c r="C79" s="364" t="s">
        <v>593</v>
      </c>
      <c r="D79" s="364" t="s">
        <v>1199</v>
      </c>
      <c r="E79" s="364" t="s">
        <v>1059</v>
      </c>
      <c r="F79" s="364">
        <v>218.1</v>
      </c>
      <c r="G79" s="364">
        <v>4383.2280000000001</v>
      </c>
      <c r="H79" s="364" t="s">
        <v>1200</v>
      </c>
      <c r="I79" s="364" t="s">
        <v>594</v>
      </c>
    </row>
    <row r="80" spans="1:9" ht="30">
      <c r="A80" s="363">
        <v>68</v>
      </c>
      <c r="B80" s="363" t="s">
        <v>645</v>
      </c>
      <c r="C80" s="364" t="s">
        <v>641</v>
      </c>
      <c r="D80" s="364" t="s">
        <v>1201</v>
      </c>
      <c r="E80" s="364" t="s">
        <v>1059</v>
      </c>
      <c r="F80" s="364">
        <v>110</v>
      </c>
      <c r="G80" s="364">
        <v>737.5</v>
      </c>
      <c r="H80" s="364" t="s">
        <v>1202</v>
      </c>
      <c r="I80" s="364" t="s">
        <v>1203</v>
      </c>
    </row>
    <row r="81" spans="1:9" ht="30">
      <c r="A81" s="363">
        <v>69</v>
      </c>
      <c r="B81" s="363" t="s">
        <v>645</v>
      </c>
      <c r="C81" s="364" t="s">
        <v>595</v>
      </c>
      <c r="D81" s="364" t="s">
        <v>1204</v>
      </c>
      <c r="E81" s="364" t="s">
        <v>1059</v>
      </c>
      <c r="F81" s="364">
        <v>46</v>
      </c>
      <c r="G81" s="364">
        <v>375</v>
      </c>
      <c r="H81" s="364" t="s">
        <v>1205</v>
      </c>
      <c r="I81" s="364" t="s">
        <v>596</v>
      </c>
    </row>
    <row r="82" spans="1:9" ht="30">
      <c r="A82" s="363">
        <v>70</v>
      </c>
      <c r="B82" s="363" t="s">
        <v>645</v>
      </c>
      <c r="C82" s="364" t="s">
        <v>597</v>
      </c>
      <c r="D82" s="364" t="s">
        <v>1206</v>
      </c>
      <c r="E82" s="364" t="s">
        <v>1059</v>
      </c>
      <c r="F82" s="364">
        <v>219</v>
      </c>
      <c r="G82" s="364">
        <v>800</v>
      </c>
      <c r="H82" s="364" t="s">
        <v>1021</v>
      </c>
      <c r="I82" s="364" t="s">
        <v>598</v>
      </c>
    </row>
    <row r="83" spans="1:9" ht="30">
      <c r="A83" s="363">
        <v>71</v>
      </c>
      <c r="B83" s="363" t="s">
        <v>645</v>
      </c>
      <c r="C83" s="364" t="s">
        <v>642</v>
      </c>
      <c r="D83" s="364" t="s">
        <v>1207</v>
      </c>
      <c r="E83" s="364" t="s">
        <v>1059</v>
      </c>
      <c r="F83" s="364">
        <v>107</v>
      </c>
      <c r="G83" s="364">
        <v>1000</v>
      </c>
      <c r="H83" s="364">
        <v>62005023736</v>
      </c>
      <c r="I83" s="364" t="s">
        <v>1208</v>
      </c>
    </row>
    <row r="84" spans="1:9" ht="45">
      <c r="A84" s="363">
        <v>72</v>
      </c>
      <c r="B84" s="363" t="s">
        <v>645</v>
      </c>
      <c r="C84" s="364" t="s">
        <v>599</v>
      </c>
      <c r="D84" s="364" t="s">
        <v>1209</v>
      </c>
      <c r="E84" s="364" t="s">
        <v>1137</v>
      </c>
      <c r="F84" s="364">
        <v>574.5</v>
      </c>
      <c r="G84" s="364">
        <v>2500</v>
      </c>
      <c r="H84" s="364" t="s">
        <v>1005</v>
      </c>
      <c r="I84" s="364" t="s">
        <v>600</v>
      </c>
    </row>
    <row r="85" spans="1:9" ht="30">
      <c r="A85" s="363">
        <v>73</v>
      </c>
      <c r="B85" s="363" t="s">
        <v>645</v>
      </c>
      <c r="C85" s="364" t="s">
        <v>601</v>
      </c>
      <c r="D85" s="364" t="s">
        <v>1210</v>
      </c>
      <c r="E85" s="364" t="s">
        <v>1059</v>
      </c>
      <c r="F85" s="364">
        <v>161</v>
      </c>
      <c r="G85" s="364">
        <v>625</v>
      </c>
      <c r="H85" s="364">
        <v>61008000273</v>
      </c>
      <c r="I85" s="364" t="s">
        <v>602</v>
      </c>
    </row>
    <row r="86" spans="1:9" ht="45">
      <c r="A86" s="363">
        <v>74</v>
      </c>
      <c r="B86" s="363" t="s">
        <v>645</v>
      </c>
      <c r="C86" s="364" t="s">
        <v>603</v>
      </c>
      <c r="D86" s="364" t="s">
        <v>1211</v>
      </c>
      <c r="E86" s="364" t="s">
        <v>1059</v>
      </c>
      <c r="F86" s="364">
        <v>91</v>
      </c>
      <c r="G86" s="364">
        <v>1250</v>
      </c>
      <c r="H86" s="364" t="s">
        <v>1212</v>
      </c>
      <c r="I86" s="364" t="s">
        <v>604</v>
      </c>
    </row>
    <row r="87" spans="1:9" ht="30">
      <c r="A87" s="363">
        <v>75</v>
      </c>
      <c r="B87" s="363" t="s">
        <v>645</v>
      </c>
      <c r="C87" s="364" t="s">
        <v>605</v>
      </c>
      <c r="D87" s="364" t="s">
        <v>1213</v>
      </c>
      <c r="E87" s="364" t="s">
        <v>1059</v>
      </c>
      <c r="F87" s="364">
        <v>120</v>
      </c>
      <c r="G87" s="364">
        <v>875</v>
      </c>
      <c r="H87" s="364" t="s">
        <v>1214</v>
      </c>
      <c r="I87" s="364" t="s">
        <v>606</v>
      </c>
    </row>
    <row r="88" spans="1:9" ht="30">
      <c r="A88" s="363">
        <v>76</v>
      </c>
      <c r="B88" s="363" t="s">
        <v>645</v>
      </c>
      <c r="C88" s="364" t="s">
        <v>643</v>
      </c>
      <c r="D88" s="364" t="s">
        <v>1215</v>
      </c>
      <c r="E88" s="364" t="s">
        <v>1059</v>
      </c>
      <c r="F88" s="364">
        <v>76.36</v>
      </c>
      <c r="G88" s="364">
        <v>928.65</v>
      </c>
      <c r="H88" s="364" t="s">
        <v>1216</v>
      </c>
      <c r="I88" s="364" t="s">
        <v>1217</v>
      </c>
    </row>
    <row r="89" spans="1:9" ht="30">
      <c r="A89" s="363">
        <v>77</v>
      </c>
      <c r="B89" s="363" t="s">
        <v>645</v>
      </c>
      <c r="C89" s="364" t="s">
        <v>644</v>
      </c>
      <c r="D89" s="364" t="s">
        <v>1218</v>
      </c>
      <c r="E89" s="364" t="s">
        <v>1059</v>
      </c>
      <c r="F89" s="364">
        <v>112.5</v>
      </c>
      <c r="G89" s="364">
        <v>625</v>
      </c>
      <c r="H89" s="364">
        <v>61002004053</v>
      </c>
      <c r="I89" s="364" t="s">
        <v>1219</v>
      </c>
    </row>
    <row r="90" spans="1:9" ht="30">
      <c r="A90" s="363">
        <v>78</v>
      </c>
      <c r="B90" s="363" t="s">
        <v>645</v>
      </c>
      <c r="C90" s="364" t="s">
        <v>578</v>
      </c>
      <c r="D90" s="364" t="s">
        <v>1220</v>
      </c>
      <c r="E90" s="364" t="s">
        <v>1084</v>
      </c>
      <c r="F90" s="364">
        <v>50</v>
      </c>
      <c r="G90" s="364">
        <v>250</v>
      </c>
      <c r="H90" s="449">
        <v>225063123</v>
      </c>
      <c r="I90" s="364" t="s">
        <v>1221</v>
      </c>
    </row>
    <row r="91" spans="1:9" ht="30">
      <c r="A91" s="363">
        <v>79</v>
      </c>
      <c r="B91" s="363" t="s">
        <v>645</v>
      </c>
      <c r="C91" s="364" t="s">
        <v>1222</v>
      </c>
      <c r="D91" s="364" t="s">
        <v>1223</v>
      </c>
      <c r="E91" s="364" t="s">
        <v>1084</v>
      </c>
      <c r="F91" s="364">
        <v>126.77</v>
      </c>
      <c r="G91" s="364">
        <v>1000</v>
      </c>
      <c r="H91" s="449">
        <v>204579839</v>
      </c>
      <c r="I91" s="364" t="s">
        <v>1224</v>
      </c>
    </row>
    <row r="92" spans="1:9" ht="30">
      <c r="A92" s="363">
        <v>80</v>
      </c>
      <c r="B92" s="363" t="s">
        <v>645</v>
      </c>
      <c r="C92" s="364" t="s">
        <v>1225</v>
      </c>
      <c r="D92" s="364" t="s">
        <v>1226</v>
      </c>
      <c r="E92" s="364" t="s">
        <v>1084</v>
      </c>
      <c r="F92" s="364">
        <v>89</v>
      </c>
      <c r="G92" s="364">
        <v>1250</v>
      </c>
      <c r="H92" s="449" t="s">
        <v>1227</v>
      </c>
      <c r="I92" s="364" t="s">
        <v>1228</v>
      </c>
    </row>
    <row r="93" spans="1:9" ht="45">
      <c r="A93" s="363">
        <v>81</v>
      </c>
      <c r="B93" s="363" t="s">
        <v>645</v>
      </c>
      <c r="C93" s="364" t="s">
        <v>1229</v>
      </c>
      <c r="D93" s="364" t="s">
        <v>1230</v>
      </c>
      <c r="E93" s="364" t="s">
        <v>1084</v>
      </c>
      <c r="F93" s="364">
        <v>72.88</v>
      </c>
      <c r="G93" s="364">
        <v>2000</v>
      </c>
      <c r="H93" s="449" t="s">
        <v>1231</v>
      </c>
      <c r="I93" s="364" t="s">
        <v>1232</v>
      </c>
    </row>
    <row r="94" spans="1:9" ht="30">
      <c r="A94" s="363">
        <v>82</v>
      </c>
      <c r="B94" s="363" t="s">
        <v>645</v>
      </c>
      <c r="C94" s="364" t="s">
        <v>1233</v>
      </c>
      <c r="D94" s="364" t="s">
        <v>1234</v>
      </c>
      <c r="E94" s="364" t="s">
        <v>1084</v>
      </c>
      <c r="F94" s="364">
        <v>150</v>
      </c>
      <c r="G94" s="364">
        <v>1000</v>
      </c>
      <c r="H94" s="449" t="s">
        <v>1235</v>
      </c>
      <c r="I94" s="364" t="s">
        <v>1236</v>
      </c>
    </row>
    <row r="95" spans="1:9" ht="45">
      <c r="A95" s="363">
        <v>83</v>
      </c>
      <c r="B95" s="363" t="s">
        <v>645</v>
      </c>
      <c r="C95" s="364" t="s">
        <v>1237</v>
      </c>
      <c r="D95" s="364" t="s">
        <v>1238</v>
      </c>
      <c r="E95" s="364" t="s">
        <v>1239</v>
      </c>
      <c r="F95" s="364">
        <v>200</v>
      </c>
      <c r="G95" s="364">
        <v>250</v>
      </c>
      <c r="H95" s="449" t="s">
        <v>1240</v>
      </c>
      <c r="I95" s="364" t="s">
        <v>1241</v>
      </c>
    </row>
    <row r="96" spans="1:9" ht="30">
      <c r="A96" s="363">
        <v>84</v>
      </c>
      <c r="B96" s="363" t="s">
        <v>645</v>
      </c>
      <c r="C96" s="364" t="s">
        <v>1242</v>
      </c>
      <c r="D96" s="364" t="s">
        <v>1243</v>
      </c>
      <c r="E96" s="364" t="s">
        <v>1084</v>
      </c>
      <c r="F96" s="364">
        <v>60</v>
      </c>
      <c r="G96" s="364">
        <v>625</v>
      </c>
      <c r="H96" s="449" t="s">
        <v>1244</v>
      </c>
      <c r="I96" s="364" t="s">
        <v>1245</v>
      </c>
    </row>
    <row r="97" spans="1:9" ht="45">
      <c r="A97" s="363">
        <v>85</v>
      </c>
      <c r="B97" s="363" t="s">
        <v>645</v>
      </c>
      <c r="C97" s="364" t="s">
        <v>1246</v>
      </c>
      <c r="D97" s="364" t="s">
        <v>1247</v>
      </c>
      <c r="E97" s="364" t="s">
        <v>1084</v>
      </c>
      <c r="F97" s="364">
        <v>67.86</v>
      </c>
      <c r="G97" s="364">
        <v>2166.85</v>
      </c>
      <c r="H97" s="449" t="s">
        <v>1248</v>
      </c>
      <c r="I97" s="364" t="s">
        <v>1249</v>
      </c>
    </row>
    <row r="98" spans="1:9" ht="30">
      <c r="A98" s="363">
        <v>86</v>
      </c>
      <c r="B98" s="363" t="s">
        <v>645</v>
      </c>
      <c r="C98" s="364" t="s">
        <v>1250</v>
      </c>
      <c r="D98" s="364" t="s">
        <v>1251</v>
      </c>
      <c r="E98" s="364" t="s">
        <v>1084</v>
      </c>
      <c r="F98" s="364">
        <v>120.56</v>
      </c>
      <c r="G98" s="364">
        <v>2476.4</v>
      </c>
      <c r="H98" s="449" t="s">
        <v>1252</v>
      </c>
      <c r="I98" s="364" t="s">
        <v>1253</v>
      </c>
    </row>
    <row r="99" spans="1:9" ht="45">
      <c r="A99" s="363">
        <v>87</v>
      </c>
      <c r="B99" s="363" t="s">
        <v>645</v>
      </c>
      <c r="C99" s="364" t="s">
        <v>1254</v>
      </c>
      <c r="D99" s="364" t="s">
        <v>1255</v>
      </c>
      <c r="E99" s="364" t="s">
        <v>1256</v>
      </c>
      <c r="F99" s="364">
        <v>48.92</v>
      </c>
      <c r="G99" s="364">
        <v>500</v>
      </c>
      <c r="H99" s="449" t="s">
        <v>1257</v>
      </c>
      <c r="I99" s="364" t="s">
        <v>1258</v>
      </c>
    </row>
    <row r="100" spans="1:9" ht="30">
      <c r="A100" s="363">
        <v>88</v>
      </c>
      <c r="B100" s="363" t="s">
        <v>645</v>
      </c>
      <c r="C100" s="364" t="s">
        <v>1259</v>
      </c>
      <c r="D100" s="364" t="s">
        <v>1260</v>
      </c>
      <c r="E100" s="364" t="s">
        <v>1256</v>
      </c>
      <c r="F100" s="364">
        <v>60</v>
      </c>
      <c r="G100" s="364">
        <v>625</v>
      </c>
      <c r="H100" s="449" t="s">
        <v>1261</v>
      </c>
      <c r="I100" s="364" t="s">
        <v>1262</v>
      </c>
    </row>
    <row r="101" spans="1:9" ht="30">
      <c r="A101" s="363">
        <v>89</v>
      </c>
      <c r="B101" s="363" t="s">
        <v>645</v>
      </c>
      <c r="C101" s="364" t="s">
        <v>1263</v>
      </c>
      <c r="D101" s="364" t="s">
        <v>1264</v>
      </c>
      <c r="E101" s="364" t="s">
        <v>1256</v>
      </c>
      <c r="F101" s="364">
        <v>130.37</v>
      </c>
      <c r="G101" s="364">
        <v>500</v>
      </c>
      <c r="H101" s="449" t="s">
        <v>1265</v>
      </c>
      <c r="I101" s="364" t="s">
        <v>1266</v>
      </c>
    </row>
    <row r="102" spans="1:9" ht="45">
      <c r="A102" s="363">
        <v>90</v>
      </c>
      <c r="B102" s="363" t="s">
        <v>645</v>
      </c>
      <c r="C102" s="364" t="s">
        <v>1267</v>
      </c>
      <c r="D102" s="364" t="s">
        <v>1268</v>
      </c>
      <c r="E102" s="364" t="s">
        <v>1084</v>
      </c>
      <c r="F102" s="364">
        <v>84.1</v>
      </c>
      <c r="G102" s="364">
        <v>1857.3</v>
      </c>
      <c r="H102" s="449" t="s">
        <v>1269</v>
      </c>
      <c r="I102" s="364" t="s">
        <v>1270</v>
      </c>
    </row>
    <row r="103" spans="1:9" ht="45">
      <c r="A103" s="363">
        <v>91</v>
      </c>
      <c r="B103" s="363" t="s">
        <v>645</v>
      </c>
      <c r="C103" s="364" t="s">
        <v>1271</v>
      </c>
      <c r="D103" s="364" t="s">
        <v>1272</v>
      </c>
      <c r="E103" s="364" t="s">
        <v>1084</v>
      </c>
      <c r="F103" s="364">
        <v>125</v>
      </c>
      <c r="G103" s="364">
        <v>300</v>
      </c>
      <c r="H103" s="449" t="s">
        <v>1273</v>
      </c>
      <c r="I103" s="364" t="s">
        <v>1274</v>
      </c>
    </row>
    <row r="104" spans="1:9" ht="30">
      <c r="A104" s="363">
        <v>92</v>
      </c>
      <c r="B104" s="363" t="s">
        <v>645</v>
      </c>
      <c r="C104" s="364" t="s">
        <v>1275</v>
      </c>
      <c r="D104" s="364" t="s">
        <v>1276</v>
      </c>
      <c r="E104" s="364" t="s">
        <v>1084</v>
      </c>
      <c r="F104" s="364">
        <v>85.48</v>
      </c>
      <c r="G104" s="364">
        <v>1000</v>
      </c>
      <c r="H104" s="449" t="s">
        <v>1277</v>
      </c>
      <c r="I104" s="364" t="s">
        <v>1278</v>
      </c>
    </row>
    <row r="105" spans="1:9" ht="45">
      <c r="A105" s="363">
        <v>93</v>
      </c>
      <c r="B105" s="363" t="s">
        <v>645</v>
      </c>
      <c r="C105" s="364" t="s">
        <v>1279</v>
      </c>
      <c r="D105" s="364" t="s">
        <v>1280</v>
      </c>
      <c r="E105" s="364" t="s">
        <v>1084</v>
      </c>
      <c r="F105" s="364">
        <v>104.43</v>
      </c>
      <c r="G105" s="364">
        <v>500</v>
      </c>
      <c r="H105" s="449" t="s">
        <v>1281</v>
      </c>
      <c r="I105" s="364" t="s">
        <v>1282</v>
      </c>
    </row>
    <row r="106" spans="1:9" ht="30">
      <c r="A106" s="363">
        <v>94</v>
      </c>
      <c r="B106" s="363" t="s">
        <v>645</v>
      </c>
      <c r="C106" s="364" t="s">
        <v>1283</v>
      </c>
      <c r="D106" s="364" t="s">
        <v>1284</v>
      </c>
      <c r="E106" s="364" t="s">
        <v>1084</v>
      </c>
      <c r="F106" s="364">
        <v>235.83</v>
      </c>
      <c r="G106" s="364">
        <v>990.56</v>
      </c>
      <c r="H106" s="449" t="s">
        <v>1285</v>
      </c>
      <c r="I106" s="364" t="s">
        <v>1286</v>
      </c>
    </row>
    <row r="107" spans="1:9" ht="30">
      <c r="A107" s="363">
        <v>95</v>
      </c>
      <c r="B107" s="363" t="s">
        <v>645</v>
      </c>
      <c r="C107" s="364" t="s">
        <v>1287</v>
      </c>
      <c r="D107" s="364" t="s">
        <v>1288</v>
      </c>
      <c r="E107" s="364" t="s">
        <v>1084</v>
      </c>
      <c r="F107" s="364">
        <v>81</v>
      </c>
      <c r="G107" s="364">
        <v>1000</v>
      </c>
      <c r="H107" s="449" t="s">
        <v>1289</v>
      </c>
      <c r="I107" s="364" t="s">
        <v>1290</v>
      </c>
    </row>
    <row r="108" spans="1:9" ht="45">
      <c r="A108" s="363">
        <v>96</v>
      </c>
      <c r="B108" s="363" t="s">
        <v>645</v>
      </c>
      <c r="C108" s="364" t="s">
        <v>1291</v>
      </c>
      <c r="D108" s="364" t="s">
        <v>1292</v>
      </c>
      <c r="E108" s="364" t="s">
        <v>1084</v>
      </c>
      <c r="F108" s="364">
        <v>136.80000000000001</v>
      </c>
      <c r="G108" s="364">
        <v>990.56</v>
      </c>
      <c r="H108" s="449" t="s">
        <v>1293</v>
      </c>
      <c r="I108" s="364" t="s">
        <v>1294</v>
      </c>
    </row>
    <row r="109" spans="1:9" ht="30">
      <c r="A109" s="363">
        <v>97</v>
      </c>
      <c r="B109" s="363" t="s">
        <v>645</v>
      </c>
      <c r="C109" s="364" t="s">
        <v>1295</v>
      </c>
      <c r="D109" s="364" t="s">
        <v>1296</v>
      </c>
      <c r="E109" s="364" t="s">
        <v>1084</v>
      </c>
      <c r="F109" s="364">
        <v>85</v>
      </c>
      <c r="G109" s="364">
        <v>2476.4</v>
      </c>
      <c r="H109" s="449" t="s">
        <v>1297</v>
      </c>
      <c r="I109" s="364" t="s">
        <v>1298</v>
      </c>
    </row>
    <row r="110" spans="1:9" ht="30">
      <c r="A110" s="363">
        <v>98</v>
      </c>
      <c r="B110" s="363" t="s">
        <v>645</v>
      </c>
      <c r="C110" s="364" t="s">
        <v>1299</v>
      </c>
      <c r="D110" s="364" t="s">
        <v>1300</v>
      </c>
      <c r="E110" s="364" t="s">
        <v>1084</v>
      </c>
      <c r="F110" s="364">
        <v>98</v>
      </c>
      <c r="G110" s="364">
        <v>2500</v>
      </c>
      <c r="H110" s="449" t="s">
        <v>1301</v>
      </c>
      <c r="I110" s="364" t="s">
        <v>1302</v>
      </c>
    </row>
    <row r="111" spans="1:9" ht="30">
      <c r="A111" s="363">
        <v>99</v>
      </c>
      <c r="B111" s="363" t="s">
        <v>645</v>
      </c>
      <c r="C111" s="364" t="s">
        <v>1303</v>
      </c>
      <c r="D111" s="364" t="s">
        <v>1304</v>
      </c>
      <c r="E111" s="364" t="s">
        <v>1084</v>
      </c>
      <c r="F111" s="364">
        <v>55.74</v>
      </c>
      <c r="G111" s="364">
        <v>750</v>
      </c>
      <c r="H111" s="449" t="s">
        <v>1305</v>
      </c>
      <c r="I111" s="364" t="s">
        <v>1306</v>
      </c>
    </row>
    <row r="112" spans="1:9" ht="30">
      <c r="A112" s="363">
        <v>100</v>
      </c>
      <c r="B112" s="363" t="s">
        <v>645</v>
      </c>
      <c r="C112" s="364" t="s">
        <v>1307</v>
      </c>
      <c r="D112" s="364" t="s">
        <v>1308</v>
      </c>
      <c r="E112" s="364" t="s">
        <v>1309</v>
      </c>
      <c r="F112" s="364">
        <v>119.91</v>
      </c>
      <c r="G112" s="364">
        <v>2476.4</v>
      </c>
      <c r="H112" s="449" t="s">
        <v>1310</v>
      </c>
      <c r="I112" s="364" t="s">
        <v>1311</v>
      </c>
    </row>
    <row r="113" spans="1:9" ht="30">
      <c r="A113" s="363">
        <v>101</v>
      </c>
      <c r="B113" s="363" t="s">
        <v>645</v>
      </c>
      <c r="C113" s="364" t="s">
        <v>1312</v>
      </c>
      <c r="D113" s="364" t="s">
        <v>1313</v>
      </c>
      <c r="E113" s="364" t="s">
        <v>1309</v>
      </c>
      <c r="F113" s="364">
        <v>85.52</v>
      </c>
      <c r="G113" s="364">
        <v>2476.4</v>
      </c>
      <c r="H113" s="449" t="s">
        <v>1314</v>
      </c>
      <c r="I113" s="364" t="s">
        <v>1315</v>
      </c>
    </row>
    <row r="114" spans="1:9" ht="30">
      <c r="A114" s="363">
        <v>102</v>
      </c>
      <c r="B114" s="363" t="s">
        <v>645</v>
      </c>
      <c r="C114" s="364" t="s">
        <v>1316</v>
      </c>
      <c r="D114" s="364" t="s">
        <v>1317</v>
      </c>
      <c r="E114" s="364" t="s">
        <v>1309</v>
      </c>
      <c r="F114" s="364">
        <v>180.8</v>
      </c>
      <c r="G114" s="364">
        <v>1500</v>
      </c>
      <c r="H114" s="449" t="s">
        <v>1318</v>
      </c>
      <c r="I114" s="364" t="s">
        <v>1319</v>
      </c>
    </row>
    <row r="115" spans="1:9" ht="30">
      <c r="A115" s="363">
        <v>103</v>
      </c>
      <c r="B115" s="363" t="s">
        <v>645</v>
      </c>
      <c r="C115" s="364" t="s">
        <v>1320</v>
      </c>
      <c r="D115" s="364" t="s">
        <v>1321</v>
      </c>
      <c r="E115" s="364" t="s">
        <v>1309</v>
      </c>
      <c r="F115" s="364">
        <v>65</v>
      </c>
      <c r="G115" s="364">
        <v>1000</v>
      </c>
      <c r="H115" s="449" t="s">
        <v>1322</v>
      </c>
      <c r="I115" s="364" t="s">
        <v>1323</v>
      </c>
    </row>
    <row r="116" spans="1:9" ht="30">
      <c r="A116" s="363">
        <v>104</v>
      </c>
      <c r="B116" s="363" t="s">
        <v>645</v>
      </c>
      <c r="C116" s="364" t="s">
        <v>1324</v>
      </c>
      <c r="D116" s="364" t="s">
        <v>1325</v>
      </c>
      <c r="E116" s="364" t="s">
        <v>1084</v>
      </c>
      <c r="F116" s="364">
        <v>62.02</v>
      </c>
      <c r="G116" s="364">
        <v>1500</v>
      </c>
      <c r="H116" s="449" t="s">
        <v>1326</v>
      </c>
      <c r="I116" s="364" t="s">
        <v>1327</v>
      </c>
    </row>
    <row r="117" spans="1:9" ht="60">
      <c r="A117" s="363">
        <v>105</v>
      </c>
      <c r="B117" s="363" t="s">
        <v>645</v>
      </c>
      <c r="C117" s="364" t="s">
        <v>1328</v>
      </c>
      <c r="D117" s="364" t="s">
        <v>1329</v>
      </c>
      <c r="E117" s="364" t="s">
        <v>1330</v>
      </c>
      <c r="F117" s="364">
        <v>176.42</v>
      </c>
      <c r="G117" s="364">
        <v>1960</v>
      </c>
      <c r="H117" s="449" t="s">
        <v>711</v>
      </c>
      <c r="I117" s="364" t="s">
        <v>1331</v>
      </c>
    </row>
    <row r="118" spans="1:9" ht="30">
      <c r="A118" s="363">
        <v>106</v>
      </c>
      <c r="B118" s="363" t="s">
        <v>645</v>
      </c>
      <c r="C118" s="364" t="s">
        <v>1332</v>
      </c>
      <c r="D118" s="364" t="s">
        <v>1333</v>
      </c>
      <c r="E118" s="364" t="s">
        <v>1334</v>
      </c>
      <c r="F118" s="364">
        <v>105</v>
      </c>
      <c r="G118" s="364">
        <v>500</v>
      </c>
      <c r="H118" s="449" t="s">
        <v>1335</v>
      </c>
      <c r="I118" s="364" t="s">
        <v>1336</v>
      </c>
    </row>
    <row r="119" spans="1:9" ht="30">
      <c r="A119" s="363">
        <v>107</v>
      </c>
      <c r="B119" s="363" t="s">
        <v>645</v>
      </c>
      <c r="C119" s="364" t="s">
        <v>1337</v>
      </c>
      <c r="D119" s="364" t="s">
        <v>1338</v>
      </c>
      <c r="E119" s="364" t="s">
        <v>1334</v>
      </c>
      <c r="F119" s="364">
        <v>100</v>
      </c>
      <c r="G119" s="364">
        <v>500</v>
      </c>
      <c r="H119" s="449" t="s">
        <v>1339</v>
      </c>
      <c r="I119" s="364" t="s">
        <v>1340</v>
      </c>
    </row>
    <row r="120" spans="1:9" ht="30">
      <c r="A120" s="363">
        <v>108</v>
      </c>
      <c r="B120" s="363" t="s">
        <v>645</v>
      </c>
      <c r="C120" s="450" t="s">
        <v>1341</v>
      </c>
      <c r="D120" s="364" t="s">
        <v>1342</v>
      </c>
      <c r="E120" s="364" t="s">
        <v>1334</v>
      </c>
      <c r="F120" s="364">
        <v>120</v>
      </c>
      <c r="G120" s="364">
        <v>375</v>
      </c>
      <c r="H120" s="449" t="s">
        <v>1343</v>
      </c>
      <c r="I120" s="364" t="s">
        <v>1344</v>
      </c>
    </row>
    <row r="121" spans="1:9" ht="30">
      <c r="A121" s="363">
        <v>109</v>
      </c>
      <c r="B121" s="363" t="s">
        <v>645</v>
      </c>
      <c r="C121" s="364" t="s">
        <v>1345</v>
      </c>
      <c r="D121" s="364" t="s">
        <v>1346</v>
      </c>
      <c r="E121" s="364" t="s">
        <v>1334</v>
      </c>
      <c r="F121" s="364">
        <v>55.8</v>
      </c>
      <c r="G121" s="364">
        <v>250</v>
      </c>
      <c r="H121" s="449" t="s">
        <v>1347</v>
      </c>
      <c r="I121" s="364" t="s">
        <v>1348</v>
      </c>
    </row>
    <row r="122" spans="1:9" ht="15">
      <c r="A122" s="363">
        <v>110</v>
      </c>
      <c r="B122" s="363" t="s">
        <v>645</v>
      </c>
      <c r="C122" s="364" t="s">
        <v>1349</v>
      </c>
      <c r="D122" s="364" t="s">
        <v>1350</v>
      </c>
      <c r="E122" s="364" t="s">
        <v>1334</v>
      </c>
      <c r="F122" s="364">
        <v>50</v>
      </c>
      <c r="G122" s="364">
        <v>375</v>
      </c>
      <c r="H122" s="449" t="s">
        <v>1351</v>
      </c>
      <c r="I122" s="364" t="s">
        <v>1352</v>
      </c>
    </row>
    <row r="123" spans="1:9" ht="30">
      <c r="A123" s="363">
        <v>111</v>
      </c>
      <c r="B123" s="363" t="s">
        <v>645</v>
      </c>
      <c r="C123" s="364" t="s">
        <v>1353</v>
      </c>
      <c r="D123" s="364" t="s">
        <v>1354</v>
      </c>
      <c r="E123" s="364" t="s">
        <v>1334</v>
      </c>
      <c r="F123" s="364">
        <v>60</v>
      </c>
      <c r="G123" s="364">
        <v>500</v>
      </c>
      <c r="H123" s="449" t="s">
        <v>1355</v>
      </c>
      <c r="I123" s="364" t="s">
        <v>1356</v>
      </c>
    </row>
    <row r="124" spans="1:9" ht="30">
      <c r="A124" s="363">
        <v>112</v>
      </c>
      <c r="B124" s="363" t="s">
        <v>645</v>
      </c>
      <c r="C124" s="364" t="s">
        <v>1357</v>
      </c>
      <c r="D124" s="364" t="s">
        <v>1358</v>
      </c>
      <c r="E124" s="364" t="s">
        <v>1334</v>
      </c>
      <c r="F124" s="364">
        <v>106</v>
      </c>
      <c r="G124" s="364">
        <v>375</v>
      </c>
      <c r="H124" s="449" t="s">
        <v>1359</v>
      </c>
      <c r="I124" s="364" t="s">
        <v>1360</v>
      </c>
    </row>
    <row r="125" spans="1:9" ht="15">
      <c r="A125" s="363">
        <v>113</v>
      </c>
      <c r="B125" s="363" t="s">
        <v>645</v>
      </c>
      <c r="C125" s="363" t="s">
        <v>1361</v>
      </c>
      <c r="D125" s="364" t="s">
        <v>1362</v>
      </c>
      <c r="E125" s="364" t="s">
        <v>1334</v>
      </c>
      <c r="F125" s="364">
        <v>75</v>
      </c>
      <c r="G125" s="364">
        <v>250</v>
      </c>
      <c r="H125" s="449" t="s">
        <v>1363</v>
      </c>
      <c r="I125" s="364" t="s">
        <v>1364</v>
      </c>
    </row>
    <row r="126" spans="1:9" ht="30">
      <c r="A126" s="363">
        <v>114</v>
      </c>
      <c r="B126" s="363" t="s">
        <v>645</v>
      </c>
      <c r="C126" s="364" t="s">
        <v>1365</v>
      </c>
      <c r="D126" s="364" t="s">
        <v>1366</v>
      </c>
      <c r="E126" s="364" t="s">
        <v>1334</v>
      </c>
      <c r="F126" s="364">
        <v>86.4</v>
      </c>
      <c r="G126" s="364">
        <v>500</v>
      </c>
      <c r="H126" s="449" t="s">
        <v>1367</v>
      </c>
      <c r="I126" s="364" t="s">
        <v>1368</v>
      </c>
    </row>
    <row r="127" spans="1:9" ht="30">
      <c r="A127" s="363">
        <v>115</v>
      </c>
      <c r="B127" s="363" t="s">
        <v>645</v>
      </c>
      <c r="C127" s="364" t="s">
        <v>1369</v>
      </c>
      <c r="D127" s="364" t="s">
        <v>1370</v>
      </c>
      <c r="E127" s="364" t="s">
        <v>1334</v>
      </c>
      <c r="F127" s="364">
        <v>40</v>
      </c>
      <c r="G127" s="364">
        <v>250</v>
      </c>
      <c r="H127" s="449" t="s">
        <v>1371</v>
      </c>
      <c r="I127" s="364" t="s">
        <v>1372</v>
      </c>
    </row>
    <row r="128" spans="1:9" ht="30">
      <c r="A128" s="363">
        <v>116</v>
      </c>
      <c r="B128" s="363" t="s">
        <v>645</v>
      </c>
      <c r="C128" s="364" t="s">
        <v>1373</v>
      </c>
      <c r="D128" s="364" t="s">
        <v>1374</v>
      </c>
      <c r="E128" s="364" t="s">
        <v>1334</v>
      </c>
      <c r="F128" s="364">
        <v>30</v>
      </c>
      <c r="G128" s="364">
        <v>250</v>
      </c>
      <c r="H128" s="449" t="s">
        <v>1375</v>
      </c>
      <c r="I128" s="364" t="s">
        <v>1376</v>
      </c>
    </row>
    <row r="129" spans="1:9" ht="30">
      <c r="A129" s="363">
        <v>117</v>
      </c>
      <c r="B129" s="363" t="s">
        <v>645</v>
      </c>
      <c r="C129" s="364" t="s">
        <v>1377</v>
      </c>
      <c r="D129" s="364" t="s">
        <v>1378</v>
      </c>
      <c r="E129" s="364" t="s">
        <v>1334</v>
      </c>
      <c r="F129" s="364">
        <v>50</v>
      </c>
      <c r="G129" s="364">
        <v>375</v>
      </c>
      <c r="H129" s="449" t="s">
        <v>1379</v>
      </c>
      <c r="I129" s="364" t="s">
        <v>1380</v>
      </c>
    </row>
    <row r="130" spans="1:9" ht="30">
      <c r="A130" s="363">
        <v>118</v>
      </c>
      <c r="B130" s="363" t="s">
        <v>645</v>
      </c>
      <c r="C130" s="364" t="s">
        <v>1381</v>
      </c>
      <c r="D130" s="364" t="s">
        <v>1382</v>
      </c>
      <c r="E130" s="364" t="s">
        <v>1334</v>
      </c>
      <c r="F130" s="364">
        <v>30</v>
      </c>
      <c r="G130" s="364">
        <v>250</v>
      </c>
      <c r="H130" s="449" t="s">
        <v>1383</v>
      </c>
      <c r="I130" s="364" t="s">
        <v>1384</v>
      </c>
    </row>
    <row r="131" spans="1:9" ht="30">
      <c r="A131" s="363">
        <v>119</v>
      </c>
      <c r="B131" s="363" t="s">
        <v>645</v>
      </c>
      <c r="C131" s="364" t="s">
        <v>1385</v>
      </c>
      <c r="D131" s="364" t="s">
        <v>1386</v>
      </c>
      <c r="E131" s="364" t="s">
        <v>1334</v>
      </c>
      <c r="F131" s="364">
        <v>40</v>
      </c>
      <c r="G131" s="364">
        <v>250</v>
      </c>
      <c r="H131" s="449" t="s">
        <v>1387</v>
      </c>
      <c r="I131" s="364" t="s">
        <v>1388</v>
      </c>
    </row>
    <row r="132" spans="1:9" ht="30">
      <c r="A132" s="363">
        <v>120</v>
      </c>
      <c r="B132" s="363" t="s">
        <v>645</v>
      </c>
      <c r="C132" s="364" t="s">
        <v>1389</v>
      </c>
      <c r="D132" s="364" t="s">
        <v>1390</v>
      </c>
      <c r="E132" s="364" t="s">
        <v>1334</v>
      </c>
      <c r="F132" s="364">
        <v>40</v>
      </c>
      <c r="G132" s="364">
        <v>250</v>
      </c>
      <c r="H132" s="449" t="s">
        <v>1391</v>
      </c>
      <c r="I132" s="364" t="s">
        <v>1392</v>
      </c>
    </row>
    <row r="133" spans="1:9" ht="30">
      <c r="A133" s="363">
        <v>121</v>
      </c>
      <c r="B133" s="363" t="s">
        <v>645</v>
      </c>
      <c r="C133" s="364" t="s">
        <v>1393</v>
      </c>
      <c r="D133" s="364" t="s">
        <v>1394</v>
      </c>
      <c r="E133" s="364" t="s">
        <v>1334</v>
      </c>
      <c r="F133" s="364">
        <v>30</v>
      </c>
      <c r="G133" s="364">
        <v>250</v>
      </c>
      <c r="H133" s="449" t="s">
        <v>1395</v>
      </c>
      <c r="I133" s="364" t="s">
        <v>1396</v>
      </c>
    </row>
    <row r="134" spans="1:9" ht="30">
      <c r="A134" s="363">
        <v>122</v>
      </c>
      <c r="B134" s="363" t="s">
        <v>645</v>
      </c>
      <c r="C134" s="364" t="s">
        <v>1397</v>
      </c>
      <c r="D134" s="364" t="s">
        <v>1398</v>
      </c>
      <c r="E134" s="364" t="s">
        <v>1334</v>
      </c>
      <c r="F134" s="364">
        <v>40</v>
      </c>
      <c r="G134" s="364">
        <v>250</v>
      </c>
      <c r="H134" s="449" t="s">
        <v>1399</v>
      </c>
      <c r="I134" s="364" t="s">
        <v>1400</v>
      </c>
    </row>
    <row r="135" spans="1:9" ht="30">
      <c r="A135" s="363">
        <v>123</v>
      </c>
      <c r="B135" s="363" t="s">
        <v>645</v>
      </c>
      <c r="C135" s="364" t="s">
        <v>1401</v>
      </c>
      <c r="D135" s="364" t="s">
        <v>1402</v>
      </c>
      <c r="E135" s="364" t="s">
        <v>1334</v>
      </c>
      <c r="F135" s="364">
        <v>40</v>
      </c>
      <c r="G135" s="364">
        <v>250</v>
      </c>
      <c r="H135" s="449" t="s">
        <v>1403</v>
      </c>
      <c r="I135" s="364" t="s">
        <v>1404</v>
      </c>
    </row>
    <row r="136" spans="1:9" ht="30">
      <c r="A136" s="363">
        <v>124</v>
      </c>
      <c r="B136" s="363" t="s">
        <v>645</v>
      </c>
      <c r="C136" s="364" t="s">
        <v>1405</v>
      </c>
      <c r="D136" s="364" t="s">
        <v>1406</v>
      </c>
      <c r="E136" s="364" t="s">
        <v>1334</v>
      </c>
      <c r="F136" s="364">
        <v>50</v>
      </c>
      <c r="G136" s="364">
        <v>375</v>
      </c>
      <c r="H136" s="449" t="s">
        <v>1407</v>
      </c>
      <c r="I136" s="364" t="s">
        <v>1408</v>
      </c>
    </row>
    <row r="137" spans="1:9" ht="30">
      <c r="A137" s="363">
        <v>125</v>
      </c>
      <c r="B137" s="363" t="s">
        <v>645</v>
      </c>
      <c r="C137" s="364" t="s">
        <v>1409</v>
      </c>
      <c r="D137" s="364" t="s">
        <v>1410</v>
      </c>
      <c r="E137" s="364" t="s">
        <v>1334</v>
      </c>
      <c r="F137" s="364">
        <v>30</v>
      </c>
      <c r="G137" s="364">
        <v>250</v>
      </c>
      <c r="H137" s="449" t="s">
        <v>1411</v>
      </c>
      <c r="I137" s="364" t="s">
        <v>1412</v>
      </c>
    </row>
    <row r="138" spans="1:9" ht="30">
      <c r="A138" s="363">
        <v>126</v>
      </c>
      <c r="B138" s="363" t="s">
        <v>645</v>
      </c>
      <c r="C138" s="364" t="s">
        <v>1413</v>
      </c>
      <c r="D138" s="364" t="s">
        <v>1414</v>
      </c>
      <c r="E138" s="364" t="s">
        <v>1334</v>
      </c>
      <c r="F138" s="364">
        <v>80</v>
      </c>
      <c r="G138" s="364">
        <v>375</v>
      </c>
      <c r="H138" s="449" t="s">
        <v>1415</v>
      </c>
      <c r="I138" s="364" t="s">
        <v>1416</v>
      </c>
    </row>
    <row r="139" spans="1:9" ht="30">
      <c r="A139" s="363">
        <v>127</v>
      </c>
      <c r="B139" s="363" t="s">
        <v>645</v>
      </c>
      <c r="C139" s="364" t="s">
        <v>1417</v>
      </c>
      <c r="D139" s="364" t="s">
        <v>1418</v>
      </c>
      <c r="E139" s="364" t="s">
        <v>1334</v>
      </c>
      <c r="F139" s="364">
        <v>37</v>
      </c>
      <c r="G139" s="364">
        <v>250</v>
      </c>
      <c r="H139" s="449" t="s">
        <v>1419</v>
      </c>
      <c r="I139" s="364" t="s">
        <v>1420</v>
      </c>
    </row>
    <row r="140" spans="1:9" ht="30">
      <c r="A140" s="363">
        <v>128</v>
      </c>
      <c r="B140" s="363" t="s">
        <v>645</v>
      </c>
      <c r="C140" s="364" t="s">
        <v>1421</v>
      </c>
      <c r="D140" s="364" t="s">
        <v>1422</v>
      </c>
      <c r="E140" s="364" t="s">
        <v>1334</v>
      </c>
      <c r="F140" s="364">
        <v>50</v>
      </c>
      <c r="G140" s="364">
        <v>250</v>
      </c>
      <c r="H140" s="449" t="s">
        <v>1423</v>
      </c>
      <c r="I140" s="364" t="s">
        <v>1424</v>
      </c>
    </row>
    <row r="141" spans="1:9" ht="30">
      <c r="A141" s="363">
        <v>129</v>
      </c>
      <c r="B141" s="363" t="s">
        <v>645</v>
      </c>
      <c r="C141" s="364" t="s">
        <v>1425</v>
      </c>
      <c r="D141" s="364" t="s">
        <v>1426</v>
      </c>
      <c r="E141" s="364" t="s">
        <v>1334</v>
      </c>
      <c r="F141" s="364">
        <v>79</v>
      </c>
      <c r="G141" s="364">
        <v>375</v>
      </c>
      <c r="H141" s="449" t="s">
        <v>1427</v>
      </c>
      <c r="I141" s="364" t="s">
        <v>1428</v>
      </c>
    </row>
    <row r="142" spans="1:9" ht="30">
      <c r="A142" s="363">
        <v>130</v>
      </c>
      <c r="B142" s="363" t="s">
        <v>645</v>
      </c>
      <c r="C142" s="364" t="s">
        <v>1377</v>
      </c>
      <c r="D142" s="364" t="s">
        <v>1429</v>
      </c>
      <c r="E142" s="364" t="s">
        <v>1334</v>
      </c>
      <c r="F142" s="364">
        <v>60</v>
      </c>
      <c r="G142" s="364">
        <v>375</v>
      </c>
      <c r="H142" s="449" t="s">
        <v>1430</v>
      </c>
      <c r="I142" s="364" t="s">
        <v>1431</v>
      </c>
    </row>
    <row r="143" spans="1:9" ht="30">
      <c r="A143" s="363">
        <v>131</v>
      </c>
      <c r="B143" s="363" t="s">
        <v>645</v>
      </c>
      <c r="C143" s="364" t="s">
        <v>1432</v>
      </c>
      <c r="D143" s="364" t="s">
        <v>1433</v>
      </c>
      <c r="E143" s="364" t="s">
        <v>1334</v>
      </c>
      <c r="F143" s="364">
        <v>30</v>
      </c>
      <c r="G143" s="364">
        <v>250</v>
      </c>
      <c r="H143" s="449" t="s">
        <v>1434</v>
      </c>
      <c r="I143" s="364" t="s">
        <v>1435</v>
      </c>
    </row>
    <row r="144" spans="1:9" ht="30">
      <c r="A144" s="363">
        <v>132</v>
      </c>
      <c r="B144" s="363" t="s">
        <v>645</v>
      </c>
      <c r="C144" s="364" t="s">
        <v>1436</v>
      </c>
      <c r="D144" s="364" t="s">
        <v>1437</v>
      </c>
      <c r="E144" s="364" t="s">
        <v>1334</v>
      </c>
      <c r="F144" s="364">
        <v>60</v>
      </c>
      <c r="G144" s="364">
        <v>250</v>
      </c>
      <c r="H144" s="449" t="s">
        <v>1438</v>
      </c>
      <c r="I144" s="364" t="s">
        <v>1439</v>
      </c>
    </row>
    <row r="145" spans="1:9" ht="30">
      <c r="A145" s="363">
        <v>133</v>
      </c>
      <c r="B145" s="363" t="s">
        <v>645</v>
      </c>
      <c r="C145" s="364" t="s">
        <v>1440</v>
      </c>
      <c r="D145" s="364" t="s">
        <v>1441</v>
      </c>
      <c r="E145" s="364" t="s">
        <v>1334</v>
      </c>
      <c r="F145" s="364">
        <v>50</v>
      </c>
      <c r="G145" s="364">
        <v>250</v>
      </c>
      <c r="H145" s="449" t="s">
        <v>1442</v>
      </c>
      <c r="I145" s="364" t="s">
        <v>1443</v>
      </c>
    </row>
    <row r="146" spans="1:9" ht="30">
      <c r="A146" s="363">
        <v>134</v>
      </c>
      <c r="B146" s="363" t="s">
        <v>645</v>
      </c>
      <c r="C146" s="364" t="s">
        <v>1425</v>
      </c>
      <c r="D146" s="364" t="s">
        <v>1444</v>
      </c>
      <c r="E146" s="364" t="s">
        <v>1334</v>
      </c>
      <c r="F146" s="364">
        <v>127</v>
      </c>
      <c r="G146" s="364">
        <v>375</v>
      </c>
      <c r="H146" s="449" t="s">
        <v>1445</v>
      </c>
      <c r="I146" s="364" t="s">
        <v>1446</v>
      </c>
    </row>
    <row r="147" spans="1:9" ht="30">
      <c r="A147" s="363">
        <v>135</v>
      </c>
      <c r="B147" s="363" t="s">
        <v>645</v>
      </c>
      <c r="C147" s="364" t="s">
        <v>1447</v>
      </c>
      <c r="D147" s="364" t="s">
        <v>1448</v>
      </c>
      <c r="E147" s="364" t="s">
        <v>1334</v>
      </c>
      <c r="F147" s="364">
        <v>60</v>
      </c>
      <c r="G147" s="364">
        <v>375</v>
      </c>
      <c r="H147" s="449" t="s">
        <v>1449</v>
      </c>
      <c r="I147" s="364" t="s">
        <v>1450</v>
      </c>
    </row>
    <row r="148" spans="1:9" ht="30">
      <c r="A148" s="363">
        <v>136</v>
      </c>
      <c r="B148" s="363" t="s">
        <v>645</v>
      </c>
      <c r="C148" s="364" t="s">
        <v>1451</v>
      </c>
      <c r="D148" s="364" t="s">
        <v>1452</v>
      </c>
      <c r="E148" s="364" t="s">
        <v>1334</v>
      </c>
      <c r="F148" s="364">
        <v>40</v>
      </c>
      <c r="G148" s="364">
        <v>250</v>
      </c>
      <c r="H148" s="449" t="s">
        <v>1453</v>
      </c>
      <c r="I148" s="364" t="s">
        <v>1454</v>
      </c>
    </row>
    <row r="149" spans="1:9" ht="30">
      <c r="A149" s="363">
        <v>137</v>
      </c>
      <c r="B149" s="363" t="s">
        <v>645</v>
      </c>
      <c r="C149" s="364" t="s">
        <v>1455</v>
      </c>
      <c r="D149" s="364" t="s">
        <v>1456</v>
      </c>
      <c r="E149" s="364" t="s">
        <v>1457</v>
      </c>
      <c r="F149" s="364">
        <v>67</v>
      </c>
      <c r="G149" s="364">
        <v>1080</v>
      </c>
      <c r="H149" s="449" t="s">
        <v>1458</v>
      </c>
      <c r="I149" s="364" t="s">
        <v>1459</v>
      </c>
    </row>
    <row r="150" spans="1:9" ht="30">
      <c r="A150" s="363">
        <v>138</v>
      </c>
      <c r="B150" s="363" t="s">
        <v>645</v>
      </c>
      <c r="C150" s="364" t="s">
        <v>1460</v>
      </c>
      <c r="D150" s="364" t="s">
        <v>1461</v>
      </c>
      <c r="E150" s="364" t="s">
        <v>1334</v>
      </c>
      <c r="F150" s="364">
        <v>51.4</v>
      </c>
      <c r="G150" s="364">
        <v>500</v>
      </c>
      <c r="H150" s="449" t="s">
        <v>1462</v>
      </c>
      <c r="I150" s="364" t="s">
        <v>1463</v>
      </c>
    </row>
    <row r="151" spans="1:9" ht="30">
      <c r="A151" s="363">
        <v>139</v>
      </c>
      <c r="B151" s="363" t="s">
        <v>645</v>
      </c>
      <c r="C151" s="364" t="s">
        <v>1464</v>
      </c>
      <c r="D151" s="364" t="s">
        <v>1465</v>
      </c>
      <c r="E151" s="364" t="s">
        <v>1084</v>
      </c>
      <c r="F151" s="364">
        <v>75.56</v>
      </c>
      <c r="G151" s="364">
        <v>625</v>
      </c>
      <c r="H151" s="449" t="s">
        <v>1040</v>
      </c>
      <c r="I151" s="364" t="s">
        <v>1466</v>
      </c>
    </row>
    <row r="152" spans="1:9" ht="30">
      <c r="A152" s="363">
        <v>140</v>
      </c>
      <c r="B152" s="363" t="s">
        <v>645</v>
      </c>
      <c r="C152" s="364" t="s">
        <v>1467</v>
      </c>
      <c r="D152" s="364" t="s">
        <v>1468</v>
      </c>
      <c r="E152" s="364" t="s">
        <v>1084</v>
      </c>
      <c r="F152" s="364">
        <v>257</v>
      </c>
      <c r="G152" s="364">
        <v>500</v>
      </c>
      <c r="H152" s="449" t="s">
        <v>1042</v>
      </c>
      <c r="I152" s="364" t="s">
        <v>1469</v>
      </c>
    </row>
    <row r="153" spans="1:9" ht="45">
      <c r="A153" s="363">
        <v>141</v>
      </c>
      <c r="B153" s="363" t="s">
        <v>645</v>
      </c>
      <c r="C153" s="364" t="s">
        <v>1470</v>
      </c>
      <c r="D153" s="364" t="s">
        <v>1471</v>
      </c>
      <c r="E153" s="364" t="s">
        <v>1084</v>
      </c>
      <c r="F153" s="364">
        <v>30</v>
      </c>
      <c r="G153" s="364">
        <v>400</v>
      </c>
      <c r="H153" s="449" t="s">
        <v>1038</v>
      </c>
      <c r="I153" s="364" t="s">
        <v>1037</v>
      </c>
    </row>
    <row r="154" spans="1:9" ht="15">
      <c r="A154" s="363">
        <v>142</v>
      </c>
      <c r="B154" s="363" t="s">
        <v>645</v>
      </c>
      <c r="C154" s="364" t="s">
        <v>1472</v>
      </c>
      <c r="D154" s="364" t="s">
        <v>1473</v>
      </c>
      <c r="E154" s="364" t="s">
        <v>1334</v>
      </c>
      <c r="F154" s="364">
        <v>100</v>
      </c>
      <c r="G154" s="364">
        <v>250</v>
      </c>
      <c r="H154" s="449" t="s">
        <v>1474</v>
      </c>
      <c r="I154" s="364" t="s">
        <v>1475</v>
      </c>
    </row>
    <row r="155" spans="1:9" ht="30">
      <c r="A155" s="363">
        <v>143</v>
      </c>
      <c r="B155" s="363" t="s">
        <v>645</v>
      </c>
      <c r="C155" s="364" t="s">
        <v>1476</v>
      </c>
      <c r="D155" s="364" t="s">
        <v>1477</v>
      </c>
      <c r="E155" s="364" t="s">
        <v>1334</v>
      </c>
      <c r="F155" s="451">
        <v>23.5</v>
      </c>
      <c r="G155" s="364">
        <v>250</v>
      </c>
      <c r="H155" s="449" t="s">
        <v>1478</v>
      </c>
      <c r="I155" s="364" t="s">
        <v>1479</v>
      </c>
    </row>
    <row r="156" spans="1:9" ht="15">
      <c r="A156" s="363">
        <v>144</v>
      </c>
      <c r="B156" s="363" t="s">
        <v>645</v>
      </c>
      <c r="C156" s="364" t="s">
        <v>1480</v>
      </c>
      <c r="D156" s="364" t="s">
        <v>1481</v>
      </c>
      <c r="E156" s="364" t="s">
        <v>1334</v>
      </c>
      <c r="F156" s="364">
        <v>105.6</v>
      </c>
      <c r="G156" s="364">
        <v>250</v>
      </c>
      <c r="H156" s="449" t="s">
        <v>1482</v>
      </c>
      <c r="I156" s="364" t="s">
        <v>1483</v>
      </c>
    </row>
    <row r="157" spans="1:9" ht="30">
      <c r="A157" s="363">
        <v>145</v>
      </c>
      <c r="B157" s="363" t="s">
        <v>645</v>
      </c>
      <c r="C157" s="364" t="s">
        <v>1484</v>
      </c>
      <c r="D157" s="364" t="s">
        <v>1485</v>
      </c>
      <c r="E157" s="364" t="s">
        <v>1334</v>
      </c>
      <c r="F157" s="364">
        <v>87.25</v>
      </c>
      <c r="G157" s="364">
        <v>250</v>
      </c>
      <c r="H157" s="449" t="s">
        <v>1486</v>
      </c>
      <c r="I157" s="364" t="s">
        <v>1487</v>
      </c>
    </row>
    <row r="158" spans="1:9" ht="15">
      <c r="A158" s="363">
        <v>146</v>
      </c>
      <c r="B158" s="363" t="s">
        <v>645</v>
      </c>
      <c r="C158" s="364" t="s">
        <v>1488</v>
      </c>
      <c r="D158" s="364" t="s">
        <v>1489</v>
      </c>
      <c r="E158" s="364" t="s">
        <v>1334</v>
      </c>
      <c r="F158" s="364">
        <v>50.5</v>
      </c>
      <c r="G158" s="364">
        <v>250</v>
      </c>
      <c r="H158" s="449" t="s">
        <v>1490</v>
      </c>
      <c r="I158" s="364" t="s">
        <v>1491</v>
      </c>
    </row>
    <row r="159" spans="1:9" ht="15">
      <c r="A159" s="363">
        <v>147</v>
      </c>
      <c r="B159" s="363" t="s">
        <v>645</v>
      </c>
      <c r="C159" s="364" t="s">
        <v>1492</v>
      </c>
      <c r="D159" s="364" t="s">
        <v>1493</v>
      </c>
      <c r="E159" s="364" t="s">
        <v>1334</v>
      </c>
      <c r="F159" s="364">
        <v>19.760000000000002</v>
      </c>
      <c r="G159" s="364">
        <v>250</v>
      </c>
      <c r="H159" s="449" t="s">
        <v>1494</v>
      </c>
      <c r="I159" s="364" t="s">
        <v>1495</v>
      </c>
    </row>
    <row r="160" spans="1:9" ht="15">
      <c r="A160" s="363">
        <v>148</v>
      </c>
      <c r="B160" s="363" t="s">
        <v>645</v>
      </c>
      <c r="C160" s="364" t="s">
        <v>1496</v>
      </c>
      <c r="D160" s="364" t="s">
        <v>1497</v>
      </c>
      <c r="E160" s="364" t="s">
        <v>1334</v>
      </c>
      <c r="F160" s="364">
        <v>20.63</v>
      </c>
      <c r="G160" s="364">
        <v>250</v>
      </c>
      <c r="H160" s="449" t="s">
        <v>1498</v>
      </c>
      <c r="I160" s="364" t="s">
        <v>1499</v>
      </c>
    </row>
    <row r="161" spans="1:9" ht="45">
      <c r="A161" s="363">
        <v>149</v>
      </c>
      <c r="B161" s="363" t="s">
        <v>645</v>
      </c>
      <c r="C161" s="364" t="s">
        <v>1500</v>
      </c>
      <c r="D161" s="364" t="s">
        <v>1501</v>
      </c>
      <c r="E161" s="364" t="s">
        <v>1256</v>
      </c>
      <c r="F161" s="364">
        <v>67.77</v>
      </c>
      <c r="G161" s="364">
        <v>4643.25</v>
      </c>
      <c r="H161" s="449" t="s">
        <v>1502</v>
      </c>
      <c r="I161" s="364" t="s">
        <v>1503</v>
      </c>
    </row>
    <row r="162" spans="1:9" ht="30">
      <c r="A162" s="363">
        <v>150</v>
      </c>
      <c r="B162" s="363" t="s">
        <v>645</v>
      </c>
      <c r="C162" s="364" t="s">
        <v>1504</v>
      </c>
      <c r="D162" s="364" t="s">
        <v>1505</v>
      </c>
      <c r="E162" s="364" t="s">
        <v>1334</v>
      </c>
      <c r="F162" s="364">
        <v>20</v>
      </c>
      <c r="G162" s="364">
        <v>250</v>
      </c>
      <c r="H162" s="449" t="s">
        <v>1506</v>
      </c>
      <c r="I162" s="364" t="s">
        <v>1507</v>
      </c>
    </row>
    <row r="163" spans="1:9" ht="30">
      <c r="A163" s="363">
        <v>151</v>
      </c>
      <c r="B163" s="363" t="s">
        <v>645</v>
      </c>
      <c r="C163" s="364" t="s">
        <v>1508</v>
      </c>
      <c r="D163" s="364" t="s">
        <v>1509</v>
      </c>
      <c r="E163" s="364" t="s">
        <v>1334</v>
      </c>
      <c r="F163" s="364">
        <v>30</v>
      </c>
      <c r="G163" s="364">
        <v>500</v>
      </c>
      <c r="H163" s="449" t="s">
        <v>1510</v>
      </c>
      <c r="I163" s="364" t="s">
        <v>1511</v>
      </c>
    </row>
    <row r="164" spans="1:9" ht="30">
      <c r="A164" s="363">
        <v>152</v>
      </c>
      <c r="B164" s="363" t="s">
        <v>645</v>
      </c>
      <c r="C164" s="364" t="s">
        <v>1512</v>
      </c>
      <c r="D164" s="364" t="s">
        <v>1513</v>
      </c>
      <c r="E164" s="364" t="s">
        <v>1334</v>
      </c>
      <c r="F164" s="364">
        <v>25</v>
      </c>
      <c r="G164" s="364">
        <v>375</v>
      </c>
      <c r="H164" s="449" t="s">
        <v>1514</v>
      </c>
      <c r="I164" s="364" t="s">
        <v>1515</v>
      </c>
    </row>
    <row r="165" spans="1:9" ht="15">
      <c r="A165" s="363">
        <v>153</v>
      </c>
      <c r="B165" s="363" t="s">
        <v>645</v>
      </c>
      <c r="C165" s="364" t="s">
        <v>1516</v>
      </c>
      <c r="D165" s="364" t="s">
        <v>1517</v>
      </c>
      <c r="E165" s="364" t="s">
        <v>1334</v>
      </c>
      <c r="F165" s="364">
        <v>20</v>
      </c>
      <c r="G165" s="364">
        <v>375</v>
      </c>
      <c r="H165" s="449" t="s">
        <v>1518</v>
      </c>
      <c r="I165" s="364" t="s">
        <v>1519</v>
      </c>
    </row>
    <row r="166" spans="1:9" ht="30">
      <c r="A166" s="363">
        <v>154</v>
      </c>
      <c r="B166" s="363" t="s">
        <v>645</v>
      </c>
      <c r="C166" s="364" t="s">
        <v>1520</v>
      </c>
      <c r="D166" s="364" t="s">
        <v>1521</v>
      </c>
      <c r="E166" s="364" t="s">
        <v>1334</v>
      </c>
      <c r="F166" s="364">
        <v>25</v>
      </c>
      <c r="G166" s="364">
        <v>437.5</v>
      </c>
      <c r="H166" s="449" t="s">
        <v>1522</v>
      </c>
      <c r="I166" s="364" t="s">
        <v>1523</v>
      </c>
    </row>
    <row r="167" spans="1:9" ht="30">
      <c r="A167" s="363">
        <v>155</v>
      </c>
      <c r="B167" s="363" t="s">
        <v>645</v>
      </c>
      <c r="C167" s="364" t="s">
        <v>1524</v>
      </c>
      <c r="D167" s="364" t="s">
        <v>1525</v>
      </c>
      <c r="E167" s="364" t="s">
        <v>1334</v>
      </c>
      <c r="F167" s="364">
        <v>52</v>
      </c>
      <c r="G167" s="364">
        <v>500</v>
      </c>
      <c r="H167" s="449" t="s">
        <v>1526</v>
      </c>
      <c r="I167" s="364" t="s">
        <v>1527</v>
      </c>
    </row>
    <row r="168" spans="1:9" ht="30">
      <c r="A168" s="363">
        <v>156</v>
      </c>
      <c r="B168" s="363" t="s">
        <v>645</v>
      </c>
      <c r="C168" s="364" t="s">
        <v>1528</v>
      </c>
      <c r="D168" s="364" t="s">
        <v>1529</v>
      </c>
      <c r="E168" s="364" t="s">
        <v>1334</v>
      </c>
      <c r="F168" s="364">
        <v>40</v>
      </c>
      <c r="G168" s="364">
        <v>187.5</v>
      </c>
      <c r="H168" s="449" t="s">
        <v>1530</v>
      </c>
      <c r="I168" s="364" t="s">
        <v>1531</v>
      </c>
    </row>
    <row r="169" spans="1:9" ht="30">
      <c r="A169" s="363">
        <v>157</v>
      </c>
      <c r="B169" s="363" t="s">
        <v>645</v>
      </c>
      <c r="C169" s="364" t="s">
        <v>1532</v>
      </c>
      <c r="D169" s="364" t="s">
        <v>1533</v>
      </c>
      <c r="E169" s="364" t="s">
        <v>1334</v>
      </c>
      <c r="F169" s="364">
        <v>25</v>
      </c>
      <c r="G169" s="364">
        <v>187.5</v>
      </c>
      <c r="H169" s="449" t="s">
        <v>1534</v>
      </c>
      <c r="I169" s="364" t="s">
        <v>1535</v>
      </c>
    </row>
    <row r="170" spans="1:9" ht="30">
      <c r="A170" s="363">
        <v>158</v>
      </c>
      <c r="B170" s="363" t="s">
        <v>645</v>
      </c>
      <c r="C170" s="364" t="s">
        <v>1536</v>
      </c>
      <c r="D170" s="364" t="s">
        <v>1537</v>
      </c>
      <c r="E170" s="364" t="s">
        <v>1334</v>
      </c>
      <c r="F170" s="364">
        <v>22</v>
      </c>
      <c r="G170" s="364">
        <v>125</v>
      </c>
      <c r="H170" s="449" t="s">
        <v>1538</v>
      </c>
      <c r="I170" s="364" t="s">
        <v>1539</v>
      </c>
    </row>
    <row r="171" spans="1:9" ht="30">
      <c r="A171" s="363">
        <v>159</v>
      </c>
      <c r="B171" s="363" t="s">
        <v>645</v>
      </c>
      <c r="C171" s="364" t="s">
        <v>1540</v>
      </c>
      <c r="D171" s="364" t="s">
        <v>1541</v>
      </c>
      <c r="E171" s="364" t="s">
        <v>1334</v>
      </c>
      <c r="F171" s="364">
        <v>100</v>
      </c>
      <c r="G171" s="364">
        <v>375</v>
      </c>
      <c r="H171" s="449" t="s">
        <v>1542</v>
      </c>
      <c r="I171" s="364" t="s">
        <v>1543</v>
      </c>
    </row>
    <row r="172" spans="1:9" ht="30">
      <c r="A172" s="363">
        <v>160</v>
      </c>
      <c r="B172" s="363" t="s">
        <v>645</v>
      </c>
      <c r="C172" s="364" t="s">
        <v>1544</v>
      </c>
      <c r="D172" s="364" t="s">
        <v>1545</v>
      </c>
      <c r="E172" s="364" t="s">
        <v>1334</v>
      </c>
      <c r="F172" s="364">
        <v>47</v>
      </c>
      <c r="G172" s="364">
        <v>500</v>
      </c>
      <c r="H172" s="449" t="s">
        <v>1546</v>
      </c>
      <c r="I172" s="364" t="s">
        <v>1547</v>
      </c>
    </row>
    <row r="173" spans="1:9" ht="15">
      <c r="A173" s="363">
        <v>161</v>
      </c>
      <c r="B173" s="363" t="s">
        <v>645</v>
      </c>
      <c r="C173" s="364" t="s">
        <v>1548</v>
      </c>
      <c r="D173" s="364" t="s">
        <v>1549</v>
      </c>
      <c r="E173" s="364" t="s">
        <v>1334</v>
      </c>
      <c r="F173" s="364">
        <v>100</v>
      </c>
      <c r="G173" s="364">
        <v>375</v>
      </c>
      <c r="H173" s="449" t="s">
        <v>1550</v>
      </c>
      <c r="I173" s="364" t="s">
        <v>1551</v>
      </c>
    </row>
    <row r="174" spans="1:9" ht="30">
      <c r="A174" s="363">
        <v>162</v>
      </c>
      <c r="B174" s="363" t="s">
        <v>645</v>
      </c>
      <c r="C174" s="364" t="s">
        <v>1552</v>
      </c>
      <c r="D174" s="364" t="s">
        <v>1553</v>
      </c>
      <c r="E174" s="364" t="s">
        <v>1334</v>
      </c>
      <c r="F174" s="364">
        <v>79</v>
      </c>
      <c r="G174" s="364">
        <v>500</v>
      </c>
      <c r="H174" s="449" t="s">
        <v>1554</v>
      </c>
      <c r="I174" s="364" t="s">
        <v>1555</v>
      </c>
    </row>
    <row r="175" spans="1:9" ht="15">
      <c r="A175" s="363">
        <v>163</v>
      </c>
      <c r="B175" s="363" t="s">
        <v>645</v>
      </c>
      <c r="C175" s="364" t="s">
        <v>1556</v>
      </c>
      <c r="D175" s="364" t="s">
        <v>1557</v>
      </c>
      <c r="E175" s="364" t="s">
        <v>1334</v>
      </c>
      <c r="F175" s="364">
        <v>50</v>
      </c>
      <c r="G175" s="364">
        <v>375</v>
      </c>
      <c r="H175" s="449" t="s">
        <v>1558</v>
      </c>
      <c r="I175" s="364" t="s">
        <v>1559</v>
      </c>
    </row>
    <row r="176" spans="1:9" ht="15">
      <c r="A176" s="363">
        <v>164</v>
      </c>
      <c r="B176" s="363" t="s">
        <v>645</v>
      </c>
      <c r="C176" s="364" t="s">
        <v>1560</v>
      </c>
      <c r="D176" s="364" t="s">
        <v>1561</v>
      </c>
      <c r="E176" s="364" t="s">
        <v>1334</v>
      </c>
      <c r="F176" s="364">
        <v>25</v>
      </c>
      <c r="G176" s="364">
        <v>500</v>
      </c>
      <c r="H176" s="449" t="s">
        <v>1562</v>
      </c>
      <c r="I176" s="364" t="s">
        <v>1563</v>
      </c>
    </row>
    <row r="177" spans="1:9" ht="30">
      <c r="A177" s="363">
        <v>165</v>
      </c>
      <c r="B177" s="363" t="s">
        <v>645</v>
      </c>
      <c r="C177" s="452" t="s">
        <v>1564</v>
      </c>
      <c r="D177" s="364" t="s">
        <v>1565</v>
      </c>
      <c r="E177" s="364" t="s">
        <v>1084</v>
      </c>
      <c r="F177" s="364">
        <v>65.5</v>
      </c>
      <c r="G177" s="364">
        <v>525</v>
      </c>
      <c r="H177" s="449" t="s">
        <v>1566</v>
      </c>
      <c r="I177" s="364" t="s">
        <v>1567</v>
      </c>
    </row>
    <row r="178" spans="1:9" ht="30">
      <c r="A178" s="363">
        <v>166</v>
      </c>
      <c r="B178" s="363" t="s">
        <v>645</v>
      </c>
      <c r="C178" s="364" t="s">
        <v>1568</v>
      </c>
      <c r="D178" s="364" t="s">
        <v>1569</v>
      </c>
      <c r="E178" s="364" t="s">
        <v>1084</v>
      </c>
      <c r="F178" s="364">
        <v>63.2</v>
      </c>
      <c r="G178" s="364">
        <v>750</v>
      </c>
      <c r="H178" s="449" t="s">
        <v>1570</v>
      </c>
      <c r="I178" s="364" t="s">
        <v>1571</v>
      </c>
    </row>
    <row r="179" spans="1:9" ht="30">
      <c r="A179" s="363">
        <v>167</v>
      </c>
      <c r="B179" s="363" t="s">
        <v>645</v>
      </c>
      <c r="C179" s="364" t="s">
        <v>1572</v>
      </c>
      <c r="D179" s="364" t="s">
        <v>1573</v>
      </c>
      <c r="E179" s="364" t="s">
        <v>1084</v>
      </c>
      <c r="F179" s="364">
        <v>82.45</v>
      </c>
      <c r="G179" s="364">
        <v>1000</v>
      </c>
      <c r="H179" s="449" t="s">
        <v>1574</v>
      </c>
      <c r="I179" s="364" t="s">
        <v>1575</v>
      </c>
    </row>
    <row r="180" spans="1:9" ht="30">
      <c r="A180" s="363">
        <v>168</v>
      </c>
      <c r="B180" s="363" t="s">
        <v>645</v>
      </c>
      <c r="C180" s="364" t="s">
        <v>1576</v>
      </c>
      <c r="D180" s="364" t="s">
        <v>1577</v>
      </c>
      <c r="E180" s="364" t="s">
        <v>1084</v>
      </c>
      <c r="F180" s="364">
        <v>90</v>
      </c>
      <c r="G180" s="364">
        <v>900</v>
      </c>
      <c r="H180" s="449" t="s">
        <v>1578</v>
      </c>
      <c r="I180" s="364" t="s">
        <v>1579</v>
      </c>
    </row>
    <row r="181" spans="1:9" ht="30">
      <c r="A181" s="363">
        <v>169</v>
      </c>
      <c r="B181" s="363" t="s">
        <v>645</v>
      </c>
      <c r="C181" s="364" t="s">
        <v>1580</v>
      </c>
      <c r="D181" s="364" t="s">
        <v>1581</v>
      </c>
      <c r="E181" s="364" t="s">
        <v>1084</v>
      </c>
      <c r="F181" s="364">
        <v>171.2</v>
      </c>
      <c r="G181" s="364">
        <v>750</v>
      </c>
      <c r="H181" s="449" t="s">
        <v>1582</v>
      </c>
      <c r="I181" s="364" t="s">
        <v>1583</v>
      </c>
    </row>
    <row r="182" spans="1:9" ht="30">
      <c r="A182" s="363">
        <v>170</v>
      </c>
      <c r="B182" s="363" t="s">
        <v>645</v>
      </c>
      <c r="C182" s="364" t="s">
        <v>1584</v>
      </c>
      <c r="D182" s="364" t="s">
        <v>1585</v>
      </c>
      <c r="E182" s="364" t="s">
        <v>1084</v>
      </c>
      <c r="F182" s="364">
        <v>38.5</v>
      </c>
      <c r="G182" s="364">
        <v>625</v>
      </c>
      <c r="H182" s="449" t="s">
        <v>1586</v>
      </c>
      <c r="I182" s="364" t="s">
        <v>1587</v>
      </c>
    </row>
    <row r="183" spans="1:9" ht="60">
      <c r="A183" s="363">
        <v>171</v>
      </c>
      <c r="B183" s="363" t="s">
        <v>645</v>
      </c>
      <c r="C183" s="364" t="s">
        <v>1588</v>
      </c>
      <c r="D183" s="364" t="s">
        <v>1589</v>
      </c>
      <c r="E183" s="364" t="s">
        <v>1084</v>
      </c>
      <c r="F183" s="364">
        <v>31.5</v>
      </c>
      <c r="G183" s="364">
        <v>400</v>
      </c>
      <c r="H183" s="449" t="s">
        <v>1590</v>
      </c>
      <c r="I183" s="364" t="s">
        <v>1591</v>
      </c>
    </row>
    <row r="184" spans="1:9" ht="30">
      <c r="A184" s="363">
        <v>172</v>
      </c>
      <c r="B184" s="363" t="s">
        <v>645</v>
      </c>
      <c r="C184" s="364" t="s">
        <v>1592</v>
      </c>
      <c r="D184" s="364" t="s">
        <v>1593</v>
      </c>
      <c r="E184" s="364" t="s">
        <v>1084</v>
      </c>
      <c r="F184" s="364">
        <v>83.12</v>
      </c>
      <c r="G184" s="364">
        <v>1300</v>
      </c>
      <c r="H184" s="449" t="s">
        <v>1594</v>
      </c>
      <c r="I184" s="364" t="s">
        <v>1595</v>
      </c>
    </row>
    <row r="185" spans="1:9" ht="30">
      <c r="A185" s="363">
        <v>173</v>
      </c>
      <c r="B185" s="363" t="s">
        <v>645</v>
      </c>
      <c r="C185" s="364" t="s">
        <v>1596</v>
      </c>
      <c r="D185" s="364" t="s">
        <v>1597</v>
      </c>
      <c r="E185" s="364" t="s">
        <v>1084</v>
      </c>
      <c r="F185" s="364">
        <v>89.62</v>
      </c>
      <c r="G185" s="364">
        <v>600</v>
      </c>
      <c r="H185" s="449" t="s">
        <v>1598</v>
      </c>
      <c r="I185" s="364" t="s">
        <v>1599</v>
      </c>
    </row>
    <row r="186" spans="1:9" ht="30">
      <c r="A186" s="363">
        <v>174</v>
      </c>
      <c r="B186" s="363" t="s">
        <v>645</v>
      </c>
      <c r="C186" s="364" t="s">
        <v>1600</v>
      </c>
      <c r="D186" s="364" t="s">
        <v>1601</v>
      </c>
      <c r="E186" s="364" t="s">
        <v>1084</v>
      </c>
      <c r="F186" s="364">
        <v>208.4</v>
      </c>
      <c r="G186" s="364">
        <v>600</v>
      </c>
      <c r="H186" s="449" t="s">
        <v>1602</v>
      </c>
      <c r="I186" s="364" t="s">
        <v>1603</v>
      </c>
    </row>
    <row r="187" spans="1:9" ht="45">
      <c r="A187" s="363">
        <v>175</v>
      </c>
      <c r="B187" s="363" t="s">
        <v>645</v>
      </c>
      <c r="C187" s="364" t="s">
        <v>1604</v>
      </c>
      <c r="D187" s="364" t="s">
        <v>1605</v>
      </c>
      <c r="E187" s="364" t="s">
        <v>1084</v>
      </c>
      <c r="F187" s="364">
        <v>74.900000000000006</v>
      </c>
      <c r="G187" s="364">
        <v>750</v>
      </c>
      <c r="H187" s="449" t="s">
        <v>1606</v>
      </c>
      <c r="I187" s="364" t="s">
        <v>1607</v>
      </c>
    </row>
    <row r="188" spans="1:9" ht="45">
      <c r="A188" s="363">
        <v>176</v>
      </c>
      <c r="B188" s="363" t="s">
        <v>645</v>
      </c>
      <c r="C188" s="364" t="s">
        <v>1608</v>
      </c>
      <c r="D188" s="364" t="s">
        <v>1609</v>
      </c>
      <c r="E188" s="364" t="s">
        <v>1256</v>
      </c>
      <c r="F188" s="364">
        <v>35.6</v>
      </c>
      <c r="G188" s="364">
        <v>1000</v>
      </c>
      <c r="H188" s="449" t="s">
        <v>1610</v>
      </c>
      <c r="I188" s="364" t="s">
        <v>1611</v>
      </c>
    </row>
    <row r="189" spans="1:9" ht="15">
      <c r="A189" s="363">
        <v>177</v>
      </c>
      <c r="B189" s="363" t="s">
        <v>645</v>
      </c>
      <c r="C189" s="364" t="s">
        <v>1612</v>
      </c>
      <c r="D189" s="364" t="s">
        <v>1613</v>
      </c>
      <c r="E189" s="364" t="s">
        <v>1334</v>
      </c>
      <c r="F189" s="364">
        <v>100</v>
      </c>
      <c r="G189" s="364">
        <v>375</v>
      </c>
      <c r="H189" s="449" t="s">
        <v>1614</v>
      </c>
      <c r="I189" s="364" t="s">
        <v>1615</v>
      </c>
    </row>
    <row r="190" spans="1:9" ht="30">
      <c r="A190" s="363">
        <v>178</v>
      </c>
      <c r="B190" s="363" t="s">
        <v>645</v>
      </c>
      <c r="C190" s="364" t="s">
        <v>1616</v>
      </c>
      <c r="D190" s="364" t="s">
        <v>1617</v>
      </c>
      <c r="E190" s="364" t="s">
        <v>1334</v>
      </c>
      <c r="F190" s="364">
        <v>27</v>
      </c>
      <c r="G190" s="364">
        <v>375</v>
      </c>
      <c r="H190" s="449" t="s">
        <v>1618</v>
      </c>
      <c r="I190" s="364" t="s">
        <v>1619</v>
      </c>
    </row>
    <row r="191" spans="1:9" ht="30">
      <c r="A191" s="363">
        <v>179</v>
      </c>
      <c r="B191" s="363" t="s">
        <v>645</v>
      </c>
      <c r="C191" s="364" t="s">
        <v>1620</v>
      </c>
      <c r="D191" s="364" t="s">
        <v>1621</v>
      </c>
      <c r="E191" s="364" t="s">
        <v>1334</v>
      </c>
      <c r="F191" s="364">
        <v>60</v>
      </c>
      <c r="G191" s="364">
        <v>312.5</v>
      </c>
      <c r="H191" s="449" t="s">
        <v>1622</v>
      </c>
      <c r="I191" s="364" t="s">
        <v>1623</v>
      </c>
    </row>
    <row r="192" spans="1:9" ht="30">
      <c r="A192" s="363">
        <v>180</v>
      </c>
      <c r="B192" s="363" t="s">
        <v>645</v>
      </c>
      <c r="C192" s="364" t="s">
        <v>1624</v>
      </c>
      <c r="D192" s="364" t="s">
        <v>1625</v>
      </c>
      <c r="E192" s="364" t="s">
        <v>1334</v>
      </c>
      <c r="F192" s="364">
        <v>30</v>
      </c>
      <c r="G192" s="364">
        <v>250</v>
      </c>
      <c r="H192" s="449" t="s">
        <v>1626</v>
      </c>
      <c r="I192" s="364" t="s">
        <v>1627</v>
      </c>
    </row>
    <row r="193" spans="1:9" ht="30">
      <c r="A193" s="363">
        <v>181</v>
      </c>
      <c r="B193" s="363" t="s">
        <v>645</v>
      </c>
      <c r="C193" s="364" t="s">
        <v>1628</v>
      </c>
      <c r="D193" s="364" t="s">
        <v>1629</v>
      </c>
      <c r="E193" s="364" t="s">
        <v>1334</v>
      </c>
      <c r="F193" s="364">
        <v>30</v>
      </c>
      <c r="G193" s="364">
        <v>250</v>
      </c>
      <c r="H193" s="449" t="s">
        <v>1630</v>
      </c>
      <c r="I193" s="364" t="s">
        <v>1631</v>
      </c>
    </row>
    <row r="194" spans="1:9" ht="30">
      <c r="A194" s="363">
        <v>182</v>
      </c>
      <c r="B194" s="363" t="s">
        <v>645</v>
      </c>
      <c r="C194" s="364" t="s">
        <v>1632</v>
      </c>
      <c r="D194" s="364" t="s">
        <v>1633</v>
      </c>
      <c r="E194" s="364" t="s">
        <v>1334</v>
      </c>
      <c r="F194" s="364">
        <v>20</v>
      </c>
      <c r="G194" s="452">
        <v>62.5</v>
      </c>
      <c r="H194" s="449" t="s">
        <v>1634</v>
      </c>
      <c r="I194" s="364" t="s">
        <v>1635</v>
      </c>
    </row>
    <row r="195" spans="1:9" ht="30">
      <c r="A195" s="363">
        <v>183</v>
      </c>
      <c r="B195" s="363" t="s">
        <v>645</v>
      </c>
      <c r="C195" s="364" t="s">
        <v>1636</v>
      </c>
      <c r="D195" s="364" t="s">
        <v>1637</v>
      </c>
      <c r="E195" s="364" t="s">
        <v>1334</v>
      </c>
      <c r="F195" s="364">
        <v>20</v>
      </c>
      <c r="G195" s="364">
        <v>312.5</v>
      </c>
      <c r="H195" s="449" t="s">
        <v>1638</v>
      </c>
      <c r="I195" s="364" t="s">
        <v>1639</v>
      </c>
    </row>
    <row r="196" spans="1:9" ht="30">
      <c r="A196" s="363">
        <v>184</v>
      </c>
      <c r="B196" s="363" t="s">
        <v>645</v>
      </c>
      <c r="C196" s="364" t="s">
        <v>1640</v>
      </c>
      <c r="D196" s="364" t="s">
        <v>1641</v>
      </c>
      <c r="E196" s="364" t="s">
        <v>1334</v>
      </c>
      <c r="F196" s="364">
        <v>40</v>
      </c>
      <c r="G196" s="364">
        <v>250</v>
      </c>
      <c r="H196" s="449" t="s">
        <v>1642</v>
      </c>
      <c r="I196" s="364" t="s">
        <v>1643</v>
      </c>
    </row>
    <row r="197" spans="1:9" ht="30">
      <c r="A197" s="363">
        <v>185</v>
      </c>
      <c r="B197" s="363" t="s">
        <v>645</v>
      </c>
      <c r="C197" s="364" t="s">
        <v>1644</v>
      </c>
      <c r="D197" s="364" t="s">
        <v>1645</v>
      </c>
      <c r="E197" s="364" t="s">
        <v>1334</v>
      </c>
      <c r="F197" s="364">
        <v>46.31</v>
      </c>
      <c r="G197" s="364">
        <v>250</v>
      </c>
      <c r="H197" s="449" t="s">
        <v>1646</v>
      </c>
      <c r="I197" s="364" t="s">
        <v>1647</v>
      </c>
    </row>
    <row r="198" spans="1:9" ht="45">
      <c r="A198" s="363">
        <v>186</v>
      </c>
      <c r="B198" s="363" t="s">
        <v>645</v>
      </c>
      <c r="C198" s="364" t="s">
        <v>1648</v>
      </c>
      <c r="D198" s="364" t="s">
        <v>1649</v>
      </c>
      <c r="E198" s="364" t="s">
        <v>1064</v>
      </c>
      <c r="F198" s="364">
        <v>60</v>
      </c>
      <c r="G198" s="364">
        <v>625</v>
      </c>
      <c r="H198" s="449" t="s">
        <v>1650</v>
      </c>
      <c r="I198" s="364" t="s">
        <v>1651</v>
      </c>
    </row>
    <row r="199" spans="1:9" ht="30">
      <c r="A199" s="363">
        <v>187</v>
      </c>
      <c r="B199" s="363" t="s">
        <v>645</v>
      </c>
      <c r="C199" s="364" t="s">
        <v>1652</v>
      </c>
      <c r="D199" s="364" t="s">
        <v>1653</v>
      </c>
      <c r="E199" s="364" t="s">
        <v>1256</v>
      </c>
      <c r="F199" s="364">
        <v>60</v>
      </c>
      <c r="G199" s="364">
        <v>625</v>
      </c>
      <c r="H199" s="449" t="s">
        <v>1654</v>
      </c>
      <c r="I199" s="364" t="s">
        <v>1655</v>
      </c>
    </row>
    <row r="200" spans="1:9" ht="30">
      <c r="A200" s="363">
        <v>188</v>
      </c>
      <c r="B200" s="363" t="s">
        <v>645</v>
      </c>
      <c r="C200" s="364" t="s">
        <v>1656</v>
      </c>
      <c r="D200" s="364" t="s">
        <v>1657</v>
      </c>
      <c r="E200" s="364" t="s">
        <v>1256</v>
      </c>
      <c r="F200" s="364">
        <v>134.75</v>
      </c>
      <c r="G200" s="364">
        <v>812.5</v>
      </c>
      <c r="H200" s="449" t="s">
        <v>1658</v>
      </c>
      <c r="I200" s="364" t="s">
        <v>1659</v>
      </c>
    </row>
    <row r="201" spans="1:9" ht="30">
      <c r="A201" s="363">
        <v>189</v>
      </c>
      <c r="B201" s="363" t="s">
        <v>645</v>
      </c>
      <c r="C201" s="364" t="s">
        <v>1660</v>
      </c>
      <c r="D201" s="364" t="s">
        <v>1661</v>
      </c>
      <c r="E201" s="364" t="s">
        <v>1256</v>
      </c>
      <c r="F201" s="364">
        <v>125</v>
      </c>
      <c r="G201" s="364">
        <v>1250</v>
      </c>
      <c r="H201" s="449" t="s">
        <v>1662</v>
      </c>
      <c r="I201" s="364" t="s">
        <v>1663</v>
      </c>
    </row>
    <row r="202" spans="1:9" ht="30">
      <c r="A202" s="363">
        <v>190</v>
      </c>
      <c r="B202" s="363" t="s">
        <v>645</v>
      </c>
      <c r="C202" s="364" t="s">
        <v>1664</v>
      </c>
      <c r="D202" s="364" t="s">
        <v>1665</v>
      </c>
      <c r="E202" s="364" t="s">
        <v>1256</v>
      </c>
      <c r="F202" s="364">
        <v>101.05</v>
      </c>
      <c r="G202" s="364">
        <v>1125</v>
      </c>
      <c r="H202" s="449" t="s">
        <v>1666</v>
      </c>
      <c r="I202" s="364" t="s">
        <v>1667</v>
      </c>
    </row>
    <row r="203" spans="1:9" ht="30">
      <c r="A203" s="363">
        <v>191</v>
      </c>
      <c r="B203" s="363" t="s">
        <v>645</v>
      </c>
      <c r="C203" s="364" t="s">
        <v>1668</v>
      </c>
      <c r="D203" s="364" t="s">
        <v>1669</v>
      </c>
      <c r="E203" s="364" t="s">
        <v>1256</v>
      </c>
      <c r="F203" s="364">
        <v>464.66</v>
      </c>
      <c r="G203" s="364">
        <v>1875</v>
      </c>
      <c r="H203" s="449" t="s">
        <v>1670</v>
      </c>
      <c r="I203" s="452" t="s">
        <v>1671</v>
      </c>
    </row>
    <row r="204" spans="1:9" ht="75">
      <c r="A204" s="363">
        <v>192</v>
      </c>
      <c r="B204" s="363" t="s">
        <v>645</v>
      </c>
      <c r="C204" s="364" t="s">
        <v>1672</v>
      </c>
      <c r="D204" s="364" t="s">
        <v>1182</v>
      </c>
      <c r="E204" s="364" t="s">
        <v>1256</v>
      </c>
      <c r="F204" s="364">
        <v>619.20000000000005</v>
      </c>
      <c r="G204" s="364">
        <v>625</v>
      </c>
      <c r="H204" s="449" t="s">
        <v>1183</v>
      </c>
      <c r="I204" s="364" t="s">
        <v>1673</v>
      </c>
    </row>
    <row r="205" spans="1:9" ht="30">
      <c r="A205" s="363">
        <v>193</v>
      </c>
      <c r="B205" s="363" t="s">
        <v>645</v>
      </c>
      <c r="C205" s="364" t="s">
        <v>1674</v>
      </c>
      <c r="D205" s="364" t="s">
        <v>1675</v>
      </c>
      <c r="E205" s="364" t="s">
        <v>1256</v>
      </c>
      <c r="F205" s="364">
        <v>43.37</v>
      </c>
      <c r="G205" s="364">
        <v>625</v>
      </c>
      <c r="H205" s="449" t="s">
        <v>1676</v>
      </c>
      <c r="I205" s="364" t="s">
        <v>1677</v>
      </c>
    </row>
    <row r="206" spans="1:9" ht="30">
      <c r="A206" s="363">
        <v>194</v>
      </c>
      <c r="B206" s="363" t="s">
        <v>645</v>
      </c>
      <c r="C206" s="364" t="s">
        <v>1678</v>
      </c>
      <c r="D206" s="364" t="s">
        <v>1679</v>
      </c>
      <c r="E206" s="364" t="s">
        <v>1256</v>
      </c>
      <c r="F206" s="364">
        <v>80</v>
      </c>
      <c r="G206" s="364">
        <v>875</v>
      </c>
      <c r="H206" s="449" t="s">
        <v>1680</v>
      </c>
      <c r="I206" s="364" t="s">
        <v>1681</v>
      </c>
    </row>
    <row r="207" spans="1:9" ht="60">
      <c r="A207" s="363">
        <v>195</v>
      </c>
      <c r="B207" s="363" t="s">
        <v>645</v>
      </c>
      <c r="C207" s="364" t="s">
        <v>1682</v>
      </c>
      <c r="D207" s="364" t="s">
        <v>1683</v>
      </c>
      <c r="E207" s="364" t="s">
        <v>1334</v>
      </c>
      <c r="F207" s="364">
        <v>107</v>
      </c>
      <c r="G207" s="364">
        <v>500</v>
      </c>
      <c r="H207" s="449" t="s">
        <v>1684</v>
      </c>
      <c r="I207" s="364" t="s">
        <v>1685</v>
      </c>
    </row>
    <row r="208" spans="1:9" ht="30">
      <c r="A208" s="363">
        <v>196</v>
      </c>
      <c r="B208" s="363" t="s">
        <v>645</v>
      </c>
      <c r="C208" s="364" t="s">
        <v>1686</v>
      </c>
      <c r="D208" s="364" t="s">
        <v>1687</v>
      </c>
      <c r="E208" s="364" t="s">
        <v>1256</v>
      </c>
      <c r="F208" s="364">
        <v>67</v>
      </c>
      <c r="G208" s="364">
        <v>1080</v>
      </c>
      <c r="H208" s="449" t="s">
        <v>1458</v>
      </c>
      <c r="I208" s="364" t="s">
        <v>1459</v>
      </c>
    </row>
    <row r="209" spans="1:9" ht="30">
      <c r="A209" s="363">
        <v>197</v>
      </c>
      <c r="B209" s="363" t="s">
        <v>645</v>
      </c>
      <c r="C209" s="364" t="s">
        <v>1688</v>
      </c>
      <c r="D209" s="364" t="s">
        <v>1689</v>
      </c>
      <c r="E209" s="364" t="s">
        <v>1256</v>
      </c>
      <c r="F209" s="364">
        <v>20</v>
      </c>
      <c r="G209" s="364">
        <v>150</v>
      </c>
      <c r="H209" s="449" t="s">
        <v>1690</v>
      </c>
      <c r="I209" s="364" t="s">
        <v>1691</v>
      </c>
    </row>
    <row r="210" spans="1:9" ht="45">
      <c r="A210" s="363">
        <v>198</v>
      </c>
      <c r="B210" s="363" t="s">
        <v>645</v>
      </c>
      <c r="C210" s="364" t="s">
        <v>1692</v>
      </c>
      <c r="D210" s="364" t="s">
        <v>1329</v>
      </c>
      <c r="E210" s="364" t="s">
        <v>1693</v>
      </c>
      <c r="F210" s="364">
        <v>176.42</v>
      </c>
      <c r="G210" s="364">
        <v>1960</v>
      </c>
      <c r="H210" s="364">
        <v>202340984</v>
      </c>
      <c r="I210" s="364" t="s">
        <v>710</v>
      </c>
    </row>
    <row r="211" spans="1:9" ht="30">
      <c r="A211" s="363">
        <v>199</v>
      </c>
      <c r="B211" s="363" t="s">
        <v>645</v>
      </c>
      <c r="C211" s="364" t="s">
        <v>1694</v>
      </c>
      <c r="D211" s="364" t="s">
        <v>1695</v>
      </c>
      <c r="E211" s="364" t="s">
        <v>1696</v>
      </c>
      <c r="F211" s="364">
        <v>93.9</v>
      </c>
      <c r="G211" s="364">
        <v>1250</v>
      </c>
      <c r="H211" s="449" t="s">
        <v>1697</v>
      </c>
      <c r="I211" s="364" t="s">
        <v>712</v>
      </c>
    </row>
    <row r="212" spans="1:9" ht="30">
      <c r="A212" s="363">
        <v>200</v>
      </c>
      <c r="B212" s="363" t="s">
        <v>645</v>
      </c>
      <c r="C212" s="364" t="s">
        <v>1699</v>
      </c>
      <c r="D212" s="364" t="s">
        <v>1700</v>
      </c>
      <c r="E212" s="364" t="s">
        <v>1701</v>
      </c>
      <c r="F212" s="364">
        <v>130</v>
      </c>
      <c r="G212" s="364">
        <v>150</v>
      </c>
      <c r="H212" s="364" t="s">
        <v>1702</v>
      </c>
      <c r="I212" s="364" t="s">
        <v>1703</v>
      </c>
    </row>
    <row r="213" spans="1:9" ht="30">
      <c r="A213" s="363">
        <v>201</v>
      </c>
      <c r="B213" s="425" t="s">
        <v>645</v>
      </c>
      <c r="C213" s="453" t="s">
        <v>1706</v>
      </c>
      <c r="D213" s="454" t="s">
        <v>1707</v>
      </c>
      <c r="E213" s="422" t="s">
        <v>1334</v>
      </c>
      <c r="F213" s="454">
        <v>50</v>
      </c>
      <c r="G213" s="422">
        <v>500</v>
      </c>
      <c r="H213" s="455" t="s">
        <v>1708</v>
      </c>
      <c r="I213" s="422" t="s">
        <v>1709</v>
      </c>
    </row>
    <row r="214" spans="1:9" ht="30">
      <c r="A214" s="363">
        <v>202</v>
      </c>
      <c r="B214" s="425" t="s">
        <v>645</v>
      </c>
      <c r="C214" s="453" t="s">
        <v>1710</v>
      </c>
      <c r="D214" s="422" t="s">
        <v>1711</v>
      </c>
      <c r="E214" s="422" t="s">
        <v>1334</v>
      </c>
      <c r="F214" s="454">
        <v>28.84</v>
      </c>
      <c r="G214" s="422">
        <v>500</v>
      </c>
      <c r="H214" s="455">
        <v>62006049026</v>
      </c>
      <c r="I214" s="422" t="s">
        <v>1712</v>
      </c>
    </row>
    <row r="215" spans="1:9" ht="30">
      <c r="A215" s="363">
        <v>203</v>
      </c>
      <c r="B215" s="425" t="s">
        <v>645</v>
      </c>
      <c r="C215" s="453" t="s">
        <v>1713</v>
      </c>
      <c r="D215" s="422" t="s">
        <v>1714</v>
      </c>
      <c r="E215" s="422" t="s">
        <v>1334</v>
      </c>
      <c r="F215" s="454">
        <v>40</v>
      </c>
      <c r="G215" s="422">
        <v>500</v>
      </c>
      <c r="H215" s="455">
        <v>53001020108</v>
      </c>
      <c r="I215" s="422" t="s">
        <v>1715</v>
      </c>
    </row>
    <row r="216" spans="1:9" ht="15">
      <c r="A216" s="363">
        <v>204</v>
      </c>
      <c r="B216" s="425" t="s">
        <v>645</v>
      </c>
      <c r="C216" s="453" t="s">
        <v>1716</v>
      </c>
      <c r="D216" s="422" t="s">
        <v>1717</v>
      </c>
      <c r="E216" s="422" t="s">
        <v>1334</v>
      </c>
      <c r="F216" s="454">
        <v>60</v>
      </c>
      <c r="G216" s="422">
        <v>250</v>
      </c>
      <c r="H216" s="455">
        <v>53001005197</v>
      </c>
      <c r="I216" s="422" t="s">
        <v>1718</v>
      </c>
    </row>
    <row r="217" spans="1:9" ht="30">
      <c r="A217" s="363">
        <v>205</v>
      </c>
      <c r="B217" s="425" t="s">
        <v>645</v>
      </c>
      <c r="C217" s="453" t="s">
        <v>1719</v>
      </c>
      <c r="D217" s="422" t="s">
        <v>1720</v>
      </c>
      <c r="E217" s="422" t="s">
        <v>1334</v>
      </c>
      <c r="F217" s="454">
        <v>30</v>
      </c>
      <c r="G217" s="422">
        <v>400</v>
      </c>
      <c r="H217" s="455">
        <v>53001046366</v>
      </c>
      <c r="I217" s="422" t="s">
        <v>1721</v>
      </c>
    </row>
    <row r="218" spans="1:9" ht="45">
      <c r="A218" s="363">
        <v>206</v>
      </c>
      <c r="B218" s="425" t="s">
        <v>645</v>
      </c>
      <c r="C218" s="453" t="s">
        <v>1722</v>
      </c>
      <c r="D218" s="422" t="s">
        <v>1723</v>
      </c>
      <c r="E218" s="422" t="s">
        <v>1334</v>
      </c>
      <c r="F218" s="454">
        <v>50</v>
      </c>
      <c r="G218" s="422">
        <v>400</v>
      </c>
      <c r="H218" s="455">
        <v>53001008065</v>
      </c>
      <c r="I218" s="422" t="s">
        <v>1724</v>
      </c>
    </row>
    <row r="219" spans="1:9" ht="30">
      <c r="A219" s="363">
        <v>207</v>
      </c>
      <c r="B219" s="425" t="s">
        <v>645</v>
      </c>
      <c r="C219" s="453" t="s">
        <v>1725</v>
      </c>
      <c r="D219" s="422" t="s">
        <v>1726</v>
      </c>
      <c r="E219" s="422" t="s">
        <v>1334</v>
      </c>
      <c r="F219" s="454">
        <v>40</v>
      </c>
      <c r="G219" s="422">
        <v>400</v>
      </c>
      <c r="H219" s="455" t="s">
        <v>1727</v>
      </c>
      <c r="I219" s="422" t="s">
        <v>1728</v>
      </c>
    </row>
    <row r="220" spans="1:9" ht="45">
      <c r="A220" s="363">
        <v>208</v>
      </c>
      <c r="B220" s="425" t="s">
        <v>645</v>
      </c>
      <c r="C220" s="453" t="s">
        <v>1729</v>
      </c>
      <c r="D220" s="422" t="s">
        <v>1726</v>
      </c>
      <c r="E220" s="422" t="s">
        <v>1334</v>
      </c>
      <c r="F220" s="454">
        <v>40</v>
      </c>
      <c r="G220" s="422">
        <v>400</v>
      </c>
      <c r="H220" s="455">
        <v>53001018478</v>
      </c>
      <c r="I220" s="422" t="s">
        <v>1728</v>
      </c>
    </row>
    <row r="221" spans="1:9" ht="45">
      <c r="A221" s="363">
        <v>209</v>
      </c>
      <c r="B221" s="425" t="s">
        <v>645</v>
      </c>
      <c r="C221" s="453" t="s">
        <v>1730</v>
      </c>
      <c r="D221" s="422" t="s">
        <v>1731</v>
      </c>
      <c r="E221" s="422" t="s">
        <v>1334</v>
      </c>
      <c r="F221" s="454">
        <v>40</v>
      </c>
      <c r="G221" s="422">
        <v>300</v>
      </c>
      <c r="H221" s="455">
        <v>53001021541</v>
      </c>
      <c r="I221" s="422" t="s">
        <v>1732</v>
      </c>
    </row>
    <row r="222" spans="1:9" ht="45">
      <c r="A222" s="363">
        <v>210</v>
      </c>
      <c r="B222" s="425" t="s">
        <v>645</v>
      </c>
      <c r="C222" s="453" t="s">
        <v>1733</v>
      </c>
      <c r="D222" s="422" t="s">
        <v>1734</v>
      </c>
      <c r="E222" s="422" t="s">
        <v>1334</v>
      </c>
      <c r="F222" s="454">
        <v>30</v>
      </c>
      <c r="G222" s="422">
        <v>400</v>
      </c>
      <c r="H222" s="455">
        <v>60001022208</v>
      </c>
      <c r="I222" s="422" t="s">
        <v>1735</v>
      </c>
    </row>
    <row r="223" spans="1:9" ht="45">
      <c r="A223" s="363">
        <v>211</v>
      </c>
      <c r="B223" s="425" t="s">
        <v>645</v>
      </c>
      <c r="C223" s="453" t="s">
        <v>1736</v>
      </c>
      <c r="D223" s="422" t="s">
        <v>1737</v>
      </c>
      <c r="E223" s="422" t="s">
        <v>1334</v>
      </c>
      <c r="F223" s="454">
        <v>30</v>
      </c>
      <c r="G223" s="422">
        <v>350</v>
      </c>
      <c r="H223" s="455" t="s">
        <v>1738</v>
      </c>
      <c r="I223" s="422" t="s">
        <v>1739</v>
      </c>
    </row>
    <row r="224" spans="1:9" ht="30">
      <c r="A224" s="363">
        <v>212</v>
      </c>
      <c r="B224" s="425" t="s">
        <v>645</v>
      </c>
      <c r="C224" s="453" t="s">
        <v>1740</v>
      </c>
      <c r="D224" s="422" t="s">
        <v>1741</v>
      </c>
      <c r="E224" s="422" t="s">
        <v>1334</v>
      </c>
      <c r="F224" s="454">
        <v>50</v>
      </c>
      <c r="G224" s="422">
        <v>250</v>
      </c>
      <c r="H224" s="455" t="s">
        <v>1742</v>
      </c>
      <c r="I224" s="422" t="s">
        <v>1743</v>
      </c>
    </row>
    <row r="225" spans="1:9" ht="30">
      <c r="A225" s="363">
        <v>213</v>
      </c>
      <c r="B225" s="425" t="s">
        <v>645</v>
      </c>
      <c r="C225" s="453" t="s">
        <v>1744</v>
      </c>
      <c r="D225" s="422" t="s">
        <v>1745</v>
      </c>
      <c r="E225" s="422" t="s">
        <v>1334</v>
      </c>
      <c r="F225" s="454">
        <v>60</v>
      </c>
      <c r="G225" s="422">
        <v>400</v>
      </c>
      <c r="H225" s="455" t="s">
        <v>1746</v>
      </c>
      <c r="I225" s="422" t="s">
        <v>1747</v>
      </c>
    </row>
    <row r="226" spans="1:9" ht="30">
      <c r="A226" s="363">
        <v>214</v>
      </c>
      <c r="B226" s="425" t="s">
        <v>645</v>
      </c>
      <c r="C226" s="453" t="s">
        <v>1748</v>
      </c>
      <c r="D226" s="422" t="s">
        <v>1749</v>
      </c>
      <c r="E226" s="422" t="s">
        <v>1334</v>
      </c>
      <c r="F226" s="454">
        <v>43</v>
      </c>
      <c r="G226" s="422">
        <v>400</v>
      </c>
      <c r="H226" s="455" t="s">
        <v>1750</v>
      </c>
      <c r="I226" s="422" t="s">
        <v>1751</v>
      </c>
    </row>
    <row r="227" spans="1:9" ht="30">
      <c r="A227" s="363">
        <v>215</v>
      </c>
      <c r="B227" s="425" t="s">
        <v>645</v>
      </c>
      <c r="C227" s="453" t="s">
        <v>1752</v>
      </c>
      <c r="D227" s="422" t="s">
        <v>1753</v>
      </c>
      <c r="E227" s="422" t="s">
        <v>1334</v>
      </c>
      <c r="F227" s="422">
        <v>57</v>
      </c>
      <c r="G227" s="422">
        <v>625</v>
      </c>
      <c r="H227" s="455" t="s">
        <v>1754</v>
      </c>
      <c r="I227" s="422" t="s">
        <v>1755</v>
      </c>
    </row>
    <row r="228" spans="1:9" ht="30">
      <c r="A228" s="363">
        <v>216</v>
      </c>
      <c r="B228" s="425" t="s">
        <v>645</v>
      </c>
      <c r="C228" s="453" t="s">
        <v>1756</v>
      </c>
      <c r="D228" s="422" t="s">
        <v>1757</v>
      </c>
      <c r="E228" s="422" t="s">
        <v>1334</v>
      </c>
      <c r="F228" s="422">
        <v>60</v>
      </c>
      <c r="G228" s="422">
        <v>625</v>
      </c>
      <c r="H228" s="455">
        <v>19001070350</v>
      </c>
      <c r="I228" s="422" t="s">
        <v>1758</v>
      </c>
    </row>
    <row r="229" spans="1:9" ht="30">
      <c r="A229" s="363">
        <v>217</v>
      </c>
      <c r="B229" s="425" t="s">
        <v>645</v>
      </c>
      <c r="C229" s="453" t="s">
        <v>1759</v>
      </c>
      <c r="D229" s="422" t="s">
        <v>1760</v>
      </c>
      <c r="E229" s="422" t="s">
        <v>1334</v>
      </c>
      <c r="F229" s="422">
        <v>65</v>
      </c>
      <c r="G229" s="422">
        <v>625</v>
      </c>
      <c r="H229" s="455">
        <v>19001081441</v>
      </c>
      <c r="I229" s="422" t="s">
        <v>1761</v>
      </c>
    </row>
    <row r="230" spans="1:9" ht="30">
      <c r="A230" s="363">
        <v>218</v>
      </c>
      <c r="B230" s="425" t="s">
        <v>645</v>
      </c>
      <c r="C230" s="453" t="s">
        <v>1762</v>
      </c>
      <c r="D230" s="422" t="s">
        <v>1763</v>
      </c>
      <c r="E230" s="422" t="s">
        <v>1334</v>
      </c>
      <c r="F230" s="422">
        <v>65</v>
      </c>
      <c r="G230" s="422">
        <v>625</v>
      </c>
      <c r="H230" s="455">
        <v>19001064250</v>
      </c>
      <c r="I230" s="422" t="s">
        <v>1764</v>
      </c>
    </row>
    <row r="231" spans="1:9" ht="45">
      <c r="A231" s="363">
        <v>219</v>
      </c>
      <c r="B231" s="425" t="s">
        <v>645</v>
      </c>
      <c r="C231" s="453" t="s">
        <v>1765</v>
      </c>
      <c r="D231" s="422" t="s">
        <v>1766</v>
      </c>
      <c r="E231" s="422" t="s">
        <v>1334</v>
      </c>
      <c r="F231" s="422">
        <v>55</v>
      </c>
      <c r="G231" s="422">
        <v>375</v>
      </c>
      <c r="H231" s="455">
        <v>19001028095</v>
      </c>
      <c r="I231" s="422" t="s">
        <v>1767</v>
      </c>
    </row>
    <row r="232" spans="1:9" ht="60">
      <c r="A232" s="363">
        <v>220</v>
      </c>
      <c r="B232" s="425" t="s">
        <v>645</v>
      </c>
      <c r="C232" s="453" t="s">
        <v>1768</v>
      </c>
      <c r="D232" s="422" t="s">
        <v>1769</v>
      </c>
      <c r="E232" s="422" t="s">
        <v>1334</v>
      </c>
      <c r="F232" s="422">
        <v>65</v>
      </c>
      <c r="G232" s="422">
        <v>375</v>
      </c>
      <c r="H232" s="455">
        <v>19001008021</v>
      </c>
      <c r="I232" s="422" t="s">
        <v>1770</v>
      </c>
    </row>
    <row r="233" spans="1:9" ht="45">
      <c r="A233" s="363">
        <v>221</v>
      </c>
      <c r="B233" s="425" t="s">
        <v>645</v>
      </c>
      <c r="C233" s="453" t="s">
        <v>1771</v>
      </c>
      <c r="D233" s="422" t="s">
        <v>1772</v>
      </c>
      <c r="E233" s="422" t="s">
        <v>1334</v>
      </c>
      <c r="F233" s="422">
        <v>53</v>
      </c>
      <c r="G233" s="422">
        <v>375</v>
      </c>
      <c r="H233" s="455" t="s">
        <v>1773</v>
      </c>
      <c r="I233" s="422" t="s">
        <v>1774</v>
      </c>
    </row>
    <row r="234" spans="1:9" ht="60">
      <c r="A234" s="363">
        <v>222</v>
      </c>
      <c r="B234" s="425" t="s">
        <v>645</v>
      </c>
      <c r="C234" s="453" t="s">
        <v>1775</v>
      </c>
      <c r="D234" s="422" t="s">
        <v>1776</v>
      </c>
      <c r="E234" s="422" t="s">
        <v>1334</v>
      </c>
      <c r="F234" s="422">
        <v>62</v>
      </c>
      <c r="G234" s="422">
        <v>375</v>
      </c>
      <c r="H234" s="455">
        <v>19001066733</v>
      </c>
      <c r="I234" s="422" t="s">
        <v>1777</v>
      </c>
    </row>
    <row r="235" spans="1:9" ht="45">
      <c r="A235" s="363">
        <v>223</v>
      </c>
      <c r="B235" s="425" t="s">
        <v>645</v>
      </c>
      <c r="C235" s="453" t="s">
        <v>1778</v>
      </c>
      <c r="D235" s="422" t="s">
        <v>1779</v>
      </c>
      <c r="E235" s="422" t="s">
        <v>1334</v>
      </c>
      <c r="F235" s="422">
        <v>63</v>
      </c>
      <c r="G235" s="422">
        <v>375</v>
      </c>
      <c r="H235" s="455" t="s">
        <v>1780</v>
      </c>
      <c r="I235" s="422" t="s">
        <v>1781</v>
      </c>
    </row>
    <row r="236" spans="1:9" ht="45">
      <c r="A236" s="363">
        <v>224</v>
      </c>
      <c r="B236" s="425" t="s">
        <v>645</v>
      </c>
      <c r="C236" s="453" t="s">
        <v>1782</v>
      </c>
      <c r="D236" s="422" t="s">
        <v>1783</v>
      </c>
      <c r="E236" s="422" t="s">
        <v>1334</v>
      </c>
      <c r="F236" s="422">
        <v>45</v>
      </c>
      <c r="G236" s="422">
        <v>375</v>
      </c>
      <c r="H236" s="455" t="s">
        <v>1784</v>
      </c>
      <c r="I236" s="422" t="s">
        <v>1785</v>
      </c>
    </row>
    <row r="237" spans="1:9" ht="60">
      <c r="A237" s="363">
        <v>225</v>
      </c>
      <c r="B237" s="425" t="s">
        <v>645</v>
      </c>
      <c r="C237" s="453" t="s">
        <v>1786</v>
      </c>
      <c r="D237" s="422" t="s">
        <v>1787</v>
      </c>
      <c r="E237" s="422" t="s">
        <v>1334</v>
      </c>
      <c r="F237" s="422">
        <v>60</v>
      </c>
      <c r="G237" s="422">
        <v>375</v>
      </c>
      <c r="H237" s="455" t="s">
        <v>1788</v>
      </c>
      <c r="I237" s="422" t="s">
        <v>1789</v>
      </c>
    </row>
    <row r="238" spans="1:9" ht="60">
      <c r="A238" s="363">
        <v>226</v>
      </c>
      <c r="B238" s="425" t="s">
        <v>645</v>
      </c>
      <c r="C238" s="453" t="s">
        <v>1790</v>
      </c>
      <c r="D238" s="422" t="s">
        <v>1791</v>
      </c>
      <c r="E238" s="422" t="s">
        <v>1334</v>
      </c>
      <c r="F238" s="422">
        <v>69</v>
      </c>
      <c r="G238" s="422">
        <v>375</v>
      </c>
      <c r="H238" s="455" t="s">
        <v>1792</v>
      </c>
      <c r="I238" s="422" t="s">
        <v>1793</v>
      </c>
    </row>
    <row r="239" spans="1:9" ht="45">
      <c r="A239" s="363">
        <v>227</v>
      </c>
      <c r="B239" s="425" t="s">
        <v>645</v>
      </c>
      <c r="C239" s="453" t="s">
        <v>1794</v>
      </c>
      <c r="D239" s="422" t="s">
        <v>1795</v>
      </c>
      <c r="E239" s="422" t="s">
        <v>1334</v>
      </c>
      <c r="F239" s="422">
        <v>48</v>
      </c>
      <c r="G239" s="422">
        <v>375</v>
      </c>
      <c r="H239" s="455" t="s">
        <v>1796</v>
      </c>
      <c r="I239" s="422" t="s">
        <v>1797</v>
      </c>
    </row>
    <row r="240" spans="1:9" ht="45">
      <c r="A240" s="363">
        <v>228</v>
      </c>
      <c r="B240" s="425" t="s">
        <v>645</v>
      </c>
      <c r="C240" s="453" t="s">
        <v>1798</v>
      </c>
      <c r="D240" s="422" t="s">
        <v>1799</v>
      </c>
      <c r="E240" s="422" t="s">
        <v>1334</v>
      </c>
      <c r="F240" s="422">
        <v>57</v>
      </c>
      <c r="G240" s="422">
        <v>375</v>
      </c>
      <c r="H240" s="455" t="s">
        <v>1800</v>
      </c>
      <c r="I240" s="422" t="s">
        <v>1801</v>
      </c>
    </row>
    <row r="241" spans="1:9" ht="45">
      <c r="A241" s="363">
        <v>229</v>
      </c>
      <c r="B241" s="425" t="s">
        <v>645</v>
      </c>
      <c r="C241" s="453" t="s">
        <v>1802</v>
      </c>
      <c r="D241" s="422" t="s">
        <v>1803</v>
      </c>
      <c r="E241" s="422" t="s">
        <v>1334</v>
      </c>
      <c r="F241" s="422">
        <v>50</v>
      </c>
      <c r="G241" s="422">
        <v>375</v>
      </c>
      <c r="H241" s="455" t="s">
        <v>1804</v>
      </c>
      <c r="I241" s="422" t="s">
        <v>1805</v>
      </c>
    </row>
    <row r="242" spans="1:9" ht="45">
      <c r="A242" s="363">
        <v>230</v>
      </c>
      <c r="B242" s="425" t="s">
        <v>645</v>
      </c>
      <c r="C242" s="453" t="s">
        <v>1806</v>
      </c>
      <c r="D242" s="422" t="s">
        <v>1807</v>
      </c>
      <c r="E242" s="422" t="s">
        <v>1334</v>
      </c>
      <c r="F242" s="422">
        <v>50</v>
      </c>
      <c r="G242" s="422">
        <v>375</v>
      </c>
      <c r="H242" s="455" t="s">
        <v>1808</v>
      </c>
      <c r="I242" s="422" t="s">
        <v>1809</v>
      </c>
    </row>
    <row r="243" spans="1:9" ht="45">
      <c r="A243" s="363">
        <v>231</v>
      </c>
      <c r="B243" s="425" t="s">
        <v>645</v>
      </c>
      <c r="C243" s="422" t="s">
        <v>1810</v>
      </c>
      <c r="D243" s="422" t="s">
        <v>1811</v>
      </c>
      <c r="E243" s="422" t="s">
        <v>1334</v>
      </c>
      <c r="F243" s="422">
        <v>57</v>
      </c>
      <c r="G243" s="422">
        <v>375</v>
      </c>
      <c r="H243" s="455" t="s">
        <v>1812</v>
      </c>
      <c r="I243" s="422" t="s">
        <v>1813</v>
      </c>
    </row>
    <row r="244" spans="1:9" ht="45">
      <c r="A244" s="363">
        <v>232</v>
      </c>
      <c r="B244" s="425" t="s">
        <v>645</v>
      </c>
      <c r="C244" s="422" t="s">
        <v>1814</v>
      </c>
      <c r="D244" s="422" t="s">
        <v>1815</v>
      </c>
      <c r="E244" s="422" t="s">
        <v>1334</v>
      </c>
      <c r="F244" s="422">
        <v>78</v>
      </c>
      <c r="G244" s="422">
        <v>375</v>
      </c>
      <c r="H244" s="455" t="s">
        <v>1816</v>
      </c>
      <c r="I244" s="422" t="s">
        <v>1817</v>
      </c>
    </row>
    <row r="245" spans="1:9" ht="30">
      <c r="A245" s="363">
        <v>233</v>
      </c>
      <c r="B245" s="425" t="s">
        <v>645</v>
      </c>
      <c r="C245" s="422" t="s">
        <v>1818</v>
      </c>
      <c r="D245" s="422" t="s">
        <v>1819</v>
      </c>
      <c r="E245" s="422" t="s">
        <v>1334</v>
      </c>
      <c r="F245" s="422">
        <v>57</v>
      </c>
      <c r="G245" s="422">
        <v>625</v>
      </c>
      <c r="H245" s="455" t="s">
        <v>1820</v>
      </c>
      <c r="I245" s="422" t="s">
        <v>1821</v>
      </c>
    </row>
    <row r="246" spans="1:9" ht="45">
      <c r="A246" s="363">
        <v>234</v>
      </c>
      <c r="B246" s="425" t="s">
        <v>645</v>
      </c>
      <c r="C246" s="456" t="s">
        <v>1822</v>
      </c>
      <c r="D246" s="422" t="s">
        <v>1823</v>
      </c>
      <c r="E246" s="422" t="s">
        <v>1084</v>
      </c>
      <c r="F246" s="422">
        <v>50</v>
      </c>
      <c r="G246" s="422">
        <v>1062.5</v>
      </c>
      <c r="H246" s="455">
        <v>61007001135</v>
      </c>
      <c r="I246" s="422" t="s">
        <v>1824</v>
      </c>
    </row>
    <row r="247" spans="1:9" ht="30">
      <c r="A247" s="363">
        <v>235</v>
      </c>
      <c r="B247" s="425" t="s">
        <v>645</v>
      </c>
      <c r="C247" s="456" t="s">
        <v>1825</v>
      </c>
      <c r="D247" s="422" t="s">
        <v>1826</v>
      </c>
      <c r="E247" s="422" t="s">
        <v>1084</v>
      </c>
      <c r="F247" s="422">
        <v>28.3</v>
      </c>
      <c r="G247" s="422">
        <v>766</v>
      </c>
      <c r="H247" s="455">
        <v>61001004907</v>
      </c>
      <c r="I247" s="422" t="s">
        <v>1827</v>
      </c>
    </row>
    <row r="248" spans="1:9" ht="30">
      <c r="A248" s="363">
        <v>236</v>
      </c>
      <c r="B248" s="425" t="s">
        <v>645</v>
      </c>
      <c r="C248" s="456" t="s">
        <v>1828</v>
      </c>
      <c r="D248" s="422" t="s">
        <v>1829</v>
      </c>
      <c r="E248" s="422" t="s">
        <v>1084</v>
      </c>
      <c r="F248" s="422">
        <v>130</v>
      </c>
      <c r="G248" s="422">
        <v>1500</v>
      </c>
      <c r="H248" s="455" t="s">
        <v>1830</v>
      </c>
      <c r="I248" s="422" t="s">
        <v>1831</v>
      </c>
    </row>
    <row r="249" spans="1:9" ht="30">
      <c r="A249" s="363">
        <v>237</v>
      </c>
      <c r="B249" s="425" t="s">
        <v>645</v>
      </c>
      <c r="C249" s="456" t="s">
        <v>1832</v>
      </c>
      <c r="D249" s="422" t="s">
        <v>1833</v>
      </c>
      <c r="E249" s="422" t="s">
        <v>1084</v>
      </c>
      <c r="F249" s="422">
        <v>60.25</v>
      </c>
      <c r="G249" s="422">
        <v>625</v>
      </c>
      <c r="H249" s="455" t="s">
        <v>1834</v>
      </c>
      <c r="I249" s="422" t="s">
        <v>1835</v>
      </c>
    </row>
    <row r="250" spans="1:9" ht="15">
      <c r="A250" s="363">
        <v>238</v>
      </c>
      <c r="B250" s="425" t="s">
        <v>645</v>
      </c>
      <c r="C250" s="456" t="s">
        <v>1836</v>
      </c>
      <c r="D250" s="422" t="s">
        <v>1837</v>
      </c>
      <c r="E250" s="422" t="s">
        <v>1084</v>
      </c>
      <c r="F250" s="422">
        <v>50</v>
      </c>
      <c r="G250" s="422">
        <v>919</v>
      </c>
      <c r="H250" s="455" t="s">
        <v>1838</v>
      </c>
      <c r="I250" s="422" t="s">
        <v>1839</v>
      </c>
    </row>
    <row r="251" spans="1:9" ht="30">
      <c r="A251" s="363">
        <v>239</v>
      </c>
      <c r="B251" s="425" t="s">
        <v>645</v>
      </c>
      <c r="C251" s="456" t="s">
        <v>1840</v>
      </c>
      <c r="D251" s="422" t="s">
        <v>1841</v>
      </c>
      <c r="E251" s="422" t="s">
        <v>1084</v>
      </c>
      <c r="F251" s="422">
        <v>68.61</v>
      </c>
      <c r="G251" s="422">
        <v>500</v>
      </c>
      <c r="H251" s="455">
        <v>61003011785</v>
      </c>
      <c r="I251" s="422" t="s">
        <v>1842</v>
      </c>
    </row>
    <row r="252" spans="1:9" ht="30">
      <c r="A252" s="363">
        <v>240</v>
      </c>
      <c r="B252" s="425" t="s">
        <v>645</v>
      </c>
      <c r="C252" s="456" t="s">
        <v>1843</v>
      </c>
      <c r="D252" s="422" t="s">
        <v>1844</v>
      </c>
      <c r="E252" s="422" t="s">
        <v>1084</v>
      </c>
      <c r="F252" s="422">
        <v>36</v>
      </c>
      <c r="G252" s="422">
        <v>625</v>
      </c>
      <c r="H252" s="455">
        <v>61006013915</v>
      </c>
      <c r="I252" s="422" t="s">
        <v>1845</v>
      </c>
    </row>
    <row r="253" spans="1:9" ht="30">
      <c r="A253" s="363">
        <v>241</v>
      </c>
      <c r="B253" s="425" t="s">
        <v>645</v>
      </c>
      <c r="C253" s="456" t="s">
        <v>1846</v>
      </c>
      <c r="D253" s="422" t="s">
        <v>1847</v>
      </c>
      <c r="E253" s="422" t="s">
        <v>1084</v>
      </c>
      <c r="F253" s="422">
        <v>90</v>
      </c>
      <c r="G253" s="422">
        <v>700</v>
      </c>
      <c r="H253" s="455">
        <v>61007002755</v>
      </c>
      <c r="I253" s="422" t="s">
        <v>1848</v>
      </c>
    </row>
    <row r="254" spans="1:9" ht="45">
      <c r="A254" s="363">
        <v>242</v>
      </c>
      <c r="B254" s="425" t="s">
        <v>645</v>
      </c>
      <c r="C254" s="456" t="s">
        <v>1849</v>
      </c>
      <c r="D254" s="422" t="s">
        <v>1850</v>
      </c>
      <c r="E254" s="422" t="s">
        <v>1084</v>
      </c>
      <c r="F254" s="422">
        <v>250</v>
      </c>
      <c r="G254" s="422">
        <v>1531</v>
      </c>
      <c r="H254" s="455">
        <v>61007000390</v>
      </c>
      <c r="I254" s="422" t="s">
        <v>1851</v>
      </c>
    </row>
    <row r="255" spans="1:9" ht="30">
      <c r="A255" s="363">
        <v>243</v>
      </c>
      <c r="B255" s="425" t="s">
        <v>645</v>
      </c>
      <c r="C255" s="456" t="s">
        <v>1852</v>
      </c>
      <c r="D255" s="422" t="s">
        <v>1853</v>
      </c>
      <c r="E255" s="422" t="s">
        <v>1084</v>
      </c>
      <c r="F255" s="422">
        <v>120</v>
      </c>
      <c r="G255" s="422">
        <v>1250</v>
      </c>
      <c r="H255" s="455">
        <v>61006007512</v>
      </c>
      <c r="I255" s="422" t="s">
        <v>1854</v>
      </c>
    </row>
    <row r="256" spans="1:9" ht="30">
      <c r="A256" s="363">
        <v>244</v>
      </c>
      <c r="B256" s="425" t="s">
        <v>645</v>
      </c>
      <c r="C256" s="456" t="s">
        <v>1855</v>
      </c>
      <c r="D256" s="422" t="s">
        <v>1856</v>
      </c>
      <c r="E256" s="422" t="s">
        <v>1084</v>
      </c>
      <c r="F256" s="422">
        <v>280.93</v>
      </c>
      <c r="G256" s="422">
        <v>1000</v>
      </c>
      <c r="H256" s="455" t="s">
        <v>1857</v>
      </c>
      <c r="I256" s="422" t="s">
        <v>1858</v>
      </c>
    </row>
    <row r="257" spans="1:9" ht="60">
      <c r="A257" s="363">
        <v>245</v>
      </c>
      <c r="B257" s="425" t="s">
        <v>645</v>
      </c>
      <c r="C257" s="456" t="s">
        <v>1859</v>
      </c>
      <c r="D257" s="422" t="s">
        <v>1860</v>
      </c>
      <c r="E257" s="422" t="s">
        <v>1084</v>
      </c>
      <c r="F257" s="422">
        <v>50</v>
      </c>
      <c r="G257" s="422">
        <v>375</v>
      </c>
      <c r="H257" s="455" t="s">
        <v>1861</v>
      </c>
      <c r="I257" s="422" t="s">
        <v>1862</v>
      </c>
    </row>
    <row r="258" spans="1:9" ht="30">
      <c r="A258" s="363">
        <v>246</v>
      </c>
      <c r="B258" s="425" t="s">
        <v>645</v>
      </c>
      <c r="C258" s="456" t="s">
        <v>1863</v>
      </c>
      <c r="D258" s="422" t="s">
        <v>1864</v>
      </c>
      <c r="E258" s="422" t="s">
        <v>1084</v>
      </c>
      <c r="F258" s="422">
        <v>30.2</v>
      </c>
      <c r="G258" s="422">
        <v>625</v>
      </c>
      <c r="H258" s="455" t="s">
        <v>1865</v>
      </c>
      <c r="I258" s="422" t="s">
        <v>1866</v>
      </c>
    </row>
    <row r="259" spans="1:9" ht="45">
      <c r="A259" s="363">
        <v>247</v>
      </c>
      <c r="B259" s="425" t="s">
        <v>645</v>
      </c>
      <c r="C259" s="456" t="s">
        <v>1867</v>
      </c>
      <c r="D259" s="422" t="s">
        <v>1868</v>
      </c>
      <c r="E259" s="422" t="s">
        <v>1084</v>
      </c>
      <c r="F259" s="422">
        <v>35</v>
      </c>
      <c r="G259" s="422">
        <v>1071</v>
      </c>
      <c r="H259" s="455">
        <v>245405798</v>
      </c>
      <c r="I259" s="422" t="s">
        <v>1869</v>
      </c>
    </row>
    <row r="260" spans="1:9" ht="105">
      <c r="A260" s="363">
        <v>248</v>
      </c>
      <c r="B260" s="425" t="s">
        <v>645</v>
      </c>
      <c r="C260" s="456" t="s">
        <v>1870</v>
      </c>
      <c r="D260" s="422" t="s">
        <v>1871</v>
      </c>
      <c r="E260" s="422" t="s">
        <v>1084</v>
      </c>
      <c r="F260" s="422">
        <v>44</v>
      </c>
      <c r="G260" s="422">
        <v>625</v>
      </c>
      <c r="H260" s="455" t="s">
        <v>1872</v>
      </c>
      <c r="I260" s="422" t="s">
        <v>1873</v>
      </c>
    </row>
    <row r="261" spans="1:9" ht="30">
      <c r="A261" s="363">
        <v>249</v>
      </c>
      <c r="B261" s="425" t="s">
        <v>645</v>
      </c>
      <c r="C261" s="456" t="s">
        <v>1874</v>
      </c>
      <c r="D261" s="422" t="s">
        <v>1875</v>
      </c>
      <c r="E261" s="422" t="s">
        <v>1084</v>
      </c>
      <c r="F261" s="422">
        <v>65</v>
      </c>
      <c r="G261" s="422">
        <v>1532</v>
      </c>
      <c r="H261" s="455" t="s">
        <v>1876</v>
      </c>
      <c r="I261" s="422" t="s">
        <v>1877</v>
      </c>
    </row>
    <row r="262" spans="1:9" ht="30">
      <c r="A262" s="363">
        <v>250</v>
      </c>
      <c r="B262" s="425" t="s">
        <v>645</v>
      </c>
      <c r="C262" s="456" t="s">
        <v>1878</v>
      </c>
      <c r="D262" s="422" t="s">
        <v>1879</v>
      </c>
      <c r="E262" s="422" t="s">
        <v>1084</v>
      </c>
      <c r="F262" s="422">
        <v>56.32</v>
      </c>
      <c r="G262" s="422">
        <v>625</v>
      </c>
      <c r="H262" s="455" t="s">
        <v>1880</v>
      </c>
      <c r="I262" s="422" t="s">
        <v>1881</v>
      </c>
    </row>
    <row r="263" spans="1:9" ht="30">
      <c r="A263" s="363">
        <v>251</v>
      </c>
      <c r="B263" s="425" t="s">
        <v>645</v>
      </c>
      <c r="C263" s="456" t="s">
        <v>1882</v>
      </c>
      <c r="D263" s="422" t="s">
        <v>1883</v>
      </c>
      <c r="E263" s="422" t="s">
        <v>1084</v>
      </c>
      <c r="F263" s="422">
        <v>30.2</v>
      </c>
      <c r="G263" s="422">
        <v>500</v>
      </c>
      <c r="H263" s="455" t="s">
        <v>1884</v>
      </c>
      <c r="I263" s="422" t="s">
        <v>1885</v>
      </c>
    </row>
    <row r="264" spans="1:9" ht="30">
      <c r="A264" s="363">
        <v>252</v>
      </c>
      <c r="B264" s="425" t="s">
        <v>645</v>
      </c>
      <c r="C264" s="422" t="s">
        <v>1886</v>
      </c>
      <c r="D264" s="422" t="s">
        <v>1887</v>
      </c>
      <c r="E264" s="422" t="s">
        <v>1334</v>
      </c>
      <c r="F264" s="422">
        <v>182</v>
      </c>
      <c r="G264" s="422">
        <v>540</v>
      </c>
      <c r="H264" s="455">
        <v>14001003966</v>
      </c>
      <c r="I264" s="422" t="s">
        <v>1888</v>
      </c>
    </row>
    <row r="265" spans="1:9" ht="30">
      <c r="A265" s="363">
        <v>253</v>
      </c>
      <c r="B265" s="425" t="s">
        <v>645</v>
      </c>
      <c r="C265" s="422" t="s">
        <v>1889</v>
      </c>
      <c r="D265" s="422" t="s">
        <v>1890</v>
      </c>
      <c r="E265" s="422" t="s">
        <v>1334</v>
      </c>
      <c r="F265" s="422">
        <v>120</v>
      </c>
      <c r="G265" s="422">
        <v>540</v>
      </c>
      <c r="H265" s="455">
        <v>14001015803</v>
      </c>
      <c r="I265" s="422" t="s">
        <v>1891</v>
      </c>
    </row>
    <row r="266" spans="1:9" ht="30">
      <c r="A266" s="363">
        <v>254</v>
      </c>
      <c r="B266" s="425" t="s">
        <v>645</v>
      </c>
      <c r="C266" s="422" t="s">
        <v>1892</v>
      </c>
      <c r="D266" s="422" t="s">
        <v>1893</v>
      </c>
      <c r="E266" s="422" t="s">
        <v>1334</v>
      </c>
      <c r="F266" s="422">
        <v>757</v>
      </c>
      <c r="G266" s="422">
        <v>360</v>
      </c>
      <c r="H266" s="455">
        <v>14001023573</v>
      </c>
      <c r="I266" s="422" t="s">
        <v>1894</v>
      </c>
    </row>
    <row r="267" spans="1:9" ht="30">
      <c r="A267" s="363">
        <v>255</v>
      </c>
      <c r="B267" s="425" t="s">
        <v>645</v>
      </c>
      <c r="C267" s="422" t="s">
        <v>1895</v>
      </c>
      <c r="D267" s="422" t="s">
        <v>1896</v>
      </c>
      <c r="E267" s="422" t="s">
        <v>1334</v>
      </c>
      <c r="F267" s="422">
        <v>100</v>
      </c>
      <c r="G267" s="422">
        <v>300</v>
      </c>
      <c r="H267" s="455">
        <v>14001010040</v>
      </c>
      <c r="I267" s="422" t="s">
        <v>1897</v>
      </c>
    </row>
    <row r="268" spans="1:9" ht="30">
      <c r="A268" s="363">
        <v>256</v>
      </c>
      <c r="B268" s="425" t="s">
        <v>645</v>
      </c>
      <c r="C268" s="422" t="s">
        <v>1898</v>
      </c>
      <c r="D268" s="422" t="s">
        <v>1899</v>
      </c>
      <c r="E268" s="422" t="s">
        <v>1334</v>
      </c>
      <c r="F268" s="422">
        <v>134</v>
      </c>
      <c r="G268" s="422">
        <v>360</v>
      </c>
      <c r="H268" s="455">
        <v>14001000238</v>
      </c>
      <c r="I268" s="422" t="s">
        <v>1900</v>
      </c>
    </row>
    <row r="269" spans="1:9" ht="30">
      <c r="A269" s="363">
        <v>257</v>
      </c>
      <c r="B269" s="425" t="s">
        <v>645</v>
      </c>
      <c r="C269" s="422" t="s">
        <v>1901</v>
      </c>
      <c r="D269" s="422" t="s">
        <v>1902</v>
      </c>
      <c r="E269" s="422" t="s">
        <v>1334</v>
      </c>
      <c r="F269" s="422">
        <v>381.75</v>
      </c>
      <c r="G269" s="422">
        <v>360</v>
      </c>
      <c r="H269" s="455">
        <v>14001004780</v>
      </c>
      <c r="I269" s="422" t="s">
        <v>1903</v>
      </c>
    </row>
    <row r="270" spans="1:9" ht="30">
      <c r="A270" s="363">
        <v>258</v>
      </c>
      <c r="B270" s="425" t="s">
        <v>645</v>
      </c>
      <c r="C270" s="422" t="s">
        <v>1904</v>
      </c>
      <c r="D270" s="422" t="s">
        <v>1905</v>
      </c>
      <c r="E270" s="422" t="s">
        <v>1334</v>
      </c>
      <c r="F270" s="422">
        <v>180</v>
      </c>
      <c r="G270" s="422">
        <v>360</v>
      </c>
      <c r="H270" s="455">
        <v>14001003938</v>
      </c>
      <c r="I270" s="422" t="s">
        <v>1906</v>
      </c>
    </row>
    <row r="271" spans="1:9" ht="30">
      <c r="A271" s="363">
        <v>259</v>
      </c>
      <c r="B271" s="425" t="s">
        <v>645</v>
      </c>
      <c r="C271" s="422" t="s">
        <v>1907</v>
      </c>
      <c r="D271" s="422" t="s">
        <v>1908</v>
      </c>
      <c r="E271" s="422" t="s">
        <v>1334</v>
      </c>
      <c r="F271" s="422">
        <v>210</v>
      </c>
      <c r="G271" s="422">
        <v>300</v>
      </c>
      <c r="H271" s="455">
        <v>14001006736</v>
      </c>
      <c r="I271" s="422" t="s">
        <v>1909</v>
      </c>
    </row>
    <row r="272" spans="1:9" ht="30">
      <c r="A272" s="363">
        <v>260</v>
      </c>
      <c r="B272" s="425" t="s">
        <v>645</v>
      </c>
      <c r="C272" s="422" t="s">
        <v>1910</v>
      </c>
      <c r="D272" s="422" t="s">
        <v>1911</v>
      </c>
      <c r="E272" s="422" t="s">
        <v>1334</v>
      </c>
      <c r="F272" s="422">
        <v>138</v>
      </c>
      <c r="G272" s="422">
        <v>240</v>
      </c>
      <c r="H272" s="455">
        <v>14001007222</v>
      </c>
      <c r="I272" s="422" t="s">
        <v>1912</v>
      </c>
    </row>
    <row r="273" spans="1:9" ht="30">
      <c r="A273" s="363">
        <v>261</v>
      </c>
      <c r="B273" s="425" t="s">
        <v>645</v>
      </c>
      <c r="C273" s="422" t="s">
        <v>1913</v>
      </c>
      <c r="D273" s="422" t="s">
        <v>1914</v>
      </c>
      <c r="E273" s="422" t="s">
        <v>1334</v>
      </c>
      <c r="F273" s="422">
        <v>203</v>
      </c>
      <c r="G273" s="422">
        <v>300</v>
      </c>
      <c r="H273" s="455">
        <v>14001003938</v>
      </c>
      <c r="I273" s="422" t="s">
        <v>1906</v>
      </c>
    </row>
    <row r="274" spans="1:9" ht="30">
      <c r="A274" s="363">
        <v>262</v>
      </c>
      <c r="B274" s="425" t="s">
        <v>645</v>
      </c>
      <c r="C274" s="422" t="s">
        <v>1915</v>
      </c>
      <c r="D274" s="422" t="s">
        <v>1916</v>
      </c>
      <c r="E274" s="422" t="s">
        <v>1334</v>
      </c>
      <c r="F274" s="422">
        <v>220</v>
      </c>
      <c r="G274" s="422">
        <v>360</v>
      </c>
      <c r="H274" s="455">
        <v>14001005098</v>
      </c>
      <c r="I274" s="422" t="s">
        <v>1917</v>
      </c>
    </row>
    <row r="275" spans="1:9" ht="30">
      <c r="A275" s="363">
        <v>263</v>
      </c>
      <c r="B275" s="425" t="s">
        <v>645</v>
      </c>
      <c r="C275" s="422" t="s">
        <v>1918</v>
      </c>
      <c r="D275" s="422" t="s">
        <v>1919</v>
      </c>
      <c r="E275" s="422" t="s">
        <v>1334</v>
      </c>
      <c r="F275" s="422">
        <v>166</v>
      </c>
      <c r="G275" s="422">
        <v>360</v>
      </c>
      <c r="H275" s="455">
        <v>14001012362</v>
      </c>
      <c r="I275" s="422" t="s">
        <v>1920</v>
      </c>
    </row>
    <row r="276" spans="1:9" ht="15">
      <c r="A276" s="363">
        <v>264</v>
      </c>
      <c r="B276" s="425" t="s">
        <v>645</v>
      </c>
      <c r="C276" s="422" t="s">
        <v>1921</v>
      </c>
      <c r="D276" s="422" t="s">
        <v>1922</v>
      </c>
      <c r="E276" s="422" t="s">
        <v>1334</v>
      </c>
      <c r="F276" s="422">
        <v>30</v>
      </c>
      <c r="G276" s="422">
        <v>240</v>
      </c>
      <c r="H276" s="455">
        <v>10001025555</v>
      </c>
      <c r="I276" s="422" t="s">
        <v>1923</v>
      </c>
    </row>
    <row r="277" spans="1:9" ht="30">
      <c r="A277" s="363">
        <v>265</v>
      </c>
      <c r="B277" s="425" t="s">
        <v>645</v>
      </c>
      <c r="C277" s="422" t="s">
        <v>1924</v>
      </c>
      <c r="D277" s="422" t="s">
        <v>1925</v>
      </c>
      <c r="E277" s="422" t="s">
        <v>1334</v>
      </c>
      <c r="F277" s="422">
        <v>118</v>
      </c>
      <c r="G277" s="422">
        <v>300</v>
      </c>
      <c r="H277" s="455">
        <v>10001007173</v>
      </c>
      <c r="I277" s="422" t="s">
        <v>1926</v>
      </c>
    </row>
    <row r="278" spans="1:9" ht="15">
      <c r="A278" s="363">
        <v>266</v>
      </c>
      <c r="B278" s="425" t="s">
        <v>645</v>
      </c>
      <c r="C278" s="422" t="s">
        <v>1927</v>
      </c>
      <c r="D278" s="422" t="s">
        <v>1928</v>
      </c>
      <c r="E278" s="422" t="s">
        <v>1334</v>
      </c>
      <c r="F278" s="422">
        <v>100</v>
      </c>
      <c r="G278" s="422">
        <v>360</v>
      </c>
      <c r="H278" s="455">
        <v>10001005291</v>
      </c>
      <c r="I278" s="422" t="s">
        <v>1929</v>
      </c>
    </row>
    <row r="279" spans="1:9" ht="30">
      <c r="A279" s="363">
        <v>267</v>
      </c>
      <c r="B279" s="425" t="s">
        <v>645</v>
      </c>
      <c r="C279" s="422" t="s">
        <v>1930</v>
      </c>
      <c r="D279" s="422" t="s">
        <v>1931</v>
      </c>
      <c r="E279" s="422" t="s">
        <v>1334</v>
      </c>
      <c r="F279" s="422">
        <v>66.2</v>
      </c>
      <c r="G279" s="422">
        <v>480</v>
      </c>
      <c r="H279" s="455">
        <v>10002000196</v>
      </c>
      <c r="I279" s="422" t="s">
        <v>1932</v>
      </c>
    </row>
    <row r="280" spans="1:9" ht="15">
      <c r="A280" s="363">
        <v>268</v>
      </c>
      <c r="B280" s="425" t="s">
        <v>645</v>
      </c>
      <c r="C280" s="422" t="s">
        <v>1933</v>
      </c>
      <c r="D280" s="422" t="s">
        <v>1934</v>
      </c>
      <c r="E280" s="422" t="s">
        <v>1334</v>
      </c>
      <c r="F280" s="422">
        <v>30</v>
      </c>
      <c r="G280" s="422">
        <v>180</v>
      </c>
      <c r="H280" s="455">
        <v>10001029020</v>
      </c>
      <c r="I280" s="422" t="s">
        <v>1935</v>
      </c>
    </row>
    <row r="281" spans="1:9" ht="30">
      <c r="A281" s="363">
        <v>269</v>
      </c>
      <c r="B281" s="425" t="s">
        <v>645</v>
      </c>
      <c r="C281" s="422" t="s">
        <v>1936</v>
      </c>
      <c r="D281" s="422" t="s">
        <v>1937</v>
      </c>
      <c r="E281" s="422" t="s">
        <v>1334</v>
      </c>
      <c r="F281" s="422">
        <v>53.9</v>
      </c>
      <c r="G281" s="422">
        <v>360</v>
      </c>
      <c r="H281" s="455">
        <v>10001010364</v>
      </c>
      <c r="I281" s="422" t="s">
        <v>1938</v>
      </c>
    </row>
    <row r="282" spans="1:9" ht="15">
      <c r="A282" s="363">
        <v>270</v>
      </c>
      <c r="B282" s="425" t="s">
        <v>645</v>
      </c>
      <c r="C282" s="422" t="s">
        <v>1939</v>
      </c>
      <c r="D282" s="422" t="s">
        <v>1940</v>
      </c>
      <c r="E282" s="422" t="s">
        <v>1334</v>
      </c>
      <c r="F282" s="422">
        <v>30</v>
      </c>
      <c r="G282" s="422">
        <v>360</v>
      </c>
      <c r="H282" s="455">
        <v>10001014095</v>
      </c>
      <c r="I282" s="422" t="s">
        <v>1941</v>
      </c>
    </row>
    <row r="283" spans="1:9" ht="15">
      <c r="A283" s="363">
        <v>271</v>
      </c>
      <c r="B283" s="425" t="s">
        <v>645</v>
      </c>
      <c r="C283" s="422" t="s">
        <v>1942</v>
      </c>
      <c r="D283" s="422" t="s">
        <v>1943</v>
      </c>
      <c r="E283" s="422" t="s">
        <v>1334</v>
      </c>
      <c r="F283" s="422">
        <v>100</v>
      </c>
      <c r="G283" s="422">
        <v>360</v>
      </c>
      <c r="H283" s="455">
        <v>10001015084</v>
      </c>
      <c r="I283" s="422" t="s">
        <v>1944</v>
      </c>
    </row>
    <row r="284" spans="1:9" ht="30">
      <c r="A284" s="363">
        <v>272</v>
      </c>
      <c r="B284" s="425" t="s">
        <v>645</v>
      </c>
      <c r="C284" s="422" t="s">
        <v>1945</v>
      </c>
      <c r="D284" s="422" t="s">
        <v>1946</v>
      </c>
      <c r="E284" s="422" t="s">
        <v>1334</v>
      </c>
      <c r="F284" s="422">
        <v>25</v>
      </c>
      <c r="G284" s="422">
        <v>360</v>
      </c>
      <c r="H284" s="455">
        <v>10001028389</v>
      </c>
      <c r="I284" s="422" t="s">
        <v>1947</v>
      </c>
    </row>
    <row r="285" spans="1:9" ht="15">
      <c r="A285" s="363">
        <v>273</v>
      </c>
      <c r="B285" s="425" t="s">
        <v>645</v>
      </c>
      <c r="C285" s="422" t="s">
        <v>1948</v>
      </c>
      <c r="D285" s="422" t="s">
        <v>1949</v>
      </c>
      <c r="E285" s="422" t="s">
        <v>1334</v>
      </c>
      <c r="F285" s="422">
        <v>50</v>
      </c>
      <c r="G285" s="422">
        <v>360</v>
      </c>
      <c r="H285" s="455">
        <v>10001050085</v>
      </c>
      <c r="I285" s="422" t="s">
        <v>1950</v>
      </c>
    </row>
    <row r="286" spans="1:9" ht="30">
      <c r="A286" s="363">
        <v>274</v>
      </c>
      <c r="B286" s="425" t="s">
        <v>645</v>
      </c>
      <c r="C286" s="422" t="s">
        <v>1951</v>
      </c>
      <c r="D286" s="422" t="s">
        <v>1952</v>
      </c>
      <c r="E286" s="422" t="s">
        <v>1334</v>
      </c>
      <c r="F286" s="422">
        <v>20</v>
      </c>
      <c r="G286" s="422">
        <v>360</v>
      </c>
      <c r="H286" s="455" t="s">
        <v>1953</v>
      </c>
      <c r="I286" s="422" t="s">
        <v>1954</v>
      </c>
    </row>
    <row r="287" spans="1:9" ht="30">
      <c r="A287" s="363">
        <v>275</v>
      </c>
      <c r="B287" s="425" t="s">
        <v>645</v>
      </c>
      <c r="C287" s="422" t="s">
        <v>1955</v>
      </c>
      <c r="D287" s="422" t="s">
        <v>1956</v>
      </c>
      <c r="E287" s="422" t="s">
        <v>1334</v>
      </c>
      <c r="F287" s="422">
        <v>27.1</v>
      </c>
      <c r="G287" s="422">
        <v>180</v>
      </c>
      <c r="H287" s="455" t="s">
        <v>1957</v>
      </c>
      <c r="I287" s="422" t="s">
        <v>1958</v>
      </c>
    </row>
    <row r="288" spans="1:9" ht="30">
      <c r="A288" s="363">
        <v>276</v>
      </c>
      <c r="B288" s="425" t="s">
        <v>645</v>
      </c>
      <c r="C288" s="422" t="s">
        <v>1959</v>
      </c>
      <c r="D288" s="422" t="s">
        <v>1960</v>
      </c>
      <c r="E288" s="422" t="s">
        <v>1334</v>
      </c>
      <c r="F288" s="422">
        <v>70</v>
      </c>
      <c r="G288" s="422">
        <v>100</v>
      </c>
      <c r="H288" s="455" t="s">
        <v>1961</v>
      </c>
      <c r="I288" s="422" t="s">
        <v>1962</v>
      </c>
    </row>
    <row r="289" spans="1:9" ht="15">
      <c r="A289" s="363">
        <v>277</v>
      </c>
      <c r="B289" s="425" t="s">
        <v>645</v>
      </c>
      <c r="C289" s="422" t="s">
        <v>1963</v>
      </c>
      <c r="D289" s="422" t="s">
        <v>1964</v>
      </c>
      <c r="E289" s="422" t="s">
        <v>1334</v>
      </c>
      <c r="F289" s="422">
        <v>38</v>
      </c>
      <c r="G289" s="422">
        <v>250</v>
      </c>
      <c r="H289" s="455" t="s">
        <v>1965</v>
      </c>
      <c r="I289" s="422" t="s">
        <v>1966</v>
      </c>
    </row>
    <row r="290" spans="1:9" ht="30">
      <c r="A290" s="363">
        <v>278</v>
      </c>
      <c r="B290" s="425" t="s">
        <v>645</v>
      </c>
      <c r="C290" s="422" t="s">
        <v>1967</v>
      </c>
      <c r="D290" s="422" t="s">
        <v>1968</v>
      </c>
      <c r="E290" s="422" t="s">
        <v>1334</v>
      </c>
      <c r="F290" s="422">
        <v>20</v>
      </c>
      <c r="G290" s="422">
        <v>100</v>
      </c>
      <c r="H290" s="455" t="s">
        <v>1969</v>
      </c>
      <c r="I290" s="422" t="s">
        <v>1970</v>
      </c>
    </row>
    <row r="291" spans="1:9" ht="30">
      <c r="A291" s="363">
        <v>279</v>
      </c>
      <c r="B291" s="425" t="s">
        <v>645</v>
      </c>
      <c r="C291" s="422" t="s">
        <v>1971</v>
      </c>
      <c r="D291" s="422" t="s">
        <v>1972</v>
      </c>
      <c r="E291" s="422" t="s">
        <v>1334</v>
      </c>
      <c r="F291" s="422">
        <v>120</v>
      </c>
      <c r="G291" s="422">
        <v>100</v>
      </c>
      <c r="H291" s="457" t="s">
        <v>1973</v>
      </c>
      <c r="I291" s="455" t="s">
        <v>1974</v>
      </c>
    </row>
    <row r="292" spans="1:9" ht="30">
      <c r="A292" s="363">
        <v>280</v>
      </c>
      <c r="B292" s="425" t="s">
        <v>645</v>
      </c>
      <c r="C292" s="422" t="s">
        <v>1975</v>
      </c>
      <c r="D292" s="422" t="s">
        <v>1976</v>
      </c>
      <c r="E292" s="422" t="s">
        <v>1334</v>
      </c>
      <c r="F292" s="422">
        <v>57</v>
      </c>
      <c r="G292" s="422">
        <v>250</v>
      </c>
      <c r="H292" s="455" t="s">
        <v>1977</v>
      </c>
      <c r="I292" s="422" t="s">
        <v>1978</v>
      </c>
    </row>
    <row r="293" spans="1:9" ht="30">
      <c r="A293" s="363">
        <v>281</v>
      </c>
      <c r="B293" s="425" t="s">
        <v>645</v>
      </c>
      <c r="C293" s="422" t="s">
        <v>1979</v>
      </c>
      <c r="D293" s="422" t="s">
        <v>1980</v>
      </c>
      <c r="E293" s="422" t="s">
        <v>1334</v>
      </c>
      <c r="F293" s="422">
        <v>57</v>
      </c>
      <c r="G293" s="422">
        <v>400</v>
      </c>
      <c r="H293" s="455" t="s">
        <v>1981</v>
      </c>
      <c r="I293" s="422" t="s">
        <v>1982</v>
      </c>
    </row>
    <row r="294" spans="1:9" ht="30">
      <c r="A294" s="526">
        <v>282</v>
      </c>
      <c r="B294" s="524" t="s">
        <v>645</v>
      </c>
      <c r="C294" s="524" t="s">
        <v>1983</v>
      </c>
      <c r="D294" s="524" t="s">
        <v>1984</v>
      </c>
      <c r="E294" s="524" t="s">
        <v>1334</v>
      </c>
      <c r="F294" s="524">
        <v>40</v>
      </c>
      <c r="G294" s="422">
        <v>100</v>
      </c>
      <c r="H294" s="455" t="s">
        <v>1985</v>
      </c>
      <c r="I294" s="422" t="s">
        <v>1986</v>
      </c>
    </row>
    <row r="295" spans="1:9" ht="30">
      <c r="A295" s="527"/>
      <c r="B295" s="528"/>
      <c r="C295" s="528"/>
      <c r="D295" s="528"/>
      <c r="E295" s="528"/>
      <c r="F295" s="525"/>
      <c r="G295" s="422">
        <v>100</v>
      </c>
      <c r="H295" s="455" t="s">
        <v>1987</v>
      </c>
      <c r="I295" s="422" t="s">
        <v>1988</v>
      </c>
    </row>
    <row r="296" spans="1:9" ht="30">
      <c r="A296" s="526">
        <v>283</v>
      </c>
      <c r="B296" s="524" t="s">
        <v>645</v>
      </c>
      <c r="C296" s="524" t="s">
        <v>1989</v>
      </c>
      <c r="D296" s="524" t="s">
        <v>1990</v>
      </c>
      <c r="E296" s="524" t="s">
        <v>1334</v>
      </c>
      <c r="F296" s="524">
        <v>88</v>
      </c>
      <c r="G296" s="422">
        <v>333.35</v>
      </c>
      <c r="H296" s="455" t="s">
        <v>1991</v>
      </c>
      <c r="I296" s="422" t="s">
        <v>1992</v>
      </c>
    </row>
    <row r="297" spans="1:9" ht="15">
      <c r="A297" s="529"/>
      <c r="B297" s="528"/>
      <c r="C297" s="528"/>
      <c r="D297" s="528"/>
      <c r="E297" s="528"/>
      <c r="F297" s="528"/>
      <c r="G297" s="422">
        <v>333.35</v>
      </c>
      <c r="H297" s="455" t="s">
        <v>1993</v>
      </c>
      <c r="I297" s="422" t="s">
        <v>1994</v>
      </c>
    </row>
    <row r="298" spans="1:9" ht="15">
      <c r="A298" s="527"/>
      <c r="B298" s="525"/>
      <c r="C298" s="525"/>
      <c r="D298" s="525"/>
      <c r="E298" s="525"/>
      <c r="F298" s="525"/>
      <c r="G298" s="422">
        <v>333.35</v>
      </c>
      <c r="H298" s="455" t="s">
        <v>1995</v>
      </c>
      <c r="I298" s="422" t="s">
        <v>1996</v>
      </c>
    </row>
    <row r="299" spans="1:9" ht="30">
      <c r="A299" s="363">
        <v>284</v>
      </c>
      <c r="B299" s="425" t="s">
        <v>645</v>
      </c>
      <c r="C299" s="422" t="s">
        <v>1997</v>
      </c>
      <c r="D299" s="422" t="s">
        <v>1998</v>
      </c>
      <c r="E299" s="422" t="s">
        <v>1084</v>
      </c>
      <c r="F299" s="422">
        <v>41.5</v>
      </c>
      <c r="G299" s="422">
        <v>400</v>
      </c>
      <c r="H299" s="455">
        <v>3001010849</v>
      </c>
      <c r="I299" s="422" t="s">
        <v>1999</v>
      </c>
    </row>
    <row r="300" spans="1:9" ht="30">
      <c r="A300" s="363">
        <v>285</v>
      </c>
      <c r="B300" s="425" t="s">
        <v>645</v>
      </c>
      <c r="C300" s="422" t="s">
        <v>2000</v>
      </c>
      <c r="D300" s="422" t="s">
        <v>2001</v>
      </c>
      <c r="E300" s="422" t="s">
        <v>1084</v>
      </c>
      <c r="F300" s="422">
        <v>20</v>
      </c>
      <c r="G300" s="422">
        <v>400</v>
      </c>
      <c r="H300" s="455">
        <v>3001002801</v>
      </c>
      <c r="I300" s="422" t="s">
        <v>2002</v>
      </c>
    </row>
    <row r="301" spans="1:9" ht="30">
      <c r="A301" s="363">
        <v>286</v>
      </c>
      <c r="B301" s="425" t="s">
        <v>645</v>
      </c>
      <c r="C301" s="422" t="s">
        <v>2003</v>
      </c>
      <c r="D301" s="422" t="s">
        <v>2004</v>
      </c>
      <c r="E301" s="422" t="s">
        <v>1084</v>
      </c>
      <c r="F301" s="422">
        <v>197.9</v>
      </c>
      <c r="G301" s="422">
        <v>400</v>
      </c>
      <c r="H301" s="455">
        <v>3001012530</v>
      </c>
      <c r="I301" s="422" t="s">
        <v>2005</v>
      </c>
    </row>
    <row r="302" spans="1:9" ht="45">
      <c r="A302" s="363">
        <v>287</v>
      </c>
      <c r="B302" s="425" t="s">
        <v>645</v>
      </c>
      <c r="C302" s="422" t="s">
        <v>2006</v>
      </c>
      <c r="D302" s="422" t="s">
        <v>2007</v>
      </c>
      <c r="E302" s="422" t="s">
        <v>1334</v>
      </c>
      <c r="F302" s="422">
        <v>40</v>
      </c>
      <c r="G302" s="422">
        <v>125</v>
      </c>
      <c r="H302" s="455">
        <v>15001010066</v>
      </c>
      <c r="I302" s="422" t="s">
        <v>2008</v>
      </c>
    </row>
    <row r="303" spans="1:9" ht="45">
      <c r="A303" s="363">
        <v>288</v>
      </c>
      <c r="B303" s="425" t="s">
        <v>645</v>
      </c>
      <c r="C303" s="422" t="s">
        <v>2009</v>
      </c>
      <c r="D303" s="422" t="s">
        <v>2010</v>
      </c>
      <c r="E303" s="422" t="s">
        <v>1334</v>
      </c>
      <c r="F303" s="422">
        <v>50</v>
      </c>
      <c r="G303" s="422">
        <v>125</v>
      </c>
      <c r="H303" s="455">
        <v>15001013990</v>
      </c>
      <c r="I303" s="422" t="s">
        <v>2011</v>
      </c>
    </row>
    <row r="304" spans="1:9" ht="45">
      <c r="A304" s="363">
        <v>289</v>
      </c>
      <c r="B304" s="425" t="s">
        <v>645</v>
      </c>
      <c r="C304" s="422" t="s">
        <v>2012</v>
      </c>
      <c r="D304" s="422" t="s">
        <v>2013</v>
      </c>
      <c r="E304" s="422" t="s">
        <v>1334</v>
      </c>
      <c r="F304" s="422">
        <v>30</v>
      </c>
      <c r="G304" s="422">
        <v>125</v>
      </c>
      <c r="H304" s="455">
        <v>15001012928</v>
      </c>
      <c r="I304" s="422" t="s">
        <v>2014</v>
      </c>
    </row>
    <row r="305" spans="1:9" ht="45">
      <c r="A305" s="363">
        <v>290</v>
      </c>
      <c r="B305" s="425" t="s">
        <v>645</v>
      </c>
      <c r="C305" s="422" t="s">
        <v>2015</v>
      </c>
      <c r="D305" s="422" t="s">
        <v>2016</v>
      </c>
      <c r="E305" s="422" t="s">
        <v>1334</v>
      </c>
      <c r="F305" s="422">
        <v>30</v>
      </c>
      <c r="G305" s="422">
        <v>125</v>
      </c>
      <c r="H305" s="455" t="s">
        <v>2017</v>
      </c>
      <c r="I305" s="422" t="s">
        <v>2018</v>
      </c>
    </row>
    <row r="306" spans="1:9" ht="45">
      <c r="A306" s="363">
        <v>291</v>
      </c>
      <c r="B306" s="425" t="s">
        <v>645</v>
      </c>
      <c r="C306" s="422" t="s">
        <v>2019</v>
      </c>
      <c r="D306" s="422" t="s">
        <v>2020</v>
      </c>
      <c r="E306" s="422" t="s">
        <v>1334</v>
      </c>
      <c r="F306" s="422">
        <v>40</v>
      </c>
      <c r="G306" s="422">
        <v>125</v>
      </c>
      <c r="H306" s="455">
        <v>15001004921</v>
      </c>
      <c r="I306" s="422" t="s">
        <v>2021</v>
      </c>
    </row>
    <row r="307" spans="1:9" ht="45">
      <c r="A307" s="363">
        <v>292</v>
      </c>
      <c r="B307" s="425" t="s">
        <v>645</v>
      </c>
      <c r="C307" s="422" t="s">
        <v>2022</v>
      </c>
      <c r="D307" s="422" t="s">
        <v>2023</v>
      </c>
      <c r="E307" s="422" t="s">
        <v>1334</v>
      </c>
      <c r="F307" s="422">
        <v>35</v>
      </c>
      <c r="G307" s="422">
        <v>125</v>
      </c>
      <c r="H307" s="455" t="s">
        <v>2024</v>
      </c>
      <c r="I307" s="422" t="s">
        <v>2025</v>
      </c>
    </row>
    <row r="308" spans="1:9" ht="45">
      <c r="A308" s="363">
        <v>293</v>
      </c>
      <c r="B308" s="425" t="s">
        <v>645</v>
      </c>
      <c r="C308" s="422" t="s">
        <v>2026</v>
      </c>
      <c r="D308" s="422" t="s">
        <v>2027</v>
      </c>
      <c r="E308" s="422" t="s">
        <v>1334</v>
      </c>
      <c r="F308" s="422">
        <v>40</v>
      </c>
      <c r="G308" s="422">
        <v>125</v>
      </c>
      <c r="H308" s="455">
        <v>15001003927</v>
      </c>
      <c r="I308" s="422" t="s">
        <v>2028</v>
      </c>
    </row>
    <row r="309" spans="1:9" ht="60">
      <c r="A309" s="363">
        <v>294</v>
      </c>
      <c r="B309" s="425" t="s">
        <v>645</v>
      </c>
      <c r="C309" s="422" t="s">
        <v>2029</v>
      </c>
      <c r="D309" s="422" t="s">
        <v>2030</v>
      </c>
      <c r="E309" s="422" t="s">
        <v>1334</v>
      </c>
      <c r="F309" s="422">
        <v>36</v>
      </c>
      <c r="G309" s="422">
        <v>125</v>
      </c>
      <c r="H309" s="455">
        <v>15001006997</v>
      </c>
      <c r="I309" s="422" t="s">
        <v>2031</v>
      </c>
    </row>
    <row r="310" spans="1:9" ht="45">
      <c r="A310" s="363">
        <v>295</v>
      </c>
      <c r="B310" s="425" t="s">
        <v>645</v>
      </c>
      <c r="C310" s="422" t="s">
        <v>2032</v>
      </c>
      <c r="D310" s="422" t="s">
        <v>2033</v>
      </c>
      <c r="E310" s="422" t="s">
        <v>1334</v>
      </c>
      <c r="F310" s="422">
        <v>50</v>
      </c>
      <c r="G310" s="422">
        <v>125</v>
      </c>
      <c r="H310" s="455">
        <v>15001002557</v>
      </c>
      <c r="I310" s="422" t="s">
        <v>2034</v>
      </c>
    </row>
    <row r="311" spans="1:9" ht="45">
      <c r="A311" s="363">
        <v>296</v>
      </c>
      <c r="B311" s="425" t="s">
        <v>645</v>
      </c>
      <c r="C311" s="422" t="s">
        <v>2035</v>
      </c>
      <c r="D311" s="422" t="s">
        <v>2036</v>
      </c>
      <c r="E311" s="422" t="s">
        <v>1334</v>
      </c>
      <c r="F311" s="422">
        <v>60</v>
      </c>
      <c r="G311" s="422">
        <v>312.5</v>
      </c>
      <c r="H311" s="455">
        <v>48001016911</v>
      </c>
      <c r="I311" s="422" t="s">
        <v>2037</v>
      </c>
    </row>
    <row r="312" spans="1:9" ht="30">
      <c r="A312" s="363">
        <v>297</v>
      </c>
      <c r="B312" s="425" t="s">
        <v>645</v>
      </c>
      <c r="C312" s="422" t="s">
        <v>2038</v>
      </c>
      <c r="D312" s="422" t="s">
        <v>2039</v>
      </c>
      <c r="E312" s="400" t="s">
        <v>1334</v>
      </c>
      <c r="F312" s="422">
        <v>60</v>
      </c>
      <c r="G312" s="422">
        <v>312.5</v>
      </c>
      <c r="H312" s="455" t="s">
        <v>2040</v>
      </c>
      <c r="I312" s="422" t="s">
        <v>2041</v>
      </c>
    </row>
    <row r="313" spans="1:9" ht="45">
      <c r="A313" s="363">
        <v>298</v>
      </c>
      <c r="B313" s="425" t="s">
        <v>645</v>
      </c>
      <c r="C313" s="422" t="s">
        <v>2042</v>
      </c>
      <c r="D313" s="422" t="s">
        <v>2043</v>
      </c>
      <c r="E313" s="422" t="s">
        <v>1334</v>
      </c>
      <c r="F313" s="422">
        <v>50</v>
      </c>
      <c r="G313" s="422">
        <v>312.5</v>
      </c>
      <c r="H313" s="455" t="s">
        <v>2044</v>
      </c>
      <c r="I313" s="422" t="s">
        <v>2045</v>
      </c>
    </row>
    <row r="314" spans="1:9" ht="30">
      <c r="A314" s="363">
        <v>299</v>
      </c>
      <c r="B314" s="425" t="s">
        <v>645</v>
      </c>
      <c r="C314" s="422" t="s">
        <v>2046</v>
      </c>
      <c r="D314" s="422" t="s">
        <v>2047</v>
      </c>
      <c r="E314" s="422" t="s">
        <v>1334</v>
      </c>
      <c r="F314" s="422">
        <v>70</v>
      </c>
      <c r="G314" s="422">
        <v>312.5</v>
      </c>
      <c r="H314" s="455" t="s">
        <v>2048</v>
      </c>
      <c r="I314" s="422" t="s">
        <v>2049</v>
      </c>
    </row>
    <row r="315" spans="1:9" ht="30">
      <c r="A315" s="363">
        <v>300</v>
      </c>
      <c r="B315" s="425" t="s">
        <v>645</v>
      </c>
      <c r="C315" s="422" t="s">
        <v>2050</v>
      </c>
      <c r="D315" s="422" t="s">
        <v>2051</v>
      </c>
      <c r="E315" s="422" t="s">
        <v>1334</v>
      </c>
      <c r="F315" s="422">
        <v>60</v>
      </c>
      <c r="G315" s="422">
        <v>312.5</v>
      </c>
      <c r="H315" s="455" t="s">
        <v>2052</v>
      </c>
      <c r="I315" s="422" t="s">
        <v>2053</v>
      </c>
    </row>
    <row r="316" spans="1:9" ht="30">
      <c r="A316" s="363">
        <v>301</v>
      </c>
      <c r="B316" s="425" t="s">
        <v>645</v>
      </c>
      <c r="C316" s="422" t="s">
        <v>2054</v>
      </c>
      <c r="D316" s="422" t="s">
        <v>2055</v>
      </c>
      <c r="E316" s="422" t="s">
        <v>1334</v>
      </c>
      <c r="F316" s="422">
        <v>70</v>
      </c>
      <c r="G316" s="422">
        <v>312.5</v>
      </c>
      <c r="H316" s="455" t="s">
        <v>2056</v>
      </c>
      <c r="I316" s="422" t="s">
        <v>2057</v>
      </c>
    </row>
    <row r="317" spans="1:9" ht="30">
      <c r="A317" s="363">
        <v>302</v>
      </c>
      <c r="B317" s="425" t="s">
        <v>645</v>
      </c>
      <c r="C317" s="422" t="s">
        <v>2058</v>
      </c>
      <c r="D317" s="422" t="s">
        <v>2059</v>
      </c>
      <c r="E317" s="422" t="s">
        <v>1334</v>
      </c>
      <c r="F317" s="422">
        <v>60</v>
      </c>
      <c r="G317" s="422">
        <v>312.5</v>
      </c>
      <c r="H317" s="455" t="s">
        <v>2060</v>
      </c>
      <c r="I317" s="422" t="s">
        <v>2061</v>
      </c>
    </row>
    <row r="318" spans="1:9" ht="30">
      <c r="A318" s="363">
        <v>303</v>
      </c>
      <c r="B318" s="425" t="s">
        <v>645</v>
      </c>
      <c r="C318" s="422" t="s">
        <v>2062</v>
      </c>
      <c r="D318" s="422" t="s">
        <v>2063</v>
      </c>
      <c r="E318" s="422" t="s">
        <v>1334</v>
      </c>
      <c r="F318" s="422">
        <v>75</v>
      </c>
      <c r="G318" s="422">
        <v>400</v>
      </c>
      <c r="H318" s="455" t="s">
        <v>2064</v>
      </c>
      <c r="I318" s="422" t="s">
        <v>2065</v>
      </c>
    </row>
    <row r="319" spans="1:9" ht="45">
      <c r="A319" s="363">
        <v>304</v>
      </c>
      <c r="B319" s="425" t="s">
        <v>645</v>
      </c>
      <c r="C319" s="422" t="s">
        <v>2066</v>
      </c>
      <c r="D319" s="422" t="s">
        <v>2067</v>
      </c>
      <c r="E319" s="422" t="s">
        <v>1334</v>
      </c>
      <c r="F319" s="422">
        <v>60</v>
      </c>
      <c r="G319" s="422">
        <v>312.5</v>
      </c>
      <c r="H319" s="455" t="s">
        <v>2068</v>
      </c>
      <c r="I319" s="422" t="s">
        <v>2069</v>
      </c>
    </row>
    <row r="320" spans="1:9" ht="45">
      <c r="A320" s="363">
        <v>305</v>
      </c>
      <c r="B320" s="425" t="s">
        <v>645</v>
      </c>
      <c r="C320" s="422" t="s">
        <v>2070</v>
      </c>
      <c r="D320" s="422" t="s">
        <v>2071</v>
      </c>
      <c r="E320" s="422" t="s">
        <v>1334</v>
      </c>
      <c r="F320" s="422">
        <v>40</v>
      </c>
      <c r="G320" s="422">
        <v>312.5</v>
      </c>
      <c r="H320" s="455" t="s">
        <v>2072</v>
      </c>
      <c r="I320" s="422" t="s">
        <v>2073</v>
      </c>
    </row>
    <row r="321" spans="1:9" ht="45">
      <c r="A321" s="363">
        <v>306</v>
      </c>
      <c r="B321" s="425" t="s">
        <v>645</v>
      </c>
      <c r="C321" s="422" t="s">
        <v>2074</v>
      </c>
      <c r="D321" s="422" t="s">
        <v>2075</v>
      </c>
      <c r="E321" s="422" t="s">
        <v>1334</v>
      </c>
      <c r="F321" s="422">
        <v>55</v>
      </c>
      <c r="G321" s="422">
        <v>312.5</v>
      </c>
      <c r="H321" s="455" t="s">
        <v>2076</v>
      </c>
      <c r="I321" s="422" t="s">
        <v>2077</v>
      </c>
    </row>
    <row r="322" spans="1:9" ht="30">
      <c r="A322" s="363">
        <v>307</v>
      </c>
      <c r="B322" s="425" t="s">
        <v>645</v>
      </c>
      <c r="C322" s="422" t="s">
        <v>2078</v>
      </c>
      <c r="D322" s="422" t="s">
        <v>2079</v>
      </c>
      <c r="E322" s="422" t="s">
        <v>1334</v>
      </c>
      <c r="F322" s="422">
        <v>40.43</v>
      </c>
      <c r="G322" s="422">
        <v>312.5</v>
      </c>
      <c r="H322" s="455" t="s">
        <v>2080</v>
      </c>
      <c r="I322" s="422" t="s">
        <v>2081</v>
      </c>
    </row>
    <row r="323" spans="1:9" ht="30">
      <c r="A323" s="363">
        <v>308</v>
      </c>
      <c r="B323" s="425" t="s">
        <v>645</v>
      </c>
      <c r="C323" s="422" t="s">
        <v>2082</v>
      </c>
      <c r="D323" s="422" t="s">
        <v>2083</v>
      </c>
      <c r="E323" s="422" t="s">
        <v>1334</v>
      </c>
      <c r="F323" s="422">
        <v>100</v>
      </c>
      <c r="G323" s="422">
        <v>625</v>
      </c>
      <c r="H323" s="455" t="s">
        <v>2084</v>
      </c>
      <c r="I323" s="422" t="s">
        <v>2085</v>
      </c>
    </row>
    <row r="324" spans="1:9" ht="30">
      <c r="A324" s="363">
        <v>309</v>
      </c>
      <c r="B324" s="425" t="s">
        <v>645</v>
      </c>
      <c r="C324" s="422" t="s">
        <v>2086</v>
      </c>
      <c r="D324" s="422" t="s">
        <v>2087</v>
      </c>
      <c r="E324" s="422" t="s">
        <v>1334</v>
      </c>
      <c r="F324" s="422">
        <v>132</v>
      </c>
      <c r="G324" s="422">
        <v>312.5</v>
      </c>
      <c r="H324" s="455" t="s">
        <v>2088</v>
      </c>
      <c r="I324" s="422" t="s">
        <v>2089</v>
      </c>
    </row>
    <row r="325" spans="1:9" ht="30">
      <c r="A325" s="363">
        <v>310</v>
      </c>
      <c r="B325" s="425" t="s">
        <v>645</v>
      </c>
      <c r="C325" s="422" t="s">
        <v>2090</v>
      </c>
      <c r="D325" s="422" t="s">
        <v>2091</v>
      </c>
      <c r="E325" s="422" t="s">
        <v>1334</v>
      </c>
      <c r="F325" s="400">
        <v>466.13</v>
      </c>
      <c r="G325" s="422">
        <v>625</v>
      </c>
      <c r="H325" s="455" t="s">
        <v>2092</v>
      </c>
      <c r="I325" s="458" t="s">
        <v>2093</v>
      </c>
    </row>
    <row r="326" spans="1:9" ht="30">
      <c r="A326" s="363">
        <v>311</v>
      </c>
      <c r="B326" s="425" t="s">
        <v>645</v>
      </c>
      <c r="C326" s="422" t="s">
        <v>2094</v>
      </c>
      <c r="D326" s="422" t="s">
        <v>2095</v>
      </c>
      <c r="E326" s="422" t="s">
        <v>1334</v>
      </c>
      <c r="F326" s="422">
        <v>133.1</v>
      </c>
      <c r="G326" s="422">
        <v>1875</v>
      </c>
      <c r="H326" s="455" t="s">
        <v>2096</v>
      </c>
      <c r="I326" s="458" t="s">
        <v>2097</v>
      </c>
    </row>
    <row r="327" spans="1:9" ht="30">
      <c r="A327" s="363">
        <v>312</v>
      </c>
      <c r="B327" s="425" t="s">
        <v>645</v>
      </c>
      <c r="C327" s="422" t="s">
        <v>2098</v>
      </c>
      <c r="D327" s="422" t="s">
        <v>2099</v>
      </c>
      <c r="E327" s="422" t="s">
        <v>1084</v>
      </c>
      <c r="F327" s="422">
        <v>420</v>
      </c>
      <c r="G327" s="422">
        <v>380</v>
      </c>
      <c r="H327" s="455" t="s">
        <v>2100</v>
      </c>
      <c r="I327" s="458" t="s">
        <v>2101</v>
      </c>
    </row>
    <row r="328" spans="1:9" ht="15">
      <c r="A328" s="363">
        <v>313</v>
      </c>
      <c r="B328" s="425" t="s">
        <v>645</v>
      </c>
      <c r="C328" s="422" t="s">
        <v>2102</v>
      </c>
      <c r="D328" s="422" t="s">
        <v>2103</v>
      </c>
      <c r="E328" s="400" t="s">
        <v>1084</v>
      </c>
      <c r="F328" s="422">
        <v>50</v>
      </c>
      <c r="G328" s="422">
        <v>250</v>
      </c>
      <c r="H328" s="455" t="s">
        <v>2104</v>
      </c>
      <c r="I328" s="422" t="s">
        <v>2105</v>
      </c>
    </row>
    <row r="329" spans="1:9" ht="30">
      <c r="A329" s="363">
        <v>314</v>
      </c>
      <c r="B329" s="425" t="s">
        <v>645</v>
      </c>
      <c r="C329" s="422" t="s">
        <v>2106</v>
      </c>
      <c r="D329" s="422" t="s">
        <v>2107</v>
      </c>
      <c r="E329" s="400" t="s">
        <v>1084</v>
      </c>
      <c r="F329" s="422">
        <v>300</v>
      </c>
      <c r="G329" s="422">
        <v>380</v>
      </c>
      <c r="H329" s="455" t="s">
        <v>2108</v>
      </c>
      <c r="I329" s="422" t="s">
        <v>2109</v>
      </c>
    </row>
    <row r="330" spans="1:9" ht="25.5">
      <c r="A330" s="363">
        <v>315</v>
      </c>
      <c r="B330" s="425" t="s">
        <v>645</v>
      </c>
      <c r="C330" s="422" t="s">
        <v>2110</v>
      </c>
      <c r="D330" s="422" t="s">
        <v>2111</v>
      </c>
      <c r="E330" s="422" t="s">
        <v>1084</v>
      </c>
      <c r="F330" s="422">
        <v>54</v>
      </c>
      <c r="G330" s="422">
        <v>250</v>
      </c>
      <c r="H330" s="455" t="s">
        <v>2112</v>
      </c>
      <c r="I330" s="458" t="s">
        <v>2113</v>
      </c>
    </row>
    <row r="331" spans="1:9" ht="30">
      <c r="A331" s="363">
        <v>316</v>
      </c>
      <c r="B331" s="425" t="s">
        <v>645</v>
      </c>
      <c r="C331" s="422" t="s">
        <v>2114</v>
      </c>
      <c r="D331" s="422" t="s">
        <v>2115</v>
      </c>
      <c r="E331" s="422" t="s">
        <v>1334</v>
      </c>
      <c r="F331" s="422">
        <v>96</v>
      </c>
      <c r="G331" s="422">
        <v>250</v>
      </c>
      <c r="H331" s="455" t="s">
        <v>2116</v>
      </c>
      <c r="I331" s="458" t="s">
        <v>2117</v>
      </c>
    </row>
    <row r="332" spans="1:9" ht="30">
      <c r="A332" s="363">
        <v>317</v>
      </c>
      <c r="B332" s="425" t="s">
        <v>645</v>
      </c>
      <c r="C332" s="422" t="s">
        <v>2118</v>
      </c>
      <c r="D332" s="422" t="s">
        <v>2119</v>
      </c>
      <c r="E332" s="422" t="s">
        <v>1334</v>
      </c>
      <c r="F332" s="422">
        <v>70</v>
      </c>
      <c r="G332" s="422">
        <v>150</v>
      </c>
      <c r="H332" s="455" t="s">
        <v>2120</v>
      </c>
      <c r="I332" s="458" t="s">
        <v>2121</v>
      </c>
    </row>
    <row r="333" spans="1:9" ht="30">
      <c r="A333" s="363">
        <v>318</v>
      </c>
      <c r="B333" s="425" t="s">
        <v>645</v>
      </c>
      <c r="C333" s="422" t="s">
        <v>2122</v>
      </c>
      <c r="D333" s="422" t="s">
        <v>2123</v>
      </c>
      <c r="E333" s="422" t="s">
        <v>1334</v>
      </c>
      <c r="F333" s="422">
        <v>70</v>
      </c>
      <c r="G333" s="422">
        <v>100</v>
      </c>
      <c r="H333" s="455" t="s">
        <v>2124</v>
      </c>
      <c r="I333" s="422" t="s">
        <v>2125</v>
      </c>
    </row>
    <row r="334" spans="1:9" ht="30">
      <c r="A334" s="363">
        <v>319</v>
      </c>
      <c r="B334" s="425" t="s">
        <v>645</v>
      </c>
      <c r="C334" s="422" t="s">
        <v>2126</v>
      </c>
      <c r="D334" s="422" t="s">
        <v>2127</v>
      </c>
      <c r="E334" s="422" t="s">
        <v>1334</v>
      </c>
      <c r="F334" s="422">
        <v>70</v>
      </c>
      <c r="G334" s="422">
        <v>300</v>
      </c>
      <c r="H334" s="455" t="s">
        <v>2128</v>
      </c>
      <c r="I334" s="422" t="s">
        <v>2129</v>
      </c>
    </row>
    <row r="335" spans="1:9" ht="30">
      <c r="A335" s="363">
        <v>320</v>
      </c>
      <c r="B335" s="425" t="s">
        <v>645</v>
      </c>
      <c r="C335" s="422" t="s">
        <v>2130</v>
      </c>
      <c r="D335" s="422" t="s">
        <v>2131</v>
      </c>
      <c r="E335" s="422" t="s">
        <v>1334</v>
      </c>
      <c r="F335" s="422">
        <v>70</v>
      </c>
      <c r="G335" s="422">
        <v>500</v>
      </c>
      <c r="H335" s="455" t="s">
        <v>2132</v>
      </c>
      <c r="I335" s="422" t="s">
        <v>2133</v>
      </c>
    </row>
    <row r="336" spans="1:9" ht="30">
      <c r="A336" s="363">
        <v>321</v>
      </c>
      <c r="B336" s="425" t="s">
        <v>645</v>
      </c>
      <c r="C336" s="422" t="s">
        <v>2134</v>
      </c>
      <c r="D336" s="422" t="s">
        <v>2135</v>
      </c>
      <c r="E336" s="422" t="s">
        <v>1334</v>
      </c>
      <c r="F336" s="422">
        <v>70</v>
      </c>
      <c r="G336" s="422">
        <v>300</v>
      </c>
      <c r="H336" s="455" t="s">
        <v>2136</v>
      </c>
      <c r="I336" s="422" t="s">
        <v>2137</v>
      </c>
    </row>
    <row r="337" spans="1:9" ht="30">
      <c r="A337" s="363">
        <v>322</v>
      </c>
      <c r="B337" s="425" t="s">
        <v>645</v>
      </c>
      <c r="C337" s="422" t="s">
        <v>2138</v>
      </c>
      <c r="D337" s="422" t="s">
        <v>2139</v>
      </c>
      <c r="E337" s="422" t="s">
        <v>1334</v>
      </c>
      <c r="F337" s="422">
        <v>70</v>
      </c>
      <c r="G337" s="422">
        <v>300</v>
      </c>
      <c r="H337" s="455" t="s">
        <v>2140</v>
      </c>
      <c r="I337" s="422" t="s">
        <v>2141</v>
      </c>
    </row>
    <row r="338" spans="1:9" ht="30">
      <c r="A338" s="363">
        <v>323</v>
      </c>
      <c r="B338" s="425" t="s">
        <v>645</v>
      </c>
      <c r="C338" s="422" t="s">
        <v>2142</v>
      </c>
      <c r="D338" s="422" t="s">
        <v>2143</v>
      </c>
      <c r="E338" s="422" t="s">
        <v>1334</v>
      </c>
      <c r="F338" s="422">
        <v>63.4</v>
      </c>
      <c r="G338" s="422">
        <v>300</v>
      </c>
      <c r="H338" s="455" t="s">
        <v>2144</v>
      </c>
      <c r="I338" s="422" t="s">
        <v>2145</v>
      </c>
    </row>
    <row r="339" spans="1:9" ht="30">
      <c r="A339" s="363">
        <v>324</v>
      </c>
      <c r="B339" s="425" t="s">
        <v>645</v>
      </c>
      <c r="C339" s="422" t="s">
        <v>2146</v>
      </c>
      <c r="D339" s="422" t="s">
        <v>2147</v>
      </c>
      <c r="E339" s="422" t="s">
        <v>1334</v>
      </c>
      <c r="F339" s="422">
        <v>70</v>
      </c>
      <c r="G339" s="422">
        <v>300</v>
      </c>
      <c r="H339" s="455" t="s">
        <v>2148</v>
      </c>
      <c r="I339" s="422" t="s">
        <v>2149</v>
      </c>
    </row>
    <row r="340" spans="1:9" ht="45">
      <c r="A340" s="363">
        <v>325</v>
      </c>
      <c r="B340" s="425" t="s">
        <v>645</v>
      </c>
      <c r="C340" s="422" t="s">
        <v>2150</v>
      </c>
      <c r="D340" s="422" t="s">
        <v>2151</v>
      </c>
      <c r="E340" s="422" t="s">
        <v>1334</v>
      </c>
      <c r="F340" s="422">
        <v>70</v>
      </c>
      <c r="G340" s="422">
        <v>300</v>
      </c>
      <c r="H340" s="455" t="s">
        <v>2152</v>
      </c>
      <c r="I340" s="422" t="s">
        <v>2153</v>
      </c>
    </row>
    <row r="341" spans="1:9" ht="30">
      <c r="A341" s="363">
        <v>326</v>
      </c>
      <c r="B341" s="425" t="s">
        <v>645</v>
      </c>
      <c r="C341" s="422" t="s">
        <v>2154</v>
      </c>
      <c r="D341" s="422" t="s">
        <v>2155</v>
      </c>
      <c r="E341" s="422" t="s">
        <v>1334</v>
      </c>
      <c r="F341" s="422">
        <v>92.12</v>
      </c>
      <c r="G341" s="422">
        <v>250</v>
      </c>
      <c r="H341" s="455" t="s">
        <v>2156</v>
      </c>
      <c r="I341" s="422" t="s">
        <v>2157</v>
      </c>
    </row>
    <row r="342" spans="1:9" ht="30">
      <c r="A342" s="363">
        <v>327</v>
      </c>
      <c r="B342" s="425" t="s">
        <v>645</v>
      </c>
      <c r="C342" s="422" t="s">
        <v>2158</v>
      </c>
      <c r="D342" s="422" t="s">
        <v>2159</v>
      </c>
      <c r="E342" s="422" t="s">
        <v>1334</v>
      </c>
      <c r="F342" s="422">
        <v>88.64</v>
      </c>
      <c r="G342" s="422">
        <v>300</v>
      </c>
      <c r="H342" s="455" t="s">
        <v>2160</v>
      </c>
      <c r="I342" s="422" t="s">
        <v>2161</v>
      </c>
    </row>
    <row r="343" spans="1:9" ht="30">
      <c r="A343" s="363">
        <v>328</v>
      </c>
      <c r="B343" s="425" t="s">
        <v>645</v>
      </c>
      <c r="C343" s="422" t="s">
        <v>2162</v>
      </c>
      <c r="D343" s="422" t="s">
        <v>2163</v>
      </c>
      <c r="E343" s="422" t="s">
        <v>1334</v>
      </c>
      <c r="F343" s="422">
        <v>69</v>
      </c>
      <c r="G343" s="422">
        <v>300</v>
      </c>
      <c r="H343" s="455" t="s">
        <v>2164</v>
      </c>
      <c r="I343" s="422" t="s">
        <v>2165</v>
      </c>
    </row>
    <row r="344" spans="1:9" ht="45">
      <c r="A344" s="363">
        <v>329</v>
      </c>
      <c r="B344" s="425" t="s">
        <v>645</v>
      </c>
      <c r="C344" s="422" t="s">
        <v>2166</v>
      </c>
      <c r="D344" s="422" t="s">
        <v>2167</v>
      </c>
      <c r="E344" s="422" t="s">
        <v>1334</v>
      </c>
      <c r="F344" s="422">
        <v>60</v>
      </c>
      <c r="G344" s="422">
        <v>350</v>
      </c>
      <c r="H344" s="455" t="s">
        <v>2168</v>
      </c>
      <c r="I344" s="422" t="s">
        <v>2169</v>
      </c>
    </row>
    <row r="345" spans="1:9" ht="30">
      <c r="A345" s="363">
        <v>330</v>
      </c>
      <c r="B345" s="425" t="s">
        <v>645</v>
      </c>
      <c r="C345" s="422" t="s">
        <v>2170</v>
      </c>
      <c r="D345" s="422" t="s">
        <v>2171</v>
      </c>
      <c r="E345" s="422" t="s">
        <v>1334</v>
      </c>
      <c r="F345" s="422">
        <v>80</v>
      </c>
      <c r="G345" s="422">
        <v>200</v>
      </c>
      <c r="H345" s="455" t="s">
        <v>2172</v>
      </c>
      <c r="I345" s="422" t="s">
        <v>2173</v>
      </c>
    </row>
    <row r="346" spans="1:9" ht="30">
      <c r="A346" s="363">
        <v>331</v>
      </c>
      <c r="B346" s="425" t="s">
        <v>645</v>
      </c>
      <c r="C346" s="422" t="s">
        <v>2174</v>
      </c>
      <c r="D346" s="422" t="s">
        <v>2175</v>
      </c>
      <c r="E346" s="422" t="s">
        <v>1334</v>
      </c>
      <c r="F346" s="422">
        <v>86.6</v>
      </c>
      <c r="G346" s="422">
        <v>200</v>
      </c>
      <c r="H346" s="455" t="s">
        <v>2176</v>
      </c>
      <c r="I346" s="422" t="s">
        <v>2177</v>
      </c>
    </row>
    <row r="347" spans="1:9" ht="30">
      <c r="A347" s="363">
        <v>332</v>
      </c>
      <c r="B347" s="425" t="s">
        <v>645</v>
      </c>
      <c r="C347" s="422" t="s">
        <v>2178</v>
      </c>
      <c r="D347" s="422" t="s">
        <v>2179</v>
      </c>
      <c r="E347" s="422" t="s">
        <v>1334</v>
      </c>
      <c r="F347" s="422">
        <v>48</v>
      </c>
      <c r="G347" s="422">
        <v>250</v>
      </c>
      <c r="H347" s="455" t="s">
        <v>2180</v>
      </c>
      <c r="I347" s="422" t="s">
        <v>2181</v>
      </c>
    </row>
    <row r="348" spans="1:9" ht="30">
      <c r="A348" s="363">
        <v>333</v>
      </c>
      <c r="B348" s="425" t="s">
        <v>645</v>
      </c>
      <c r="C348" s="422" t="s">
        <v>2182</v>
      </c>
      <c r="D348" s="422" t="s">
        <v>2183</v>
      </c>
      <c r="E348" s="422" t="s">
        <v>1084</v>
      </c>
      <c r="F348" s="422">
        <v>170.5</v>
      </c>
      <c r="G348" s="422">
        <v>187.5</v>
      </c>
      <c r="H348" s="455" t="s">
        <v>2184</v>
      </c>
      <c r="I348" s="422" t="s">
        <v>2185</v>
      </c>
    </row>
    <row r="349" spans="1:9" ht="30">
      <c r="A349" s="363">
        <v>334</v>
      </c>
      <c r="B349" s="425" t="s">
        <v>645</v>
      </c>
      <c r="C349" s="422" t="s">
        <v>2186</v>
      </c>
      <c r="D349" s="422" t="s">
        <v>2187</v>
      </c>
      <c r="E349" s="422" t="s">
        <v>1084</v>
      </c>
      <c r="F349" s="422">
        <v>174</v>
      </c>
      <c r="G349" s="422">
        <v>187.5</v>
      </c>
      <c r="H349" s="455" t="s">
        <v>2188</v>
      </c>
      <c r="I349" s="422" t="s">
        <v>2189</v>
      </c>
    </row>
    <row r="350" spans="1:9" ht="30">
      <c r="A350" s="363">
        <v>335</v>
      </c>
      <c r="B350" s="425" t="s">
        <v>645</v>
      </c>
      <c r="C350" s="422" t="s">
        <v>2190</v>
      </c>
      <c r="D350" s="422" t="s">
        <v>2191</v>
      </c>
      <c r="E350" s="422" t="s">
        <v>1084</v>
      </c>
      <c r="F350" s="422">
        <v>37.74</v>
      </c>
      <c r="G350" s="422">
        <v>187.5</v>
      </c>
      <c r="H350" s="455" t="s">
        <v>2192</v>
      </c>
      <c r="I350" s="422" t="s">
        <v>2193</v>
      </c>
    </row>
    <row r="351" spans="1:9" ht="15">
      <c r="A351" s="526">
        <v>336</v>
      </c>
      <c r="B351" s="524" t="s">
        <v>645</v>
      </c>
      <c r="C351" s="524" t="s">
        <v>2194</v>
      </c>
      <c r="D351" s="524" t="s">
        <v>2195</v>
      </c>
      <c r="E351" s="524" t="s">
        <v>1084</v>
      </c>
      <c r="F351" s="524">
        <v>216</v>
      </c>
      <c r="G351" s="422">
        <v>93.75</v>
      </c>
      <c r="H351" s="455" t="s">
        <v>2196</v>
      </c>
      <c r="I351" s="422" t="s">
        <v>2197</v>
      </c>
    </row>
    <row r="352" spans="1:9" ht="15">
      <c r="A352" s="527"/>
      <c r="B352" s="525"/>
      <c r="C352" s="525"/>
      <c r="D352" s="525"/>
      <c r="E352" s="525"/>
      <c r="F352" s="525"/>
      <c r="G352" s="422">
        <v>93.75</v>
      </c>
      <c r="H352" s="455" t="s">
        <v>2198</v>
      </c>
      <c r="I352" s="422" t="s">
        <v>2199</v>
      </c>
    </row>
    <row r="353" spans="1:9" ht="30">
      <c r="A353" s="363">
        <v>337</v>
      </c>
      <c r="B353" s="425" t="s">
        <v>645</v>
      </c>
      <c r="C353" s="422" t="s">
        <v>2200</v>
      </c>
      <c r="D353" s="422" t="s">
        <v>2201</v>
      </c>
      <c r="E353" s="422" t="s">
        <v>1334</v>
      </c>
      <c r="F353" s="422">
        <v>360</v>
      </c>
      <c r="G353" s="422">
        <v>500</v>
      </c>
      <c r="H353" s="455" t="s">
        <v>2202</v>
      </c>
      <c r="I353" s="422" t="s">
        <v>2203</v>
      </c>
    </row>
    <row r="354" spans="1:9" ht="30">
      <c r="A354" s="363">
        <v>338</v>
      </c>
      <c r="B354" s="425" t="s">
        <v>645</v>
      </c>
      <c r="C354" s="422" t="s">
        <v>2204</v>
      </c>
      <c r="D354" s="422" t="s">
        <v>2205</v>
      </c>
      <c r="E354" s="422" t="s">
        <v>1334</v>
      </c>
      <c r="F354" s="422">
        <v>137</v>
      </c>
      <c r="G354" s="422">
        <v>500</v>
      </c>
      <c r="H354" s="455" t="s">
        <v>2206</v>
      </c>
      <c r="I354" s="422" t="s">
        <v>2207</v>
      </c>
    </row>
    <row r="355" spans="1:9" ht="15">
      <c r="A355" s="363">
        <v>339</v>
      </c>
      <c r="B355" s="425" t="s">
        <v>645</v>
      </c>
      <c r="C355" s="422" t="s">
        <v>2208</v>
      </c>
      <c r="D355" s="422" t="s">
        <v>2209</v>
      </c>
      <c r="E355" s="422" t="s">
        <v>1334</v>
      </c>
      <c r="F355" s="422">
        <v>235.9</v>
      </c>
      <c r="G355" s="422">
        <v>250</v>
      </c>
      <c r="H355" s="455" t="s">
        <v>2210</v>
      </c>
      <c r="I355" s="422" t="s">
        <v>2211</v>
      </c>
    </row>
    <row r="356" spans="1:9" ht="30">
      <c r="A356" s="363">
        <v>340</v>
      </c>
      <c r="B356" s="425" t="s">
        <v>645</v>
      </c>
      <c r="C356" s="422" t="s">
        <v>2212</v>
      </c>
      <c r="D356" s="422" t="s">
        <v>2213</v>
      </c>
      <c r="E356" s="422" t="s">
        <v>1334</v>
      </c>
      <c r="F356" s="422">
        <v>175</v>
      </c>
      <c r="G356" s="422">
        <v>250</v>
      </c>
      <c r="H356" s="455" t="s">
        <v>2214</v>
      </c>
      <c r="I356" s="422" t="s">
        <v>2215</v>
      </c>
    </row>
    <row r="357" spans="1:9" ht="30">
      <c r="A357" s="363">
        <v>341</v>
      </c>
      <c r="B357" s="425" t="s">
        <v>645</v>
      </c>
      <c r="C357" s="422" t="s">
        <v>2216</v>
      </c>
      <c r="D357" s="422" t="s">
        <v>2217</v>
      </c>
      <c r="E357" s="422" t="s">
        <v>1334</v>
      </c>
      <c r="F357" s="422">
        <v>190</v>
      </c>
      <c r="G357" s="422">
        <v>250</v>
      </c>
      <c r="H357" s="455" t="s">
        <v>2218</v>
      </c>
      <c r="I357" s="422" t="s">
        <v>2219</v>
      </c>
    </row>
    <row r="358" spans="1:9" ht="30">
      <c r="A358" s="363">
        <v>342</v>
      </c>
      <c r="B358" s="425" t="s">
        <v>645</v>
      </c>
      <c r="C358" s="422" t="s">
        <v>2220</v>
      </c>
      <c r="D358" s="422" t="s">
        <v>2221</v>
      </c>
      <c r="E358" s="422" t="s">
        <v>1334</v>
      </c>
      <c r="F358" s="422">
        <v>272.39999999999998</v>
      </c>
      <c r="G358" s="422">
        <v>250</v>
      </c>
      <c r="H358" s="455" t="s">
        <v>2222</v>
      </c>
      <c r="I358" s="422" t="s">
        <v>2223</v>
      </c>
    </row>
    <row r="359" spans="1:9" ht="30">
      <c r="A359" s="363">
        <v>343</v>
      </c>
      <c r="B359" s="425" t="s">
        <v>645</v>
      </c>
      <c r="C359" s="422" t="s">
        <v>2224</v>
      </c>
      <c r="D359" s="422" t="s">
        <v>2225</v>
      </c>
      <c r="E359" s="422" t="s">
        <v>1334</v>
      </c>
      <c r="F359" s="422">
        <v>148</v>
      </c>
      <c r="G359" s="422">
        <v>250</v>
      </c>
      <c r="H359" s="455" t="s">
        <v>2226</v>
      </c>
      <c r="I359" s="422" t="s">
        <v>2227</v>
      </c>
    </row>
    <row r="360" spans="1:9" ht="30">
      <c r="A360" s="363">
        <v>344</v>
      </c>
      <c r="B360" s="425" t="s">
        <v>645</v>
      </c>
      <c r="C360" s="422" t="s">
        <v>2228</v>
      </c>
      <c r="D360" s="422" t="s">
        <v>2229</v>
      </c>
      <c r="E360" s="422" t="s">
        <v>1334</v>
      </c>
      <c r="F360" s="422">
        <v>278.8</v>
      </c>
      <c r="G360" s="422">
        <v>250</v>
      </c>
      <c r="H360" s="455" t="s">
        <v>2230</v>
      </c>
      <c r="I360" s="422" t="s">
        <v>2231</v>
      </c>
    </row>
    <row r="361" spans="1:9" ht="30">
      <c r="A361" s="363">
        <v>345</v>
      </c>
      <c r="B361" s="425" t="s">
        <v>645</v>
      </c>
      <c r="C361" s="422" t="s">
        <v>2232</v>
      </c>
      <c r="D361" s="422" t="s">
        <v>2233</v>
      </c>
      <c r="E361" s="422" t="s">
        <v>1334</v>
      </c>
      <c r="F361" s="422">
        <v>177</v>
      </c>
      <c r="G361" s="422">
        <v>250</v>
      </c>
      <c r="H361" s="455" t="s">
        <v>2234</v>
      </c>
      <c r="I361" s="422" t="s">
        <v>2235</v>
      </c>
    </row>
    <row r="362" spans="1:9" ht="30">
      <c r="A362" s="363">
        <v>346</v>
      </c>
      <c r="B362" s="425" t="s">
        <v>645</v>
      </c>
      <c r="C362" s="422" t="s">
        <v>2236</v>
      </c>
      <c r="D362" s="422" t="s">
        <v>2237</v>
      </c>
      <c r="E362" s="422" t="s">
        <v>1334</v>
      </c>
      <c r="F362" s="422">
        <v>110.2</v>
      </c>
      <c r="G362" s="422">
        <v>250</v>
      </c>
      <c r="H362" s="455" t="s">
        <v>2238</v>
      </c>
      <c r="I362" s="422" t="s">
        <v>2239</v>
      </c>
    </row>
    <row r="363" spans="1:9" ht="15">
      <c r="A363" s="363">
        <v>347</v>
      </c>
      <c r="B363" s="425" t="s">
        <v>645</v>
      </c>
      <c r="C363" s="422" t="s">
        <v>2240</v>
      </c>
      <c r="D363" s="422" t="s">
        <v>2241</v>
      </c>
      <c r="E363" s="422" t="s">
        <v>1334</v>
      </c>
      <c r="F363" s="422">
        <v>249.1</v>
      </c>
      <c r="G363" s="422">
        <v>250</v>
      </c>
      <c r="H363" s="455" t="s">
        <v>2242</v>
      </c>
      <c r="I363" s="422" t="s">
        <v>2243</v>
      </c>
    </row>
    <row r="364" spans="1:9" ht="30">
      <c r="A364" s="363">
        <v>348</v>
      </c>
      <c r="B364" s="425" t="s">
        <v>645</v>
      </c>
      <c r="C364" s="422" t="s">
        <v>2244</v>
      </c>
      <c r="D364" s="422" t="s">
        <v>2245</v>
      </c>
      <c r="E364" s="422" t="s">
        <v>1334</v>
      </c>
      <c r="F364" s="422">
        <v>256</v>
      </c>
      <c r="G364" s="422">
        <v>250</v>
      </c>
      <c r="H364" s="455" t="s">
        <v>2246</v>
      </c>
      <c r="I364" s="422" t="s">
        <v>2247</v>
      </c>
    </row>
    <row r="365" spans="1:9" ht="30">
      <c r="A365" s="363">
        <v>349</v>
      </c>
      <c r="B365" s="425" t="s">
        <v>645</v>
      </c>
      <c r="C365" s="422" t="s">
        <v>2248</v>
      </c>
      <c r="D365" s="422" t="s">
        <v>2249</v>
      </c>
      <c r="E365" s="422" t="s">
        <v>1334</v>
      </c>
      <c r="F365" s="422">
        <v>100</v>
      </c>
      <c r="G365" s="422">
        <v>250</v>
      </c>
      <c r="H365" s="455" t="s">
        <v>2250</v>
      </c>
      <c r="I365" s="422" t="s">
        <v>2251</v>
      </c>
    </row>
    <row r="366" spans="1:9" ht="30">
      <c r="A366" s="363">
        <v>350</v>
      </c>
      <c r="B366" s="425" t="s">
        <v>645</v>
      </c>
      <c r="C366" s="422" t="s">
        <v>2252</v>
      </c>
      <c r="D366" s="422" t="s">
        <v>2253</v>
      </c>
      <c r="E366" s="422" t="s">
        <v>1334</v>
      </c>
      <c r="F366" s="422">
        <v>115</v>
      </c>
      <c r="G366" s="422">
        <v>250</v>
      </c>
      <c r="H366" s="455" t="s">
        <v>2254</v>
      </c>
      <c r="I366" s="422" t="s">
        <v>2255</v>
      </c>
    </row>
    <row r="367" spans="1:9" ht="15">
      <c r="A367" s="363">
        <v>351</v>
      </c>
      <c r="B367" s="425" t="s">
        <v>645</v>
      </c>
      <c r="C367" s="422" t="s">
        <v>2256</v>
      </c>
      <c r="D367" s="422" t="s">
        <v>2257</v>
      </c>
      <c r="E367" s="422" t="s">
        <v>1334</v>
      </c>
      <c r="F367" s="422">
        <v>162.69999999999999</v>
      </c>
      <c r="G367" s="422">
        <v>250</v>
      </c>
      <c r="H367" s="455" t="s">
        <v>2258</v>
      </c>
      <c r="I367" s="422" t="s">
        <v>2259</v>
      </c>
    </row>
    <row r="368" spans="1:9" ht="45">
      <c r="A368" s="363">
        <v>352</v>
      </c>
      <c r="B368" s="425" t="s">
        <v>645</v>
      </c>
      <c r="C368" s="422" t="s">
        <v>2260</v>
      </c>
      <c r="D368" s="422" t="s">
        <v>2261</v>
      </c>
      <c r="E368" s="422" t="s">
        <v>1334</v>
      </c>
      <c r="F368" s="422">
        <v>30</v>
      </c>
      <c r="G368" s="422">
        <v>312.5</v>
      </c>
      <c r="H368" s="455">
        <v>26001002889</v>
      </c>
      <c r="I368" s="422" t="s">
        <v>2262</v>
      </c>
    </row>
    <row r="369" spans="1:9" ht="45">
      <c r="A369" s="363">
        <v>353</v>
      </c>
      <c r="B369" s="425" t="s">
        <v>645</v>
      </c>
      <c r="C369" s="422" t="s">
        <v>2263</v>
      </c>
      <c r="D369" s="422" t="s">
        <v>2264</v>
      </c>
      <c r="E369" s="422" t="s">
        <v>1334</v>
      </c>
      <c r="F369" s="422">
        <v>22</v>
      </c>
      <c r="G369" s="422">
        <v>312.5</v>
      </c>
      <c r="H369" s="455">
        <v>61001029126</v>
      </c>
      <c r="I369" s="422" t="s">
        <v>2265</v>
      </c>
    </row>
    <row r="370" spans="1:9" ht="30">
      <c r="A370" s="363">
        <v>354</v>
      </c>
      <c r="B370" s="425" t="s">
        <v>645</v>
      </c>
      <c r="C370" s="422" t="s">
        <v>2266</v>
      </c>
      <c r="D370" s="422" t="s">
        <v>2267</v>
      </c>
      <c r="E370" s="422" t="s">
        <v>1334</v>
      </c>
      <c r="F370" s="422">
        <v>28</v>
      </c>
      <c r="G370" s="422">
        <v>312.5</v>
      </c>
      <c r="H370" s="455">
        <v>26001000279</v>
      </c>
      <c r="I370" s="422" t="s">
        <v>2268</v>
      </c>
    </row>
    <row r="371" spans="1:9" ht="45">
      <c r="A371" s="363">
        <v>355</v>
      </c>
      <c r="B371" s="425" t="s">
        <v>645</v>
      </c>
      <c r="C371" s="422" t="s">
        <v>2269</v>
      </c>
      <c r="D371" s="422" t="s">
        <v>2270</v>
      </c>
      <c r="E371" s="422" t="s">
        <v>1334</v>
      </c>
      <c r="F371" s="422">
        <v>30</v>
      </c>
      <c r="G371" s="422">
        <v>312.5</v>
      </c>
      <c r="H371" s="455">
        <v>26001014246</v>
      </c>
      <c r="I371" s="422" t="s">
        <v>2271</v>
      </c>
    </row>
    <row r="372" spans="1:9" ht="30">
      <c r="A372" s="363">
        <v>356</v>
      </c>
      <c r="B372" s="425" t="s">
        <v>645</v>
      </c>
      <c r="C372" s="422" t="s">
        <v>2272</v>
      </c>
      <c r="D372" s="422" t="s">
        <v>2273</v>
      </c>
      <c r="E372" s="422" t="s">
        <v>1334</v>
      </c>
      <c r="F372" s="422">
        <v>25</v>
      </c>
      <c r="G372" s="422">
        <v>312.5</v>
      </c>
      <c r="H372" s="455">
        <v>26001009147</v>
      </c>
      <c r="I372" s="422" t="s">
        <v>2274</v>
      </c>
    </row>
    <row r="373" spans="1:9" ht="30">
      <c r="A373" s="363">
        <v>357</v>
      </c>
      <c r="B373" s="425" t="s">
        <v>645</v>
      </c>
      <c r="C373" s="422" t="s">
        <v>2275</v>
      </c>
      <c r="D373" s="422" t="s">
        <v>2276</v>
      </c>
      <c r="E373" s="422" t="s">
        <v>1334</v>
      </c>
      <c r="F373" s="422">
        <v>20</v>
      </c>
      <c r="G373" s="422">
        <v>312.5</v>
      </c>
      <c r="H373" s="455">
        <v>26001007229</v>
      </c>
      <c r="I373" s="422" t="s">
        <v>2277</v>
      </c>
    </row>
    <row r="374" spans="1:9" ht="30">
      <c r="A374" s="363">
        <v>358</v>
      </c>
      <c r="B374" s="425" t="s">
        <v>645</v>
      </c>
      <c r="C374" s="422" t="s">
        <v>2278</v>
      </c>
      <c r="D374" s="422" t="s">
        <v>2279</v>
      </c>
      <c r="E374" s="422" t="s">
        <v>1334</v>
      </c>
      <c r="F374" s="422">
        <v>35</v>
      </c>
      <c r="G374" s="422">
        <v>312.5</v>
      </c>
      <c r="H374" s="455">
        <v>26001010270</v>
      </c>
      <c r="I374" s="422" t="s">
        <v>2280</v>
      </c>
    </row>
    <row r="375" spans="1:9" ht="45">
      <c r="A375" s="363">
        <v>359</v>
      </c>
      <c r="B375" s="425" t="s">
        <v>645</v>
      </c>
      <c r="C375" s="422" t="s">
        <v>2281</v>
      </c>
      <c r="D375" s="422" t="s">
        <v>2282</v>
      </c>
      <c r="E375" s="422" t="s">
        <v>1334</v>
      </c>
      <c r="F375" s="422">
        <v>35</v>
      </c>
      <c r="G375" s="422">
        <v>312.5</v>
      </c>
      <c r="H375" s="455">
        <v>26001004620</v>
      </c>
      <c r="I375" s="422" t="s">
        <v>2283</v>
      </c>
    </row>
    <row r="376" spans="1:9" ht="30">
      <c r="A376" s="363">
        <v>360</v>
      </c>
      <c r="B376" s="425" t="s">
        <v>645</v>
      </c>
      <c r="C376" s="422" t="s">
        <v>2284</v>
      </c>
      <c r="D376" s="422" t="s">
        <v>2285</v>
      </c>
      <c r="E376" s="422" t="s">
        <v>1334</v>
      </c>
      <c r="F376" s="422">
        <v>25</v>
      </c>
      <c r="G376" s="422">
        <v>312.5</v>
      </c>
      <c r="H376" s="455">
        <v>26001030770</v>
      </c>
      <c r="I376" s="422" t="s">
        <v>2286</v>
      </c>
    </row>
    <row r="377" spans="1:9" ht="45">
      <c r="A377" s="363">
        <v>361</v>
      </c>
      <c r="B377" s="425" t="s">
        <v>645</v>
      </c>
      <c r="C377" s="422" t="s">
        <v>2287</v>
      </c>
      <c r="D377" s="422" t="s">
        <v>2288</v>
      </c>
      <c r="E377" s="422" t="s">
        <v>1334</v>
      </c>
      <c r="F377" s="422">
        <v>28</v>
      </c>
      <c r="G377" s="422">
        <v>312.5</v>
      </c>
      <c r="H377" s="455">
        <v>26001003133</v>
      </c>
      <c r="I377" s="422" t="s">
        <v>2289</v>
      </c>
    </row>
    <row r="378" spans="1:9" ht="30">
      <c r="A378" s="363">
        <v>362</v>
      </c>
      <c r="B378" s="425" t="s">
        <v>645</v>
      </c>
      <c r="C378" s="422" t="s">
        <v>2290</v>
      </c>
      <c r="D378" s="422" t="s">
        <v>2291</v>
      </c>
      <c r="E378" s="422" t="s">
        <v>1334</v>
      </c>
      <c r="F378" s="422">
        <v>25</v>
      </c>
      <c r="G378" s="422">
        <v>312.5</v>
      </c>
      <c r="H378" s="455">
        <v>26001033902</v>
      </c>
      <c r="I378" s="422" t="s">
        <v>2292</v>
      </c>
    </row>
    <row r="379" spans="1:9" ht="45">
      <c r="A379" s="363">
        <v>363</v>
      </c>
      <c r="B379" s="425" t="s">
        <v>645</v>
      </c>
      <c r="C379" s="422" t="s">
        <v>2293</v>
      </c>
      <c r="D379" s="422" t="s">
        <v>2294</v>
      </c>
      <c r="E379" s="422" t="s">
        <v>1334</v>
      </c>
      <c r="F379" s="422">
        <v>22</v>
      </c>
      <c r="G379" s="422">
        <v>312.5</v>
      </c>
      <c r="H379" s="455" t="s">
        <v>2295</v>
      </c>
      <c r="I379" s="422" t="s">
        <v>2296</v>
      </c>
    </row>
    <row r="380" spans="1:9" ht="45">
      <c r="A380" s="363">
        <v>364</v>
      </c>
      <c r="B380" s="425" t="s">
        <v>645</v>
      </c>
      <c r="C380" s="422" t="s">
        <v>2297</v>
      </c>
      <c r="D380" s="422" t="s">
        <v>2298</v>
      </c>
      <c r="E380" s="422" t="s">
        <v>1334</v>
      </c>
      <c r="F380" s="422">
        <v>35</v>
      </c>
      <c r="G380" s="422">
        <v>312.5</v>
      </c>
      <c r="H380" s="455" t="s">
        <v>2299</v>
      </c>
      <c r="I380" s="422" t="s">
        <v>2300</v>
      </c>
    </row>
    <row r="381" spans="1:9" ht="45">
      <c r="A381" s="363">
        <v>365</v>
      </c>
      <c r="B381" s="425" t="s">
        <v>645</v>
      </c>
      <c r="C381" s="422" t="s">
        <v>2301</v>
      </c>
      <c r="D381" s="422" t="s">
        <v>2302</v>
      </c>
      <c r="E381" s="422" t="s">
        <v>1334</v>
      </c>
      <c r="F381" s="422">
        <v>28</v>
      </c>
      <c r="G381" s="422">
        <v>312.5</v>
      </c>
      <c r="H381" s="455" t="s">
        <v>2303</v>
      </c>
      <c r="I381" s="422" t="s">
        <v>2304</v>
      </c>
    </row>
    <row r="382" spans="1:9" ht="30">
      <c r="A382" s="363">
        <v>366</v>
      </c>
      <c r="B382" s="425" t="s">
        <v>645</v>
      </c>
      <c r="C382" s="422" t="s">
        <v>2305</v>
      </c>
      <c r="D382" s="422" t="s">
        <v>2306</v>
      </c>
      <c r="E382" s="422" t="s">
        <v>1334</v>
      </c>
      <c r="F382" s="422">
        <v>27</v>
      </c>
      <c r="G382" s="422">
        <v>312.5</v>
      </c>
      <c r="H382" s="455" t="s">
        <v>2307</v>
      </c>
      <c r="I382" s="422" t="s">
        <v>2308</v>
      </c>
    </row>
    <row r="383" spans="1:9" ht="45">
      <c r="A383" s="363">
        <v>367</v>
      </c>
      <c r="B383" s="425" t="s">
        <v>645</v>
      </c>
      <c r="C383" s="422" t="s">
        <v>2309</v>
      </c>
      <c r="D383" s="422" t="s">
        <v>2310</v>
      </c>
      <c r="E383" s="422" t="s">
        <v>1334</v>
      </c>
      <c r="F383" s="422">
        <v>29</v>
      </c>
      <c r="G383" s="422">
        <v>312.5</v>
      </c>
      <c r="H383" s="455" t="s">
        <v>2311</v>
      </c>
      <c r="I383" s="422" t="s">
        <v>2312</v>
      </c>
    </row>
    <row r="384" spans="1:9" ht="30">
      <c r="A384" s="363">
        <v>368</v>
      </c>
      <c r="B384" s="425" t="s">
        <v>645</v>
      </c>
      <c r="C384" s="422" t="s">
        <v>2313</v>
      </c>
      <c r="D384" s="422" t="s">
        <v>2314</v>
      </c>
      <c r="E384" s="422" t="s">
        <v>1334</v>
      </c>
      <c r="F384" s="422">
        <v>25</v>
      </c>
      <c r="G384" s="422">
        <v>312.5</v>
      </c>
      <c r="H384" s="455" t="s">
        <v>2315</v>
      </c>
      <c r="I384" s="422" t="s">
        <v>2316</v>
      </c>
    </row>
    <row r="385" spans="1:9" ht="45">
      <c r="A385" s="363">
        <v>369</v>
      </c>
      <c r="B385" s="425" t="s">
        <v>645</v>
      </c>
      <c r="C385" s="422" t="s">
        <v>2317</v>
      </c>
      <c r="D385" s="422" t="s">
        <v>2318</v>
      </c>
      <c r="E385" s="422" t="s">
        <v>1334</v>
      </c>
      <c r="F385" s="422">
        <v>25</v>
      </c>
      <c r="G385" s="422">
        <v>312.5</v>
      </c>
      <c r="H385" s="455" t="s">
        <v>2319</v>
      </c>
      <c r="I385" s="422" t="s">
        <v>2320</v>
      </c>
    </row>
    <row r="386" spans="1:9" ht="45">
      <c r="A386" s="363">
        <v>370</v>
      </c>
      <c r="B386" s="425" t="s">
        <v>645</v>
      </c>
      <c r="C386" s="422" t="s">
        <v>2321</v>
      </c>
      <c r="D386" s="422" t="s">
        <v>2322</v>
      </c>
      <c r="E386" s="422" t="s">
        <v>1334</v>
      </c>
      <c r="F386" s="422">
        <v>20</v>
      </c>
      <c r="G386" s="422">
        <v>250</v>
      </c>
      <c r="H386" s="455" t="s">
        <v>2323</v>
      </c>
      <c r="I386" s="422" t="s">
        <v>2324</v>
      </c>
    </row>
    <row r="387" spans="1:9" ht="30">
      <c r="A387" s="363">
        <v>371</v>
      </c>
      <c r="B387" s="425" t="s">
        <v>645</v>
      </c>
      <c r="C387" s="422" t="s">
        <v>2325</v>
      </c>
      <c r="D387" s="422" t="s">
        <v>2326</v>
      </c>
      <c r="E387" s="422" t="s">
        <v>1334</v>
      </c>
      <c r="F387" s="422">
        <v>40</v>
      </c>
      <c r="G387" s="422">
        <v>375</v>
      </c>
      <c r="H387" s="455" t="s">
        <v>2327</v>
      </c>
      <c r="I387" s="422" t="s">
        <v>2328</v>
      </c>
    </row>
    <row r="388" spans="1:9" ht="30">
      <c r="A388" s="363">
        <v>372</v>
      </c>
      <c r="B388" s="425" t="s">
        <v>645</v>
      </c>
      <c r="C388" s="422" t="s">
        <v>2329</v>
      </c>
      <c r="D388" s="422" t="s">
        <v>2330</v>
      </c>
      <c r="E388" s="422" t="s">
        <v>1334</v>
      </c>
      <c r="F388" s="422">
        <v>45</v>
      </c>
      <c r="G388" s="422">
        <v>250</v>
      </c>
      <c r="H388" s="455" t="s">
        <v>2331</v>
      </c>
      <c r="I388" s="422" t="s">
        <v>2332</v>
      </c>
    </row>
    <row r="389" spans="1:9" ht="30">
      <c r="A389" s="363">
        <v>373</v>
      </c>
      <c r="B389" s="425" t="s">
        <v>645</v>
      </c>
      <c r="C389" s="422" t="s">
        <v>2333</v>
      </c>
      <c r="D389" s="422" t="s">
        <v>2334</v>
      </c>
      <c r="E389" s="422" t="s">
        <v>1334</v>
      </c>
      <c r="F389" s="422">
        <v>100</v>
      </c>
      <c r="G389" s="422">
        <v>375</v>
      </c>
      <c r="H389" s="455" t="s">
        <v>2335</v>
      </c>
      <c r="I389" s="422" t="s">
        <v>2336</v>
      </c>
    </row>
    <row r="390" spans="1:9" ht="30">
      <c r="A390" s="363">
        <v>374</v>
      </c>
      <c r="B390" s="425" t="s">
        <v>645</v>
      </c>
      <c r="C390" s="422" t="s">
        <v>2337</v>
      </c>
      <c r="D390" s="422" t="s">
        <v>2338</v>
      </c>
      <c r="E390" s="422" t="s">
        <v>1334</v>
      </c>
      <c r="F390" s="422">
        <v>50</v>
      </c>
      <c r="G390" s="422">
        <v>375</v>
      </c>
      <c r="H390" s="455" t="s">
        <v>2339</v>
      </c>
      <c r="I390" s="422" t="s">
        <v>2340</v>
      </c>
    </row>
    <row r="391" spans="1:9" ht="30">
      <c r="A391" s="363">
        <v>375</v>
      </c>
      <c r="B391" s="425" t="s">
        <v>645</v>
      </c>
      <c r="C391" s="422" t="s">
        <v>2341</v>
      </c>
      <c r="D391" s="422" t="s">
        <v>2342</v>
      </c>
      <c r="E391" s="422" t="s">
        <v>1334</v>
      </c>
      <c r="F391" s="422">
        <v>50</v>
      </c>
      <c r="G391" s="422">
        <v>375</v>
      </c>
      <c r="H391" s="455" t="s">
        <v>2343</v>
      </c>
      <c r="I391" s="422" t="s">
        <v>2344</v>
      </c>
    </row>
    <row r="392" spans="1:9" ht="30">
      <c r="A392" s="363">
        <v>376</v>
      </c>
      <c r="B392" s="425" t="s">
        <v>645</v>
      </c>
      <c r="C392" s="422" t="s">
        <v>2345</v>
      </c>
      <c r="D392" s="422" t="s">
        <v>2346</v>
      </c>
      <c r="E392" s="422" t="s">
        <v>1334</v>
      </c>
      <c r="F392" s="422">
        <v>50</v>
      </c>
      <c r="G392" s="422">
        <v>375</v>
      </c>
      <c r="H392" s="455" t="s">
        <v>2347</v>
      </c>
      <c r="I392" s="422" t="s">
        <v>2348</v>
      </c>
    </row>
    <row r="393" spans="1:9" ht="30">
      <c r="A393" s="363">
        <v>377</v>
      </c>
      <c r="B393" s="425" t="s">
        <v>645</v>
      </c>
      <c r="C393" s="422" t="s">
        <v>2349</v>
      </c>
      <c r="D393" s="422" t="s">
        <v>2350</v>
      </c>
      <c r="E393" s="422" t="s">
        <v>1334</v>
      </c>
      <c r="F393" s="422">
        <v>50</v>
      </c>
      <c r="G393" s="422">
        <v>375</v>
      </c>
      <c r="H393" s="455" t="s">
        <v>2351</v>
      </c>
      <c r="I393" s="422" t="s">
        <v>2352</v>
      </c>
    </row>
    <row r="394" spans="1:9" ht="30">
      <c r="A394" s="363">
        <v>378</v>
      </c>
      <c r="B394" s="425" t="s">
        <v>645</v>
      </c>
      <c r="C394" s="422" t="s">
        <v>2353</v>
      </c>
      <c r="D394" s="422" t="s">
        <v>2354</v>
      </c>
      <c r="E394" s="422" t="s">
        <v>1334</v>
      </c>
      <c r="F394" s="422">
        <v>50</v>
      </c>
      <c r="G394" s="422">
        <v>375</v>
      </c>
      <c r="H394" s="455" t="s">
        <v>2355</v>
      </c>
      <c r="I394" s="422" t="s">
        <v>2356</v>
      </c>
    </row>
    <row r="395" spans="1:9" ht="30">
      <c r="A395" s="363">
        <v>379</v>
      </c>
      <c r="B395" s="425" t="s">
        <v>645</v>
      </c>
      <c r="C395" s="422" t="s">
        <v>2357</v>
      </c>
      <c r="D395" s="422" t="s">
        <v>2358</v>
      </c>
      <c r="E395" s="422" t="s">
        <v>1334</v>
      </c>
      <c r="F395" s="422">
        <v>50</v>
      </c>
      <c r="G395" s="422">
        <v>375</v>
      </c>
      <c r="H395" s="455" t="s">
        <v>2359</v>
      </c>
      <c r="I395" s="422" t="s">
        <v>2360</v>
      </c>
    </row>
    <row r="396" spans="1:9" ht="30">
      <c r="A396" s="363">
        <v>380</v>
      </c>
      <c r="B396" s="425" t="s">
        <v>645</v>
      </c>
      <c r="C396" s="422" t="s">
        <v>2361</v>
      </c>
      <c r="D396" s="422" t="s">
        <v>2362</v>
      </c>
      <c r="E396" s="422" t="s">
        <v>1334</v>
      </c>
      <c r="F396" s="422">
        <v>50</v>
      </c>
      <c r="G396" s="422">
        <v>375</v>
      </c>
      <c r="H396" s="455" t="s">
        <v>2363</v>
      </c>
      <c r="I396" s="422" t="s">
        <v>2364</v>
      </c>
    </row>
    <row r="397" spans="1:9" ht="30">
      <c r="A397" s="363">
        <v>381</v>
      </c>
      <c r="B397" s="425" t="s">
        <v>645</v>
      </c>
      <c r="C397" s="422" t="s">
        <v>2365</v>
      </c>
      <c r="D397" s="422" t="s">
        <v>2366</v>
      </c>
      <c r="E397" s="422" t="s">
        <v>1334</v>
      </c>
      <c r="F397" s="422">
        <v>50</v>
      </c>
      <c r="G397" s="422">
        <v>375</v>
      </c>
      <c r="H397" s="455" t="s">
        <v>2367</v>
      </c>
      <c r="I397" s="422" t="s">
        <v>2368</v>
      </c>
    </row>
    <row r="398" spans="1:9" ht="30">
      <c r="A398" s="363">
        <v>382</v>
      </c>
      <c r="B398" s="425" t="s">
        <v>645</v>
      </c>
      <c r="C398" s="422" t="s">
        <v>2369</v>
      </c>
      <c r="D398" s="422" t="s">
        <v>2370</v>
      </c>
      <c r="E398" s="422" t="s">
        <v>1334</v>
      </c>
      <c r="F398" s="422">
        <v>35</v>
      </c>
      <c r="G398" s="422">
        <v>187.5</v>
      </c>
      <c r="H398" s="455">
        <v>56001005827</v>
      </c>
      <c r="I398" s="422" t="s">
        <v>2371</v>
      </c>
    </row>
    <row r="399" spans="1:9" ht="30">
      <c r="A399" s="363">
        <v>383</v>
      </c>
      <c r="B399" s="425" t="s">
        <v>645</v>
      </c>
      <c r="C399" s="422" t="s">
        <v>2372</v>
      </c>
      <c r="D399" s="422" t="s">
        <v>2373</v>
      </c>
      <c r="E399" s="422" t="s">
        <v>1334</v>
      </c>
      <c r="F399" s="422">
        <v>32</v>
      </c>
      <c r="G399" s="422">
        <v>187.5</v>
      </c>
      <c r="H399" s="455" t="s">
        <v>2374</v>
      </c>
      <c r="I399" s="422" t="s">
        <v>2375</v>
      </c>
    </row>
    <row r="400" spans="1:9" ht="45">
      <c r="A400" s="363">
        <v>384</v>
      </c>
      <c r="B400" s="425" t="s">
        <v>645</v>
      </c>
      <c r="C400" s="422" t="s">
        <v>2376</v>
      </c>
      <c r="D400" s="422" t="s">
        <v>2377</v>
      </c>
      <c r="E400" s="422" t="s">
        <v>1334</v>
      </c>
      <c r="F400" s="422">
        <v>34.47</v>
      </c>
      <c r="G400" s="422">
        <v>187.5</v>
      </c>
      <c r="H400" s="455">
        <v>56001004140</v>
      </c>
      <c r="I400" s="422" t="s">
        <v>2378</v>
      </c>
    </row>
    <row r="401" spans="1:9" ht="45">
      <c r="A401" s="363">
        <v>385</v>
      </c>
      <c r="B401" s="425" t="s">
        <v>645</v>
      </c>
      <c r="C401" s="422" t="s">
        <v>2379</v>
      </c>
      <c r="D401" s="422" t="s">
        <v>2380</v>
      </c>
      <c r="E401" s="422" t="s">
        <v>1334</v>
      </c>
      <c r="F401" s="422">
        <v>20</v>
      </c>
      <c r="G401" s="422">
        <v>187.5</v>
      </c>
      <c r="H401" s="455">
        <v>35001043404</v>
      </c>
      <c r="I401" s="422" t="s">
        <v>2381</v>
      </c>
    </row>
    <row r="402" spans="1:9" ht="45">
      <c r="A402" s="363">
        <v>386</v>
      </c>
      <c r="B402" s="425" t="s">
        <v>645</v>
      </c>
      <c r="C402" s="422" t="s">
        <v>2382</v>
      </c>
      <c r="D402" s="422" t="s">
        <v>2383</v>
      </c>
      <c r="E402" s="422" t="s">
        <v>1334</v>
      </c>
      <c r="F402" s="422">
        <v>58.41</v>
      </c>
      <c r="G402" s="422">
        <v>187.5</v>
      </c>
      <c r="H402" s="455">
        <v>56001001583</v>
      </c>
      <c r="I402" s="422" t="s">
        <v>2384</v>
      </c>
    </row>
    <row r="403" spans="1:9" ht="45">
      <c r="A403" s="363">
        <v>387</v>
      </c>
      <c r="B403" s="425" t="s">
        <v>645</v>
      </c>
      <c r="C403" s="422" t="s">
        <v>2385</v>
      </c>
      <c r="D403" s="422" t="s">
        <v>2386</v>
      </c>
      <c r="E403" s="422" t="s">
        <v>1334</v>
      </c>
      <c r="F403" s="422">
        <v>40</v>
      </c>
      <c r="G403" s="422">
        <v>187.5</v>
      </c>
      <c r="H403" s="455">
        <v>56001002200</v>
      </c>
      <c r="I403" s="422" t="s">
        <v>2387</v>
      </c>
    </row>
    <row r="404" spans="1:9" ht="45">
      <c r="A404" s="363">
        <v>388</v>
      </c>
      <c r="B404" s="425" t="s">
        <v>645</v>
      </c>
      <c r="C404" s="422" t="s">
        <v>2388</v>
      </c>
      <c r="D404" s="422" t="s">
        <v>2389</v>
      </c>
      <c r="E404" s="422" t="s">
        <v>1334</v>
      </c>
      <c r="F404" s="422">
        <v>50</v>
      </c>
      <c r="G404" s="422">
        <v>187.5</v>
      </c>
      <c r="H404" s="455">
        <v>56001015497</v>
      </c>
      <c r="I404" s="422" t="s">
        <v>2390</v>
      </c>
    </row>
    <row r="405" spans="1:9" ht="45">
      <c r="A405" s="363">
        <v>389</v>
      </c>
      <c r="B405" s="425" t="s">
        <v>645</v>
      </c>
      <c r="C405" s="422" t="s">
        <v>2391</v>
      </c>
      <c r="D405" s="422" t="s">
        <v>2392</v>
      </c>
      <c r="E405" s="422" t="s">
        <v>1334</v>
      </c>
      <c r="F405" s="422">
        <v>10</v>
      </c>
      <c r="G405" s="422">
        <v>187.5</v>
      </c>
      <c r="H405" s="455">
        <v>56001016544</v>
      </c>
      <c r="I405" s="422" t="s">
        <v>2393</v>
      </c>
    </row>
    <row r="406" spans="1:9" ht="30">
      <c r="A406" s="363">
        <v>390</v>
      </c>
      <c r="B406" s="425" t="s">
        <v>645</v>
      </c>
      <c r="C406" s="422" t="s">
        <v>2394</v>
      </c>
      <c r="D406" s="422" t="s">
        <v>2395</v>
      </c>
      <c r="E406" s="422" t="s">
        <v>1334</v>
      </c>
      <c r="F406" s="422">
        <v>25</v>
      </c>
      <c r="G406" s="459">
        <v>187.5</v>
      </c>
      <c r="H406" s="455" t="s">
        <v>2396</v>
      </c>
      <c r="I406" s="422" t="s">
        <v>2397</v>
      </c>
    </row>
    <row r="407" spans="1:9" ht="30">
      <c r="A407" s="363">
        <v>391</v>
      </c>
      <c r="B407" s="425" t="s">
        <v>645</v>
      </c>
      <c r="C407" s="422" t="s">
        <v>2398</v>
      </c>
      <c r="D407" s="422" t="s">
        <v>2399</v>
      </c>
      <c r="E407" s="422" t="s">
        <v>1334</v>
      </c>
      <c r="F407" s="422">
        <v>20</v>
      </c>
      <c r="G407" s="459">
        <v>187.5</v>
      </c>
      <c r="H407" s="455" t="s">
        <v>2400</v>
      </c>
      <c r="I407" s="422" t="s">
        <v>2401</v>
      </c>
    </row>
    <row r="408" spans="1:9" ht="30">
      <c r="A408" s="363">
        <v>392</v>
      </c>
      <c r="B408" s="425" t="s">
        <v>645</v>
      </c>
      <c r="C408" s="422" t="s">
        <v>2402</v>
      </c>
      <c r="D408" s="422" t="s">
        <v>2403</v>
      </c>
      <c r="E408" s="422" t="s">
        <v>1334</v>
      </c>
      <c r="F408" s="422">
        <v>25</v>
      </c>
      <c r="G408" s="459">
        <v>187.5</v>
      </c>
      <c r="H408" s="455" t="s">
        <v>2404</v>
      </c>
      <c r="I408" s="422" t="s">
        <v>2405</v>
      </c>
    </row>
    <row r="409" spans="1:9" ht="30">
      <c r="A409" s="363">
        <v>393</v>
      </c>
      <c r="B409" s="425" t="s">
        <v>645</v>
      </c>
      <c r="C409" s="422" t="s">
        <v>2406</v>
      </c>
      <c r="D409" s="422" t="s">
        <v>2407</v>
      </c>
      <c r="E409" s="422" t="s">
        <v>1334</v>
      </c>
      <c r="F409" s="422">
        <v>22</v>
      </c>
      <c r="G409" s="459">
        <v>187.5</v>
      </c>
      <c r="H409" s="455" t="s">
        <v>2408</v>
      </c>
      <c r="I409" s="422" t="s">
        <v>2409</v>
      </c>
    </row>
    <row r="410" spans="1:9" ht="30">
      <c r="A410" s="363">
        <v>394</v>
      </c>
      <c r="B410" s="425" t="s">
        <v>645</v>
      </c>
      <c r="C410" s="422" t="s">
        <v>2410</v>
      </c>
      <c r="D410" s="422" t="s">
        <v>2411</v>
      </c>
      <c r="E410" s="422" t="s">
        <v>1334</v>
      </c>
      <c r="F410" s="422">
        <v>28</v>
      </c>
      <c r="G410" s="459">
        <v>187.5</v>
      </c>
      <c r="H410" s="455" t="s">
        <v>2412</v>
      </c>
      <c r="I410" s="422" t="s">
        <v>2413</v>
      </c>
    </row>
    <row r="411" spans="1:9" ht="30">
      <c r="A411" s="363">
        <v>395</v>
      </c>
      <c r="B411" s="425" t="s">
        <v>645</v>
      </c>
      <c r="C411" s="422" t="s">
        <v>2414</v>
      </c>
      <c r="D411" s="422" t="s">
        <v>2415</v>
      </c>
      <c r="E411" s="422" t="s">
        <v>1334</v>
      </c>
      <c r="F411" s="422">
        <v>20</v>
      </c>
      <c r="G411" s="459">
        <v>187.5</v>
      </c>
      <c r="H411" s="455" t="s">
        <v>2416</v>
      </c>
      <c r="I411" s="422" t="s">
        <v>2417</v>
      </c>
    </row>
    <row r="412" spans="1:9" ht="30">
      <c r="A412" s="363">
        <v>396</v>
      </c>
      <c r="B412" s="425" t="s">
        <v>645</v>
      </c>
      <c r="C412" s="422" t="s">
        <v>2418</v>
      </c>
      <c r="D412" s="422" t="s">
        <v>2419</v>
      </c>
      <c r="E412" s="422" t="s">
        <v>1334</v>
      </c>
      <c r="F412" s="422">
        <v>20</v>
      </c>
      <c r="G412" s="459">
        <v>187.5</v>
      </c>
      <c r="H412" s="455" t="s">
        <v>2420</v>
      </c>
      <c r="I412" s="422" t="s">
        <v>2421</v>
      </c>
    </row>
    <row r="413" spans="1:9" ht="30">
      <c r="A413" s="363">
        <v>397</v>
      </c>
      <c r="B413" s="425" t="s">
        <v>645</v>
      </c>
      <c r="C413" s="422" t="s">
        <v>2422</v>
      </c>
      <c r="D413" s="422" t="s">
        <v>2423</v>
      </c>
      <c r="E413" s="422" t="s">
        <v>1334</v>
      </c>
      <c r="F413" s="422">
        <v>20</v>
      </c>
      <c r="G413" s="459">
        <v>187.5</v>
      </c>
      <c r="H413" s="455" t="s">
        <v>2424</v>
      </c>
      <c r="I413" s="422" t="s">
        <v>2425</v>
      </c>
    </row>
    <row r="414" spans="1:9" ht="30">
      <c r="A414" s="363">
        <v>398</v>
      </c>
      <c r="B414" s="425" t="s">
        <v>645</v>
      </c>
      <c r="C414" s="422" t="s">
        <v>2426</v>
      </c>
      <c r="D414" s="422" t="s">
        <v>2427</v>
      </c>
      <c r="E414" s="422" t="s">
        <v>1334</v>
      </c>
      <c r="F414" s="422">
        <v>22</v>
      </c>
      <c r="G414" s="459">
        <v>187.5</v>
      </c>
      <c r="H414" s="455" t="s">
        <v>2428</v>
      </c>
      <c r="I414" s="422" t="s">
        <v>2429</v>
      </c>
    </row>
    <row r="415" spans="1:9" ht="30">
      <c r="A415" s="363">
        <v>399</v>
      </c>
      <c r="B415" s="425" t="s">
        <v>645</v>
      </c>
      <c r="C415" s="422" t="s">
        <v>2430</v>
      </c>
      <c r="D415" s="422" t="s">
        <v>2431</v>
      </c>
      <c r="E415" s="422" t="s">
        <v>1334</v>
      </c>
      <c r="F415" s="422">
        <v>22</v>
      </c>
      <c r="G415" s="459">
        <v>187.5</v>
      </c>
      <c r="H415" s="455" t="s">
        <v>2432</v>
      </c>
      <c r="I415" s="422" t="s">
        <v>2433</v>
      </c>
    </row>
    <row r="416" spans="1:9" ht="30">
      <c r="A416" s="363">
        <v>400</v>
      </c>
      <c r="B416" s="425" t="s">
        <v>645</v>
      </c>
      <c r="C416" s="422" t="s">
        <v>2434</v>
      </c>
      <c r="D416" s="422" t="s">
        <v>2435</v>
      </c>
      <c r="E416" s="422" t="s">
        <v>1334</v>
      </c>
      <c r="F416" s="422">
        <v>37.5</v>
      </c>
      <c r="G416" s="459">
        <v>187.5</v>
      </c>
      <c r="H416" s="455" t="s">
        <v>2436</v>
      </c>
      <c r="I416" s="422" t="s">
        <v>2437</v>
      </c>
    </row>
    <row r="417" spans="1:9" ht="30">
      <c r="A417" s="363">
        <v>401</v>
      </c>
      <c r="B417" s="425" t="s">
        <v>645</v>
      </c>
      <c r="C417" s="422" t="s">
        <v>2438</v>
      </c>
      <c r="D417" s="422" t="s">
        <v>2439</v>
      </c>
      <c r="E417" s="422" t="s">
        <v>1334</v>
      </c>
      <c r="F417" s="422">
        <v>30</v>
      </c>
      <c r="G417" s="459">
        <v>187.5</v>
      </c>
      <c r="H417" s="455" t="s">
        <v>2440</v>
      </c>
      <c r="I417" s="422" t="s">
        <v>2441</v>
      </c>
    </row>
    <row r="418" spans="1:9" ht="30">
      <c r="A418" s="363">
        <v>402</v>
      </c>
      <c r="B418" s="425" t="s">
        <v>645</v>
      </c>
      <c r="C418" s="422" t="s">
        <v>2442</v>
      </c>
      <c r="D418" s="422" t="s">
        <v>2443</v>
      </c>
      <c r="E418" s="422" t="s">
        <v>1256</v>
      </c>
      <c r="F418" s="422">
        <v>30</v>
      </c>
      <c r="G418" s="422">
        <v>375</v>
      </c>
      <c r="H418" s="455" t="s">
        <v>2444</v>
      </c>
      <c r="I418" s="422" t="s">
        <v>2445</v>
      </c>
    </row>
    <row r="419" spans="1:9" ht="45">
      <c r="A419" s="363">
        <v>403</v>
      </c>
      <c r="B419" s="425" t="s">
        <v>645</v>
      </c>
      <c r="C419" s="422" t="s">
        <v>2446</v>
      </c>
      <c r="D419" s="422" t="s">
        <v>2447</v>
      </c>
      <c r="E419" s="422" t="s">
        <v>1256</v>
      </c>
      <c r="F419" s="422">
        <v>20</v>
      </c>
      <c r="G419" s="422">
        <v>375</v>
      </c>
      <c r="H419" s="455" t="s">
        <v>2448</v>
      </c>
      <c r="I419" s="422" t="s">
        <v>2449</v>
      </c>
    </row>
    <row r="420" spans="1:9" ht="30">
      <c r="A420" s="363">
        <v>404</v>
      </c>
      <c r="B420" s="425" t="s">
        <v>645</v>
      </c>
      <c r="C420" s="422" t="s">
        <v>2450</v>
      </c>
      <c r="D420" s="422" t="s">
        <v>2451</v>
      </c>
      <c r="E420" s="422" t="s">
        <v>1256</v>
      </c>
      <c r="F420" s="422">
        <v>60</v>
      </c>
      <c r="G420" s="422">
        <v>375</v>
      </c>
      <c r="H420" s="455">
        <v>51001025029</v>
      </c>
      <c r="I420" s="422" t="s">
        <v>2452</v>
      </c>
    </row>
    <row r="421" spans="1:9" ht="15">
      <c r="A421" s="363">
        <v>405</v>
      </c>
      <c r="B421" s="425" t="s">
        <v>645</v>
      </c>
      <c r="C421" s="422" t="s">
        <v>2453</v>
      </c>
      <c r="D421" s="422" t="s">
        <v>2454</v>
      </c>
      <c r="E421" s="422" t="s">
        <v>1256</v>
      </c>
      <c r="F421" s="422">
        <v>18</v>
      </c>
      <c r="G421" s="422">
        <v>187.5</v>
      </c>
      <c r="H421" s="455">
        <v>51001020958</v>
      </c>
      <c r="I421" s="422" t="s">
        <v>2455</v>
      </c>
    </row>
    <row r="422" spans="1:9" ht="30">
      <c r="A422" s="363">
        <v>406</v>
      </c>
      <c r="B422" s="425" t="s">
        <v>645</v>
      </c>
      <c r="C422" s="422" t="s">
        <v>2456</v>
      </c>
      <c r="D422" s="422" t="s">
        <v>2457</v>
      </c>
      <c r="E422" s="422" t="s">
        <v>1256</v>
      </c>
      <c r="F422" s="422">
        <v>20</v>
      </c>
      <c r="G422" s="422">
        <v>187.5</v>
      </c>
      <c r="H422" s="455">
        <v>51001013763</v>
      </c>
      <c r="I422" s="422" t="s">
        <v>2458</v>
      </c>
    </row>
    <row r="423" spans="1:9" ht="30">
      <c r="A423" s="363">
        <v>407</v>
      </c>
      <c r="B423" s="425" t="s">
        <v>645</v>
      </c>
      <c r="C423" s="422" t="s">
        <v>2459</v>
      </c>
      <c r="D423" s="422" t="s">
        <v>2460</v>
      </c>
      <c r="E423" s="422" t="s">
        <v>1256</v>
      </c>
      <c r="F423" s="422">
        <v>30</v>
      </c>
      <c r="G423" s="422">
        <v>375</v>
      </c>
      <c r="H423" s="455">
        <v>51001008847</v>
      </c>
      <c r="I423" s="422" t="s">
        <v>2461</v>
      </c>
    </row>
    <row r="424" spans="1:9" ht="30">
      <c r="A424" s="363">
        <v>408</v>
      </c>
      <c r="B424" s="425" t="s">
        <v>645</v>
      </c>
      <c r="C424" s="422" t="s">
        <v>2462</v>
      </c>
      <c r="D424" s="422" t="s">
        <v>2463</v>
      </c>
      <c r="E424" s="422" t="s">
        <v>1256</v>
      </c>
      <c r="F424" s="422">
        <v>30</v>
      </c>
      <c r="G424" s="422">
        <v>375</v>
      </c>
      <c r="H424" s="455">
        <v>51001021998</v>
      </c>
      <c r="I424" s="422" t="s">
        <v>2464</v>
      </c>
    </row>
    <row r="425" spans="1:9" ht="30">
      <c r="A425" s="363">
        <v>409</v>
      </c>
      <c r="B425" s="425" t="s">
        <v>645</v>
      </c>
      <c r="C425" s="422" t="s">
        <v>2465</v>
      </c>
      <c r="D425" s="422" t="s">
        <v>2466</v>
      </c>
      <c r="E425" s="422" t="s">
        <v>1256</v>
      </c>
      <c r="F425" s="422">
        <v>30</v>
      </c>
      <c r="G425" s="422">
        <v>375</v>
      </c>
      <c r="H425" s="455">
        <v>51001004908</v>
      </c>
      <c r="I425" s="422" t="s">
        <v>2467</v>
      </c>
    </row>
    <row r="426" spans="1:9" ht="30">
      <c r="A426" s="363">
        <v>410</v>
      </c>
      <c r="B426" s="425" t="s">
        <v>645</v>
      </c>
      <c r="C426" s="422" t="s">
        <v>2468</v>
      </c>
      <c r="D426" s="422" t="s">
        <v>2469</v>
      </c>
      <c r="E426" s="422" t="s">
        <v>1256</v>
      </c>
      <c r="F426" s="422">
        <v>35</v>
      </c>
      <c r="G426" s="422">
        <v>375</v>
      </c>
      <c r="H426" s="455">
        <v>51001020377</v>
      </c>
      <c r="I426" s="422" t="s">
        <v>2470</v>
      </c>
    </row>
    <row r="427" spans="1:9" ht="30">
      <c r="A427" s="363">
        <v>411</v>
      </c>
      <c r="B427" s="425" t="s">
        <v>645</v>
      </c>
      <c r="C427" s="422" t="s">
        <v>2471</v>
      </c>
      <c r="D427" s="422" t="s">
        <v>2472</v>
      </c>
      <c r="E427" s="422" t="s">
        <v>1256</v>
      </c>
      <c r="F427" s="422">
        <v>20</v>
      </c>
      <c r="G427" s="422">
        <v>250</v>
      </c>
      <c r="H427" s="455">
        <v>51001015006</v>
      </c>
      <c r="I427" s="422" t="s">
        <v>2473</v>
      </c>
    </row>
    <row r="428" spans="1:9" ht="30">
      <c r="A428" s="363">
        <v>412</v>
      </c>
      <c r="B428" s="425" t="s">
        <v>645</v>
      </c>
      <c r="C428" s="422" t="s">
        <v>2474</v>
      </c>
      <c r="D428" s="422" t="s">
        <v>2475</v>
      </c>
      <c r="E428" s="422" t="s">
        <v>1256</v>
      </c>
      <c r="F428" s="422">
        <v>40</v>
      </c>
      <c r="G428" s="422">
        <v>375</v>
      </c>
      <c r="H428" s="455">
        <v>19001005240</v>
      </c>
      <c r="I428" s="422" t="s">
        <v>2476</v>
      </c>
    </row>
    <row r="429" spans="1:9" ht="30">
      <c r="A429" s="363">
        <v>413</v>
      </c>
      <c r="B429" s="425" t="s">
        <v>645</v>
      </c>
      <c r="C429" s="422" t="s">
        <v>2477</v>
      </c>
      <c r="D429" s="422" t="s">
        <v>2478</v>
      </c>
      <c r="E429" s="422" t="s">
        <v>1256</v>
      </c>
      <c r="F429" s="422">
        <v>30</v>
      </c>
      <c r="G429" s="422">
        <v>312.5</v>
      </c>
      <c r="H429" s="455">
        <v>51001016632</v>
      </c>
      <c r="I429" s="422" t="s">
        <v>2479</v>
      </c>
    </row>
    <row r="430" spans="1:9" ht="15">
      <c r="A430" s="363">
        <v>414</v>
      </c>
      <c r="B430" s="425" t="s">
        <v>645</v>
      </c>
      <c r="C430" s="422" t="s">
        <v>2480</v>
      </c>
      <c r="D430" s="422" t="s">
        <v>2481</v>
      </c>
      <c r="E430" s="422" t="s">
        <v>1256</v>
      </c>
      <c r="F430" s="422">
        <v>25</v>
      </c>
      <c r="G430" s="422">
        <v>312.5</v>
      </c>
      <c r="H430" s="455">
        <v>51001009135</v>
      </c>
      <c r="I430" s="422" t="s">
        <v>2482</v>
      </c>
    </row>
    <row r="431" spans="1:9" ht="30">
      <c r="A431" s="363">
        <v>415</v>
      </c>
      <c r="B431" s="425" t="s">
        <v>645</v>
      </c>
      <c r="C431" s="422" t="s">
        <v>2483</v>
      </c>
      <c r="D431" s="422" t="s">
        <v>2484</v>
      </c>
      <c r="E431" s="422" t="s">
        <v>1256</v>
      </c>
      <c r="F431" s="422">
        <v>30</v>
      </c>
      <c r="G431" s="422">
        <v>375</v>
      </c>
      <c r="H431" s="455">
        <v>51001010725</v>
      </c>
      <c r="I431" s="422" t="s">
        <v>2485</v>
      </c>
    </row>
    <row r="432" spans="1:9" ht="30">
      <c r="A432" s="363">
        <v>416</v>
      </c>
      <c r="B432" s="425" t="s">
        <v>645</v>
      </c>
      <c r="C432" s="422" t="s">
        <v>2486</v>
      </c>
      <c r="D432" s="422" t="s">
        <v>2487</v>
      </c>
      <c r="E432" s="422" t="s">
        <v>1256</v>
      </c>
      <c r="F432" s="422">
        <v>20</v>
      </c>
      <c r="G432" s="422">
        <v>312.5</v>
      </c>
      <c r="H432" s="455" t="s">
        <v>2488</v>
      </c>
      <c r="I432" s="422" t="s">
        <v>2489</v>
      </c>
    </row>
    <row r="433" spans="1:9" ht="30">
      <c r="A433" s="363">
        <v>417</v>
      </c>
      <c r="B433" s="425" t="s">
        <v>645</v>
      </c>
      <c r="C433" s="422" t="s">
        <v>2490</v>
      </c>
      <c r="D433" s="422" t="s">
        <v>2491</v>
      </c>
      <c r="E433" s="422" t="s">
        <v>1334</v>
      </c>
      <c r="F433" s="422">
        <v>35</v>
      </c>
      <c r="G433" s="422">
        <v>440</v>
      </c>
      <c r="H433" s="455">
        <v>61006006843</v>
      </c>
      <c r="I433" s="422" t="s">
        <v>2492</v>
      </c>
    </row>
    <row r="434" spans="1:9" ht="30">
      <c r="A434" s="363">
        <v>418</v>
      </c>
      <c r="B434" s="425" t="s">
        <v>645</v>
      </c>
      <c r="C434" s="422" t="s">
        <v>2493</v>
      </c>
      <c r="D434" s="422" t="s">
        <v>2494</v>
      </c>
      <c r="E434" s="422" t="s">
        <v>1334</v>
      </c>
      <c r="F434" s="422">
        <v>40</v>
      </c>
      <c r="G434" s="422">
        <v>375</v>
      </c>
      <c r="H434" s="455">
        <v>61006017660</v>
      </c>
      <c r="I434" s="422" t="s">
        <v>2495</v>
      </c>
    </row>
    <row r="435" spans="1:9" ht="30">
      <c r="A435" s="363">
        <v>419</v>
      </c>
      <c r="B435" s="425" t="s">
        <v>645</v>
      </c>
      <c r="C435" s="422" t="s">
        <v>2496</v>
      </c>
      <c r="D435" s="422" t="s">
        <v>2497</v>
      </c>
      <c r="E435" s="422" t="s">
        <v>1334</v>
      </c>
      <c r="F435" s="422">
        <v>45</v>
      </c>
      <c r="G435" s="422">
        <v>500</v>
      </c>
      <c r="H435" s="455">
        <v>61007004570</v>
      </c>
      <c r="I435" s="422" t="s">
        <v>2498</v>
      </c>
    </row>
    <row r="436" spans="1:9" ht="30">
      <c r="A436" s="363">
        <v>420</v>
      </c>
      <c r="B436" s="425" t="s">
        <v>645</v>
      </c>
      <c r="C436" s="422" t="s">
        <v>2499</v>
      </c>
      <c r="D436" s="422" t="s">
        <v>2500</v>
      </c>
      <c r="E436" s="422" t="s">
        <v>1334</v>
      </c>
      <c r="F436" s="422">
        <v>50</v>
      </c>
      <c r="G436" s="422">
        <v>400</v>
      </c>
      <c r="H436" s="455">
        <v>61001016759</v>
      </c>
      <c r="I436" s="422" t="s">
        <v>2501</v>
      </c>
    </row>
    <row r="437" spans="1:9" ht="30">
      <c r="A437" s="363">
        <v>421</v>
      </c>
      <c r="B437" s="425" t="s">
        <v>645</v>
      </c>
      <c r="C437" s="422" t="s">
        <v>2502</v>
      </c>
      <c r="D437" s="422" t="s">
        <v>2503</v>
      </c>
      <c r="E437" s="422" t="s">
        <v>1334</v>
      </c>
      <c r="F437" s="422">
        <v>65</v>
      </c>
      <c r="G437" s="422">
        <v>400</v>
      </c>
      <c r="H437" s="455">
        <v>61006033697</v>
      </c>
      <c r="I437" s="422" t="s">
        <v>2504</v>
      </c>
    </row>
    <row r="438" spans="1:9" ht="15">
      <c r="A438" s="363">
        <v>422</v>
      </c>
      <c r="B438" s="425" t="s">
        <v>645</v>
      </c>
      <c r="C438" s="422" t="s">
        <v>2505</v>
      </c>
      <c r="D438" s="422" t="s">
        <v>2506</v>
      </c>
      <c r="E438" s="422" t="s">
        <v>1334</v>
      </c>
      <c r="F438" s="422">
        <v>35</v>
      </c>
      <c r="G438" s="422">
        <v>440</v>
      </c>
      <c r="H438" s="455">
        <v>61006049848</v>
      </c>
      <c r="I438" s="422" t="s">
        <v>2507</v>
      </c>
    </row>
    <row r="439" spans="1:9" ht="30">
      <c r="A439" s="363">
        <v>423</v>
      </c>
      <c r="B439" s="425" t="s">
        <v>645</v>
      </c>
      <c r="C439" s="422" t="s">
        <v>2508</v>
      </c>
      <c r="D439" s="422" t="s">
        <v>2509</v>
      </c>
      <c r="E439" s="422" t="s">
        <v>1334</v>
      </c>
      <c r="F439" s="422">
        <v>60</v>
      </c>
      <c r="G439" s="422">
        <v>400</v>
      </c>
      <c r="H439" s="455">
        <v>61006024074</v>
      </c>
      <c r="I439" s="422" t="s">
        <v>2510</v>
      </c>
    </row>
    <row r="440" spans="1:9" ht="15">
      <c r="A440" s="363">
        <v>424</v>
      </c>
      <c r="B440" s="425" t="s">
        <v>645</v>
      </c>
      <c r="C440" s="422" t="s">
        <v>2511</v>
      </c>
      <c r="D440" s="422" t="s">
        <v>2512</v>
      </c>
      <c r="E440" s="422" t="s">
        <v>1334</v>
      </c>
      <c r="F440" s="422">
        <v>80</v>
      </c>
      <c r="G440" s="422">
        <v>375</v>
      </c>
      <c r="H440" s="455">
        <v>61006009663</v>
      </c>
      <c r="I440" s="422" t="s">
        <v>2513</v>
      </c>
    </row>
    <row r="441" spans="1:9" ht="15">
      <c r="A441" s="363">
        <v>425</v>
      </c>
      <c r="B441" s="425" t="s">
        <v>645</v>
      </c>
      <c r="C441" s="422" t="s">
        <v>2514</v>
      </c>
      <c r="D441" s="422" t="s">
        <v>2515</v>
      </c>
      <c r="E441" s="422" t="s">
        <v>1334</v>
      </c>
      <c r="F441" s="422">
        <v>48</v>
      </c>
      <c r="G441" s="422">
        <v>400</v>
      </c>
      <c r="H441" s="455">
        <v>61001029728</v>
      </c>
      <c r="I441" s="422" t="s">
        <v>2516</v>
      </c>
    </row>
    <row r="442" spans="1:9" ht="30">
      <c r="A442" s="363">
        <v>426</v>
      </c>
      <c r="B442" s="425" t="s">
        <v>645</v>
      </c>
      <c r="C442" s="422" t="s">
        <v>2517</v>
      </c>
      <c r="D442" s="422" t="s">
        <v>2518</v>
      </c>
      <c r="E442" s="422" t="s">
        <v>1334</v>
      </c>
      <c r="F442" s="422">
        <v>106</v>
      </c>
      <c r="G442" s="422">
        <v>1200</v>
      </c>
      <c r="H442" s="455">
        <v>61006028524</v>
      </c>
      <c r="I442" s="422" t="s">
        <v>2519</v>
      </c>
    </row>
    <row r="443" spans="1:9" ht="30">
      <c r="A443" s="363">
        <v>427</v>
      </c>
      <c r="B443" s="425" t="s">
        <v>645</v>
      </c>
      <c r="C443" s="422" t="s">
        <v>2520</v>
      </c>
      <c r="D443" s="422" t="s">
        <v>2521</v>
      </c>
      <c r="E443" s="422" t="s">
        <v>1334</v>
      </c>
      <c r="F443" s="422">
        <v>60</v>
      </c>
      <c r="G443" s="422">
        <v>400</v>
      </c>
      <c r="H443" s="455">
        <v>17001005526</v>
      </c>
      <c r="I443" s="422" t="s">
        <v>2522</v>
      </c>
    </row>
    <row r="444" spans="1:9" ht="15">
      <c r="A444" s="363">
        <v>428</v>
      </c>
      <c r="B444" s="425" t="s">
        <v>645</v>
      </c>
      <c r="C444" s="422" t="s">
        <v>2523</v>
      </c>
      <c r="D444" s="422" t="s">
        <v>2524</v>
      </c>
      <c r="E444" s="422" t="s">
        <v>1334</v>
      </c>
      <c r="F444" s="422">
        <v>60</v>
      </c>
      <c r="G444" s="422">
        <v>300</v>
      </c>
      <c r="H444" s="455">
        <v>17001004014</v>
      </c>
      <c r="I444" s="422" t="s">
        <v>2525</v>
      </c>
    </row>
    <row r="445" spans="1:9" ht="30">
      <c r="A445" s="363">
        <v>429</v>
      </c>
      <c r="B445" s="425" t="s">
        <v>645</v>
      </c>
      <c r="C445" s="422" t="s">
        <v>2526</v>
      </c>
      <c r="D445" s="422" t="s">
        <v>2527</v>
      </c>
      <c r="E445" s="422" t="s">
        <v>1334</v>
      </c>
      <c r="F445" s="422">
        <v>30</v>
      </c>
      <c r="G445" s="422">
        <v>300</v>
      </c>
      <c r="H445" s="455">
        <v>17001005342</v>
      </c>
      <c r="I445" s="422" t="s">
        <v>2528</v>
      </c>
    </row>
    <row r="446" spans="1:9" ht="30">
      <c r="A446" s="363">
        <v>430</v>
      </c>
      <c r="B446" s="425" t="s">
        <v>645</v>
      </c>
      <c r="C446" s="422" t="s">
        <v>2529</v>
      </c>
      <c r="D446" s="422" t="s">
        <v>2530</v>
      </c>
      <c r="E446" s="422" t="s">
        <v>1334</v>
      </c>
      <c r="F446" s="422">
        <v>37.6</v>
      </c>
      <c r="G446" s="422">
        <v>300</v>
      </c>
      <c r="H446" s="455">
        <v>17001010349</v>
      </c>
      <c r="I446" s="422" t="s">
        <v>2531</v>
      </c>
    </row>
    <row r="447" spans="1:9" ht="30">
      <c r="A447" s="363">
        <v>431</v>
      </c>
      <c r="B447" s="425" t="s">
        <v>645</v>
      </c>
      <c r="C447" s="422" t="s">
        <v>2532</v>
      </c>
      <c r="D447" s="422" t="s">
        <v>2533</v>
      </c>
      <c r="E447" s="422" t="s">
        <v>1334</v>
      </c>
      <c r="F447" s="422">
        <v>40</v>
      </c>
      <c r="G447" s="422">
        <v>300</v>
      </c>
      <c r="H447" s="455">
        <v>17001006259</v>
      </c>
      <c r="I447" s="422" t="s">
        <v>2534</v>
      </c>
    </row>
    <row r="448" spans="1:9" ht="15">
      <c r="A448" s="363">
        <v>432</v>
      </c>
      <c r="B448" s="425" t="s">
        <v>645</v>
      </c>
      <c r="C448" s="422" t="s">
        <v>2535</v>
      </c>
      <c r="D448" s="422" t="s">
        <v>2536</v>
      </c>
      <c r="E448" s="422" t="s">
        <v>1334</v>
      </c>
      <c r="F448" s="422">
        <v>60</v>
      </c>
      <c r="G448" s="422">
        <v>300</v>
      </c>
      <c r="H448" s="455">
        <v>17001011615</v>
      </c>
      <c r="I448" s="422" t="s">
        <v>2537</v>
      </c>
    </row>
    <row r="449" spans="1:9" ht="30">
      <c r="A449" s="363">
        <v>433</v>
      </c>
      <c r="B449" s="425" t="s">
        <v>645</v>
      </c>
      <c r="C449" s="422" t="s">
        <v>2538</v>
      </c>
      <c r="D449" s="422" t="s">
        <v>2539</v>
      </c>
      <c r="E449" s="422" t="s">
        <v>1334</v>
      </c>
      <c r="F449" s="422">
        <v>35</v>
      </c>
      <c r="G449" s="422">
        <v>300</v>
      </c>
      <c r="H449" s="455">
        <v>17001003998</v>
      </c>
      <c r="I449" s="422" t="s">
        <v>2540</v>
      </c>
    </row>
    <row r="450" spans="1:9" ht="15">
      <c r="A450" s="363">
        <v>434</v>
      </c>
      <c r="B450" s="425" t="s">
        <v>645</v>
      </c>
      <c r="C450" s="422" t="s">
        <v>2541</v>
      </c>
      <c r="D450" s="422" t="s">
        <v>2542</v>
      </c>
      <c r="E450" s="422" t="s">
        <v>1334</v>
      </c>
      <c r="F450" s="422">
        <v>40</v>
      </c>
      <c r="G450" s="422">
        <v>300</v>
      </c>
      <c r="H450" s="455">
        <v>17001007144</v>
      </c>
      <c r="I450" s="422" t="s">
        <v>2543</v>
      </c>
    </row>
    <row r="451" spans="1:9" ht="30">
      <c r="A451" s="363">
        <v>435</v>
      </c>
      <c r="B451" s="425" t="s">
        <v>645</v>
      </c>
      <c r="C451" s="422" t="s">
        <v>2529</v>
      </c>
      <c r="D451" s="422" t="s">
        <v>2544</v>
      </c>
      <c r="E451" s="422" t="s">
        <v>1334</v>
      </c>
      <c r="F451" s="422">
        <v>40</v>
      </c>
      <c r="G451" s="422">
        <v>300</v>
      </c>
      <c r="H451" s="455">
        <v>17001004755</v>
      </c>
      <c r="I451" s="422" t="s">
        <v>2545</v>
      </c>
    </row>
    <row r="452" spans="1:9" ht="30">
      <c r="A452" s="363">
        <v>436</v>
      </c>
      <c r="B452" s="425" t="s">
        <v>645</v>
      </c>
      <c r="C452" s="422" t="s">
        <v>2546</v>
      </c>
      <c r="D452" s="422" t="s">
        <v>2547</v>
      </c>
      <c r="E452" s="422" t="s">
        <v>1334</v>
      </c>
      <c r="F452" s="422">
        <v>120</v>
      </c>
      <c r="G452" s="422">
        <v>300</v>
      </c>
      <c r="H452" s="455">
        <v>17001003859</v>
      </c>
      <c r="I452" s="422" t="s">
        <v>2548</v>
      </c>
    </row>
    <row r="453" spans="1:9" ht="30">
      <c r="A453" s="363">
        <v>437</v>
      </c>
      <c r="B453" s="425" t="s">
        <v>645</v>
      </c>
      <c r="C453" s="422" t="s">
        <v>2549</v>
      </c>
      <c r="D453" s="422" t="s">
        <v>2550</v>
      </c>
      <c r="E453" s="422" t="s">
        <v>1334</v>
      </c>
      <c r="F453" s="422">
        <v>68</v>
      </c>
      <c r="G453" s="422">
        <v>250</v>
      </c>
      <c r="H453" s="455">
        <v>18001028754</v>
      </c>
      <c r="I453" s="422" t="s">
        <v>2551</v>
      </c>
    </row>
    <row r="454" spans="1:9" ht="30">
      <c r="A454" s="363">
        <v>438</v>
      </c>
      <c r="B454" s="425" t="s">
        <v>645</v>
      </c>
      <c r="C454" s="422" t="s">
        <v>2552</v>
      </c>
      <c r="D454" s="422" t="s">
        <v>2553</v>
      </c>
      <c r="E454" s="422" t="s">
        <v>1334</v>
      </c>
      <c r="F454" s="422">
        <v>42</v>
      </c>
      <c r="G454" s="422">
        <v>250</v>
      </c>
      <c r="H454" s="455" t="s">
        <v>2554</v>
      </c>
      <c r="I454" s="422" t="s">
        <v>2555</v>
      </c>
    </row>
    <row r="455" spans="1:9" ht="30">
      <c r="A455" s="363">
        <v>439</v>
      </c>
      <c r="B455" s="425" t="s">
        <v>645</v>
      </c>
      <c r="C455" s="422" t="s">
        <v>2556</v>
      </c>
      <c r="D455" s="422" t="s">
        <v>2557</v>
      </c>
      <c r="E455" s="422" t="s">
        <v>1334</v>
      </c>
      <c r="F455" s="422">
        <v>100</v>
      </c>
      <c r="G455" s="422">
        <v>187.5</v>
      </c>
      <c r="H455" s="455" t="s">
        <v>2558</v>
      </c>
      <c r="I455" s="422" t="s">
        <v>2559</v>
      </c>
    </row>
    <row r="456" spans="1:9" ht="15">
      <c r="A456" s="363">
        <v>440</v>
      </c>
      <c r="B456" s="425" t="s">
        <v>645</v>
      </c>
      <c r="C456" s="422" t="s">
        <v>2560</v>
      </c>
      <c r="D456" s="422" t="s">
        <v>2561</v>
      </c>
      <c r="E456" s="422" t="s">
        <v>1334</v>
      </c>
      <c r="F456" s="422">
        <v>78</v>
      </c>
      <c r="G456" s="422">
        <v>250</v>
      </c>
      <c r="H456" s="455" t="s">
        <v>2562</v>
      </c>
      <c r="I456" s="422" t="s">
        <v>2563</v>
      </c>
    </row>
    <row r="457" spans="1:9" ht="30">
      <c r="A457" s="363">
        <v>441</v>
      </c>
      <c r="B457" s="425" t="s">
        <v>645</v>
      </c>
      <c r="C457" s="422" t="s">
        <v>2564</v>
      </c>
      <c r="D457" s="422" t="s">
        <v>2565</v>
      </c>
      <c r="E457" s="422" t="s">
        <v>1334</v>
      </c>
      <c r="F457" s="422">
        <v>12</v>
      </c>
      <c r="G457" s="422">
        <v>125</v>
      </c>
      <c r="H457" s="455" t="s">
        <v>2566</v>
      </c>
      <c r="I457" s="422" t="s">
        <v>2567</v>
      </c>
    </row>
    <row r="458" spans="1:9" ht="30">
      <c r="A458" s="363">
        <v>442</v>
      </c>
      <c r="B458" s="425" t="s">
        <v>645</v>
      </c>
      <c r="C458" s="422" t="s">
        <v>2568</v>
      </c>
      <c r="D458" s="422" t="s">
        <v>2569</v>
      </c>
      <c r="E458" s="422" t="s">
        <v>1334</v>
      </c>
      <c r="F458" s="422">
        <v>70</v>
      </c>
      <c r="G458" s="422">
        <v>187.5</v>
      </c>
      <c r="H458" s="455" t="s">
        <v>2570</v>
      </c>
      <c r="I458" s="422" t="s">
        <v>2571</v>
      </c>
    </row>
    <row r="459" spans="1:9" ht="30">
      <c r="A459" s="363">
        <v>443</v>
      </c>
      <c r="B459" s="425" t="s">
        <v>645</v>
      </c>
      <c r="C459" s="422" t="s">
        <v>2572</v>
      </c>
      <c r="D459" s="422" t="s">
        <v>2573</v>
      </c>
      <c r="E459" s="422" t="s">
        <v>1334</v>
      </c>
      <c r="F459" s="422">
        <v>60</v>
      </c>
      <c r="G459" s="422">
        <v>250</v>
      </c>
      <c r="H459" s="455" t="s">
        <v>2574</v>
      </c>
      <c r="I459" s="422" t="s">
        <v>2575</v>
      </c>
    </row>
    <row r="460" spans="1:9" ht="45">
      <c r="A460" s="363">
        <v>444</v>
      </c>
      <c r="B460" s="425" t="s">
        <v>645</v>
      </c>
      <c r="C460" s="422" t="s">
        <v>2576</v>
      </c>
      <c r="D460" s="422" t="s">
        <v>2577</v>
      </c>
      <c r="E460" s="422" t="s">
        <v>1334</v>
      </c>
      <c r="F460" s="422">
        <v>25</v>
      </c>
      <c r="G460" s="422">
        <v>150</v>
      </c>
      <c r="H460" s="455">
        <v>55001011908</v>
      </c>
      <c r="I460" s="422" t="s">
        <v>2578</v>
      </c>
    </row>
    <row r="461" spans="1:9" ht="30">
      <c r="A461" s="363">
        <v>445</v>
      </c>
      <c r="B461" s="425" t="s">
        <v>645</v>
      </c>
      <c r="C461" s="422" t="s">
        <v>2579</v>
      </c>
      <c r="D461" s="422" t="s">
        <v>2580</v>
      </c>
      <c r="E461" s="422" t="s">
        <v>1334</v>
      </c>
      <c r="F461" s="422">
        <v>7.99</v>
      </c>
      <c r="G461" s="422">
        <v>150</v>
      </c>
      <c r="H461" s="455" t="s">
        <v>2581</v>
      </c>
      <c r="I461" s="422" t="s">
        <v>2582</v>
      </c>
    </row>
    <row r="462" spans="1:9" ht="30">
      <c r="A462" s="363">
        <v>446</v>
      </c>
      <c r="B462" s="425" t="s">
        <v>645</v>
      </c>
      <c r="C462" s="422" t="s">
        <v>2583</v>
      </c>
      <c r="D462" s="422" t="s">
        <v>2584</v>
      </c>
      <c r="E462" s="422" t="s">
        <v>1334</v>
      </c>
      <c r="F462" s="422">
        <v>30</v>
      </c>
      <c r="G462" s="422">
        <v>150</v>
      </c>
      <c r="H462" s="455" t="s">
        <v>2585</v>
      </c>
      <c r="I462" s="422" t="s">
        <v>2586</v>
      </c>
    </row>
    <row r="463" spans="1:9" ht="30">
      <c r="A463" s="363">
        <v>447</v>
      </c>
      <c r="B463" s="425" t="s">
        <v>645</v>
      </c>
      <c r="C463" s="422" t="s">
        <v>2587</v>
      </c>
      <c r="D463" s="422" t="s">
        <v>2588</v>
      </c>
      <c r="E463" s="422" t="s">
        <v>1334</v>
      </c>
      <c r="F463" s="422">
        <v>30</v>
      </c>
      <c r="G463" s="422">
        <v>150</v>
      </c>
      <c r="H463" s="455" t="s">
        <v>2589</v>
      </c>
      <c r="I463" s="422" t="s">
        <v>2590</v>
      </c>
    </row>
    <row r="464" spans="1:9" ht="30">
      <c r="A464" s="363">
        <v>448</v>
      </c>
      <c r="B464" s="425" t="s">
        <v>645</v>
      </c>
      <c r="C464" s="422" t="s">
        <v>2591</v>
      </c>
      <c r="D464" s="422" t="s">
        <v>2592</v>
      </c>
      <c r="E464" s="422" t="s">
        <v>1334</v>
      </c>
      <c r="F464" s="422">
        <v>30</v>
      </c>
      <c r="G464" s="422">
        <v>150</v>
      </c>
      <c r="H464" s="455" t="s">
        <v>2593</v>
      </c>
      <c r="I464" s="422" t="s">
        <v>2594</v>
      </c>
    </row>
    <row r="465" spans="1:9" ht="30">
      <c r="A465" s="363">
        <v>449</v>
      </c>
      <c r="B465" s="425" t="s">
        <v>645</v>
      </c>
      <c r="C465" s="422" t="s">
        <v>2595</v>
      </c>
      <c r="D465" s="422" t="s">
        <v>2596</v>
      </c>
      <c r="E465" s="422" t="s">
        <v>1334</v>
      </c>
      <c r="F465" s="422">
        <v>40</v>
      </c>
      <c r="G465" s="422">
        <v>150</v>
      </c>
      <c r="H465" s="455" t="s">
        <v>2597</v>
      </c>
      <c r="I465" s="422" t="s">
        <v>2598</v>
      </c>
    </row>
    <row r="466" spans="1:9" ht="15">
      <c r="A466" s="363">
        <v>450</v>
      </c>
      <c r="B466" s="425" t="s">
        <v>645</v>
      </c>
      <c r="C466" s="422" t="s">
        <v>2599</v>
      </c>
      <c r="D466" s="422" t="s">
        <v>2600</v>
      </c>
      <c r="E466" s="422" t="s">
        <v>1334</v>
      </c>
      <c r="F466" s="422">
        <v>36</v>
      </c>
      <c r="G466" s="422">
        <v>150</v>
      </c>
      <c r="H466" s="455" t="s">
        <v>2601</v>
      </c>
      <c r="I466" s="422" t="s">
        <v>2602</v>
      </c>
    </row>
    <row r="467" spans="1:9" ht="30">
      <c r="A467" s="363">
        <v>451</v>
      </c>
      <c r="B467" s="425" t="s">
        <v>645</v>
      </c>
      <c r="C467" s="422" t="s">
        <v>2603</v>
      </c>
      <c r="D467" s="422" t="s">
        <v>2604</v>
      </c>
      <c r="E467" s="422" t="s">
        <v>1334</v>
      </c>
      <c r="F467" s="422">
        <v>30</v>
      </c>
      <c r="G467" s="422">
        <v>150</v>
      </c>
      <c r="H467" s="455" t="s">
        <v>2605</v>
      </c>
      <c r="I467" s="422" t="s">
        <v>2606</v>
      </c>
    </row>
    <row r="468" spans="1:9" ht="15">
      <c r="A468" s="363">
        <v>452</v>
      </c>
      <c r="B468" s="425" t="s">
        <v>645</v>
      </c>
      <c r="C468" s="422" t="s">
        <v>2607</v>
      </c>
      <c r="D468" s="422" t="s">
        <v>2608</v>
      </c>
      <c r="E468" s="422" t="s">
        <v>1334</v>
      </c>
      <c r="F468" s="422">
        <v>30</v>
      </c>
      <c r="G468" s="422">
        <v>150</v>
      </c>
      <c r="H468" s="455" t="s">
        <v>2609</v>
      </c>
      <c r="I468" s="422" t="s">
        <v>2610</v>
      </c>
    </row>
    <row r="469" spans="1:9" ht="15">
      <c r="A469" s="363">
        <v>453</v>
      </c>
      <c r="B469" s="425" t="s">
        <v>645</v>
      </c>
      <c r="C469" s="422" t="s">
        <v>2611</v>
      </c>
      <c r="D469" s="422" t="s">
        <v>2612</v>
      </c>
      <c r="E469" s="422" t="s">
        <v>1334</v>
      </c>
      <c r="F469" s="422">
        <v>25</v>
      </c>
      <c r="G469" s="422">
        <v>150</v>
      </c>
      <c r="H469" s="455" t="s">
        <v>2613</v>
      </c>
      <c r="I469" s="422" t="s">
        <v>2614</v>
      </c>
    </row>
    <row r="470" spans="1:9" ht="30">
      <c r="A470" s="363">
        <v>454</v>
      </c>
      <c r="B470" s="425" t="s">
        <v>645</v>
      </c>
      <c r="C470" s="422" t="s">
        <v>2615</v>
      </c>
      <c r="D470" s="422" t="s">
        <v>2616</v>
      </c>
      <c r="E470" s="422" t="s">
        <v>1334</v>
      </c>
      <c r="F470" s="422">
        <v>35</v>
      </c>
      <c r="G470" s="422">
        <v>150</v>
      </c>
      <c r="H470" s="455" t="s">
        <v>2617</v>
      </c>
      <c r="I470" s="422" t="s">
        <v>2618</v>
      </c>
    </row>
    <row r="471" spans="1:9" ht="15">
      <c r="A471" s="363">
        <v>455</v>
      </c>
      <c r="B471" s="425" t="s">
        <v>645</v>
      </c>
      <c r="C471" s="422" t="s">
        <v>2619</v>
      </c>
      <c r="D471" s="422" t="s">
        <v>2620</v>
      </c>
      <c r="E471" s="422" t="s">
        <v>1334</v>
      </c>
      <c r="F471" s="422">
        <v>30</v>
      </c>
      <c r="G471" s="422">
        <v>150</v>
      </c>
      <c r="H471" s="455" t="s">
        <v>2621</v>
      </c>
      <c r="I471" s="422" t="s">
        <v>2622</v>
      </c>
    </row>
    <row r="472" spans="1:9" ht="30">
      <c r="A472" s="363">
        <v>456</v>
      </c>
      <c r="B472" s="425" t="s">
        <v>645</v>
      </c>
      <c r="C472" s="422" t="s">
        <v>2623</v>
      </c>
      <c r="D472" s="422" t="s">
        <v>2624</v>
      </c>
      <c r="E472" s="422" t="s">
        <v>1334</v>
      </c>
      <c r="F472" s="422">
        <v>35</v>
      </c>
      <c r="G472" s="422">
        <v>150</v>
      </c>
      <c r="H472" s="455" t="s">
        <v>2625</v>
      </c>
      <c r="I472" s="422" t="s">
        <v>2626</v>
      </c>
    </row>
    <row r="473" spans="1:9" ht="45">
      <c r="A473" s="363">
        <v>457</v>
      </c>
      <c r="B473" s="425" t="s">
        <v>645</v>
      </c>
      <c r="C473" s="422" t="s">
        <v>2627</v>
      </c>
      <c r="D473" s="422" t="s">
        <v>2628</v>
      </c>
      <c r="E473" s="422" t="s">
        <v>1084</v>
      </c>
      <c r="F473" s="422">
        <v>111.1</v>
      </c>
      <c r="G473" s="422">
        <v>125</v>
      </c>
      <c r="H473" s="455">
        <v>21001001762</v>
      </c>
      <c r="I473" s="422" t="s">
        <v>2629</v>
      </c>
    </row>
    <row r="474" spans="1:9" ht="15">
      <c r="A474" s="363">
        <v>458</v>
      </c>
      <c r="B474" s="425" t="s">
        <v>645</v>
      </c>
      <c r="C474" s="422" t="s">
        <v>2630</v>
      </c>
      <c r="D474" s="422" t="s">
        <v>2631</v>
      </c>
      <c r="E474" s="422" t="s">
        <v>1084</v>
      </c>
      <c r="F474" s="422">
        <v>70</v>
      </c>
      <c r="G474" s="422">
        <v>187.5</v>
      </c>
      <c r="H474" s="455">
        <v>21001036974</v>
      </c>
      <c r="I474" s="422" t="s">
        <v>2632</v>
      </c>
    </row>
    <row r="475" spans="1:9" ht="30">
      <c r="A475" s="363">
        <v>459</v>
      </c>
      <c r="B475" s="425" t="s">
        <v>645</v>
      </c>
      <c r="C475" s="422" t="s">
        <v>2633</v>
      </c>
      <c r="D475" s="422" t="s">
        <v>2634</v>
      </c>
      <c r="E475" s="422" t="s">
        <v>1084</v>
      </c>
      <c r="F475" s="422">
        <v>60</v>
      </c>
      <c r="G475" s="422">
        <v>187.5</v>
      </c>
      <c r="H475" s="455">
        <v>21001010748</v>
      </c>
      <c r="I475" s="422" t="s">
        <v>2635</v>
      </c>
    </row>
    <row r="476" spans="1:9" ht="15">
      <c r="A476" s="363">
        <v>460</v>
      </c>
      <c r="B476" s="425" t="s">
        <v>645</v>
      </c>
      <c r="C476" s="422" t="s">
        <v>2636</v>
      </c>
      <c r="D476" s="422" t="s">
        <v>2637</v>
      </c>
      <c r="E476" s="422" t="s">
        <v>1084</v>
      </c>
      <c r="F476" s="422">
        <v>100</v>
      </c>
      <c r="G476" s="422">
        <v>125</v>
      </c>
      <c r="H476" s="455">
        <v>21001011132</v>
      </c>
      <c r="I476" s="422" t="s">
        <v>2638</v>
      </c>
    </row>
    <row r="477" spans="1:9" ht="15">
      <c r="A477" s="363">
        <v>461</v>
      </c>
      <c r="B477" s="425" t="s">
        <v>645</v>
      </c>
      <c r="C477" s="422" t="s">
        <v>2639</v>
      </c>
      <c r="D477" s="422" t="s">
        <v>2640</v>
      </c>
      <c r="E477" s="422" t="s">
        <v>1084</v>
      </c>
      <c r="F477" s="422">
        <v>24.75</v>
      </c>
      <c r="G477" s="422">
        <v>125</v>
      </c>
      <c r="H477" s="455">
        <v>21001001188</v>
      </c>
      <c r="I477" s="422" t="s">
        <v>2641</v>
      </c>
    </row>
    <row r="478" spans="1:9" ht="15">
      <c r="A478" s="363">
        <v>462</v>
      </c>
      <c r="B478" s="425" t="s">
        <v>645</v>
      </c>
      <c r="C478" s="422" t="s">
        <v>2642</v>
      </c>
      <c r="D478" s="422" t="s">
        <v>2643</v>
      </c>
      <c r="E478" s="422" t="s">
        <v>1084</v>
      </c>
      <c r="F478" s="422">
        <v>192.41</v>
      </c>
      <c r="G478" s="422">
        <v>125</v>
      </c>
      <c r="H478" s="455">
        <v>21001007406</v>
      </c>
      <c r="I478" s="422" t="s">
        <v>2644</v>
      </c>
    </row>
    <row r="479" spans="1:9" ht="30">
      <c r="A479" s="363">
        <v>463</v>
      </c>
      <c r="B479" s="425" t="s">
        <v>645</v>
      </c>
      <c r="C479" s="422" t="s">
        <v>2645</v>
      </c>
      <c r="D479" s="422" t="s">
        <v>2646</v>
      </c>
      <c r="E479" s="422" t="s">
        <v>1084</v>
      </c>
      <c r="F479" s="422">
        <v>30</v>
      </c>
      <c r="G479" s="422">
        <v>140</v>
      </c>
      <c r="H479" s="455" t="s">
        <v>2647</v>
      </c>
      <c r="I479" s="422" t="s">
        <v>2648</v>
      </c>
    </row>
    <row r="480" spans="1:9" ht="45">
      <c r="A480" s="363">
        <v>464</v>
      </c>
      <c r="B480" s="425" t="s">
        <v>645</v>
      </c>
      <c r="C480" s="422" t="s">
        <v>2649</v>
      </c>
      <c r="D480" s="422" t="s">
        <v>2650</v>
      </c>
      <c r="E480" s="422" t="s">
        <v>1084</v>
      </c>
      <c r="F480" s="422">
        <v>18</v>
      </c>
      <c r="G480" s="422">
        <v>125</v>
      </c>
      <c r="H480" s="455" t="s">
        <v>2651</v>
      </c>
      <c r="I480" s="422" t="s">
        <v>2652</v>
      </c>
    </row>
    <row r="481" spans="1:9" ht="30">
      <c r="A481" s="363">
        <v>465</v>
      </c>
      <c r="B481" s="425" t="s">
        <v>645</v>
      </c>
      <c r="C481" s="422" t="s">
        <v>2653</v>
      </c>
      <c r="D481" s="422" t="s">
        <v>2654</v>
      </c>
      <c r="E481" s="422" t="s">
        <v>1084</v>
      </c>
      <c r="F481" s="422">
        <v>30</v>
      </c>
      <c r="G481" s="422">
        <v>200</v>
      </c>
      <c r="H481" s="455" t="s">
        <v>2655</v>
      </c>
      <c r="I481" s="422" t="s">
        <v>2656</v>
      </c>
    </row>
    <row r="482" spans="1:9" ht="30">
      <c r="A482" s="363">
        <v>466</v>
      </c>
      <c r="B482" s="425" t="s">
        <v>645</v>
      </c>
      <c r="C482" s="422" t="s">
        <v>2657</v>
      </c>
      <c r="D482" s="422" t="s">
        <v>2658</v>
      </c>
      <c r="E482" s="422" t="s">
        <v>1334</v>
      </c>
      <c r="F482" s="422">
        <v>88</v>
      </c>
      <c r="G482" s="422">
        <v>400</v>
      </c>
      <c r="H482" s="455" t="s">
        <v>2659</v>
      </c>
      <c r="I482" s="422" t="s">
        <v>2660</v>
      </c>
    </row>
    <row r="483" spans="1:9" ht="30">
      <c r="A483" s="363">
        <v>467</v>
      </c>
      <c r="B483" s="425" t="s">
        <v>645</v>
      </c>
      <c r="C483" s="422" t="s">
        <v>2661</v>
      </c>
      <c r="D483" s="422" t="s">
        <v>2662</v>
      </c>
      <c r="E483" s="422" t="s">
        <v>1334</v>
      </c>
      <c r="F483" s="422">
        <v>82</v>
      </c>
      <c r="G483" s="422">
        <v>400</v>
      </c>
      <c r="H483" s="455">
        <v>18001009660</v>
      </c>
      <c r="I483" s="422" t="s">
        <v>2663</v>
      </c>
    </row>
    <row r="484" spans="1:9" ht="30">
      <c r="A484" s="363">
        <v>468</v>
      </c>
      <c r="B484" s="425" t="s">
        <v>645</v>
      </c>
      <c r="C484" s="422" t="s">
        <v>2664</v>
      </c>
      <c r="D484" s="422" t="s">
        <v>2665</v>
      </c>
      <c r="E484" s="422" t="s">
        <v>1334</v>
      </c>
      <c r="F484" s="422">
        <v>24</v>
      </c>
      <c r="G484" s="422">
        <v>400</v>
      </c>
      <c r="H484" s="455">
        <v>18001011899</v>
      </c>
      <c r="I484" s="422" t="s">
        <v>2666</v>
      </c>
    </row>
    <row r="485" spans="1:9" ht="30">
      <c r="A485" s="363">
        <v>469</v>
      </c>
      <c r="B485" s="425" t="s">
        <v>645</v>
      </c>
      <c r="C485" s="422" t="s">
        <v>2667</v>
      </c>
      <c r="D485" s="422" t="s">
        <v>2668</v>
      </c>
      <c r="E485" s="422" t="s">
        <v>1334</v>
      </c>
      <c r="F485" s="422">
        <v>80</v>
      </c>
      <c r="G485" s="422">
        <v>400</v>
      </c>
      <c r="H485" s="455">
        <v>18001043082</v>
      </c>
      <c r="I485" s="422" t="s">
        <v>2669</v>
      </c>
    </row>
    <row r="486" spans="1:9" ht="30">
      <c r="A486" s="363">
        <v>470</v>
      </c>
      <c r="B486" s="425" t="s">
        <v>645</v>
      </c>
      <c r="C486" s="422" t="s">
        <v>2670</v>
      </c>
      <c r="D486" s="422" t="s">
        <v>2671</v>
      </c>
      <c r="E486" s="422" t="s">
        <v>1334</v>
      </c>
      <c r="F486" s="422">
        <v>90</v>
      </c>
      <c r="G486" s="422">
        <v>400</v>
      </c>
      <c r="H486" s="455">
        <v>18001009704</v>
      </c>
      <c r="I486" s="422" t="s">
        <v>2672</v>
      </c>
    </row>
    <row r="487" spans="1:9" ht="30">
      <c r="A487" s="363">
        <v>471</v>
      </c>
      <c r="B487" s="425" t="s">
        <v>645</v>
      </c>
      <c r="C487" s="422" t="s">
        <v>2673</v>
      </c>
      <c r="D487" s="422" t="s">
        <v>2674</v>
      </c>
      <c r="E487" s="422" t="s">
        <v>1334</v>
      </c>
      <c r="F487" s="422">
        <v>150</v>
      </c>
      <c r="G487" s="422">
        <v>400</v>
      </c>
      <c r="H487" s="455">
        <v>18001015224</v>
      </c>
      <c r="I487" s="422" t="s">
        <v>2675</v>
      </c>
    </row>
    <row r="488" spans="1:9" ht="30">
      <c r="A488" s="363">
        <v>472</v>
      </c>
      <c r="B488" s="425" t="s">
        <v>645</v>
      </c>
      <c r="C488" s="422" t="s">
        <v>2676</v>
      </c>
      <c r="D488" s="422" t="s">
        <v>2677</v>
      </c>
      <c r="E488" s="422" t="s">
        <v>1334</v>
      </c>
      <c r="F488" s="422">
        <v>120</v>
      </c>
      <c r="G488" s="422">
        <v>400</v>
      </c>
      <c r="H488" s="455">
        <v>18001015695</v>
      </c>
      <c r="I488" s="422" t="s">
        <v>2678</v>
      </c>
    </row>
    <row r="489" spans="1:9" ht="30">
      <c r="A489" s="363">
        <v>473</v>
      </c>
      <c r="B489" s="425" t="s">
        <v>645</v>
      </c>
      <c r="C489" s="422" t="s">
        <v>2679</v>
      </c>
      <c r="D489" s="422" t="s">
        <v>2680</v>
      </c>
      <c r="E489" s="422" t="s">
        <v>1334</v>
      </c>
      <c r="F489" s="422">
        <v>30</v>
      </c>
      <c r="G489" s="422">
        <v>250</v>
      </c>
      <c r="H489" s="455" t="s">
        <v>2681</v>
      </c>
      <c r="I489" s="422" t="s">
        <v>2682</v>
      </c>
    </row>
    <row r="490" spans="1:9" ht="30">
      <c r="A490" s="363">
        <v>474</v>
      </c>
      <c r="B490" s="425" t="s">
        <v>645</v>
      </c>
      <c r="C490" s="422" t="s">
        <v>2683</v>
      </c>
      <c r="D490" s="422" t="s">
        <v>2684</v>
      </c>
      <c r="E490" s="422" t="s">
        <v>1334</v>
      </c>
      <c r="F490" s="422">
        <v>30</v>
      </c>
      <c r="G490" s="422">
        <v>250</v>
      </c>
      <c r="H490" s="455" t="s">
        <v>2685</v>
      </c>
      <c r="I490" s="422" t="s">
        <v>2686</v>
      </c>
    </row>
    <row r="491" spans="1:9" ht="30">
      <c r="A491" s="363">
        <v>475</v>
      </c>
      <c r="B491" s="425" t="s">
        <v>645</v>
      </c>
      <c r="C491" s="422" t="s">
        <v>2687</v>
      </c>
      <c r="D491" s="422" t="s">
        <v>2688</v>
      </c>
      <c r="E491" s="422" t="s">
        <v>1334</v>
      </c>
      <c r="F491" s="422">
        <v>60</v>
      </c>
      <c r="G491" s="422">
        <v>200</v>
      </c>
      <c r="H491" s="455" t="s">
        <v>2689</v>
      </c>
      <c r="I491" s="422" t="s">
        <v>2690</v>
      </c>
    </row>
    <row r="492" spans="1:9" ht="30">
      <c r="A492" s="363">
        <v>476</v>
      </c>
      <c r="B492" s="425" t="s">
        <v>645</v>
      </c>
      <c r="C492" s="422" t="s">
        <v>2691</v>
      </c>
      <c r="D492" s="422" t="s">
        <v>2692</v>
      </c>
      <c r="E492" s="422" t="s">
        <v>1334</v>
      </c>
      <c r="F492" s="422">
        <v>193.6</v>
      </c>
      <c r="G492" s="422">
        <v>200</v>
      </c>
      <c r="H492" s="455" t="s">
        <v>2693</v>
      </c>
      <c r="I492" s="422" t="s">
        <v>2694</v>
      </c>
    </row>
    <row r="493" spans="1:9" ht="30">
      <c r="A493" s="363">
        <v>477</v>
      </c>
      <c r="B493" s="425" t="s">
        <v>645</v>
      </c>
      <c r="C493" s="422" t="s">
        <v>2695</v>
      </c>
      <c r="D493" s="422" t="s">
        <v>2696</v>
      </c>
      <c r="E493" s="422" t="s">
        <v>1334</v>
      </c>
      <c r="F493" s="422">
        <v>30</v>
      </c>
      <c r="G493" s="422">
        <v>300</v>
      </c>
      <c r="H493" s="455" t="s">
        <v>2697</v>
      </c>
      <c r="I493" s="422" t="s">
        <v>2698</v>
      </c>
    </row>
    <row r="494" spans="1:9" ht="30">
      <c r="A494" s="363">
        <v>478</v>
      </c>
      <c r="B494" s="425" t="s">
        <v>645</v>
      </c>
      <c r="C494" s="422" t="s">
        <v>2699</v>
      </c>
      <c r="D494" s="422" t="s">
        <v>2700</v>
      </c>
      <c r="E494" s="422" t="s">
        <v>1334</v>
      </c>
      <c r="F494" s="422">
        <v>30</v>
      </c>
      <c r="G494" s="422">
        <v>300</v>
      </c>
      <c r="H494" s="455" t="s">
        <v>2701</v>
      </c>
      <c r="I494" s="422" t="s">
        <v>2702</v>
      </c>
    </row>
    <row r="495" spans="1:9" ht="30">
      <c r="A495" s="363">
        <v>479</v>
      </c>
      <c r="B495" s="425" t="s">
        <v>645</v>
      </c>
      <c r="C495" s="422" t="s">
        <v>2703</v>
      </c>
      <c r="D495" s="422" t="s">
        <v>2704</v>
      </c>
      <c r="E495" s="422" t="s">
        <v>1334</v>
      </c>
      <c r="F495" s="422">
        <v>60</v>
      </c>
      <c r="G495" s="422">
        <v>250</v>
      </c>
      <c r="H495" s="455">
        <v>61004040664</v>
      </c>
      <c r="I495" s="422" t="s">
        <v>2705</v>
      </c>
    </row>
    <row r="496" spans="1:9" ht="30">
      <c r="A496" s="363">
        <v>480</v>
      </c>
      <c r="B496" s="425" t="s">
        <v>645</v>
      </c>
      <c r="C496" s="422" t="s">
        <v>2706</v>
      </c>
      <c r="D496" s="422" t="s">
        <v>2707</v>
      </c>
      <c r="E496" s="422" t="s">
        <v>1334</v>
      </c>
      <c r="F496" s="422">
        <v>70</v>
      </c>
      <c r="G496" s="422">
        <v>250</v>
      </c>
      <c r="H496" s="455">
        <v>61004039252</v>
      </c>
      <c r="I496" s="422" t="s">
        <v>2708</v>
      </c>
    </row>
    <row r="497" spans="1:9" ht="30">
      <c r="A497" s="363">
        <v>481</v>
      </c>
      <c r="B497" s="425" t="s">
        <v>645</v>
      </c>
      <c r="C497" s="422" t="s">
        <v>2709</v>
      </c>
      <c r="D497" s="422" t="s">
        <v>2710</v>
      </c>
      <c r="E497" s="422" t="s">
        <v>1334</v>
      </c>
      <c r="F497" s="422">
        <v>30</v>
      </c>
      <c r="G497" s="422">
        <v>250</v>
      </c>
      <c r="H497" s="455">
        <v>61004020578</v>
      </c>
      <c r="I497" s="422" t="s">
        <v>2711</v>
      </c>
    </row>
    <row r="498" spans="1:9" ht="30">
      <c r="A498" s="363">
        <v>482</v>
      </c>
      <c r="B498" s="425" t="s">
        <v>645</v>
      </c>
      <c r="C498" s="422" t="s">
        <v>2712</v>
      </c>
      <c r="D498" s="422" t="s">
        <v>2713</v>
      </c>
      <c r="E498" s="422" t="s">
        <v>1334</v>
      </c>
      <c r="F498" s="422">
        <v>30</v>
      </c>
      <c r="G498" s="422">
        <v>250</v>
      </c>
      <c r="H498" s="455">
        <v>61005002669</v>
      </c>
      <c r="I498" s="422" t="s">
        <v>2714</v>
      </c>
    </row>
    <row r="499" spans="1:9" ht="30">
      <c r="A499" s="363">
        <v>483</v>
      </c>
      <c r="B499" s="425" t="s">
        <v>645</v>
      </c>
      <c r="C499" s="422" t="s">
        <v>2715</v>
      </c>
      <c r="D499" s="422" t="s">
        <v>2716</v>
      </c>
      <c r="E499" s="422" t="s">
        <v>1334</v>
      </c>
      <c r="F499" s="422">
        <v>64</v>
      </c>
      <c r="G499" s="422">
        <v>250</v>
      </c>
      <c r="H499" s="455">
        <v>61004025280</v>
      </c>
      <c r="I499" s="422" t="s">
        <v>2717</v>
      </c>
    </row>
    <row r="500" spans="1:9" ht="45">
      <c r="A500" s="363">
        <v>484</v>
      </c>
      <c r="B500" s="425" t="s">
        <v>645</v>
      </c>
      <c r="C500" s="422" t="s">
        <v>2718</v>
      </c>
      <c r="D500" s="422" t="s">
        <v>2719</v>
      </c>
      <c r="E500" s="422" t="s">
        <v>1334</v>
      </c>
      <c r="F500" s="422">
        <v>33</v>
      </c>
      <c r="G500" s="422">
        <v>250</v>
      </c>
      <c r="H500" s="455">
        <v>61004043562</v>
      </c>
      <c r="I500" s="422" t="s">
        <v>2720</v>
      </c>
    </row>
    <row r="501" spans="1:9" ht="30">
      <c r="A501" s="363">
        <v>485</v>
      </c>
      <c r="B501" s="425" t="s">
        <v>645</v>
      </c>
      <c r="C501" s="422" t="s">
        <v>2721</v>
      </c>
      <c r="D501" s="422" t="s">
        <v>2722</v>
      </c>
      <c r="E501" s="422" t="s">
        <v>1334</v>
      </c>
      <c r="F501" s="422">
        <v>204</v>
      </c>
      <c r="G501" s="422">
        <v>400</v>
      </c>
      <c r="H501" s="455">
        <v>61005000582</v>
      </c>
      <c r="I501" s="422" t="s">
        <v>2723</v>
      </c>
    </row>
    <row r="502" spans="1:9" ht="30">
      <c r="A502" s="363">
        <v>486</v>
      </c>
      <c r="B502" s="425" t="s">
        <v>645</v>
      </c>
      <c r="C502" s="422" t="s">
        <v>2724</v>
      </c>
      <c r="D502" s="422" t="s">
        <v>2725</v>
      </c>
      <c r="E502" s="422" t="s">
        <v>1334</v>
      </c>
      <c r="F502" s="422">
        <v>80</v>
      </c>
      <c r="G502" s="422">
        <v>250</v>
      </c>
      <c r="H502" s="455">
        <v>61004028351</v>
      </c>
      <c r="I502" s="422" t="s">
        <v>2726</v>
      </c>
    </row>
    <row r="503" spans="1:9" ht="15">
      <c r="A503" s="363">
        <v>487</v>
      </c>
      <c r="B503" s="425" t="s">
        <v>645</v>
      </c>
      <c r="C503" s="422" t="s">
        <v>2727</v>
      </c>
      <c r="D503" s="422" t="s">
        <v>2728</v>
      </c>
      <c r="E503" s="422" t="s">
        <v>1334</v>
      </c>
      <c r="F503" s="422">
        <v>50</v>
      </c>
      <c r="G503" s="422">
        <v>250</v>
      </c>
      <c r="H503" s="455">
        <v>61005004492</v>
      </c>
      <c r="I503" s="422" t="s">
        <v>2729</v>
      </c>
    </row>
    <row r="504" spans="1:9" ht="30">
      <c r="A504" s="363">
        <v>488</v>
      </c>
      <c r="B504" s="425" t="s">
        <v>645</v>
      </c>
      <c r="C504" s="422" t="s">
        <v>2730</v>
      </c>
      <c r="D504" s="422" t="s">
        <v>2731</v>
      </c>
      <c r="E504" s="422" t="s">
        <v>1334</v>
      </c>
      <c r="F504" s="422">
        <v>30</v>
      </c>
      <c r="G504" s="422">
        <v>250</v>
      </c>
      <c r="H504" s="455">
        <v>61004038509</v>
      </c>
      <c r="I504" s="422" t="s">
        <v>2732</v>
      </c>
    </row>
    <row r="505" spans="1:9" ht="45">
      <c r="A505" s="363">
        <v>489</v>
      </c>
      <c r="B505" s="425" t="s">
        <v>645</v>
      </c>
      <c r="C505" s="422" t="s">
        <v>2733</v>
      </c>
      <c r="D505" s="422" t="s">
        <v>2734</v>
      </c>
      <c r="E505" s="422" t="s">
        <v>1334</v>
      </c>
      <c r="F505" s="422">
        <v>60</v>
      </c>
      <c r="G505" s="422">
        <v>300</v>
      </c>
      <c r="H505" s="455">
        <v>61004016047</v>
      </c>
      <c r="I505" s="422" t="s">
        <v>2735</v>
      </c>
    </row>
    <row r="506" spans="1:9" ht="30">
      <c r="A506" s="363">
        <v>490</v>
      </c>
      <c r="B506" s="425" t="s">
        <v>645</v>
      </c>
      <c r="C506" s="422" t="s">
        <v>2736</v>
      </c>
      <c r="D506" s="422" t="s">
        <v>2737</v>
      </c>
      <c r="E506" s="422" t="s">
        <v>1334</v>
      </c>
      <c r="F506" s="422">
        <v>60</v>
      </c>
      <c r="G506" s="422">
        <v>250</v>
      </c>
      <c r="H506" s="455">
        <v>61004007932</v>
      </c>
      <c r="I506" s="422" t="s">
        <v>2738</v>
      </c>
    </row>
    <row r="507" spans="1:9" ht="30">
      <c r="A507" s="363">
        <v>491</v>
      </c>
      <c r="B507" s="425" t="s">
        <v>645</v>
      </c>
      <c r="C507" s="422" t="s">
        <v>2739</v>
      </c>
      <c r="D507" s="422" t="s">
        <v>2740</v>
      </c>
      <c r="E507" s="422" t="s">
        <v>1334</v>
      </c>
      <c r="F507" s="422">
        <v>15</v>
      </c>
      <c r="G507" s="422">
        <v>350</v>
      </c>
      <c r="H507" s="455" t="s">
        <v>2741</v>
      </c>
      <c r="I507" s="422" t="s">
        <v>2742</v>
      </c>
    </row>
    <row r="508" spans="1:9" ht="45">
      <c r="A508" s="363">
        <v>492</v>
      </c>
      <c r="B508" s="425" t="s">
        <v>645</v>
      </c>
      <c r="C508" s="422" t="s">
        <v>2743</v>
      </c>
      <c r="D508" s="422" t="s">
        <v>2744</v>
      </c>
      <c r="E508" s="422" t="s">
        <v>1334</v>
      </c>
      <c r="F508" s="422">
        <v>180</v>
      </c>
      <c r="G508" s="422">
        <v>250</v>
      </c>
      <c r="H508" s="455">
        <v>25001003588</v>
      </c>
      <c r="I508" s="422" t="s">
        <v>2745</v>
      </c>
    </row>
    <row r="509" spans="1:9" ht="45">
      <c r="A509" s="363">
        <v>493</v>
      </c>
      <c r="B509" s="425" t="s">
        <v>645</v>
      </c>
      <c r="C509" s="422" t="s">
        <v>2746</v>
      </c>
      <c r="D509" s="422" t="s">
        <v>2747</v>
      </c>
      <c r="E509" s="422" t="s">
        <v>1334</v>
      </c>
      <c r="F509" s="422">
        <v>100</v>
      </c>
      <c r="G509" s="422">
        <v>250</v>
      </c>
      <c r="H509" s="455" t="s">
        <v>2748</v>
      </c>
      <c r="I509" s="422" t="s">
        <v>2749</v>
      </c>
    </row>
    <row r="510" spans="1:9" ht="30">
      <c r="A510" s="363">
        <v>494</v>
      </c>
      <c r="B510" s="425" t="s">
        <v>645</v>
      </c>
      <c r="C510" s="422" t="s">
        <v>2750</v>
      </c>
      <c r="D510" s="422" t="s">
        <v>2751</v>
      </c>
      <c r="E510" s="422" t="s">
        <v>1334</v>
      </c>
      <c r="F510" s="422">
        <v>181</v>
      </c>
      <c r="G510" s="422">
        <v>250</v>
      </c>
      <c r="H510" s="455">
        <v>25001002587</v>
      </c>
      <c r="I510" s="422" t="s">
        <v>2752</v>
      </c>
    </row>
    <row r="511" spans="1:9" ht="15">
      <c r="A511" s="363">
        <v>495</v>
      </c>
      <c r="B511" s="425" t="s">
        <v>645</v>
      </c>
      <c r="C511" s="422" t="s">
        <v>2753</v>
      </c>
      <c r="D511" s="422" t="s">
        <v>2754</v>
      </c>
      <c r="E511" s="422" t="s">
        <v>1334</v>
      </c>
      <c r="F511" s="422">
        <v>30</v>
      </c>
      <c r="G511" s="422">
        <v>125</v>
      </c>
      <c r="H511" s="455">
        <v>39001034404</v>
      </c>
      <c r="I511" s="422" t="s">
        <v>2755</v>
      </c>
    </row>
    <row r="512" spans="1:9" ht="30">
      <c r="A512" s="363">
        <v>496</v>
      </c>
      <c r="B512" s="425" t="s">
        <v>645</v>
      </c>
      <c r="C512" s="422" t="s">
        <v>2756</v>
      </c>
      <c r="D512" s="422" t="s">
        <v>2757</v>
      </c>
      <c r="E512" s="422" t="s">
        <v>1334</v>
      </c>
      <c r="F512" s="422">
        <v>30</v>
      </c>
      <c r="G512" s="422">
        <v>125</v>
      </c>
      <c r="H512" s="455">
        <v>62006033464</v>
      </c>
      <c r="I512" s="422" t="s">
        <v>2758</v>
      </c>
    </row>
    <row r="513" spans="1:9" ht="15">
      <c r="A513" s="363">
        <v>497</v>
      </c>
      <c r="B513" s="425" t="s">
        <v>645</v>
      </c>
      <c r="C513" s="422" t="s">
        <v>2759</v>
      </c>
      <c r="D513" s="422" t="s">
        <v>2760</v>
      </c>
      <c r="E513" s="422" t="s">
        <v>1334</v>
      </c>
      <c r="F513" s="422">
        <v>30</v>
      </c>
      <c r="G513" s="422">
        <v>125</v>
      </c>
      <c r="H513" s="455">
        <v>39001029010</v>
      </c>
      <c r="I513" s="422" t="s">
        <v>2761</v>
      </c>
    </row>
    <row r="514" spans="1:9" ht="15">
      <c r="A514" s="363">
        <v>498</v>
      </c>
      <c r="B514" s="425" t="s">
        <v>645</v>
      </c>
      <c r="C514" s="422" t="s">
        <v>2762</v>
      </c>
      <c r="D514" s="422" t="s">
        <v>2763</v>
      </c>
      <c r="E514" s="422" t="s">
        <v>1334</v>
      </c>
      <c r="F514" s="422">
        <v>112.2</v>
      </c>
      <c r="G514" s="422">
        <v>500</v>
      </c>
      <c r="H514" s="455" t="s">
        <v>2764</v>
      </c>
      <c r="I514" s="422" t="s">
        <v>2765</v>
      </c>
    </row>
    <row r="515" spans="1:9" ht="15">
      <c r="A515" s="363">
        <v>499</v>
      </c>
      <c r="B515" s="425" t="s">
        <v>645</v>
      </c>
      <c r="C515" s="422" t="s">
        <v>2766</v>
      </c>
      <c r="D515" s="422" t="s">
        <v>2767</v>
      </c>
      <c r="E515" s="422" t="s">
        <v>1256</v>
      </c>
      <c r="F515" s="422">
        <v>97.25</v>
      </c>
      <c r="G515" s="422">
        <v>500</v>
      </c>
      <c r="H515" s="455" t="s">
        <v>2768</v>
      </c>
      <c r="I515" s="422" t="s">
        <v>2769</v>
      </c>
    </row>
    <row r="516" spans="1:9" ht="30">
      <c r="A516" s="363">
        <v>500</v>
      </c>
      <c r="B516" s="425" t="s">
        <v>645</v>
      </c>
      <c r="C516" s="422" t="s">
        <v>2770</v>
      </c>
      <c r="D516" s="422" t="s">
        <v>2771</v>
      </c>
      <c r="E516" s="422" t="s">
        <v>1256</v>
      </c>
      <c r="F516" s="422">
        <v>27.8</v>
      </c>
      <c r="G516" s="422">
        <v>625</v>
      </c>
      <c r="H516" s="455" t="s">
        <v>2772</v>
      </c>
      <c r="I516" s="422" t="s">
        <v>2773</v>
      </c>
    </row>
    <row r="517" spans="1:9" ht="30">
      <c r="A517" s="363">
        <v>501</v>
      </c>
      <c r="B517" s="425" t="s">
        <v>645</v>
      </c>
      <c r="C517" s="422" t="s">
        <v>2774</v>
      </c>
      <c r="D517" s="422" t="s">
        <v>2775</v>
      </c>
      <c r="E517" s="422" t="s">
        <v>1334</v>
      </c>
      <c r="F517" s="422">
        <v>80</v>
      </c>
      <c r="G517" s="422">
        <v>125</v>
      </c>
      <c r="H517" s="455" t="s">
        <v>2776</v>
      </c>
      <c r="I517" s="422" t="s">
        <v>2777</v>
      </c>
    </row>
    <row r="518" spans="1:9" ht="30">
      <c r="A518" s="363">
        <v>502</v>
      </c>
      <c r="B518" s="425" t="s">
        <v>645</v>
      </c>
      <c r="C518" s="422" t="s">
        <v>2778</v>
      </c>
      <c r="D518" s="422" t="s">
        <v>2779</v>
      </c>
      <c r="E518" s="422" t="s">
        <v>1334</v>
      </c>
      <c r="F518" s="422">
        <v>75</v>
      </c>
      <c r="G518" s="422">
        <v>125</v>
      </c>
      <c r="H518" s="455" t="s">
        <v>2780</v>
      </c>
      <c r="I518" s="422" t="s">
        <v>2781</v>
      </c>
    </row>
    <row r="519" spans="1:9" ht="30">
      <c r="A519" s="363">
        <v>503</v>
      </c>
      <c r="B519" s="425" t="s">
        <v>645</v>
      </c>
      <c r="C519" s="422" t="s">
        <v>2782</v>
      </c>
      <c r="D519" s="422" t="s">
        <v>2783</v>
      </c>
      <c r="E519" s="422" t="s">
        <v>1334</v>
      </c>
      <c r="F519" s="422">
        <v>75</v>
      </c>
      <c r="G519" s="422">
        <v>375</v>
      </c>
      <c r="H519" s="455" t="s">
        <v>2784</v>
      </c>
      <c r="I519" s="422" t="s">
        <v>2785</v>
      </c>
    </row>
    <row r="520" spans="1:9" ht="30">
      <c r="A520" s="363">
        <v>504</v>
      </c>
      <c r="B520" s="425" t="s">
        <v>645</v>
      </c>
      <c r="C520" s="422" t="s">
        <v>2786</v>
      </c>
      <c r="D520" s="422" t="s">
        <v>2787</v>
      </c>
      <c r="E520" s="422" t="s">
        <v>1334</v>
      </c>
      <c r="F520" s="422">
        <v>45</v>
      </c>
      <c r="G520" s="422">
        <v>125</v>
      </c>
      <c r="H520" s="455" t="s">
        <v>2788</v>
      </c>
      <c r="I520" s="422" t="s">
        <v>2789</v>
      </c>
    </row>
    <row r="521" spans="1:9" ht="30">
      <c r="A521" s="363">
        <v>505</v>
      </c>
      <c r="B521" s="425" t="s">
        <v>645</v>
      </c>
      <c r="C521" s="422" t="s">
        <v>2790</v>
      </c>
      <c r="D521" s="422" t="s">
        <v>2791</v>
      </c>
      <c r="E521" s="422" t="s">
        <v>1334</v>
      </c>
      <c r="F521" s="422">
        <v>150</v>
      </c>
      <c r="G521" s="422">
        <v>400</v>
      </c>
      <c r="H521" s="455" t="s">
        <v>2792</v>
      </c>
      <c r="I521" s="422" t="s">
        <v>2793</v>
      </c>
    </row>
    <row r="522" spans="1:9" ht="15">
      <c r="A522" s="363">
        <v>506</v>
      </c>
      <c r="B522" s="425" t="s">
        <v>645</v>
      </c>
      <c r="C522" s="422" t="s">
        <v>2794</v>
      </c>
      <c r="D522" s="422" t="s">
        <v>2795</v>
      </c>
      <c r="E522" s="422" t="s">
        <v>1334</v>
      </c>
      <c r="F522" s="422">
        <v>124.25</v>
      </c>
      <c r="G522" s="422">
        <v>750</v>
      </c>
      <c r="H522" s="455" t="s">
        <v>2796</v>
      </c>
      <c r="I522" s="422" t="s">
        <v>2797</v>
      </c>
    </row>
    <row r="523" spans="1:9" ht="30">
      <c r="A523" s="363">
        <v>507</v>
      </c>
      <c r="B523" s="425" t="s">
        <v>645</v>
      </c>
      <c r="C523" s="422" t="s">
        <v>2798</v>
      </c>
      <c r="D523" s="422" t="s">
        <v>2799</v>
      </c>
      <c r="E523" s="422" t="s">
        <v>1334</v>
      </c>
      <c r="F523" s="422">
        <v>66.56</v>
      </c>
      <c r="G523" s="422">
        <v>250</v>
      </c>
      <c r="H523" s="455" t="s">
        <v>2800</v>
      </c>
      <c r="I523" s="422" t="s">
        <v>2801</v>
      </c>
    </row>
    <row r="524" spans="1:9" ht="30">
      <c r="A524" s="363">
        <v>508</v>
      </c>
      <c r="B524" s="425" t="s">
        <v>645</v>
      </c>
      <c r="C524" s="422" t="s">
        <v>2802</v>
      </c>
      <c r="D524" s="422" t="s">
        <v>2803</v>
      </c>
      <c r="E524" s="422" t="s">
        <v>1334</v>
      </c>
      <c r="F524" s="422">
        <v>71.98</v>
      </c>
      <c r="G524" s="422">
        <v>380</v>
      </c>
      <c r="H524" s="455" t="s">
        <v>2804</v>
      </c>
      <c r="I524" s="422" t="s">
        <v>2805</v>
      </c>
    </row>
    <row r="525" spans="1:9" ht="30">
      <c r="A525" s="363">
        <v>509</v>
      </c>
      <c r="B525" s="425" t="s">
        <v>645</v>
      </c>
      <c r="C525" s="422" t="s">
        <v>2806</v>
      </c>
      <c r="D525" s="422" t="s">
        <v>2807</v>
      </c>
      <c r="E525" s="422" t="s">
        <v>1334</v>
      </c>
      <c r="F525" s="422">
        <v>250</v>
      </c>
      <c r="G525" s="422">
        <v>380</v>
      </c>
      <c r="H525" s="455" t="s">
        <v>2808</v>
      </c>
      <c r="I525" s="422" t="s">
        <v>2809</v>
      </c>
    </row>
    <row r="526" spans="1:9" ht="30">
      <c r="A526" s="363">
        <v>510</v>
      </c>
      <c r="B526" s="425" t="s">
        <v>645</v>
      </c>
      <c r="C526" s="422" t="s">
        <v>2810</v>
      </c>
      <c r="D526" s="422" t="s">
        <v>2811</v>
      </c>
      <c r="E526" s="422" t="s">
        <v>1334</v>
      </c>
      <c r="F526" s="422">
        <v>56.62</v>
      </c>
      <c r="G526" s="422">
        <v>300</v>
      </c>
      <c r="H526" s="455" t="s">
        <v>2812</v>
      </c>
      <c r="I526" s="422" t="s">
        <v>2813</v>
      </c>
    </row>
    <row r="527" spans="1:9" ht="30">
      <c r="A527" s="363">
        <v>511</v>
      </c>
      <c r="B527" s="425" t="s">
        <v>645</v>
      </c>
      <c r="C527" s="422" t="s">
        <v>4450</v>
      </c>
      <c r="D527" s="422" t="s">
        <v>4451</v>
      </c>
      <c r="E527" s="422" t="s">
        <v>1334</v>
      </c>
      <c r="F527" s="422">
        <v>38</v>
      </c>
      <c r="G527" s="422">
        <v>375</v>
      </c>
      <c r="H527" s="455">
        <v>42001016928</v>
      </c>
      <c r="I527" s="422" t="s">
        <v>4452</v>
      </c>
    </row>
    <row r="528" spans="1:9" ht="15">
      <c r="A528" s="363">
        <v>512</v>
      </c>
      <c r="B528" s="425" t="s">
        <v>645</v>
      </c>
      <c r="C528" s="422" t="s">
        <v>4453</v>
      </c>
      <c r="D528" s="422" t="s">
        <v>4454</v>
      </c>
      <c r="E528" s="422" t="s">
        <v>1334</v>
      </c>
      <c r="F528" s="422">
        <v>42</v>
      </c>
      <c r="G528" s="422">
        <v>375</v>
      </c>
      <c r="H528" s="455">
        <v>42001014433</v>
      </c>
      <c r="I528" s="422" t="s">
        <v>4455</v>
      </c>
    </row>
    <row r="529" spans="1:9" ht="15">
      <c r="A529" s="363">
        <v>513</v>
      </c>
      <c r="B529" s="425" t="s">
        <v>645</v>
      </c>
      <c r="C529" s="422" t="s">
        <v>4456</v>
      </c>
      <c r="D529" s="422" t="s">
        <v>4457</v>
      </c>
      <c r="E529" s="422" t="s">
        <v>1334</v>
      </c>
      <c r="F529" s="422">
        <v>47.66</v>
      </c>
      <c r="G529" s="422">
        <v>375</v>
      </c>
      <c r="H529" s="455">
        <v>62006010408</v>
      </c>
      <c r="I529" s="422" t="s">
        <v>4458</v>
      </c>
    </row>
    <row r="530" spans="1:9" ht="30">
      <c r="A530" s="363">
        <v>514</v>
      </c>
      <c r="B530" s="425" t="s">
        <v>645</v>
      </c>
      <c r="C530" s="422" t="s">
        <v>4459</v>
      </c>
      <c r="D530" s="422" t="s">
        <v>4460</v>
      </c>
      <c r="E530" s="422" t="s">
        <v>1334</v>
      </c>
      <c r="F530" s="422">
        <v>60</v>
      </c>
      <c r="G530" s="422">
        <v>375</v>
      </c>
      <c r="H530" s="455" t="s">
        <v>4461</v>
      </c>
      <c r="I530" s="422" t="s">
        <v>4462</v>
      </c>
    </row>
    <row r="531" spans="1:9" ht="15">
      <c r="A531" s="363">
        <v>515</v>
      </c>
      <c r="B531" s="425" t="s">
        <v>645</v>
      </c>
      <c r="C531" s="422" t="s">
        <v>4463</v>
      </c>
      <c r="D531" s="422" t="s">
        <v>4464</v>
      </c>
      <c r="E531" s="422" t="s">
        <v>1334</v>
      </c>
      <c r="F531" s="422">
        <v>48</v>
      </c>
      <c r="G531" s="422">
        <v>375</v>
      </c>
      <c r="H531" s="455" t="s">
        <v>4465</v>
      </c>
      <c r="I531" s="422" t="s">
        <v>4466</v>
      </c>
    </row>
    <row r="532" spans="1:9" ht="30">
      <c r="A532" s="363">
        <v>516</v>
      </c>
      <c r="B532" s="425" t="s">
        <v>645</v>
      </c>
      <c r="C532" s="422" t="s">
        <v>4467</v>
      </c>
      <c r="D532" s="422" t="s">
        <v>4468</v>
      </c>
      <c r="E532" s="422" t="s">
        <v>1334</v>
      </c>
      <c r="F532" s="422">
        <v>71.7</v>
      </c>
      <c r="G532" s="422">
        <v>375</v>
      </c>
      <c r="H532" s="455" t="s">
        <v>4469</v>
      </c>
      <c r="I532" s="422" t="s">
        <v>4470</v>
      </c>
    </row>
    <row r="533" spans="1:9" ht="30">
      <c r="A533" s="363">
        <v>517</v>
      </c>
      <c r="B533" s="425" t="s">
        <v>645</v>
      </c>
      <c r="C533" s="422" t="s">
        <v>4471</v>
      </c>
      <c r="D533" s="422" t="s">
        <v>4472</v>
      </c>
      <c r="E533" s="422" t="s">
        <v>1334</v>
      </c>
      <c r="F533" s="422">
        <v>31.02</v>
      </c>
      <c r="G533" s="422">
        <v>375</v>
      </c>
      <c r="H533" s="455" t="s">
        <v>4473</v>
      </c>
      <c r="I533" s="422" t="s">
        <v>4474</v>
      </c>
    </row>
    <row r="534" spans="1:9" ht="15">
      <c r="A534" s="363">
        <v>518</v>
      </c>
      <c r="B534" s="425" t="s">
        <v>645</v>
      </c>
      <c r="C534" s="422" t="s">
        <v>4475</v>
      </c>
      <c r="D534" s="422" t="s">
        <v>4476</v>
      </c>
      <c r="E534" s="422" t="s">
        <v>1334</v>
      </c>
      <c r="F534" s="422">
        <v>80</v>
      </c>
      <c r="G534" s="422">
        <v>375</v>
      </c>
      <c r="H534" s="455" t="s">
        <v>4477</v>
      </c>
      <c r="I534" s="422" t="s">
        <v>4478</v>
      </c>
    </row>
    <row r="535" spans="1:9" ht="15">
      <c r="A535" s="363">
        <v>519</v>
      </c>
      <c r="B535" s="425" t="s">
        <v>645</v>
      </c>
      <c r="C535" s="422" t="s">
        <v>4479</v>
      </c>
      <c r="D535" s="422" t="s">
        <v>4480</v>
      </c>
      <c r="E535" s="422" t="s">
        <v>1334</v>
      </c>
      <c r="F535" s="422">
        <v>15</v>
      </c>
      <c r="G535" s="422">
        <v>200</v>
      </c>
      <c r="H535" s="455" t="s">
        <v>4481</v>
      </c>
      <c r="I535" s="422" t="s">
        <v>4482</v>
      </c>
    </row>
    <row r="536" spans="1:9" ht="30">
      <c r="A536" s="363">
        <v>520</v>
      </c>
      <c r="B536" s="425" t="s">
        <v>645</v>
      </c>
      <c r="C536" s="422" t="s">
        <v>4483</v>
      </c>
      <c r="D536" s="422" t="s">
        <v>4484</v>
      </c>
      <c r="E536" s="422" t="s">
        <v>1334</v>
      </c>
      <c r="F536" s="422">
        <v>30</v>
      </c>
      <c r="G536" s="422">
        <v>250</v>
      </c>
      <c r="H536" s="455" t="s">
        <v>4485</v>
      </c>
      <c r="I536" s="422" t="s">
        <v>4486</v>
      </c>
    </row>
    <row r="537" spans="1:9" ht="15">
      <c r="A537" s="363">
        <v>521</v>
      </c>
      <c r="B537" s="425" t="s">
        <v>645</v>
      </c>
      <c r="C537" s="422" t="s">
        <v>4487</v>
      </c>
      <c r="D537" s="422" t="s">
        <v>4488</v>
      </c>
      <c r="E537" s="422" t="s">
        <v>1334</v>
      </c>
      <c r="F537" s="422">
        <v>32</v>
      </c>
      <c r="G537" s="422">
        <v>312.5</v>
      </c>
      <c r="H537" s="455" t="s">
        <v>4489</v>
      </c>
      <c r="I537" s="422" t="s">
        <v>4490</v>
      </c>
    </row>
    <row r="538" spans="1:9" ht="15">
      <c r="A538" s="363">
        <v>522</v>
      </c>
      <c r="B538" s="425" t="s">
        <v>645</v>
      </c>
      <c r="C538" s="422" t="s">
        <v>4491</v>
      </c>
      <c r="D538" s="422" t="s">
        <v>4492</v>
      </c>
      <c r="E538" s="422" t="s">
        <v>1334</v>
      </c>
      <c r="F538" s="422">
        <v>35</v>
      </c>
      <c r="G538" s="422">
        <v>312.5</v>
      </c>
      <c r="H538" s="455" t="s">
        <v>4493</v>
      </c>
      <c r="I538" s="422" t="s">
        <v>4494</v>
      </c>
    </row>
    <row r="539" spans="1:9" ht="15">
      <c r="A539" s="363">
        <v>523</v>
      </c>
      <c r="B539" s="425" t="s">
        <v>645</v>
      </c>
      <c r="C539" s="422" t="s">
        <v>4495</v>
      </c>
      <c r="D539" s="422" t="s">
        <v>4496</v>
      </c>
      <c r="E539" s="422" t="s">
        <v>1334</v>
      </c>
      <c r="F539" s="422">
        <v>28</v>
      </c>
      <c r="G539" s="422">
        <v>375</v>
      </c>
      <c r="H539" s="455" t="s">
        <v>4497</v>
      </c>
      <c r="I539" s="422" t="s">
        <v>4498</v>
      </c>
    </row>
    <row r="540" spans="1:9" ht="15">
      <c r="A540" s="363">
        <v>524</v>
      </c>
      <c r="B540" s="425" t="s">
        <v>645</v>
      </c>
      <c r="C540" s="422" t="s">
        <v>4499</v>
      </c>
      <c r="D540" s="422" t="s">
        <v>4500</v>
      </c>
      <c r="E540" s="422" t="s">
        <v>1334</v>
      </c>
      <c r="F540" s="422">
        <v>40</v>
      </c>
      <c r="G540" s="422">
        <v>312.5</v>
      </c>
      <c r="H540" s="455" t="s">
        <v>4501</v>
      </c>
      <c r="I540" s="422" t="s">
        <v>4502</v>
      </c>
    </row>
    <row r="541" spans="1:9" ht="15">
      <c r="A541" s="363">
        <v>525</v>
      </c>
      <c r="B541" s="425" t="s">
        <v>645</v>
      </c>
      <c r="C541" s="422" t="s">
        <v>4503</v>
      </c>
      <c r="D541" s="422" t="s">
        <v>4504</v>
      </c>
      <c r="E541" s="422" t="s">
        <v>1334</v>
      </c>
      <c r="F541" s="422">
        <v>38.4</v>
      </c>
      <c r="G541" s="422">
        <v>312.5</v>
      </c>
      <c r="H541" s="455" t="s">
        <v>4505</v>
      </c>
      <c r="I541" s="422" t="s">
        <v>4506</v>
      </c>
    </row>
    <row r="542" spans="1:9" ht="15">
      <c r="A542" s="363">
        <v>526</v>
      </c>
      <c r="B542" s="425" t="s">
        <v>645</v>
      </c>
      <c r="C542" s="422" t="s">
        <v>4507</v>
      </c>
      <c r="D542" s="422" t="s">
        <v>4508</v>
      </c>
      <c r="E542" s="422" t="s">
        <v>1334</v>
      </c>
      <c r="F542" s="422">
        <v>30.89</v>
      </c>
      <c r="G542" s="422">
        <v>375</v>
      </c>
      <c r="H542" s="455" t="s">
        <v>4509</v>
      </c>
      <c r="I542" s="422" t="s">
        <v>4510</v>
      </c>
    </row>
    <row r="543" spans="1:9" ht="15">
      <c r="A543" s="363">
        <v>527</v>
      </c>
      <c r="B543" s="425" t="s">
        <v>645</v>
      </c>
      <c r="C543" s="422" t="s">
        <v>4511</v>
      </c>
      <c r="D543" s="422" t="s">
        <v>4512</v>
      </c>
      <c r="E543" s="422" t="s">
        <v>1334</v>
      </c>
      <c r="F543" s="422">
        <v>35</v>
      </c>
      <c r="G543" s="422">
        <v>375</v>
      </c>
      <c r="H543" s="455" t="s">
        <v>4513</v>
      </c>
      <c r="I543" s="422" t="s">
        <v>2641</v>
      </c>
    </row>
    <row r="544" spans="1:9" ht="30">
      <c r="A544" s="363">
        <v>528</v>
      </c>
      <c r="B544" s="425" t="s">
        <v>645</v>
      </c>
      <c r="C544" s="422" t="s">
        <v>4514</v>
      </c>
      <c r="D544" s="422" t="s">
        <v>4515</v>
      </c>
      <c r="E544" s="422" t="s">
        <v>1334</v>
      </c>
      <c r="F544" s="422">
        <v>35</v>
      </c>
      <c r="G544" s="422">
        <v>312.5</v>
      </c>
      <c r="H544" s="455" t="s">
        <v>4516</v>
      </c>
      <c r="I544" s="422" t="s">
        <v>4517</v>
      </c>
    </row>
    <row r="545" spans="1:9" ht="30">
      <c r="A545" s="363">
        <v>529</v>
      </c>
      <c r="B545" s="425" t="s">
        <v>645</v>
      </c>
      <c r="C545" s="422" t="s">
        <v>4518</v>
      </c>
      <c r="D545" s="422" t="s">
        <v>4519</v>
      </c>
      <c r="E545" s="422" t="s">
        <v>1334</v>
      </c>
      <c r="F545" s="422">
        <v>77.05</v>
      </c>
      <c r="G545" s="422">
        <v>375</v>
      </c>
      <c r="H545" s="455" t="s">
        <v>4520</v>
      </c>
      <c r="I545" s="422" t="s">
        <v>4521</v>
      </c>
    </row>
    <row r="546" spans="1:9" ht="30">
      <c r="A546" s="363">
        <v>530</v>
      </c>
      <c r="B546" s="425" t="s">
        <v>645</v>
      </c>
      <c r="C546" s="422" t="s">
        <v>4522</v>
      </c>
      <c r="D546" s="422" t="s">
        <v>4523</v>
      </c>
      <c r="E546" s="422" t="s">
        <v>1334</v>
      </c>
      <c r="F546" s="422">
        <v>55</v>
      </c>
      <c r="G546" s="422">
        <v>375</v>
      </c>
      <c r="H546" s="455" t="s">
        <v>4524</v>
      </c>
      <c r="I546" s="422" t="s">
        <v>4525</v>
      </c>
    </row>
    <row r="547" spans="1:9" ht="30">
      <c r="A547" s="363">
        <v>531</v>
      </c>
      <c r="B547" s="425" t="s">
        <v>645</v>
      </c>
      <c r="C547" s="422" t="s">
        <v>4526</v>
      </c>
      <c r="D547" s="422" t="s">
        <v>4527</v>
      </c>
      <c r="E547" s="422" t="s">
        <v>1334</v>
      </c>
      <c r="F547" s="422">
        <v>42</v>
      </c>
      <c r="G547" s="422">
        <v>375</v>
      </c>
      <c r="H547" s="455" t="s">
        <v>4528</v>
      </c>
      <c r="I547" s="422" t="s">
        <v>4529</v>
      </c>
    </row>
    <row r="548" spans="1:9" ht="30">
      <c r="A548" s="363">
        <v>532</v>
      </c>
      <c r="B548" s="425" t="s">
        <v>645</v>
      </c>
      <c r="C548" s="422" t="s">
        <v>4530</v>
      </c>
      <c r="D548" s="422" t="s">
        <v>4531</v>
      </c>
      <c r="E548" s="422" t="s">
        <v>1334</v>
      </c>
      <c r="F548" s="422">
        <v>56.54</v>
      </c>
      <c r="G548" s="422">
        <v>375</v>
      </c>
      <c r="H548" s="455" t="s">
        <v>4532</v>
      </c>
      <c r="I548" s="422" t="s">
        <v>4533</v>
      </c>
    </row>
    <row r="549" spans="1:9" ht="30">
      <c r="A549" s="363">
        <v>533</v>
      </c>
      <c r="B549" s="425" t="s">
        <v>645</v>
      </c>
      <c r="C549" s="422" t="s">
        <v>4534</v>
      </c>
      <c r="D549" s="422" t="s">
        <v>4535</v>
      </c>
      <c r="E549" s="422" t="s">
        <v>1334</v>
      </c>
      <c r="F549" s="422">
        <v>45.04</v>
      </c>
      <c r="G549" s="422">
        <v>375</v>
      </c>
      <c r="H549" s="455" t="s">
        <v>4536</v>
      </c>
      <c r="I549" s="422" t="s">
        <v>4537</v>
      </c>
    </row>
    <row r="550" spans="1:9" ht="30">
      <c r="A550" s="363">
        <v>534</v>
      </c>
      <c r="B550" s="425" t="s">
        <v>645</v>
      </c>
      <c r="C550" s="422" t="s">
        <v>4538</v>
      </c>
      <c r="D550" s="422" t="s">
        <v>4539</v>
      </c>
      <c r="E550" s="422" t="s">
        <v>1334</v>
      </c>
      <c r="F550" s="422">
        <v>47</v>
      </c>
      <c r="G550" s="422">
        <v>375</v>
      </c>
      <c r="H550" s="455" t="s">
        <v>4540</v>
      </c>
      <c r="I550" s="422" t="s">
        <v>4541</v>
      </c>
    </row>
    <row r="551" spans="1:9" ht="15">
      <c r="A551" s="363">
        <v>535</v>
      </c>
      <c r="B551" s="425" t="s">
        <v>645</v>
      </c>
      <c r="C551" s="422" t="s">
        <v>4542</v>
      </c>
      <c r="D551" s="422" t="s">
        <v>4543</v>
      </c>
      <c r="E551" s="422" t="s">
        <v>1334</v>
      </c>
      <c r="F551" s="422">
        <v>40</v>
      </c>
      <c r="G551" s="422">
        <v>375</v>
      </c>
      <c r="H551" s="455" t="s">
        <v>4544</v>
      </c>
      <c r="I551" s="422" t="s">
        <v>4545</v>
      </c>
    </row>
    <row r="552" spans="1:9" ht="15">
      <c r="A552" s="363">
        <v>536</v>
      </c>
      <c r="B552" s="425" t="s">
        <v>645</v>
      </c>
      <c r="C552" s="422" t="s">
        <v>4546</v>
      </c>
      <c r="D552" s="422" t="s">
        <v>4547</v>
      </c>
      <c r="E552" s="422" t="s">
        <v>1334</v>
      </c>
      <c r="F552" s="422">
        <v>42</v>
      </c>
      <c r="G552" s="422">
        <v>312.5</v>
      </c>
      <c r="H552" s="455" t="s">
        <v>4548</v>
      </c>
      <c r="I552" s="422" t="s">
        <v>4549</v>
      </c>
    </row>
    <row r="553" spans="1:9" ht="15">
      <c r="A553" s="363">
        <v>537</v>
      </c>
      <c r="B553" s="425" t="s">
        <v>645</v>
      </c>
      <c r="C553" s="422" t="s">
        <v>4550</v>
      </c>
      <c r="D553" s="422" t="s">
        <v>4551</v>
      </c>
      <c r="E553" s="422" t="s">
        <v>1334</v>
      </c>
      <c r="F553" s="422">
        <v>30</v>
      </c>
      <c r="G553" s="422">
        <v>312.5</v>
      </c>
      <c r="H553" s="455" t="s">
        <v>4552</v>
      </c>
      <c r="I553" s="422" t="s">
        <v>4553</v>
      </c>
    </row>
    <row r="554" spans="1:9" ht="30">
      <c r="A554" s="363">
        <v>538</v>
      </c>
      <c r="B554" s="425" t="s">
        <v>645</v>
      </c>
      <c r="C554" s="422" t="s">
        <v>4554</v>
      </c>
      <c r="D554" s="422" t="s">
        <v>4555</v>
      </c>
      <c r="E554" s="422" t="s">
        <v>1334</v>
      </c>
      <c r="F554" s="422">
        <v>39.299999999999997</v>
      </c>
      <c r="G554" s="422">
        <v>312.5</v>
      </c>
      <c r="H554" s="455" t="s">
        <v>4556</v>
      </c>
      <c r="I554" s="422" t="s">
        <v>4557</v>
      </c>
    </row>
    <row r="555" spans="1:9" ht="30">
      <c r="A555" s="363">
        <v>539</v>
      </c>
      <c r="B555" s="425" t="s">
        <v>645</v>
      </c>
      <c r="C555" s="422" t="s">
        <v>4558</v>
      </c>
      <c r="D555" s="422" t="s">
        <v>4559</v>
      </c>
      <c r="E555" s="422" t="s">
        <v>1334</v>
      </c>
      <c r="F555" s="422">
        <v>40</v>
      </c>
      <c r="G555" s="422">
        <v>312.5</v>
      </c>
      <c r="H555" s="455" t="s">
        <v>4560</v>
      </c>
      <c r="I555" s="422" t="s">
        <v>4561</v>
      </c>
    </row>
    <row r="556" spans="1:9" ht="15">
      <c r="A556" s="363">
        <v>540</v>
      </c>
      <c r="B556" s="425" t="s">
        <v>645</v>
      </c>
      <c r="C556" s="422" t="s">
        <v>4562</v>
      </c>
      <c r="D556" s="422" t="s">
        <v>4563</v>
      </c>
      <c r="E556" s="422" t="s">
        <v>1334</v>
      </c>
      <c r="F556" s="422">
        <v>52</v>
      </c>
      <c r="G556" s="422">
        <v>375</v>
      </c>
      <c r="H556" s="455" t="s">
        <v>4564</v>
      </c>
      <c r="I556" s="422" t="s">
        <v>4565</v>
      </c>
    </row>
    <row r="557" spans="1:9" ht="15">
      <c r="A557" s="363">
        <v>541</v>
      </c>
      <c r="B557" s="425" t="s">
        <v>645</v>
      </c>
      <c r="C557" s="422" t="s">
        <v>4566</v>
      </c>
      <c r="D557" s="422" t="s">
        <v>4567</v>
      </c>
      <c r="E557" s="422" t="s">
        <v>1334</v>
      </c>
      <c r="F557" s="422">
        <v>46</v>
      </c>
      <c r="G557" s="422">
        <v>375</v>
      </c>
      <c r="H557" s="455" t="s">
        <v>4568</v>
      </c>
      <c r="I557" s="422" t="s">
        <v>4569</v>
      </c>
    </row>
    <row r="558" spans="1:9" ht="30">
      <c r="A558" s="363">
        <v>542</v>
      </c>
      <c r="B558" s="425" t="s">
        <v>645</v>
      </c>
      <c r="C558" s="422" t="s">
        <v>4570</v>
      </c>
      <c r="D558" s="422" t="s">
        <v>4571</v>
      </c>
      <c r="E558" s="422" t="s">
        <v>1334</v>
      </c>
      <c r="F558" s="422">
        <v>40</v>
      </c>
      <c r="G558" s="422">
        <v>400</v>
      </c>
      <c r="H558" s="455" t="s">
        <v>4572</v>
      </c>
      <c r="I558" s="422" t="s">
        <v>4573</v>
      </c>
    </row>
    <row r="559" spans="1:9" ht="30">
      <c r="A559" s="363">
        <v>543</v>
      </c>
      <c r="B559" s="425" t="s">
        <v>645</v>
      </c>
      <c r="C559" s="422" t="s">
        <v>4574</v>
      </c>
      <c r="D559" s="422" t="s">
        <v>4575</v>
      </c>
      <c r="E559" s="422" t="s">
        <v>1334</v>
      </c>
      <c r="F559" s="422">
        <v>40</v>
      </c>
      <c r="G559" s="422">
        <v>400</v>
      </c>
      <c r="H559" s="455" t="s">
        <v>4576</v>
      </c>
      <c r="I559" s="422" t="s">
        <v>4577</v>
      </c>
    </row>
    <row r="560" spans="1:9" ht="30">
      <c r="A560" s="363">
        <v>544</v>
      </c>
      <c r="B560" s="425" t="s">
        <v>645</v>
      </c>
      <c r="C560" s="422" t="s">
        <v>4578</v>
      </c>
      <c r="D560" s="422" t="s">
        <v>4579</v>
      </c>
      <c r="E560" s="422" t="s">
        <v>1334</v>
      </c>
      <c r="F560" s="422">
        <v>70</v>
      </c>
      <c r="G560" s="422">
        <v>600</v>
      </c>
      <c r="H560" s="455" t="s">
        <v>4580</v>
      </c>
      <c r="I560" s="422" t="s">
        <v>4581</v>
      </c>
    </row>
    <row r="561" spans="1:9" ht="120">
      <c r="A561" s="363">
        <v>545</v>
      </c>
      <c r="B561" s="425" t="s">
        <v>645</v>
      </c>
      <c r="C561" s="422" t="s">
        <v>4582</v>
      </c>
      <c r="D561" s="422" t="s">
        <v>4583</v>
      </c>
      <c r="E561" s="422" t="s">
        <v>4584</v>
      </c>
      <c r="F561" s="422">
        <v>127.5</v>
      </c>
      <c r="G561" s="422">
        <v>190</v>
      </c>
      <c r="H561" s="455" t="s">
        <v>4585</v>
      </c>
      <c r="I561" s="422" t="s">
        <v>4586</v>
      </c>
    </row>
    <row r="562" spans="1:9" ht="15">
      <c r="A562" s="363">
        <v>546</v>
      </c>
      <c r="B562" s="425" t="s">
        <v>645</v>
      </c>
      <c r="C562" s="422" t="s">
        <v>4587</v>
      </c>
      <c r="D562" s="422" t="s">
        <v>4588</v>
      </c>
      <c r="E562" s="422" t="s">
        <v>1334</v>
      </c>
      <c r="F562" s="422">
        <v>40</v>
      </c>
      <c r="G562" s="422">
        <v>300</v>
      </c>
      <c r="H562" s="455" t="s">
        <v>4589</v>
      </c>
      <c r="I562" s="422" t="s">
        <v>4590</v>
      </c>
    </row>
    <row r="563" spans="1:9" ht="45">
      <c r="A563" s="363">
        <v>547</v>
      </c>
      <c r="B563" s="425" t="s">
        <v>645</v>
      </c>
      <c r="C563" s="422" t="s">
        <v>3573</v>
      </c>
      <c r="D563" s="422" t="s">
        <v>3574</v>
      </c>
      <c r="E563" s="422" t="s">
        <v>1698</v>
      </c>
      <c r="F563" s="422">
        <v>450</v>
      </c>
      <c r="G563" s="422">
        <v>200</v>
      </c>
      <c r="H563" s="455" t="s">
        <v>3575</v>
      </c>
      <c r="I563" s="422" t="s">
        <v>3576</v>
      </c>
    </row>
    <row r="564" spans="1:9" ht="30">
      <c r="A564" s="363">
        <v>548</v>
      </c>
      <c r="B564" s="425" t="s">
        <v>645</v>
      </c>
      <c r="C564" s="422" t="s">
        <v>3577</v>
      </c>
      <c r="D564" s="422" t="s">
        <v>3578</v>
      </c>
      <c r="E564" s="422" t="s">
        <v>1698</v>
      </c>
      <c r="F564" s="422">
        <v>300</v>
      </c>
      <c r="G564" s="422">
        <v>200</v>
      </c>
      <c r="H564" s="455" t="s">
        <v>3579</v>
      </c>
      <c r="I564" s="422" t="s">
        <v>3580</v>
      </c>
    </row>
    <row r="565" spans="1:9" ht="105">
      <c r="A565" s="363">
        <v>549</v>
      </c>
      <c r="B565" s="425" t="s">
        <v>645</v>
      </c>
      <c r="C565" s="422" t="s">
        <v>3581</v>
      </c>
      <c r="D565" s="422" t="s">
        <v>3582</v>
      </c>
      <c r="E565" s="422" t="s">
        <v>1698</v>
      </c>
      <c r="F565" s="422">
        <v>400</v>
      </c>
      <c r="G565" s="422">
        <v>100</v>
      </c>
      <c r="H565" s="455" t="s">
        <v>3583</v>
      </c>
      <c r="I565" s="422" t="s">
        <v>3584</v>
      </c>
    </row>
    <row r="566" spans="1:9" ht="120">
      <c r="A566" s="363">
        <v>550</v>
      </c>
      <c r="B566" s="425" t="s">
        <v>645</v>
      </c>
      <c r="C566" s="422" t="s">
        <v>1704</v>
      </c>
      <c r="D566" s="422" t="s">
        <v>1705</v>
      </c>
      <c r="E566" s="422" t="s">
        <v>1698</v>
      </c>
      <c r="F566" s="422">
        <v>1200</v>
      </c>
      <c r="G566" s="422">
        <v>80</v>
      </c>
      <c r="H566" s="455" t="s">
        <v>1052</v>
      </c>
      <c r="I566" s="422" t="s">
        <v>1051</v>
      </c>
    </row>
    <row r="567" spans="1:9" ht="75">
      <c r="A567" s="363">
        <v>551</v>
      </c>
      <c r="B567" s="425" t="s">
        <v>645</v>
      </c>
      <c r="C567" s="422" t="s">
        <v>3585</v>
      </c>
      <c r="D567" s="422" t="s">
        <v>3586</v>
      </c>
      <c r="E567" s="422" t="s">
        <v>1698</v>
      </c>
      <c r="F567" s="422">
        <v>256.7</v>
      </c>
      <c r="G567" s="422">
        <v>800</v>
      </c>
      <c r="H567" s="455" t="s">
        <v>3587</v>
      </c>
      <c r="I567" s="422" t="s">
        <v>3588</v>
      </c>
    </row>
    <row r="568" spans="1:9" ht="45">
      <c r="A568" s="363">
        <v>552</v>
      </c>
      <c r="B568" s="425" t="s">
        <v>645</v>
      </c>
      <c r="C568" s="422" t="s">
        <v>3589</v>
      </c>
      <c r="D568" s="422" t="s">
        <v>3590</v>
      </c>
      <c r="E568" s="422" t="s">
        <v>1698</v>
      </c>
      <c r="F568" s="422">
        <v>112</v>
      </c>
      <c r="G568" s="422">
        <v>100</v>
      </c>
      <c r="H568" s="455" t="s">
        <v>3591</v>
      </c>
      <c r="I568" s="422" t="s">
        <v>3592</v>
      </c>
    </row>
    <row r="569" spans="1:9" ht="45">
      <c r="A569" s="363">
        <v>553</v>
      </c>
      <c r="B569" s="425" t="s">
        <v>645</v>
      </c>
      <c r="C569" s="422" t="s">
        <v>3593</v>
      </c>
      <c r="D569" s="422" t="s">
        <v>1063</v>
      </c>
      <c r="E569" s="422" t="s">
        <v>1698</v>
      </c>
      <c r="F569" s="422">
        <v>900</v>
      </c>
      <c r="G569" s="422">
        <v>11800</v>
      </c>
      <c r="H569" s="455" t="s">
        <v>3594</v>
      </c>
      <c r="I569" s="422" t="s">
        <v>3595</v>
      </c>
    </row>
    <row r="570" spans="1:9" ht="30">
      <c r="A570" s="363">
        <v>554</v>
      </c>
      <c r="B570" s="425" t="s">
        <v>645</v>
      </c>
      <c r="C570" s="422" t="s">
        <v>3596</v>
      </c>
      <c r="D570" s="422" t="s">
        <v>3597</v>
      </c>
      <c r="E570" s="422" t="s">
        <v>1698</v>
      </c>
      <c r="F570" s="422">
        <v>60</v>
      </c>
      <c r="G570" s="422">
        <v>1883.28</v>
      </c>
      <c r="H570" s="455" t="s">
        <v>3598</v>
      </c>
      <c r="I570" s="422" t="s">
        <v>3599</v>
      </c>
    </row>
    <row r="571" spans="1:9" ht="60">
      <c r="A571" s="363">
        <v>555</v>
      </c>
      <c r="B571" s="425" t="s">
        <v>645</v>
      </c>
      <c r="C571" s="422" t="s">
        <v>3600</v>
      </c>
      <c r="D571" s="422" t="s">
        <v>3601</v>
      </c>
      <c r="E571" s="422" t="s">
        <v>1698</v>
      </c>
      <c r="F571" s="422">
        <v>313</v>
      </c>
      <c r="G571" s="422">
        <v>300</v>
      </c>
      <c r="H571" s="455" t="s">
        <v>3602</v>
      </c>
      <c r="I571" s="422" t="s">
        <v>3603</v>
      </c>
    </row>
    <row r="572" spans="1:9" ht="135">
      <c r="A572" s="363">
        <v>556</v>
      </c>
      <c r="B572" s="425" t="s">
        <v>645</v>
      </c>
      <c r="C572" s="422" t="s">
        <v>3604</v>
      </c>
      <c r="D572" s="422" t="s">
        <v>3605</v>
      </c>
      <c r="E572" s="422" t="s">
        <v>1698</v>
      </c>
      <c r="F572" s="422">
        <v>221</v>
      </c>
      <c r="G572" s="422">
        <v>320.56</v>
      </c>
      <c r="H572" s="455" t="s">
        <v>3606</v>
      </c>
      <c r="I572" s="422" t="s">
        <v>3607</v>
      </c>
    </row>
    <row r="573" spans="1:9" ht="45">
      <c r="A573" s="363">
        <v>557</v>
      </c>
      <c r="B573" s="425" t="s">
        <v>645</v>
      </c>
      <c r="C573" s="422" t="s">
        <v>3608</v>
      </c>
      <c r="D573" s="422" t="s">
        <v>3609</v>
      </c>
      <c r="E573" s="422" t="s">
        <v>1698</v>
      </c>
      <c r="F573" s="422">
        <v>627.70000000000005</v>
      </c>
      <c r="G573" s="422">
        <v>300</v>
      </c>
      <c r="H573" s="455" t="s">
        <v>3610</v>
      </c>
      <c r="I573" s="422" t="s">
        <v>3611</v>
      </c>
    </row>
    <row r="574" spans="1:9" ht="45">
      <c r="A574" s="363">
        <v>558</v>
      </c>
      <c r="B574" s="425" t="s">
        <v>645</v>
      </c>
      <c r="C574" s="422" t="s">
        <v>3612</v>
      </c>
      <c r="D574" s="422" t="s">
        <v>3613</v>
      </c>
      <c r="E574" s="422" t="s">
        <v>1698</v>
      </c>
      <c r="F574" s="422">
        <v>300</v>
      </c>
      <c r="G574" s="422">
        <v>300</v>
      </c>
      <c r="H574" s="455" t="s">
        <v>3614</v>
      </c>
      <c r="I574" s="422" t="s">
        <v>3615</v>
      </c>
    </row>
    <row r="575" spans="1:9" ht="30">
      <c r="A575" s="363">
        <v>559</v>
      </c>
      <c r="B575" s="425" t="s">
        <v>645</v>
      </c>
      <c r="C575" s="422" t="s">
        <v>3616</v>
      </c>
      <c r="D575" s="422" t="s">
        <v>3617</v>
      </c>
      <c r="E575" s="422" t="s">
        <v>1698</v>
      </c>
      <c r="F575" s="422">
        <v>50</v>
      </c>
      <c r="G575" s="422">
        <v>200</v>
      </c>
      <c r="H575" s="455" t="s">
        <v>3618</v>
      </c>
      <c r="I575" s="422" t="s">
        <v>3619</v>
      </c>
    </row>
    <row r="576" spans="1:9" ht="30">
      <c r="A576" s="363">
        <v>560</v>
      </c>
      <c r="B576" s="425" t="s">
        <v>645</v>
      </c>
      <c r="C576" s="422" t="s">
        <v>4371</v>
      </c>
      <c r="D576" s="422" t="s">
        <v>4372</v>
      </c>
      <c r="E576" s="422" t="s">
        <v>1698</v>
      </c>
      <c r="F576" s="422">
        <v>800</v>
      </c>
      <c r="G576" s="422">
        <v>200</v>
      </c>
      <c r="H576" s="455" t="s">
        <v>4373</v>
      </c>
      <c r="I576" s="422" t="s">
        <v>4374</v>
      </c>
    </row>
    <row r="577" spans="1:9" ht="90">
      <c r="A577" s="363">
        <v>561</v>
      </c>
      <c r="B577" s="425" t="s">
        <v>645</v>
      </c>
      <c r="C577" s="422" t="s">
        <v>4378</v>
      </c>
      <c r="D577" s="422" t="s">
        <v>4379</v>
      </c>
      <c r="E577" s="422" t="s">
        <v>1698</v>
      </c>
      <c r="F577" s="422">
        <v>867</v>
      </c>
      <c r="G577" s="422">
        <v>1000</v>
      </c>
      <c r="H577" s="455" t="s">
        <v>4380</v>
      </c>
      <c r="I577" s="422" t="s">
        <v>4381</v>
      </c>
    </row>
    <row r="578" spans="1:9" ht="45">
      <c r="A578" s="363">
        <v>562</v>
      </c>
      <c r="B578" s="425" t="s">
        <v>645</v>
      </c>
      <c r="C578" s="422" t="s">
        <v>3573</v>
      </c>
      <c r="D578" s="422" t="s">
        <v>3574</v>
      </c>
      <c r="E578" s="422" t="s">
        <v>1698</v>
      </c>
      <c r="F578" s="422">
        <v>450</v>
      </c>
      <c r="G578" s="422">
        <v>200</v>
      </c>
      <c r="H578" s="455" t="s">
        <v>3575</v>
      </c>
      <c r="I578" s="422" t="s">
        <v>3576</v>
      </c>
    </row>
    <row r="579" spans="1:9" ht="30">
      <c r="A579" s="363">
        <v>563</v>
      </c>
      <c r="B579" s="425" t="s">
        <v>645</v>
      </c>
      <c r="C579" s="422" t="s">
        <v>4382</v>
      </c>
      <c r="D579" s="422" t="s">
        <v>4383</v>
      </c>
      <c r="E579" s="422" t="s">
        <v>1698</v>
      </c>
      <c r="F579" s="422">
        <v>252</v>
      </c>
      <c r="G579" s="422">
        <v>100</v>
      </c>
      <c r="H579" s="455" t="s">
        <v>4384</v>
      </c>
      <c r="I579" s="422" t="s">
        <v>4385</v>
      </c>
    </row>
    <row r="580" spans="1:9" ht="30">
      <c r="A580" s="363">
        <v>564</v>
      </c>
      <c r="B580" s="425" t="s">
        <v>645</v>
      </c>
      <c r="C580" s="422" t="s">
        <v>4386</v>
      </c>
      <c r="D580" s="422" t="s">
        <v>4387</v>
      </c>
      <c r="E580" s="422" t="s">
        <v>1698</v>
      </c>
      <c r="F580" s="422">
        <v>700</v>
      </c>
      <c r="G580" s="422">
        <v>500</v>
      </c>
      <c r="H580" s="455" t="s">
        <v>4388</v>
      </c>
      <c r="I580" s="422" t="s">
        <v>4389</v>
      </c>
    </row>
    <row r="581" spans="1:9" ht="30">
      <c r="A581" s="363">
        <v>565</v>
      </c>
      <c r="B581" s="425" t="s">
        <v>645</v>
      </c>
      <c r="C581" s="422" t="s">
        <v>4390</v>
      </c>
      <c r="D581" s="422" t="s">
        <v>4391</v>
      </c>
      <c r="E581" s="422" t="s">
        <v>4392</v>
      </c>
      <c r="F581" s="422">
        <v>574.4</v>
      </c>
      <c r="G581" s="422">
        <v>1080</v>
      </c>
      <c r="H581" s="455" t="s">
        <v>4393</v>
      </c>
      <c r="I581" s="422" t="s">
        <v>4394</v>
      </c>
    </row>
    <row r="582" spans="1:9" ht="15">
      <c r="A582" s="363">
        <v>566</v>
      </c>
      <c r="B582" s="425" t="s">
        <v>645</v>
      </c>
      <c r="C582" s="422"/>
      <c r="D582" s="422" t="s">
        <v>3620</v>
      </c>
      <c r="E582" s="422" t="s">
        <v>1698</v>
      </c>
      <c r="F582" s="422">
        <v>1062</v>
      </c>
      <c r="G582" s="422">
        <v>413</v>
      </c>
      <c r="H582" s="455" t="s">
        <v>3621</v>
      </c>
      <c r="I582" s="422" t="s">
        <v>3622</v>
      </c>
    </row>
    <row r="583" spans="1:9" ht="15">
      <c r="A583" s="363" t="s">
        <v>261</v>
      </c>
      <c r="B583" s="363"/>
      <c r="C583" s="364"/>
      <c r="D583" s="364"/>
      <c r="E583" s="364"/>
      <c r="F583" s="364"/>
      <c r="G583" s="364"/>
      <c r="H583" s="364"/>
      <c r="I583" s="364"/>
    </row>
    <row r="584" spans="1:9">
      <c r="A584" s="188"/>
      <c r="B584" s="188"/>
      <c r="C584" s="188"/>
      <c r="D584" s="188"/>
      <c r="E584" s="188"/>
      <c r="F584" s="188"/>
      <c r="G584" s="188"/>
      <c r="H584" s="188"/>
      <c r="I584" s="188"/>
    </row>
    <row r="585" spans="1:9">
      <c r="A585" s="188"/>
      <c r="B585" s="188"/>
      <c r="C585" s="188"/>
      <c r="D585" s="188"/>
      <c r="E585" s="188"/>
      <c r="F585" s="188"/>
      <c r="G585" s="188"/>
      <c r="H585" s="188"/>
      <c r="I585" s="188"/>
    </row>
    <row r="586" spans="1:9" ht="15">
      <c r="A586" s="365"/>
      <c r="B586" s="365"/>
      <c r="C586" s="188"/>
      <c r="D586" s="188"/>
      <c r="E586" s="188"/>
      <c r="F586" s="188"/>
      <c r="G586" s="188"/>
      <c r="H586" s="188"/>
      <c r="I586" s="188"/>
    </row>
    <row r="587" spans="1:9" ht="15">
      <c r="A587" s="21"/>
      <c r="B587" s="21"/>
      <c r="C587" s="366" t="s">
        <v>96</v>
      </c>
      <c r="D587" s="21"/>
      <c r="E587" s="21"/>
      <c r="F587" s="19"/>
      <c r="G587" s="21"/>
      <c r="H587" s="21"/>
      <c r="I587" s="21"/>
    </row>
    <row r="588" spans="1:9" ht="15">
      <c r="A588" s="21"/>
      <c r="B588" s="21"/>
      <c r="C588" s="21"/>
      <c r="D588" s="519"/>
      <c r="E588" s="519"/>
      <c r="G588" s="191"/>
      <c r="H588" s="367"/>
    </row>
    <row r="589" spans="1:9" ht="15">
      <c r="C589" s="21"/>
      <c r="D589" s="520" t="s">
        <v>251</v>
      </c>
      <c r="E589" s="520"/>
      <c r="G589" s="521" t="s">
        <v>450</v>
      </c>
      <c r="H589" s="521"/>
    </row>
    <row r="590" spans="1:9" ht="15">
      <c r="C590" s="21"/>
      <c r="D590" s="21"/>
      <c r="E590" s="21"/>
      <c r="G590" s="522"/>
      <c r="H590" s="522"/>
    </row>
    <row r="591" spans="1:9" ht="15">
      <c r="C591" s="21"/>
      <c r="D591" s="523" t="s">
        <v>127</v>
      </c>
      <c r="E591" s="523"/>
      <c r="G591" s="522"/>
      <c r="H591" s="522"/>
    </row>
  </sheetData>
  <mergeCells count="46">
    <mergeCell ref="A351:A352"/>
    <mergeCell ref="B351:B352"/>
    <mergeCell ref="C351:C352"/>
    <mergeCell ref="D351:D352"/>
    <mergeCell ref="E351:E352"/>
    <mergeCell ref="A296:A298"/>
    <mergeCell ref="B296:B298"/>
    <mergeCell ref="C296:C298"/>
    <mergeCell ref="D296:D298"/>
    <mergeCell ref="E296:E298"/>
    <mergeCell ref="A294:A295"/>
    <mergeCell ref="B294:B295"/>
    <mergeCell ref="C294:C295"/>
    <mergeCell ref="D294:D295"/>
    <mergeCell ref="E294:E295"/>
    <mergeCell ref="A74:A75"/>
    <mergeCell ref="B74:B75"/>
    <mergeCell ref="C74:C75"/>
    <mergeCell ref="D74:D75"/>
    <mergeCell ref="E74:E75"/>
    <mergeCell ref="A36:A37"/>
    <mergeCell ref="B36:B37"/>
    <mergeCell ref="C36:C37"/>
    <mergeCell ref="D36:D37"/>
    <mergeCell ref="E36:E37"/>
    <mergeCell ref="F13:F14"/>
    <mergeCell ref="A19:A20"/>
    <mergeCell ref="B19:B20"/>
    <mergeCell ref="C19:C20"/>
    <mergeCell ref="D19:D20"/>
    <mergeCell ref="E19:E20"/>
    <mergeCell ref="F19:F20"/>
    <mergeCell ref="A13:A14"/>
    <mergeCell ref="B13:B14"/>
    <mergeCell ref="C13:C14"/>
    <mergeCell ref="D13:D14"/>
    <mergeCell ref="E13:E14"/>
    <mergeCell ref="D588:E588"/>
    <mergeCell ref="D589:E589"/>
    <mergeCell ref="G589:H591"/>
    <mergeCell ref="D591:E591"/>
    <mergeCell ref="F36:F37"/>
    <mergeCell ref="F74:F75"/>
    <mergeCell ref="F294:F295"/>
    <mergeCell ref="F296:F298"/>
    <mergeCell ref="F351:F352"/>
  </mergeCells>
  <dataValidations count="1">
    <dataValidation type="list" allowBlank="1" showInputMessage="1" showErrorMessage="1" sqref="B299:B351 B296 B9:B294 B353:B583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181"/>
  <sheetViews>
    <sheetView view="pageBreakPreview" topLeftCell="A164" zoomScale="80" zoomScaleNormal="100" zoomScaleSheetLayoutView="80" workbookViewId="0">
      <selection activeCell="A172" sqref="A172:XFD176"/>
    </sheetView>
  </sheetViews>
  <sheetFormatPr defaultRowHeight="12.75"/>
  <cols>
    <col min="1" max="1" width="6.85546875" style="359" customWidth="1"/>
    <col min="2" max="2" width="14.85546875" style="359" customWidth="1"/>
    <col min="3" max="3" width="21.140625" style="359" customWidth="1"/>
    <col min="4" max="5" width="12.7109375" style="359" customWidth="1"/>
    <col min="6" max="6" width="13.42578125" style="359" bestFit="1" customWidth="1"/>
    <col min="7" max="7" width="15.28515625" style="359" customWidth="1"/>
    <col min="8" max="8" width="23.85546875" style="359" customWidth="1"/>
    <col min="9" max="9" width="12.140625" style="359" bestFit="1" customWidth="1"/>
    <col min="10" max="10" width="19" style="359" customWidth="1"/>
    <col min="11" max="11" width="17.7109375" style="359" customWidth="1"/>
    <col min="12" max="16384" width="9.140625" style="359"/>
  </cols>
  <sheetData>
    <row r="1" spans="1:12" s="192" customFormat="1" ht="15">
      <c r="A1" s="185" t="s">
        <v>288</v>
      </c>
      <c r="B1" s="185"/>
      <c r="C1" s="185"/>
      <c r="D1" s="186"/>
      <c r="E1" s="186"/>
      <c r="F1" s="186"/>
      <c r="G1" s="186"/>
      <c r="H1" s="186"/>
      <c r="I1" s="186"/>
      <c r="J1" s="186"/>
      <c r="K1" s="349" t="s">
        <v>97</v>
      </c>
    </row>
    <row r="2" spans="1:12" s="192" customFormat="1" ht="15">
      <c r="A2" s="145" t="s">
        <v>128</v>
      </c>
      <c r="B2" s="145"/>
      <c r="C2" s="145"/>
      <c r="D2" s="186"/>
      <c r="E2" s="186"/>
      <c r="F2" s="186"/>
      <c r="G2" s="186"/>
      <c r="H2" s="186"/>
      <c r="I2" s="186"/>
      <c r="J2" s="186"/>
      <c r="K2" s="346" t="str">
        <f>'ფორმა N1'!L2</f>
        <v>03,10-21,10,2017</v>
      </c>
    </row>
    <row r="3" spans="1:12" s="192" customFormat="1" ht="1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38"/>
      <c r="L3" s="359"/>
    </row>
    <row r="4" spans="1:12" s="192" customFormat="1" ht="15">
      <c r="A4" s="112" t="s">
        <v>257</v>
      </c>
      <c r="B4" s="112"/>
      <c r="C4" s="112"/>
      <c r="D4" s="112"/>
      <c r="E4" s="112"/>
      <c r="F4" s="354"/>
      <c r="G4" s="187"/>
      <c r="H4" s="186"/>
      <c r="I4" s="186"/>
      <c r="J4" s="186"/>
      <c r="K4" s="186"/>
    </row>
    <row r="5" spans="1:12" ht="15">
      <c r="A5" s="355" t="str">
        <f>'ფორმა N1'!A5</f>
        <v>მ.პ.გ. ქართული ოცნება - დემოკრატიული საქართველო</v>
      </c>
      <c r="B5" s="355"/>
      <c r="C5" s="355"/>
      <c r="D5" s="356"/>
      <c r="E5" s="356"/>
      <c r="F5" s="356"/>
      <c r="G5" s="357"/>
      <c r="H5" s="358"/>
      <c r="I5" s="358"/>
      <c r="J5" s="358"/>
      <c r="K5" s="357"/>
    </row>
    <row r="6" spans="1:12" s="192" customFormat="1" ht="13.5">
      <c r="A6" s="139"/>
      <c r="B6" s="139"/>
      <c r="C6" s="139"/>
      <c r="D6" s="360"/>
      <c r="E6" s="360"/>
      <c r="F6" s="360"/>
      <c r="G6" s="186"/>
      <c r="H6" s="186"/>
      <c r="I6" s="186"/>
      <c r="J6" s="186"/>
      <c r="K6" s="186"/>
    </row>
    <row r="7" spans="1:12" s="192" customFormat="1" ht="60">
      <c r="A7" s="361" t="s">
        <v>64</v>
      </c>
      <c r="B7" s="361" t="s">
        <v>443</v>
      </c>
      <c r="C7" s="361" t="s">
        <v>231</v>
      </c>
      <c r="D7" s="362" t="s">
        <v>228</v>
      </c>
      <c r="E7" s="362" t="s">
        <v>229</v>
      </c>
      <c r="F7" s="362" t="s">
        <v>322</v>
      </c>
      <c r="G7" s="362" t="s">
        <v>230</v>
      </c>
      <c r="H7" s="362" t="s">
        <v>451</v>
      </c>
      <c r="I7" s="362" t="s">
        <v>227</v>
      </c>
      <c r="J7" s="362" t="s">
        <v>448</v>
      </c>
      <c r="K7" s="362" t="s">
        <v>449</v>
      </c>
    </row>
    <row r="8" spans="1:12" s="192" customFormat="1" ht="15">
      <c r="A8" s="361">
        <v>1</v>
      </c>
      <c r="B8" s="361">
        <v>2</v>
      </c>
      <c r="C8" s="361">
        <v>3</v>
      </c>
      <c r="D8" s="362">
        <v>4</v>
      </c>
      <c r="E8" s="361">
        <v>5</v>
      </c>
      <c r="F8" s="362">
        <v>6</v>
      </c>
      <c r="G8" s="361">
        <v>7</v>
      </c>
      <c r="H8" s="362">
        <v>8</v>
      </c>
      <c r="I8" s="361">
        <v>9</v>
      </c>
      <c r="J8" s="361">
        <v>10</v>
      </c>
      <c r="K8" s="362">
        <v>11</v>
      </c>
    </row>
    <row r="9" spans="1:12" s="192" customFormat="1" ht="28.5">
      <c r="A9" s="425">
        <v>1</v>
      </c>
      <c r="B9" s="425" t="s">
        <v>488</v>
      </c>
      <c r="C9" s="421" t="s">
        <v>489</v>
      </c>
      <c r="D9" s="422" t="s">
        <v>490</v>
      </c>
      <c r="E9" s="423" t="s">
        <v>491</v>
      </c>
      <c r="F9" s="423">
        <v>2012</v>
      </c>
      <c r="G9" s="423" t="s">
        <v>492</v>
      </c>
      <c r="H9" s="423">
        <v>66066.13</v>
      </c>
      <c r="I9" s="424" t="s">
        <v>493</v>
      </c>
      <c r="J9" s="422"/>
      <c r="K9" s="422"/>
    </row>
    <row r="10" spans="1:12" s="192" customFormat="1" ht="15">
      <c r="A10" s="425">
        <v>2</v>
      </c>
      <c r="B10" s="425" t="s">
        <v>488</v>
      </c>
      <c r="C10" s="422" t="s">
        <v>494</v>
      </c>
      <c r="D10" s="422" t="s">
        <v>495</v>
      </c>
      <c r="E10" s="425" t="s">
        <v>496</v>
      </c>
      <c r="F10" s="425">
        <v>2016</v>
      </c>
      <c r="G10" s="425" t="s">
        <v>497</v>
      </c>
      <c r="H10" s="425">
        <v>24874.959999999999</v>
      </c>
      <c r="I10" s="426">
        <v>42406</v>
      </c>
      <c r="J10" s="422"/>
      <c r="K10" s="422"/>
    </row>
    <row r="11" spans="1:12" s="192" customFormat="1" ht="15">
      <c r="A11" s="425">
        <v>3</v>
      </c>
      <c r="B11" s="425" t="s">
        <v>488</v>
      </c>
      <c r="C11" s="422" t="s">
        <v>494</v>
      </c>
      <c r="D11" s="422" t="s">
        <v>495</v>
      </c>
      <c r="E11" s="425" t="s">
        <v>496</v>
      </c>
      <c r="F11" s="425">
        <v>2016</v>
      </c>
      <c r="G11" s="425" t="s">
        <v>498</v>
      </c>
      <c r="H11" s="425">
        <v>24874.959999999999</v>
      </c>
      <c r="I11" s="426">
        <v>42406</v>
      </c>
      <c r="J11" s="422"/>
      <c r="K11" s="422"/>
    </row>
    <row r="12" spans="1:12" s="192" customFormat="1" ht="15">
      <c r="A12" s="425">
        <v>4</v>
      </c>
      <c r="B12" s="425" t="s">
        <v>488</v>
      </c>
      <c r="C12" s="422" t="s">
        <v>494</v>
      </c>
      <c r="D12" s="422" t="s">
        <v>495</v>
      </c>
      <c r="E12" s="425" t="s">
        <v>496</v>
      </c>
      <c r="F12" s="425">
        <v>2016</v>
      </c>
      <c r="G12" s="425" t="s">
        <v>499</v>
      </c>
      <c r="H12" s="425">
        <v>24874.959999999999</v>
      </c>
      <c r="I12" s="426">
        <v>42406</v>
      </c>
      <c r="J12" s="422"/>
      <c r="K12" s="422"/>
    </row>
    <row r="13" spans="1:12" s="192" customFormat="1" ht="15">
      <c r="A13" s="425">
        <v>5</v>
      </c>
      <c r="B13" s="425" t="s">
        <v>488</v>
      </c>
      <c r="C13" s="422" t="s">
        <v>494</v>
      </c>
      <c r="D13" s="422" t="s">
        <v>495</v>
      </c>
      <c r="E13" s="425" t="s">
        <v>496</v>
      </c>
      <c r="F13" s="425">
        <v>2016</v>
      </c>
      <c r="G13" s="425" t="s">
        <v>500</v>
      </c>
      <c r="H13" s="425">
        <v>24874.959999999999</v>
      </c>
      <c r="I13" s="426">
        <v>42406</v>
      </c>
      <c r="J13" s="422"/>
      <c r="K13" s="422"/>
    </row>
    <row r="14" spans="1:12" s="192" customFormat="1" ht="15">
      <c r="A14" s="425">
        <v>6</v>
      </c>
      <c r="B14" s="425" t="s">
        <v>488</v>
      </c>
      <c r="C14" s="422" t="s">
        <v>494</v>
      </c>
      <c r="D14" s="422" t="s">
        <v>495</v>
      </c>
      <c r="E14" s="425" t="s">
        <v>496</v>
      </c>
      <c r="F14" s="425">
        <v>2016</v>
      </c>
      <c r="G14" s="425" t="s">
        <v>501</v>
      </c>
      <c r="H14" s="425">
        <v>23250.45</v>
      </c>
      <c r="I14" s="426">
        <v>42649</v>
      </c>
      <c r="J14" s="422"/>
      <c r="K14" s="422"/>
    </row>
    <row r="15" spans="1:12" s="192" customFormat="1" ht="15">
      <c r="A15" s="425">
        <v>7</v>
      </c>
      <c r="B15" s="425" t="s">
        <v>488</v>
      </c>
      <c r="C15" s="422" t="s">
        <v>494</v>
      </c>
      <c r="D15" s="422" t="s">
        <v>495</v>
      </c>
      <c r="E15" s="425" t="s">
        <v>496</v>
      </c>
      <c r="F15" s="425">
        <v>2016</v>
      </c>
      <c r="G15" s="425" t="s">
        <v>502</v>
      </c>
      <c r="H15" s="425">
        <v>23250.45</v>
      </c>
      <c r="I15" s="426">
        <v>42649</v>
      </c>
      <c r="J15" s="422"/>
      <c r="K15" s="422"/>
    </row>
    <row r="16" spans="1:12" s="192" customFormat="1" ht="15">
      <c r="A16" s="425">
        <v>8</v>
      </c>
      <c r="B16" s="425" t="s">
        <v>488</v>
      </c>
      <c r="C16" s="422" t="s">
        <v>494</v>
      </c>
      <c r="D16" s="422" t="s">
        <v>495</v>
      </c>
      <c r="E16" s="425" t="s">
        <v>496</v>
      </c>
      <c r="F16" s="425">
        <v>2016</v>
      </c>
      <c r="G16" s="425" t="s">
        <v>503</v>
      </c>
      <c r="H16" s="425">
        <v>23250.45</v>
      </c>
      <c r="I16" s="426">
        <v>42649</v>
      </c>
      <c r="J16" s="422"/>
      <c r="K16" s="422"/>
    </row>
    <row r="17" spans="1:11" s="192" customFormat="1" ht="15">
      <c r="A17" s="425">
        <v>9</v>
      </c>
      <c r="B17" s="425" t="s">
        <v>488</v>
      </c>
      <c r="C17" s="422" t="s">
        <v>494</v>
      </c>
      <c r="D17" s="422" t="s">
        <v>495</v>
      </c>
      <c r="E17" s="425" t="s">
        <v>496</v>
      </c>
      <c r="F17" s="425">
        <v>2016</v>
      </c>
      <c r="G17" s="425" t="s">
        <v>504</v>
      </c>
      <c r="H17" s="425">
        <v>23250.45</v>
      </c>
      <c r="I17" s="426">
        <v>42649</v>
      </c>
      <c r="J17" s="422"/>
      <c r="K17" s="422"/>
    </row>
    <row r="18" spans="1:11" s="192" customFormat="1" ht="15">
      <c r="A18" s="425">
        <v>10</v>
      </c>
      <c r="B18" s="425" t="s">
        <v>488</v>
      </c>
      <c r="C18" s="422" t="s">
        <v>494</v>
      </c>
      <c r="D18" s="422" t="s">
        <v>495</v>
      </c>
      <c r="E18" s="425" t="s">
        <v>496</v>
      </c>
      <c r="F18" s="425">
        <v>2016</v>
      </c>
      <c r="G18" s="425" t="s">
        <v>505</v>
      </c>
      <c r="H18" s="425">
        <v>23250.45</v>
      </c>
      <c r="I18" s="426">
        <v>42649</v>
      </c>
      <c r="J18" s="422"/>
      <c r="K18" s="422"/>
    </row>
    <row r="19" spans="1:11" s="192" customFormat="1" ht="15">
      <c r="A19" s="425">
        <v>11</v>
      </c>
      <c r="B19" s="425" t="s">
        <v>488</v>
      </c>
      <c r="C19" s="422" t="s">
        <v>494</v>
      </c>
      <c r="D19" s="422" t="s">
        <v>495</v>
      </c>
      <c r="E19" s="425" t="s">
        <v>496</v>
      </c>
      <c r="F19" s="425">
        <v>2016</v>
      </c>
      <c r="G19" s="425" t="s">
        <v>506</v>
      </c>
      <c r="H19" s="425">
        <v>24757.46</v>
      </c>
      <c r="I19" s="426">
        <v>42649</v>
      </c>
      <c r="J19" s="422"/>
      <c r="K19" s="422"/>
    </row>
    <row r="20" spans="1:11" s="192" customFormat="1" ht="30">
      <c r="A20" s="425">
        <v>12</v>
      </c>
      <c r="B20" s="425" t="s">
        <v>645</v>
      </c>
      <c r="C20" s="487" t="s">
        <v>760</v>
      </c>
      <c r="D20" s="487" t="s">
        <v>761</v>
      </c>
      <c r="E20" s="422" t="s">
        <v>762</v>
      </c>
      <c r="F20" s="425">
        <v>1994</v>
      </c>
      <c r="G20" s="425" t="s">
        <v>763</v>
      </c>
      <c r="H20" s="422">
        <v>1440</v>
      </c>
      <c r="I20" s="422"/>
      <c r="J20" s="425" t="s">
        <v>764</v>
      </c>
      <c r="K20" s="422" t="s">
        <v>765</v>
      </c>
    </row>
    <row r="21" spans="1:11" s="192" customFormat="1" ht="30">
      <c r="A21" s="425">
        <v>13</v>
      </c>
      <c r="B21" s="425" t="s">
        <v>645</v>
      </c>
      <c r="C21" s="487" t="s">
        <v>766</v>
      </c>
      <c r="D21" s="487" t="s">
        <v>767</v>
      </c>
      <c r="E21" s="422" t="s">
        <v>768</v>
      </c>
      <c r="F21" s="425">
        <v>2007</v>
      </c>
      <c r="G21" s="425" t="s">
        <v>769</v>
      </c>
      <c r="H21" s="422">
        <v>625</v>
      </c>
      <c r="I21" s="422"/>
      <c r="J21" s="425" t="s">
        <v>770</v>
      </c>
      <c r="K21" s="422" t="s">
        <v>771</v>
      </c>
    </row>
    <row r="22" spans="1:11" s="192" customFormat="1" ht="30">
      <c r="A22" s="425">
        <v>14</v>
      </c>
      <c r="B22" s="425" t="s">
        <v>645</v>
      </c>
      <c r="C22" s="487" t="s">
        <v>766</v>
      </c>
      <c r="D22" s="487" t="s">
        <v>772</v>
      </c>
      <c r="E22" s="422" t="s">
        <v>773</v>
      </c>
      <c r="F22" s="425">
        <v>2002</v>
      </c>
      <c r="G22" s="425" t="s">
        <v>774</v>
      </c>
      <c r="H22" s="422">
        <v>625</v>
      </c>
      <c r="I22" s="422"/>
      <c r="J22" s="425" t="s">
        <v>770</v>
      </c>
      <c r="K22" s="422" t="s">
        <v>771</v>
      </c>
    </row>
    <row r="23" spans="1:11" s="192" customFormat="1" ht="60">
      <c r="A23" s="425">
        <v>15</v>
      </c>
      <c r="B23" s="425" t="s">
        <v>645</v>
      </c>
      <c r="C23" s="487" t="s">
        <v>775</v>
      </c>
      <c r="D23" s="487" t="s">
        <v>776</v>
      </c>
      <c r="E23" s="422" t="s">
        <v>777</v>
      </c>
      <c r="F23" s="425">
        <v>2011</v>
      </c>
      <c r="G23" s="425" t="s">
        <v>778</v>
      </c>
      <c r="H23" s="422">
        <v>600</v>
      </c>
      <c r="I23" s="422"/>
      <c r="J23" s="425">
        <v>404411837</v>
      </c>
      <c r="K23" s="422" t="s">
        <v>779</v>
      </c>
    </row>
    <row r="24" spans="1:11" s="192" customFormat="1" ht="60">
      <c r="A24" s="425">
        <v>16</v>
      </c>
      <c r="B24" s="425" t="s">
        <v>645</v>
      </c>
      <c r="C24" s="487" t="s">
        <v>775</v>
      </c>
      <c r="D24" s="487" t="s">
        <v>776</v>
      </c>
      <c r="E24" s="422" t="s">
        <v>777</v>
      </c>
      <c r="F24" s="425">
        <v>2011</v>
      </c>
      <c r="G24" s="425" t="s">
        <v>780</v>
      </c>
      <c r="H24" s="422">
        <v>600</v>
      </c>
      <c r="I24" s="422"/>
      <c r="J24" s="425">
        <v>404411837</v>
      </c>
      <c r="K24" s="422" t="s">
        <v>779</v>
      </c>
    </row>
    <row r="25" spans="1:11" s="192" customFormat="1" ht="60">
      <c r="A25" s="425">
        <v>17</v>
      </c>
      <c r="B25" s="425" t="s">
        <v>645</v>
      </c>
      <c r="C25" s="487" t="s">
        <v>775</v>
      </c>
      <c r="D25" s="487" t="s">
        <v>776</v>
      </c>
      <c r="E25" s="422" t="s">
        <v>777</v>
      </c>
      <c r="F25" s="425">
        <v>2011</v>
      </c>
      <c r="G25" s="425" t="s">
        <v>781</v>
      </c>
      <c r="H25" s="422">
        <v>600</v>
      </c>
      <c r="I25" s="422"/>
      <c r="J25" s="425">
        <v>404411837</v>
      </c>
      <c r="K25" s="422" t="s">
        <v>779</v>
      </c>
    </row>
    <row r="26" spans="1:11" s="192" customFormat="1" ht="30">
      <c r="A26" s="425">
        <v>18</v>
      </c>
      <c r="B26" s="425" t="s">
        <v>645</v>
      </c>
      <c r="C26" s="487" t="s">
        <v>775</v>
      </c>
      <c r="D26" s="487" t="s">
        <v>782</v>
      </c>
      <c r="E26" s="422" t="s">
        <v>838</v>
      </c>
      <c r="F26" s="425" t="s">
        <v>786</v>
      </c>
      <c r="G26" s="425" t="s">
        <v>840</v>
      </c>
      <c r="H26" s="422">
        <v>1080</v>
      </c>
      <c r="I26" s="422"/>
      <c r="J26" s="425">
        <v>406075063</v>
      </c>
      <c r="K26" s="422" t="s">
        <v>839</v>
      </c>
    </row>
    <row r="27" spans="1:11" s="192" customFormat="1" ht="30">
      <c r="A27" s="425">
        <v>19</v>
      </c>
      <c r="B27" s="425" t="s">
        <v>645</v>
      </c>
      <c r="C27" s="487" t="s">
        <v>775</v>
      </c>
      <c r="D27" s="487" t="s">
        <v>3623</v>
      </c>
      <c r="E27" s="422" t="s">
        <v>3624</v>
      </c>
      <c r="F27" s="425" t="s">
        <v>787</v>
      </c>
      <c r="G27" s="425" t="s">
        <v>3625</v>
      </c>
      <c r="H27" s="422">
        <v>125</v>
      </c>
      <c r="I27" s="422"/>
      <c r="J27" s="425" t="s">
        <v>3626</v>
      </c>
      <c r="K27" s="422" t="s">
        <v>3627</v>
      </c>
    </row>
    <row r="28" spans="1:11" s="192" customFormat="1" ht="30">
      <c r="A28" s="425">
        <v>20</v>
      </c>
      <c r="B28" s="425" t="s">
        <v>645</v>
      </c>
      <c r="C28" s="487" t="s">
        <v>775</v>
      </c>
      <c r="D28" s="487" t="s">
        <v>3623</v>
      </c>
      <c r="E28" s="422" t="s">
        <v>3628</v>
      </c>
      <c r="F28" s="425" t="s">
        <v>783</v>
      </c>
      <c r="G28" s="425" t="s">
        <v>3629</v>
      </c>
      <c r="H28" s="422">
        <v>125</v>
      </c>
      <c r="I28" s="422"/>
      <c r="J28" s="425" t="s">
        <v>3630</v>
      </c>
      <c r="K28" s="422" t="s">
        <v>3631</v>
      </c>
    </row>
    <row r="29" spans="1:11" s="192" customFormat="1" ht="30">
      <c r="A29" s="425">
        <v>21</v>
      </c>
      <c r="B29" s="425" t="s">
        <v>645</v>
      </c>
      <c r="C29" s="487" t="s">
        <v>775</v>
      </c>
      <c r="D29" s="487" t="s">
        <v>3623</v>
      </c>
      <c r="E29" s="422" t="s">
        <v>3632</v>
      </c>
      <c r="F29" s="425" t="s">
        <v>788</v>
      </c>
      <c r="G29" s="425" t="s">
        <v>3633</v>
      </c>
      <c r="H29" s="422">
        <v>125</v>
      </c>
      <c r="I29" s="422"/>
      <c r="J29" s="425" t="s">
        <v>3634</v>
      </c>
      <c r="K29" s="422" t="s">
        <v>3635</v>
      </c>
    </row>
    <row r="30" spans="1:11" s="192" customFormat="1" ht="30">
      <c r="A30" s="425">
        <v>22</v>
      </c>
      <c r="B30" s="425" t="s">
        <v>645</v>
      </c>
      <c r="C30" s="487" t="s">
        <v>775</v>
      </c>
      <c r="D30" s="487" t="s">
        <v>3623</v>
      </c>
      <c r="E30" s="422" t="s">
        <v>3636</v>
      </c>
      <c r="F30" s="425" t="s">
        <v>790</v>
      </c>
      <c r="G30" s="425" t="s">
        <v>3637</v>
      </c>
      <c r="H30" s="422">
        <v>125</v>
      </c>
      <c r="I30" s="422"/>
      <c r="J30" s="425" t="s">
        <v>3638</v>
      </c>
      <c r="K30" s="422" t="s">
        <v>3639</v>
      </c>
    </row>
    <row r="31" spans="1:11" s="192" customFormat="1" ht="30">
      <c r="A31" s="425">
        <v>23</v>
      </c>
      <c r="B31" s="425" t="s">
        <v>645</v>
      </c>
      <c r="C31" s="487" t="s">
        <v>775</v>
      </c>
      <c r="D31" s="487" t="s">
        <v>800</v>
      </c>
      <c r="E31" s="422" t="s">
        <v>3640</v>
      </c>
      <c r="F31" s="425" t="s">
        <v>790</v>
      </c>
      <c r="G31" s="425" t="s">
        <v>3641</v>
      </c>
      <c r="H31" s="422">
        <v>125</v>
      </c>
      <c r="I31" s="422"/>
      <c r="J31" s="425" t="s">
        <v>3642</v>
      </c>
      <c r="K31" s="422" t="s">
        <v>3643</v>
      </c>
    </row>
    <row r="32" spans="1:11" s="192" customFormat="1" ht="30">
      <c r="A32" s="425">
        <v>24</v>
      </c>
      <c r="B32" s="425" t="s">
        <v>645</v>
      </c>
      <c r="C32" s="487" t="s">
        <v>775</v>
      </c>
      <c r="D32" s="487" t="s">
        <v>3644</v>
      </c>
      <c r="E32" s="422" t="s">
        <v>3645</v>
      </c>
      <c r="F32" s="425" t="s">
        <v>786</v>
      </c>
      <c r="G32" s="425" t="s">
        <v>3646</v>
      </c>
      <c r="H32" s="422">
        <v>125</v>
      </c>
      <c r="I32" s="422"/>
      <c r="J32" s="425" t="s">
        <v>3647</v>
      </c>
      <c r="K32" s="422" t="s">
        <v>3648</v>
      </c>
    </row>
    <row r="33" spans="1:11" s="192" customFormat="1" ht="30">
      <c r="A33" s="425">
        <v>25</v>
      </c>
      <c r="B33" s="425" t="s">
        <v>645</v>
      </c>
      <c r="C33" s="487" t="s">
        <v>775</v>
      </c>
      <c r="D33" s="487" t="s">
        <v>3649</v>
      </c>
      <c r="E33" s="422" t="s">
        <v>3624</v>
      </c>
      <c r="F33" s="425" t="s">
        <v>788</v>
      </c>
      <c r="G33" s="425" t="s">
        <v>3650</v>
      </c>
      <c r="H33" s="422">
        <v>125</v>
      </c>
      <c r="I33" s="422"/>
      <c r="J33" s="425" t="s">
        <v>3651</v>
      </c>
      <c r="K33" s="422" t="s">
        <v>3652</v>
      </c>
    </row>
    <row r="34" spans="1:11" s="192" customFormat="1" ht="30">
      <c r="A34" s="425">
        <v>26</v>
      </c>
      <c r="B34" s="425" t="s">
        <v>645</v>
      </c>
      <c r="C34" s="487" t="s">
        <v>775</v>
      </c>
      <c r="D34" s="487" t="s">
        <v>3644</v>
      </c>
      <c r="E34" s="422" t="s">
        <v>3653</v>
      </c>
      <c r="F34" s="425" t="s">
        <v>811</v>
      </c>
      <c r="G34" s="425" t="s">
        <v>3654</v>
      </c>
      <c r="H34" s="422">
        <v>125</v>
      </c>
      <c r="I34" s="422"/>
      <c r="J34" s="425" t="s">
        <v>3655</v>
      </c>
      <c r="K34" s="422" t="s">
        <v>3656</v>
      </c>
    </row>
    <row r="35" spans="1:11" s="192" customFormat="1" ht="30">
      <c r="A35" s="425">
        <v>27</v>
      </c>
      <c r="B35" s="425" t="s">
        <v>645</v>
      </c>
      <c r="C35" s="487" t="s">
        <v>775</v>
      </c>
      <c r="D35" s="487" t="s">
        <v>3657</v>
      </c>
      <c r="E35" s="422" t="s">
        <v>3658</v>
      </c>
      <c r="F35" s="425" t="s">
        <v>786</v>
      </c>
      <c r="G35" s="425" t="s">
        <v>3659</v>
      </c>
      <c r="H35" s="422">
        <v>125</v>
      </c>
      <c r="I35" s="422"/>
      <c r="J35" s="425" t="s">
        <v>3660</v>
      </c>
      <c r="K35" s="422" t="s">
        <v>3661</v>
      </c>
    </row>
    <row r="36" spans="1:11" s="192" customFormat="1" ht="30">
      <c r="A36" s="425">
        <v>28</v>
      </c>
      <c r="B36" s="425" t="s">
        <v>645</v>
      </c>
      <c r="C36" s="487" t="s">
        <v>775</v>
      </c>
      <c r="D36" s="487" t="s">
        <v>800</v>
      </c>
      <c r="E36" s="422" t="s">
        <v>822</v>
      </c>
      <c r="F36" s="425" t="s">
        <v>790</v>
      </c>
      <c r="G36" s="425" t="s">
        <v>3662</v>
      </c>
      <c r="H36" s="422">
        <v>125</v>
      </c>
      <c r="I36" s="422"/>
      <c r="J36" s="425" t="s">
        <v>3663</v>
      </c>
      <c r="K36" s="422" t="s">
        <v>3664</v>
      </c>
    </row>
    <row r="37" spans="1:11" s="192" customFormat="1" ht="30">
      <c r="A37" s="425">
        <v>29</v>
      </c>
      <c r="B37" s="425" t="s">
        <v>645</v>
      </c>
      <c r="C37" s="487" t="s">
        <v>775</v>
      </c>
      <c r="D37" s="487" t="s">
        <v>800</v>
      </c>
      <c r="E37" s="422" t="s">
        <v>3665</v>
      </c>
      <c r="F37" s="425" t="s">
        <v>790</v>
      </c>
      <c r="G37" s="425" t="s">
        <v>3666</v>
      </c>
      <c r="H37" s="422">
        <v>125</v>
      </c>
      <c r="I37" s="422"/>
      <c r="J37" s="425" t="s">
        <v>3667</v>
      </c>
      <c r="K37" s="422" t="s">
        <v>3668</v>
      </c>
    </row>
    <row r="38" spans="1:11" s="192" customFormat="1" ht="30">
      <c r="A38" s="425">
        <v>30</v>
      </c>
      <c r="B38" s="425" t="s">
        <v>645</v>
      </c>
      <c r="C38" s="487" t="s">
        <v>775</v>
      </c>
      <c r="D38" s="487" t="s">
        <v>3644</v>
      </c>
      <c r="E38" s="422" t="s">
        <v>831</v>
      </c>
      <c r="F38" s="425" t="s">
        <v>3669</v>
      </c>
      <c r="G38" s="425" t="s">
        <v>3670</v>
      </c>
      <c r="H38" s="422">
        <v>125</v>
      </c>
      <c r="I38" s="422"/>
      <c r="J38" s="425" t="s">
        <v>3671</v>
      </c>
      <c r="K38" s="422" t="s">
        <v>3672</v>
      </c>
    </row>
    <row r="39" spans="1:11" s="192" customFormat="1" ht="15">
      <c r="A39" s="425">
        <v>31</v>
      </c>
      <c r="B39" s="425" t="s">
        <v>645</v>
      </c>
      <c r="C39" s="487" t="s">
        <v>775</v>
      </c>
      <c r="D39" s="487" t="s">
        <v>3673</v>
      </c>
      <c r="E39" s="422" t="s">
        <v>799</v>
      </c>
      <c r="F39" s="425" t="s">
        <v>830</v>
      </c>
      <c r="G39" s="425" t="s">
        <v>3674</v>
      </c>
      <c r="H39" s="422">
        <v>125</v>
      </c>
      <c r="I39" s="422"/>
      <c r="J39" s="425" t="s">
        <v>3675</v>
      </c>
      <c r="K39" s="422" t="s">
        <v>3676</v>
      </c>
    </row>
    <row r="40" spans="1:11" s="192" customFormat="1" ht="30">
      <c r="A40" s="425">
        <v>32</v>
      </c>
      <c r="B40" s="425" t="s">
        <v>645</v>
      </c>
      <c r="C40" s="487" t="s">
        <v>775</v>
      </c>
      <c r="D40" s="487" t="s">
        <v>3644</v>
      </c>
      <c r="E40" s="422" t="s">
        <v>3677</v>
      </c>
      <c r="F40" s="425" t="s">
        <v>811</v>
      </c>
      <c r="G40" s="425" t="s">
        <v>3678</v>
      </c>
      <c r="H40" s="422">
        <v>125</v>
      </c>
      <c r="I40" s="422"/>
      <c r="J40" s="425" t="s">
        <v>3679</v>
      </c>
      <c r="K40" s="422" t="s">
        <v>3680</v>
      </c>
    </row>
    <row r="41" spans="1:11" s="192" customFormat="1" ht="30">
      <c r="A41" s="425">
        <v>33</v>
      </c>
      <c r="B41" s="425" t="s">
        <v>645</v>
      </c>
      <c r="C41" s="487" t="s">
        <v>775</v>
      </c>
      <c r="D41" s="487" t="s">
        <v>3644</v>
      </c>
      <c r="E41" s="422" t="s">
        <v>3644</v>
      </c>
      <c r="F41" s="425" t="s">
        <v>793</v>
      </c>
      <c r="G41" s="425" t="s">
        <v>3681</v>
      </c>
      <c r="H41" s="422">
        <v>125</v>
      </c>
      <c r="I41" s="422"/>
      <c r="J41" s="425" t="s">
        <v>3682</v>
      </c>
      <c r="K41" s="422" t="s">
        <v>3683</v>
      </c>
    </row>
    <row r="42" spans="1:11" s="192" customFormat="1" ht="30">
      <c r="A42" s="425">
        <v>34</v>
      </c>
      <c r="B42" s="425" t="s">
        <v>645</v>
      </c>
      <c r="C42" s="487" t="s">
        <v>775</v>
      </c>
      <c r="D42" s="487" t="s">
        <v>800</v>
      </c>
      <c r="E42" s="422" t="s">
        <v>3684</v>
      </c>
      <c r="F42" s="425" t="s">
        <v>793</v>
      </c>
      <c r="G42" s="425" t="s">
        <v>3685</v>
      </c>
      <c r="H42" s="422">
        <v>125</v>
      </c>
      <c r="I42" s="422"/>
      <c r="J42" s="425" t="s">
        <v>3686</v>
      </c>
      <c r="K42" s="422" t="s">
        <v>3687</v>
      </c>
    </row>
    <row r="43" spans="1:11" s="192" customFormat="1" ht="30">
      <c r="A43" s="425">
        <v>35</v>
      </c>
      <c r="B43" s="425" t="s">
        <v>645</v>
      </c>
      <c r="C43" s="487" t="s">
        <v>775</v>
      </c>
      <c r="D43" s="487" t="s">
        <v>800</v>
      </c>
      <c r="E43" s="422" t="s">
        <v>3688</v>
      </c>
      <c r="F43" s="425" t="s">
        <v>795</v>
      </c>
      <c r="G43" s="425" t="s">
        <v>3689</v>
      </c>
      <c r="H43" s="422">
        <v>125</v>
      </c>
      <c r="I43" s="422"/>
      <c r="J43" s="425" t="s">
        <v>3690</v>
      </c>
      <c r="K43" s="422" t="s">
        <v>3691</v>
      </c>
    </row>
    <row r="44" spans="1:11" s="192" customFormat="1" ht="30">
      <c r="A44" s="425">
        <v>36</v>
      </c>
      <c r="B44" s="425" t="s">
        <v>645</v>
      </c>
      <c r="C44" s="487" t="s">
        <v>775</v>
      </c>
      <c r="D44" s="487" t="s">
        <v>3644</v>
      </c>
      <c r="E44" s="422" t="s">
        <v>3692</v>
      </c>
      <c r="F44" s="425" t="s">
        <v>787</v>
      </c>
      <c r="G44" s="425" t="s">
        <v>3693</v>
      </c>
      <c r="H44" s="422">
        <v>125</v>
      </c>
      <c r="I44" s="422"/>
      <c r="J44" s="425" t="s">
        <v>3694</v>
      </c>
      <c r="K44" s="422" t="s">
        <v>3695</v>
      </c>
    </row>
    <row r="45" spans="1:11" s="192" customFormat="1" ht="30">
      <c r="A45" s="425">
        <v>37</v>
      </c>
      <c r="B45" s="425" t="s">
        <v>645</v>
      </c>
      <c r="C45" s="487" t="s">
        <v>775</v>
      </c>
      <c r="D45" s="487" t="s">
        <v>782</v>
      </c>
      <c r="E45" s="422" t="s">
        <v>3696</v>
      </c>
      <c r="F45" s="425" t="s">
        <v>3697</v>
      </c>
      <c r="G45" s="425" t="s">
        <v>3698</v>
      </c>
      <c r="H45" s="524">
        <v>8470</v>
      </c>
      <c r="I45" s="422"/>
      <c r="J45" s="524" t="s">
        <v>3699</v>
      </c>
      <c r="K45" s="524" t="s">
        <v>3700</v>
      </c>
    </row>
    <row r="46" spans="1:11" s="192" customFormat="1" ht="30">
      <c r="A46" s="425">
        <v>38</v>
      </c>
      <c r="B46" s="425" t="s">
        <v>645</v>
      </c>
      <c r="C46" s="487" t="s">
        <v>775</v>
      </c>
      <c r="D46" s="487" t="s">
        <v>782</v>
      </c>
      <c r="E46" s="422" t="s">
        <v>832</v>
      </c>
      <c r="F46" s="425" t="s">
        <v>797</v>
      </c>
      <c r="G46" s="425" t="s">
        <v>3701</v>
      </c>
      <c r="H46" s="528"/>
      <c r="I46" s="422"/>
      <c r="J46" s="528"/>
      <c r="K46" s="528"/>
    </row>
    <row r="47" spans="1:11" s="192" customFormat="1" ht="30">
      <c r="A47" s="425">
        <v>39</v>
      </c>
      <c r="B47" s="425" t="s">
        <v>645</v>
      </c>
      <c r="C47" s="487" t="s">
        <v>775</v>
      </c>
      <c r="D47" s="487" t="s">
        <v>782</v>
      </c>
      <c r="E47" s="422" t="s">
        <v>798</v>
      </c>
      <c r="F47" s="425" t="s">
        <v>788</v>
      </c>
      <c r="G47" s="425" t="s">
        <v>3702</v>
      </c>
      <c r="H47" s="528"/>
      <c r="I47" s="422"/>
      <c r="J47" s="528"/>
      <c r="K47" s="528"/>
    </row>
    <row r="48" spans="1:11" s="192" customFormat="1" ht="30">
      <c r="A48" s="425">
        <v>40</v>
      </c>
      <c r="B48" s="425" t="s">
        <v>645</v>
      </c>
      <c r="C48" s="487" t="s">
        <v>775</v>
      </c>
      <c r="D48" s="487" t="s">
        <v>829</v>
      </c>
      <c r="E48" s="422" t="s">
        <v>794</v>
      </c>
      <c r="F48" s="425" t="s">
        <v>793</v>
      </c>
      <c r="G48" s="425" t="s">
        <v>3703</v>
      </c>
      <c r="H48" s="528"/>
      <c r="I48" s="422"/>
      <c r="J48" s="528"/>
      <c r="K48" s="528"/>
    </row>
    <row r="49" spans="1:11" s="192" customFormat="1" ht="30">
      <c r="A49" s="425">
        <v>41</v>
      </c>
      <c r="B49" s="425" t="s">
        <v>645</v>
      </c>
      <c r="C49" s="487" t="s">
        <v>775</v>
      </c>
      <c r="D49" s="487" t="s">
        <v>782</v>
      </c>
      <c r="E49" s="422" t="s">
        <v>832</v>
      </c>
      <c r="F49" s="425" t="s">
        <v>795</v>
      </c>
      <c r="G49" s="425" t="s">
        <v>3704</v>
      </c>
      <c r="H49" s="528"/>
      <c r="I49" s="422"/>
      <c r="J49" s="528"/>
      <c r="K49" s="528"/>
    </row>
    <row r="50" spans="1:11" s="192" customFormat="1" ht="30">
      <c r="A50" s="425">
        <v>42</v>
      </c>
      <c r="B50" s="425" t="s">
        <v>645</v>
      </c>
      <c r="C50" s="487" t="s">
        <v>775</v>
      </c>
      <c r="D50" s="487" t="s">
        <v>829</v>
      </c>
      <c r="E50" s="422" t="s">
        <v>826</v>
      </c>
      <c r="F50" s="425" t="s">
        <v>792</v>
      </c>
      <c r="G50" s="425" t="s">
        <v>3705</v>
      </c>
      <c r="H50" s="528"/>
      <c r="I50" s="422"/>
      <c r="J50" s="528"/>
      <c r="K50" s="528"/>
    </row>
    <row r="51" spans="1:11" s="192" customFormat="1" ht="30">
      <c r="A51" s="425">
        <v>43</v>
      </c>
      <c r="B51" s="425" t="s">
        <v>645</v>
      </c>
      <c r="C51" s="487" t="s">
        <v>775</v>
      </c>
      <c r="D51" s="487" t="s">
        <v>782</v>
      </c>
      <c r="E51" s="422" t="s">
        <v>819</v>
      </c>
      <c r="F51" s="425" t="s">
        <v>813</v>
      </c>
      <c r="G51" s="425" t="s">
        <v>3706</v>
      </c>
      <c r="H51" s="528"/>
      <c r="I51" s="422"/>
      <c r="J51" s="528"/>
      <c r="K51" s="528"/>
    </row>
    <row r="52" spans="1:11" s="192" customFormat="1" ht="30">
      <c r="A52" s="425">
        <v>44</v>
      </c>
      <c r="B52" s="425" t="s">
        <v>645</v>
      </c>
      <c r="C52" s="487" t="s">
        <v>775</v>
      </c>
      <c r="D52" s="487" t="s">
        <v>782</v>
      </c>
      <c r="E52" s="422" t="s">
        <v>3707</v>
      </c>
      <c r="F52" s="425" t="s">
        <v>811</v>
      </c>
      <c r="G52" s="425" t="s">
        <v>3708</v>
      </c>
      <c r="H52" s="528"/>
      <c r="I52" s="422"/>
      <c r="J52" s="528"/>
      <c r="K52" s="528"/>
    </row>
    <row r="53" spans="1:11" s="192" customFormat="1" ht="15">
      <c r="A53" s="425">
        <v>45</v>
      </c>
      <c r="B53" s="425" t="s">
        <v>645</v>
      </c>
      <c r="C53" s="487" t="s">
        <v>775</v>
      </c>
      <c r="D53" s="487" t="s">
        <v>3709</v>
      </c>
      <c r="E53" s="422" t="s">
        <v>3710</v>
      </c>
      <c r="F53" s="425" t="s">
        <v>814</v>
      </c>
      <c r="G53" s="425" t="s">
        <v>3711</v>
      </c>
      <c r="H53" s="528"/>
      <c r="I53" s="422"/>
      <c r="J53" s="528"/>
      <c r="K53" s="528"/>
    </row>
    <row r="54" spans="1:11" s="192" customFormat="1" ht="15">
      <c r="A54" s="425">
        <v>46</v>
      </c>
      <c r="B54" s="425" t="s">
        <v>645</v>
      </c>
      <c r="C54" s="487" t="s">
        <v>775</v>
      </c>
      <c r="D54" s="487" t="s">
        <v>3709</v>
      </c>
      <c r="E54" s="422" t="s">
        <v>3710</v>
      </c>
      <c r="F54" s="425" t="s">
        <v>814</v>
      </c>
      <c r="G54" s="425" t="s">
        <v>3712</v>
      </c>
      <c r="H54" s="528"/>
      <c r="I54" s="422"/>
      <c r="J54" s="528"/>
      <c r="K54" s="528"/>
    </row>
    <row r="55" spans="1:11" s="192" customFormat="1" ht="15">
      <c r="A55" s="425">
        <v>47</v>
      </c>
      <c r="B55" s="425" t="s">
        <v>645</v>
      </c>
      <c r="C55" s="487" t="s">
        <v>775</v>
      </c>
      <c r="D55" s="487" t="s">
        <v>3709</v>
      </c>
      <c r="E55" s="422" t="s">
        <v>3710</v>
      </c>
      <c r="F55" s="425" t="s">
        <v>814</v>
      </c>
      <c r="G55" s="425" t="s">
        <v>3713</v>
      </c>
      <c r="H55" s="528"/>
      <c r="I55" s="422"/>
      <c r="J55" s="528"/>
      <c r="K55" s="528"/>
    </row>
    <row r="56" spans="1:11" s="192" customFormat="1" ht="30">
      <c r="A56" s="425">
        <v>48</v>
      </c>
      <c r="B56" s="425" t="s">
        <v>645</v>
      </c>
      <c r="C56" s="487" t="s">
        <v>775</v>
      </c>
      <c r="D56" s="487" t="s">
        <v>782</v>
      </c>
      <c r="E56" s="422" t="s">
        <v>789</v>
      </c>
      <c r="F56" s="425" t="s">
        <v>793</v>
      </c>
      <c r="G56" s="425" t="s">
        <v>3714</v>
      </c>
      <c r="H56" s="528"/>
      <c r="I56" s="422"/>
      <c r="J56" s="528"/>
      <c r="K56" s="528"/>
    </row>
    <row r="57" spans="1:11" s="192" customFormat="1" ht="30">
      <c r="A57" s="425">
        <v>49</v>
      </c>
      <c r="B57" s="425" t="s">
        <v>645</v>
      </c>
      <c r="C57" s="487" t="s">
        <v>775</v>
      </c>
      <c r="D57" s="487" t="s">
        <v>782</v>
      </c>
      <c r="E57" s="422" t="s">
        <v>3715</v>
      </c>
      <c r="F57" s="425" t="s">
        <v>833</v>
      </c>
      <c r="G57" s="425" t="s">
        <v>3716</v>
      </c>
      <c r="H57" s="528"/>
      <c r="I57" s="422"/>
      <c r="J57" s="528"/>
      <c r="K57" s="528"/>
    </row>
    <row r="58" spans="1:11" s="192" customFormat="1" ht="30">
      <c r="A58" s="425">
        <v>50</v>
      </c>
      <c r="B58" s="425" t="s">
        <v>645</v>
      </c>
      <c r="C58" s="487" t="s">
        <v>775</v>
      </c>
      <c r="D58" s="487" t="s">
        <v>782</v>
      </c>
      <c r="E58" s="422" t="s">
        <v>832</v>
      </c>
      <c r="F58" s="425" t="s">
        <v>795</v>
      </c>
      <c r="G58" s="425" t="s">
        <v>3717</v>
      </c>
      <c r="H58" s="528"/>
      <c r="I58" s="422"/>
      <c r="J58" s="528"/>
      <c r="K58" s="528"/>
    </row>
    <row r="59" spans="1:11" s="192" customFormat="1" ht="15">
      <c r="A59" s="425">
        <v>51</v>
      </c>
      <c r="B59" s="425" t="s">
        <v>645</v>
      </c>
      <c r="C59" s="487" t="s">
        <v>775</v>
      </c>
      <c r="D59" s="487" t="s">
        <v>829</v>
      </c>
      <c r="E59" s="422" t="s">
        <v>3718</v>
      </c>
      <c r="F59" s="425">
        <v>1998</v>
      </c>
      <c r="G59" s="425" t="s">
        <v>3719</v>
      </c>
      <c r="H59" s="528"/>
      <c r="I59" s="422"/>
      <c r="J59" s="528"/>
      <c r="K59" s="528"/>
    </row>
    <row r="60" spans="1:11" s="192" customFormat="1" ht="15">
      <c r="A60" s="425">
        <v>52</v>
      </c>
      <c r="B60" s="425" t="s">
        <v>645</v>
      </c>
      <c r="C60" s="487" t="s">
        <v>775</v>
      </c>
      <c r="D60" s="487" t="s">
        <v>3709</v>
      </c>
      <c r="E60" s="422" t="s">
        <v>3710</v>
      </c>
      <c r="F60" s="425" t="s">
        <v>814</v>
      </c>
      <c r="G60" s="425" t="s">
        <v>3720</v>
      </c>
      <c r="H60" s="528"/>
      <c r="I60" s="422"/>
      <c r="J60" s="528"/>
      <c r="K60" s="528"/>
    </row>
    <row r="61" spans="1:11" s="192" customFormat="1" ht="30">
      <c r="A61" s="425">
        <v>53</v>
      </c>
      <c r="B61" s="425" t="s">
        <v>645</v>
      </c>
      <c r="C61" s="487" t="s">
        <v>775</v>
      </c>
      <c r="D61" s="487" t="s">
        <v>782</v>
      </c>
      <c r="E61" s="422" t="s">
        <v>816</v>
      </c>
      <c r="F61" s="425" t="s">
        <v>820</v>
      </c>
      <c r="G61" s="425" t="s">
        <v>3721</v>
      </c>
      <c r="H61" s="528"/>
      <c r="I61" s="422"/>
      <c r="J61" s="528"/>
      <c r="K61" s="528"/>
    </row>
    <row r="62" spans="1:11" s="192" customFormat="1" ht="30">
      <c r="A62" s="425">
        <v>54</v>
      </c>
      <c r="B62" s="425" t="s">
        <v>645</v>
      </c>
      <c r="C62" s="487" t="s">
        <v>775</v>
      </c>
      <c r="D62" s="487" t="s">
        <v>829</v>
      </c>
      <c r="E62" s="422" t="s">
        <v>807</v>
      </c>
      <c r="F62" s="425" t="s">
        <v>797</v>
      </c>
      <c r="G62" s="425" t="s">
        <v>3722</v>
      </c>
      <c r="H62" s="528"/>
      <c r="I62" s="422"/>
      <c r="J62" s="528"/>
      <c r="K62" s="528"/>
    </row>
    <row r="63" spans="1:11" s="192" customFormat="1" ht="15">
      <c r="A63" s="425">
        <v>55</v>
      </c>
      <c r="B63" s="425" t="s">
        <v>645</v>
      </c>
      <c r="C63" s="487" t="s">
        <v>775</v>
      </c>
      <c r="D63" s="487" t="s">
        <v>829</v>
      </c>
      <c r="E63" s="422" t="s">
        <v>3718</v>
      </c>
      <c r="F63" s="425" t="s">
        <v>787</v>
      </c>
      <c r="G63" s="425" t="s">
        <v>3723</v>
      </c>
      <c r="H63" s="528"/>
      <c r="I63" s="422"/>
      <c r="J63" s="528"/>
      <c r="K63" s="528"/>
    </row>
    <row r="64" spans="1:11" s="192" customFormat="1" ht="30">
      <c r="A64" s="425">
        <v>56</v>
      </c>
      <c r="B64" s="425" t="s">
        <v>645</v>
      </c>
      <c r="C64" s="487" t="s">
        <v>775</v>
      </c>
      <c r="D64" s="487" t="s">
        <v>782</v>
      </c>
      <c r="E64" s="422" t="s">
        <v>816</v>
      </c>
      <c r="F64" s="425" t="s">
        <v>788</v>
      </c>
      <c r="G64" s="425" t="s">
        <v>3724</v>
      </c>
      <c r="H64" s="528"/>
      <c r="I64" s="422"/>
      <c r="J64" s="528"/>
      <c r="K64" s="528"/>
    </row>
    <row r="65" spans="1:11" s="192" customFormat="1" ht="30">
      <c r="A65" s="425">
        <v>57</v>
      </c>
      <c r="B65" s="425" t="s">
        <v>645</v>
      </c>
      <c r="C65" s="487" t="s">
        <v>775</v>
      </c>
      <c r="D65" s="487" t="s">
        <v>782</v>
      </c>
      <c r="E65" s="422" t="s">
        <v>825</v>
      </c>
      <c r="F65" s="425" t="s">
        <v>786</v>
      </c>
      <c r="G65" s="425" t="s">
        <v>3725</v>
      </c>
      <c r="H65" s="528"/>
      <c r="I65" s="422"/>
      <c r="J65" s="528"/>
      <c r="K65" s="528"/>
    </row>
    <row r="66" spans="1:11" s="192" customFormat="1" ht="15">
      <c r="A66" s="425">
        <v>58</v>
      </c>
      <c r="B66" s="425" t="s">
        <v>645</v>
      </c>
      <c r="C66" s="487" t="s">
        <v>3726</v>
      </c>
      <c r="D66" s="487" t="s">
        <v>829</v>
      </c>
      <c r="E66" s="422" t="s">
        <v>824</v>
      </c>
      <c r="F66" s="425" t="s">
        <v>797</v>
      </c>
      <c r="G66" s="425" t="s">
        <v>3727</v>
      </c>
      <c r="H66" s="528"/>
      <c r="I66" s="422"/>
      <c r="J66" s="528"/>
      <c r="K66" s="528"/>
    </row>
    <row r="67" spans="1:11" s="192" customFormat="1" ht="30">
      <c r="A67" s="425">
        <v>59</v>
      </c>
      <c r="B67" s="425" t="s">
        <v>645</v>
      </c>
      <c r="C67" s="487" t="s">
        <v>775</v>
      </c>
      <c r="D67" s="487" t="s">
        <v>782</v>
      </c>
      <c r="E67" s="422" t="s">
        <v>789</v>
      </c>
      <c r="F67" s="425" t="s">
        <v>786</v>
      </c>
      <c r="G67" s="425" t="s">
        <v>3728</v>
      </c>
      <c r="H67" s="528"/>
      <c r="I67" s="422"/>
      <c r="J67" s="528"/>
      <c r="K67" s="528"/>
    </row>
    <row r="68" spans="1:11" s="192" customFormat="1" ht="30">
      <c r="A68" s="425">
        <v>60</v>
      </c>
      <c r="B68" s="425" t="s">
        <v>645</v>
      </c>
      <c r="C68" s="487" t="s">
        <v>775</v>
      </c>
      <c r="D68" s="487" t="s">
        <v>782</v>
      </c>
      <c r="E68" s="422" t="s">
        <v>831</v>
      </c>
      <c r="F68" s="425" t="s">
        <v>833</v>
      </c>
      <c r="G68" s="425" t="s">
        <v>3729</v>
      </c>
      <c r="H68" s="528"/>
      <c r="I68" s="422"/>
      <c r="J68" s="528"/>
      <c r="K68" s="528"/>
    </row>
    <row r="69" spans="1:11" s="192" customFormat="1" ht="30">
      <c r="A69" s="425">
        <v>61</v>
      </c>
      <c r="B69" s="425" t="s">
        <v>645</v>
      </c>
      <c r="C69" s="487" t="s">
        <v>775</v>
      </c>
      <c r="D69" s="487" t="s">
        <v>782</v>
      </c>
      <c r="E69" s="422" t="s">
        <v>3730</v>
      </c>
      <c r="F69" s="425" t="s">
        <v>793</v>
      </c>
      <c r="G69" s="425" t="s">
        <v>3731</v>
      </c>
      <c r="H69" s="528"/>
      <c r="I69" s="422"/>
      <c r="J69" s="528"/>
      <c r="K69" s="528"/>
    </row>
    <row r="70" spans="1:11" s="192" customFormat="1" ht="15">
      <c r="A70" s="425">
        <v>62</v>
      </c>
      <c r="B70" s="425" t="s">
        <v>645</v>
      </c>
      <c r="C70" s="487" t="s">
        <v>775</v>
      </c>
      <c r="D70" s="487" t="s">
        <v>829</v>
      </c>
      <c r="E70" s="422" t="s">
        <v>3732</v>
      </c>
      <c r="F70" s="425" t="s">
        <v>795</v>
      </c>
      <c r="G70" s="425" t="s">
        <v>3733</v>
      </c>
      <c r="H70" s="528"/>
      <c r="I70" s="422"/>
      <c r="J70" s="528"/>
      <c r="K70" s="528"/>
    </row>
    <row r="71" spans="1:11" s="192" customFormat="1" ht="30">
      <c r="A71" s="425">
        <v>63</v>
      </c>
      <c r="B71" s="425" t="s">
        <v>645</v>
      </c>
      <c r="C71" s="487" t="s">
        <v>775</v>
      </c>
      <c r="D71" s="487" t="s">
        <v>829</v>
      </c>
      <c r="E71" s="422" t="s">
        <v>794</v>
      </c>
      <c r="F71" s="425" t="s">
        <v>793</v>
      </c>
      <c r="G71" s="425" t="s">
        <v>3734</v>
      </c>
      <c r="H71" s="528"/>
      <c r="I71" s="422"/>
      <c r="J71" s="528"/>
      <c r="K71" s="528"/>
    </row>
    <row r="72" spans="1:11" s="192" customFormat="1" ht="30">
      <c r="A72" s="425">
        <v>64</v>
      </c>
      <c r="B72" s="425" t="s">
        <v>645</v>
      </c>
      <c r="C72" s="487" t="s">
        <v>775</v>
      </c>
      <c r="D72" s="487" t="s">
        <v>782</v>
      </c>
      <c r="E72" s="422" t="s">
        <v>3735</v>
      </c>
      <c r="F72" s="425" t="s">
        <v>784</v>
      </c>
      <c r="G72" s="425" t="s">
        <v>3736</v>
      </c>
      <c r="H72" s="528"/>
      <c r="I72" s="422"/>
      <c r="J72" s="528"/>
      <c r="K72" s="528"/>
    </row>
    <row r="73" spans="1:11" s="192" customFormat="1" ht="30">
      <c r="A73" s="425">
        <v>65</v>
      </c>
      <c r="B73" s="425" t="s">
        <v>645</v>
      </c>
      <c r="C73" s="487" t="s">
        <v>775</v>
      </c>
      <c r="D73" s="487" t="s">
        <v>782</v>
      </c>
      <c r="E73" s="422" t="s">
        <v>821</v>
      </c>
      <c r="F73" s="425" t="s">
        <v>786</v>
      </c>
      <c r="G73" s="425" t="s">
        <v>3737</v>
      </c>
      <c r="H73" s="528"/>
      <c r="I73" s="422"/>
      <c r="J73" s="528"/>
      <c r="K73" s="528"/>
    </row>
    <row r="74" spans="1:11" s="192" customFormat="1" ht="30">
      <c r="A74" s="425">
        <v>66</v>
      </c>
      <c r="B74" s="425" t="s">
        <v>645</v>
      </c>
      <c r="C74" s="487" t="s">
        <v>775</v>
      </c>
      <c r="D74" s="487" t="s">
        <v>829</v>
      </c>
      <c r="E74" s="422" t="s">
        <v>3738</v>
      </c>
      <c r="F74" s="425" t="s">
        <v>793</v>
      </c>
      <c r="G74" s="425" t="s">
        <v>3739</v>
      </c>
      <c r="H74" s="528"/>
      <c r="I74" s="422"/>
      <c r="J74" s="528"/>
      <c r="K74" s="528"/>
    </row>
    <row r="75" spans="1:11" s="192" customFormat="1" ht="30">
      <c r="A75" s="425">
        <v>67</v>
      </c>
      <c r="B75" s="425" t="s">
        <v>645</v>
      </c>
      <c r="C75" s="487" t="s">
        <v>775</v>
      </c>
      <c r="D75" s="487" t="s">
        <v>782</v>
      </c>
      <c r="E75" s="422" t="s">
        <v>789</v>
      </c>
      <c r="F75" s="425" t="s">
        <v>793</v>
      </c>
      <c r="G75" s="425" t="s">
        <v>3740</v>
      </c>
      <c r="H75" s="528"/>
      <c r="I75" s="422"/>
      <c r="J75" s="528"/>
      <c r="K75" s="528"/>
    </row>
    <row r="76" spans="1:11" s="192" customFormat="1" ht="30">
      <c r="A76" s="425">
        <v>68</v>
      </c>
      <c r="B76" s="425" t="s">
        <v>645</v>
      </c>
      <c r="C76" s="487" t="s">
        <v>775</v>
      </c>
      <c r="D76" s="487" t="s">
        <v>829</v>
      </c>
      <c r="E76" s="422" t="s">
        <v>794</v>
      </c>
      <c r="F76" s="425" t="s">
        <v>797</v>
      </c>
      <c r="G76" s="425" t="s">
        <v>3741</v>
      </c>
      <c r="H76" s="528"/>
      <c r="I76" s="422"/>
      <c r="J76" s="528"/>
      <c r="K76" s="528"/>
    </row>
    <row r="77" spans="1:11" s="192" customFormat="1" ht="30">
      <c r="A77" s="425">
        <v>69</v>
      </c>
      <c r="B77" s="425" t="s">
        <v>645</v>
      </c>
      <c r="C77" s="487" t="s">
        <v>775</v>
      </c>
      <c r="D77" s="487" t="s">
        <v>782</v>
      </c>
      <c r="E77" s="422" t="s">
        <v>808</v>
      </c>
      <c r="F77" s="425" t="s">
        <v>793</v>
      </c>
      <c r="G77" s="425" t="s">
        <v>3742</v>
      </c>
      <c r="H77" s="528"/>
      <c r="I77" s="422"/>
      <c r="J77" s="528"/>
      <c r="K77" s="528"/>
    </row>
    <row r="78" spans="1:11" s="192" customFormat="1" ht="30">
      <c r="A78" s="425">
        <v>70</v>
      </c>
      <c r="B78" s="425" t="s">
        <v>645</v>
      </c>
      <c r="C78" s="487" t="s">
        <v>775</v>
      </c>
      <c r="D78" s="487" t="s">
        <v>829</v>
      </c>
      <c r="E78" s="422" t="s">
        <v>3743</v>
      </c>
      <c r="F78" s="425" t="s">
        <v>795</v>
      </c>
      <c r="G78" s="425" t="s">
        <v>3744</v>
      </c>
      <c r="H78" s="528"/>
      <c r="I78" s="422"/>
      <c r="J78" s="528"/>
      <c r="K78" s="528"/>
    </row>
    <row r="79" spans="1:11" s="192" customFormat="1" ht="30">
      <c r="A79" s="425">
        <v>71</v>
      </c>
      <c r="B79" s="425" t="s">
        <v>645</v>
      </c>
      <c r="C79" s="487" t="s">
        <v>775</v>
      </c>
      <c r="D79" s="487" t="s">
        <v>782</v>
      </c>
      <c r="E79" s="422" t="s">
        <v>832</v>
      </c>
      <c r="F79" s="425" t="s">
        <v>795</v>
      </c>
      <c r="G79" s="425" t="s">
        <v>3745</v>
      </c>
      <c r="H79" s="528"/>
      <c r="I79" s="422"/>
      <c r="J79" s="528"/>
      <c r="K79" s="528"/>
    </row>
    <row r="80" spans="1:11" s="192" customFormat="1" ht="30">
      <c r="A80" s="425">
        <v>72</v>
      </c>
      <c r="B80" s="425" t="s">
        <v>645</v>
      </c>
      <c r="C80" s="487" t="s">
        <v>775</v>
      </c>
      <c r="D80" s="487" t="s">
        <v>782</v>
      </c>
      <c r="E80" s="422" t="s">
        <v>810</v>
      </c>
      <c r="F80" s="425" t="s">
        <v>786</v>
      </c>
      <c r="G80" s="425" t="s">
        <v>3746</v>
      </c>
      <c r="H80" s="528"/>
      <c r="I80" s="422"/>
      <c r="J80" s="528"/>
      <c r="K80" s="528"/>
    </row>
    <row r="81" spans="1:11" s="192" customFormat="1" ht="30">
      <c r="A81" s="425">
        <v>73</v>
      </c>
      <c r="B81" s="425" t="s">
        <v>645</v>
      </c>
      <c r="C81" s="487" t="s">
        <v>775</v>
      </c>
      <c r="D81" s="487" t="s">
        <v>782</v>
      </c>
      <c r="E81" s="422" t="s">
        <v>789</v>
      </c>
      <c r="F81" s="425" t="s">
        <v>787</v>
      </c>
      <c r="G81" s="425" t="s">
        <v>3747</v>
      </c>
      <c r="H81" s="528"/>
      <c r="I81" s="422"/>
      <c r="J81" s="528"/>
      <c r="K81" s="528"/>
    </row>
    <row r="82" spans="1:11" s="192" customFormat="1" ht="30">
      <c r="A82" s="425">
        <v>74</v>
      </c>
      <c r="B82" s="425" t="s">
        <v>645</v>
      </c>
      <c r="C82" s="487" t="s">
        <v>775</v>
      </c>
      <c r="D82" s="487" t="s">
        <v>782</v>
      </c>
      <c r="E82" s="422" t="s">
        <v>3748</v>
      </c>
      <c r="F82" s="425" t="s">
        <v>809</v>
      </c>
      <c r="G82" s="425" t="s">
        <v>3749</v>
      </c>
      <c r="H82" s="528"/>
      <c r="I82" s="422"/>
      <c r="J82" s="528"/>
      <c r="K82" s="528"/>
    </row>
    <row r="83" spans="1:11" s="192" customFormat="1" ht="15">
      <c r="A83" s="425">
        <v>75</v>
      </c>
      <c r="B83" s="425" t="s">
        <v>645</v>
      </c>
      <c r="C83" s="487" t="s">
        <v>775</v>
      </c>
      <c r="D83" s="487" t="s">
        <v>829</v>
      </c>
      <c r="E83" s="422" t="s">
        <v>796</v>
      </c>
      <c r="F83" s="425" t="s">
        <v>793</v>
      </c>
      <c r="G83" s="425" t="s">
        <v>3750</v>
      </c>
      <c r="H83" s="528"/>
      <c r="I83" s="422"/>
      <c r="J83" s="528"/>
      <c r="K83" s="528"/>
    </row>
    <row r="84" spans="1:11" s="192" customFormat="1" ht="30">
      <c r="A84" s="425">
        <v>76</v>
      </c>
      <c r="B84" s="425" t="s">
        <v>645</v>
      </c>
      <c r="C84" s="487" t="s">
        <v>775</v>
      </c>
      <c r="D84" s="487" t="s">
        <v>782</v>
      </c>
      <c r="E84" s="422" t="s">
        <v>835</v>
      </c>
      <c r="F84" s="425" t="s">
        <v>813</v>
      </c>
      <c r="G84" s="425" t="s">
        <v>3751</v>
      </c>
      <c r="H84" s="528"/>
      <c r="I84" s="422"/>
      <c r="J84" s="528"/>
      <c r="K84" s="528"/>
    </row>
    <row r="85" spans="1:11" s="192" customFormat="1" ht="15">
      <c r="A85" s="425">
        <v>77</v>
      </c>
      <c r="B85" s="425" t="s">
        <v>645</v>
      </c>
      <c r="C85" s="487" t="s">
        <v>775</v>
      </c>
      <c r="D85" s="487" t="s">
        <v>3752</v>
      </c>
      <c r="E85" s="422" t="s">
        <v>3753</v>
      </c>
      <c r="F85" s="425" t="s">
        <v>813</v>
      </c>
      <c r="G85" s="425" t="s">
        <v>3754</v>
      </c>
      <c r="H85" s="528"/>
      <c r="I85" s="422"/>
      <c r="J85" s="528"/>
      <c r="K85" s="528"/>
    </row>
    <row r="86" spans="1:11" s="192" customFormat="1" ht="30">
      <c r="A86" s="425">
        <v>78</v>
      </c>
      <c r="B86" s="425" t="s">
        <v>645</v>
      </c>
      <c r="C86" s="487" t="s">
        <v>775</v>
      </c>
      <c r="D86" s="487" t="s">
        <v>782</v>
      </c>
      <c r="E86" s="422" t="s">
        <v>789</v>
      </c>
      <c r="F86" s="425">
        <v>1995</v>
      </c>
      <c r="G86" s="425" t="s">
        <v>3755</v>
      </c>
      <c r="H86" s="528"/>
      <c r="I86" s="422"/>
      <c r="J86" s="528"/>
      <c r="K86" s="528"/>
    </row>
    <row r="87" spans="1:11" s="192" customFormat="1" ht="30">
      <c r="A87" s="425">
        <v>79</v>
      </c>
      <c r="B87" s="425" t="s">
        <v>645</v>
      </c>
      <c r="C87" s="487" t="s">
        <v>775</v>
      </c>
      <c r="D87" s="487" t="s">
        <v>782</v>
      </c>
      <c r="E87" s="422" t="s">
        <v>825</v>
      </c>
      <c r="F87" s="425" t="s">
        <v>786</v>
      </c>
      <c r="G87" s="425" t="s">
        <v>3756</v>
      </c>
      <c r="H87" s="528"/>
      <c r="I87" s="422"/>
      <c r="J87" s="528"/>
      <c r="K87" s="528"/>
    </row>
    <row r="88" spans="1:11" s="192" customFormat="1" ht="30">
      <c r="A88" s="425">
        <v>80</v>
      </c>
      <c r="B88" s="425" t="s">
        <v>645</v>
      </c>
      <c r="C88" s="487" t="s">
        <v>775</v>
      </c>
      <c r="D88" s="487" t="s">
        <v>782</v>
      </c>
      <c r="E88" s="422" t="s">
        <v>835</v>
      </c>
      <c r="F88" s="425" t="s">
        <v>797</v>
      </c>
      <c r="G88" s="425" t="s">
        <v>3757</v>
      </c>
      <c r="H88" s="528"/>
      <c r="I88" s="422"/>
      <c r="J88" s="528"/>
      <c r="K88" s="528"/>
    </row>
    <row r="89" spans="1:11" s="192" customFormat="1" ht="15">
      <c r="A89" s="425">
        <v>81</v>
      </c>
      <c r="B89" s="425" t="s">
        <v>645</v>
      </c>
      <c r="C89" s="487" t="s">
        <v>775</v>
      </c>
      <c r="D89" s="487" t="s">
        <v>829</v>
      </c>
      <c r="E89" s="422" t="s">
        <v>827</v>
      </c>
      <c r="F89" s="425" t="s">
        <v>792</v>
      </c>
      <c r="G89" s="425" t="s">
        <v>3758</v>
      </c>
      <c r="H89" s="528"/>
      <c r="I89" s="422"/>
      <c r="J89" s="528"/>
      <c r="K89" s="528"/>
    </row>
    <row r="90" spans="1:11" s="192" customFormat="1" ht="30">
      <c r="A90" s="425">
        <v>82</v>
      </c>
      <c r="B90" s="425" t="s">
        <v>645</v>
      </c>
      <c r="C90" s="487" t="s">
        <v>775</v>
      </c>
      <c r="D90" s="487" t="s">
        <v>782</v>
      </c>
      <c r="E90" s="422" t="s">
        <v>3759</v>
      </c>
      <c r="F90" s="425" t="s">
        <v>795</v>
      </c>
      <c r="G90" s="425" t="s">
        <v>3760</v>
      </c>
      <c r="H90" s="528"/>
      <c r="I90" s="422"/>
      <c r="J90" s="528"/>
      <c r="K90" s="528"/>
    </row>
    <row r="91" spans="1:11" s="192" customFormat="1" ht="15">
      <c r="A91" s="425">
        <v>83</v>
      </c>
      <c r="B91" s="425" t="s">
        <v>645</v>
      </c>
      <c r="C91" s="487" t="s">
        <v>775</v>
      </c>
      <c r="D91" s="487" t="s">
        <v>829</v>
      </c>
      <c r="E91" s="422" t="s">
        <v>796</v>
      </c>
      <c r="F91" s="425" t="s">
        <v>795</v>
      </c>
      <c r="G91" s="425" t="s">
        <v>3761</v>
      </c>
      <c r="H91" s="528"/>
      <c r="I91" s="422"/>
      <c r="J91" s="528"/>
      <c r="K91" s="528"/>
    </row>
    <row r="92" spans="1:11" s="192" customFormat="1" ht="15">
      <c r="A92" s="425">
        <v>84</v>
      </c>
      <c r="B92" s="425" t="s">
        <v>645</v>
      </c>
      <c r="C92" s="487" t="s">
        <v>775</v>
      </c>
      <c r="D92" s="487" t="s">
        <v>3762</v>
      </c>
      <c r="E92" s="422" t="s">
        <v>3709</v>
      </c>
      <c r="F92" s="425" t="s">
        <v>830</v>
      </c>
      <c r="G92" s="425" t="s">
        <v>3763</v>
      </c>
      <c r="H92" s="528"/>
      <c r="I92" s="422"/>
      <c r="J92" s="528"/>
      <c r="K92" s="528"/>
    </row>
    <row r="93" spans="1:11" s="192" customFormat="1" ht="15">
      <c r="A93" s="425">
        <v>85</v>
      </c>
      <c r="B93" s="425" t="s">
        <v>645</v>
      </c>
      <c r="C93" s="487" t="s">
        <v>775</v>
      </c>
      <c r="D93" s="487" t="s">
        <v>829</v>
      </c>
      <c r="E93" s="422" t="s">
        <v>827</v>
      </c>
      <c r="F93" s="425" t="s">
        <v>795</v>
      </c>
      <c r="G93" s="425" t="s">
        <v>3764</v>
      </c>
      <c r="H93" s="528"/>
      <c r="I93" s="422"/>
      <c r="J93" s="528"/>
      <c r="K93" s="528"/>
    </row>
    <row r="94" spans="1:11" s="192" customFormat="1" ht="30">
      <c r="A94" s="425">
        <v>86</v>
      </c>
      <c r="B94" s="425" t="s">
        <v>645</v>
      </c>
      <c r="C94" s="487" t="s">
        <v>775</v>
      </c>
      <c r="D94" s="487" t="s">
        <v>829</v>
      </c>
      <c r="E94" s="422" t="s">
        <v>3765</v>
      </c>
      <c r="F94" s="425" t="s">
        <v>784</v>
      </c>
      <c r="G94" s="425" t="s">
        <v>3766</v>
      </c>
      <c r="H94" s="528"/>
      <c r="I94" s="422"/>
      <c r="J94" s="528"/>
      <c r="K94" s="528"/>
    </row>
    <row r="95" spans="1:11" s="192" customFormat="1" ht="15">
      <c r="A95" s="425">
        <v>87</v>
      </c>
      <c r="B95" s="425" t="s">
        <v>645</v>
      </c>
      <c r="C95" s="487" t="s">
        <v>775</v>
      </c>
      <c r="D95" s="487" t="s">
        <v>829</v>
      </c>
      <c r="E95" s="422" t="s">
        <v>796</v>
      </c>
      <c r="F95" s="425" t="s">
        <v>790</v>
      </c>
      <c r="G95" s="425" t="s">
        <v>3767</v>
      </c>
      <c r="H95" s="528"/>
      <c r="I95" s="422"/>
      <c r="J95" s="528"/>
      <c r="K95" s="528"/>
    </row>
    <row r="96" spans="1:11" s="192" customFormat="1" ht="15">
      <c r="A96" s="425">
        <v>88</v>
      </c>
      <c r="B96" s="425" t="s">
        <v>645</v>
      </c>
      <c r="C96" s="487" t="s">
        <v>775</v>
      </c>
      <c r="D96" s="487" t="s">
        <v>829</v>
      </c>
      <c r="E96" s="422" t="s">
        <v>796</v>
      </c>
      <c r="F96" s="425" t="s">
        <v>784</v>
      </c>
      <c r="G96" s="425" t="s">
        <v>3768</v>
      </c>
      <c r="H96" s="528"/>
      <c r="I96" s="422"/>
      <c r="J96" s="528"/>
      <c r="K96" s="528"/>
    </row>
    <row r="97" spans="1:11" s="192" customFormat="1" ht="15">
      <c r="A97" s="425">
        <v>89</v>
      </c>
      <c r="B97" s="425" t="s">
        <v>645</v>
      </c>
      <c r="C97" s="487" t="s">
        <v>775</v>
      </c>
      <c r="D97" s="487" t="s">
        <v>829</v>
      </c>
      <c r="E97" s="422" t="s">
        <v>796</v>
      </c>
      <c r="F97" s="425" t="s">
        <v>797</v>
      </c>
      <c r="G97" s="425" t="s">
        <v>3769</v>
      </c>
      <c r="H97" s="528"/>
      <c r="I97" s="422"/>
      <c r="J97" s="528"/>
      <c r="K97" s="528"/>
    </row>
    <row r="98" spans="1:11" s="192" customFormat="1" ht="30">
      <c r="A98" s="425">
        <v>90</v>
      </c>
      <c r="B98" s="425" t="s">
        <v>645</v>
      </c>
      <c r="C98" s="487" t="s">
        <v>775</v>
      </c>
      <c r="D98" s="487" t="s">
        <v>829</v>
      </c>
      <c r="E98" s="422" t="s">
        <v>3770</v>
      </c>
      <c r="F98" s="425" t="s">
        <v>790</v>
      </c>
      <c r="G98" s="425" t="s">
        <v>3771</v>
      </c>
      <c r="H98" s="528"/>
      <c r="I98" s="422"/>
      <c r="J98" s="528"/>
      <c r="K98" s="528"/>
    </row>
    <row r="99" spans="1:11" s="192" customFormat="1" ht="30">
      <c r="A99" s="425">
        <v>91</v>
      </c>
      <c r="B99" s="425" t="s">
        <v>645</v>
      </c>
      <c r="C99" s="487" t="s">
        <v>775</v>
      </c>
      <c r="D99" s="487" t="s">
        <v>836</v>
      </c>
      <c r="E99" s="422" t="s">
        <v>3772</v>
      </c>
      <c r="F99" s="425" t="s">
        <v>792</v>
      </c>
      <c r="G99" s="425" t="s">
        <v>3773</v>
      </c>
      <c r="H99" s="528"/>
      <c r="I99" s="422"/>
      <c r="J99" s="528"/>
      <c r="K99" s="528"/>
    </row>
    <row r="100" spans="1:11" s="192" customFormat="1" ht="30">
      <c r="A100" s="425">
        <v>92</v>
      </c>
      <c r="B100" s="425" t="s">
        <v>645</v>
      </c>
      <c r="C100" s="487" t="s">
        <v>775</v>
      </c>
      <c r="D100" s="487" t="s">
        <v>836</v>
      </c>
      <c r="E100" s="422" t="s">
        <v>3774</v>
      </c>
      <c r="F100" s="425" t="s">
        <v>3775</v>
      </c>
      <c r="G100" s="425" t="s">
        <v>3776</v>
      </c>
      <c r="H100" s="528"/>
      <c r="I100" s="422"/>
      <c r="J100" s="528"/>
      <c r="K100" s="528"/>
    </row>
    <row r="101" spans="1:11" s="192" customFormat="1" ht="15">
      <c r="A101" s="425">
        <v>93</v>
      </c>
      <c r="B101" s="425" t="s">
        <v>645</v>
      </c>
      <c r="C101" s="487" t="s">
        <v>775</v>
      </c>
      <c r="D101" s="487" t="s">
        <v>829</v>
      </c>
      <c r="E101" s="422" t="s">
        <v>789</v>
      </c>
      <c r="F101" s="425" t="s">
        <v>792</v>
      </c>
      <c r="G101" s="425" t="s">
        <v>3777</v>
      </c>
      <c r="H101" s="528"/>
      <c r="I101" s="422"/>
      <c r="J101" s="528"/>
      <c r="K101" s="528"/>
    </row>
    <row r="102" spans="1:11" s="192" customFormat="1" ht="15">
      <c r="A102" s="425">
        <v>94</v>
      </c>
      <c r="B102" s="425" t="s">
        <v>645</v>
      </c>
      <c r="C102" s="487" t="s">
        <v>775</v>
      </c>
      <c r="D102" s="487" t="s">
        <v>829</v>
      </c>
      <c r="E102" s="422" t="s">
        <v>796</v>
      </c>
      <c r="F102" s="425" t="s">
        <v>3778</v>
      </c>
      <c r="G102" s="425" t="s">
        <v>3779</v>
      </c>
      <c r="H102" s="528"/>
      <c r="I102" s="422"/>
      <c r="J102" s="528"/>
      <c r="K102" s="528"/>
    </row>
    <row r="103" spans="1:11" s="192" customFormat="1" ht="15">
      <c r="A103" s="425">
        <v>95</v>
      </c>
      <c r="B103" s="425" t="s">
        <v>645</v>
      </c>
      <c r="C103" s="487" t="s">
        <v>775</v>
      </c>
      <c r="D103" s="487" t="s">
        <v>829</v>
      </c>
      <c r="E103" s="422" t="s">
        <v>796</v>
      </c>
      <c r="F103" s="425" t="s">
        <v>3669</v>
      </c>
      <c r="G103" s="425" t="s">
        <v>3780</v>
      </c>
      <c r="H103" s="528"/>
      <c r="I103" s="422"/>
      <c r="J103" s="528"/>
      <c r="K103" s="528"/>
    </row>
    <row r="104" spans="1:11" s="192" customFormat="1" ht="30">
      <c r="A104" s="425">
        <v>96</v>
      </c>
      <c r="B104" s="425" t="s">
        <v>645</v>
      </c>
      <c r="C104" s="487" t="s">
        <v>775</v>
      </c>
      <c r="D104" s="487" t="s">
        <v>829</v>
      </c>
      <c r="E104" s="422" t="s">
        <v>807</v>
      </c>
      <c r="F104" s="425" t="s">
        <v>3775</v>
      </c>
      <c r="G104" s="425" t="s">
        <v>3781</v>
      </c>
      <c r="H104" s="528"/>
      <c r="I104" s="422"/>
      <c r="J104" s="528"/>
      <c r="K104" s="528"/>
    </row>
    <row r="105" spans="1:11" s="192" customFormat="1" ht="30">
      <c r="A105" s="425">
        <v>97</v>
      </c>
      <c r="B105" s="425" t="s">
        <v>645</v>
      </c>
      <c r="C105" s="487" t="s">
        <v>775</v>
      </c>
      <c r="D105" s="487" t="s">
        <v>836</v>
      </c>
      <c r="E105" s="422" t="s">
        <v>815</v>
      </c>
      <c r="F105" s="425" t="s">
        <v>784</v>
      </c>
      <c r="G105" s="425" t="s">
        <v>3782</v>
      </c>
      <c r="H105" s="528"/>
      <c r="I105" s="422"/>
      <c r="J105" s="528"/>
      <c r="K105" s="528"/>
    </row>
    <row r="106" spans="1:11" s="192" customFormat="1" ht="30">
      <c r="A106" s="425">
        <v>98</v>
      </c>
      <c r="B106" s="425" t="s">
        <v>645</v>
      </c>
      <c r="C106" s="487" t="s">
        <v>775</v>
      </c>
      <c r="D106" s="487" t="s">
        <v>836</v>
      </c>
      <c r="E106" s="422" t="s">
        <v>789</v>
      </c>
      <c r="F106" s="425" t="s">
        <v>793</v>
      </c>
      <c r="G106" s="425" t="s">
        <v>3783</v>
      </c>
      <c r="H106" s="528"/>
      <c r="I106" s="422"/>
      <c r="J106" s="528"/>
      <c r="K106" s="528"/>
    </row>
    <row r="107" spans="1:11" s="192" customFormat="1" ht="15">
      <c r="A107" s="425">
        <v>99</v>
      </c>
      <c r="B107" s="425" t="s">
        <v>645</v>
      </c>
      <c r="C107" s="487" t="s">
        <v>775</v>
      </c>
      <c r="D107" s="487" t="s">
        <v>3784</v>
      </c>
      <c r="E107" s="422" t="s">
        <v>3785</v>
      </c>
      <c r="F107" s="425" t="s">
        <v>830</v>
      </c>
      <c r="G107" s="425" t="s">
        <v>3786</v>
      </c>
      <c r="H107" s="528"/>
      <c r="I107" s="422"/>
      <c r="J107" s="528"/>
      <c r="K107" s="528"/>
    </row>
    <row r="108" spans="1:11" s="192" customFormat="1" ht="15">
      <c r="A108" s="425">
        <v>100</v>
      </c>
      <c r="B108" s="425" t="s">
        <v>645</v>
      </c>
      <c r="C108" s="487" t="s">
        <v>775</v>
      </c>
      <c r="D108" s="487" t="s">
        <v>829</v>
      </c>
      <c r="E108" s="422" t="s">
        <v>796</v>
      </c>
      <c r="F108" s="425" t="s">
        <v>786</v>
      </c>
      <c r="G108" s="425" t="s">
        <v>3787</v>
      </c>
      <c r="H108" s="528"/>
      <c r="I108" s="422"/>
      <c r="J108" s="528"/>
      <c r="K108" s="528"/>
    </row>
    <row r="109" spans="1:11" s="192" customFormat="1" ht="30">
      <c r="A109" s="425">
        <v>101</v>
      </c>
      <c r="B109" s="425" t="s">
        <v>645</v>
      </c>
      <c r="C109" s="487" t="s">
        <v>775</v>
      </c>
      <c r="D109" s="487" t="s">
        <v>829</v>
      </c>
      <c r="E109" s="422" t="s">
        <v>3743</v>
      </c>
      <c r="F109" s="425" t="s">
        <v>813</v>
      </c>
      <c r="G109" s="425" t="s">
        <v>3788</v>
      </c>
      <c r="H109" s="528"/>
      <c r="I109" s="422"/>
      <c r="J109" s="528"/>
      <c r="K109" s="528"/>
    </row>
    <row r="110" spans="1:11" s="192" customFormat="1" ht="15">
      <c r="A110" s="425">
        <v>102</v>
      </c>
      <c r="B110" s="425" t="s">
        <v>645</v>
      </c>
      <c r="C110" s="487" t="s">
        <v>775</v>
      </c>
      <c r="D110" s="487" t="s">
        <v>829</v>
      </c>
      <c r="E110" s="422" t="s">
        <v>796</v>
      </c>
      <c r="F110" s="425" t="s">
        <v>797</v>
      </c>
      <c r="G110" s="425" t="s">
        <v>3789</v>
      </c>
      <c r="H110" s="528"/>
      <c r="I110" s="422"/>
      <c r="J110" s="528"/>
      <c r="K110" s="528"/>
    </row>
    <row r="111" spans="1:11" s="192" customFormat="1" ht="30">
      <c r="A111" s="425">
        <v>103</v>
      </c>
      <c r="B111" s="425" t="s">
        <v>645</v>
      </c>
      <c r="C111" s="487" t="s">
        <v>775</v>
      </c>
      <c r="D111" s="487" t="s">
        <v>782</v>
      </c>
      <c r="E111" s="422" t="s">
        <v>3748</v>
      </c>
      <c r="F111" s="425" t="s">
        <v>797</v>
      </c>
      <c r="G111" s="425" t="s">
        <v>3790</v>
      </c>
      <c r="H111" s="528"/>
      <c r="I111" s="422"/>
      <c r="J111" s="528"/>
      <c r="K111" s="528"/>
    </row>
    <row r="112" spans="1:11" s="192" customFormat="1" ht="30">
      <c r="A112" s="425">
        <v>104</v>
      </c>
      <c r="B112" s="425" t="s">
        <v>645</v>
      </c>
      <c r="C112" s="487" t="s">
        <v>775</v>
      </c>
      <c r="D112" s="487" t="s">
        <v>782</v>
      </c>
      <c r="E112" s="422" t="s">
        <v>3791</v>
      </c>
      <c r="F112" s="425" t="s">
        <v>788</v>
      </c>
      <c r="G112" s="425" t="s">
        <v>3792</v>
      </c>
      <c r="H112" s="528"/>
      <c r="I112" s="422"/>
      <c r="J112" s="528"/>
      <c r="K112" s="528"/>
    </row>
    <row r="113" spans="1:11" s="192" customFormat="1" ht="30">
      <c r="A113" s="425">
        <v>105</v>
      </c>
      <c r="B113" s="425" t="s">
        <v>645</v>
      </c>
      <c r="C113" s="487" t="s">
        <v>775</v>
      </c>
      <c r="D113" s="487" t="s">
        <v>829</v>
      </c>
      <c r="E113" s="422" t="s">
        <v>3793</v>
      </c>
      <c r="F113" s="425" t="s">
        <v>795</v>
      </c>
      <c r="G113" s="425" t="s">
        <v>3794</v>
      </c>
      <c r="H113" s="528"/>
      <c r="I113" s="422"/>
      <c r="J113" s="528"/>
      <c r="K113" s="528"/>
    </row>
    <row r="114" spans="1:11" s="192" customFormat="1" ht="15">
      <c r="A114" s="425">
        <v>106</v>
      </c>
      <c r="B114" s="425" t="s">
        <v>645</v>
      </c>
      <c r="C114" s="487" t="s">
        <v>775</v>
      </c>
      <c r="D114" s="487" t="s">
        <v>829</v>
      </c>
      <c r="E114" s="422" t="s">
        <v>796</v>
      </c>
      <c r="F114" s="425" t="s">
        <v>812</v>
      </c>
      <c r="G114" s="425" t="s">
        <v>3795</v>
      </c>
      <c r="H114" s="528"/>
      <c r="I114" s="422"/>
      <c r="J114" s="528"/>
      <c r="K114" s="528"/>
    </row>
    <row r="115" spans="1:11" s="192" customFormat="1" ht="30">
      <c r="A115" s="425">
        <v>107</v>
      </c>
      <c r="B115" s="425" t="s">
        <v>645</v>
      </c>
      <c r="C115" s="487" t="s">
        <v>775</v>
      </c>
      <c r="D115" s="487" t="s">
        <v>782</v>
      </c>
      <c r="E115" s="422" t="s">
        <v>835</v>
      </c>
      <c r="F115" s="425" t="s">
        <v>797</v>
      </c>
      <c r="G115" s="425" t="s">
        <v>3796</v>
      </c>
      <c r="H115" s="528"/>
      <c r="I115" s="422"/>
      <c r="J115" s="528"/>
      <c r="K115" s="528"/>
    </row>
    <row r="116" spans="1:11" s="192" customFormat="1" ht="30">
      <c r="A116" s="425">
        <v>108</v>
      </c>
      <c r="B116" s="425" t="s">
        <v>645</v>
      </c>
      <c r="C116" s="487" t="s">
        <v>775</v>
      </c>
      <c r="D116" s="487" t="s">
        <v>836</v>
      </c>
      <c r="E116" s="422" t="s">
        <v>816</v>
      </c>
      <c r="F116" s="425" t="s">
        <v>788</v>
      </c>
      <c r="G116" s="425" t="s">
        <v>3797</v>
      </c>
      <c r="H116" s="528"/>
      <c r="I116" s="422"/>
      <c r="J116" s="528"/>
      <c r="K116" s="528"/>
    </row>
    <row r="117" spans="1:11" s="192" customFormat="1" ht="30">
      <c r="A117" s="425">
        <v>109</v>
      </c>
      <c r="B117" s="425" t="s">
        <v>645</v>
      </c>
      <c r="C117" s="487" t="s">
        <v>775</v>
      </c>
      <c r="D117" s="487" t="s">
        <v>782</v>
      </c>
      <c r="E117" s="422" t="s">
        <v>837</v>
      </c>
      <c r="F117" s="425" t="s">
        <v>813</v>
      </c>
      <c r="G117" s="425" t="s">
        <v>3798</v>
      </c>
      <c r="H117" s="528"/>
      <c r="I117" s="422"/>
      <c r="J117" s="528"/>
      <c r="K117" s="528"/>
    </row>
    <row r="118" spans="1:11" s="192" customFormat="1" ht="30">
      <c r="A118" s="425">
        <v>110</v>
      </c>
      <c r="B118" s="425" t="s">
        <v>645</v>
      </c>
      <c r="C118" s="487" t="s">
        <v>775</v>
      </c>
      <c r="D118" s="487" t="s">
        <v>782</v>
      </c>
      <c r="E118" s="422" t="s">
        <v>832</v>
      </c>
      <c r="F118" s="425" t="s">
        <v>805</v>
      </c>
      <c r="G118" s="425" t="s">
        <v>3799</v>
      </c>
      <c r="H118" s="528"/>
      <c r="I118" s="422"/>
      <c r="J118" s="528"/>
      <c r="K118" s="528"/>
    </row>
    <row r="119" spans="1:11" s="192" customFormat="1" ht="15">
      <c r="A119" s="425">
        <v>111</v>
      </c>
      <c r="B119" s="425" t="s">
        <v>645</v>
      </c>
      <c r="C119" s="487" t="s">
        <v>775</v>
      </c>
      <c r="D119" s="487" t="s">
        <v>829</v>
      </c>
      <c r="E119" s="422" t="s">
        <v>796</v>
      </c>
      <c r="F119" s="425" t="s">
        <v>784</v>
      </c>
      <c r="G119" s="425" t="s">
        <v>3800</v>
      </c>
      <c r="H119" s="528"/>
      <c r="I119" s="422"/>
      <c r="J119" s="528"/>
      <c r="K119" s="528"/>
    </row>
    <row r="120" spans="1:11" s="192" customFormat="1" ht="30">
      <c r="A120" s="425">
        <v>112</v>
      </c>
      <c r="B120" s="425" t="s">
        <v>645</v>
      </c>
      <c r="C120" s="487" t="s">
        <v>775</v>
      </c>
      <c r="D120" s="487" t="s">
        <v>782</v>
      </c>
      <c r="E120" s="422" t="s">
        <v>3801</v>
      </c>
      <c r="F120" s="425" t="s">
        <v>783</v>
      </c>
      <c r="G120" s="425" t="s">
        <v>3802</v>
      </c>
      <c r="H120" s="528"/>
      <c r="I120" s="422"/>
      <c r="J120" s="528"/>
      <c r="K120" s="528"/>
    </row>
    <row r="121" spans="1:11" s="192" customFormat="1" ht="30">
      <c r="A121" s="425">
        <v>113</v>
      </c>
      <c r="B121" s="425" t="s">
        <v>645</v>
      </c>
      <c r="C121" s="487" t="s">
        <v>775</v>
      </c>
      <c r="D121" s="487" t="s">
        <v>829</v>
      </c>
      <c r="E121" s="422" t="s">
        <v>3770</v>
      </c>
      <c r="F121" s="425" t="s">
        <v>784</v>
      </c>
      <c r="G121" s="425" t="s">
        <v>3803</v>
      </c>
      <c r="H121" s="528"/>
      <c r="I121" s="422"/>
      <c r="J121" s="528"/>
      <c r="K121" s="528"/>
    </row>
    <row r="122" spans="1:11" s="192" customFormat="1" ht="15">
      <c r="A122" s="425">
        <v>114</v>
      </c>
      <c r="B122" s="425" t="s">
        <v>645</v>
      </c>
      <c r="C122" s="487" t="s">
        <v>775</v>
      </c>
      <c r="D122" s="487" t="s">
        <v>829</v>
      </c>
      <c r="E122" s="422" t="s">
        <v>796</v>
      </c>
      <c r="F122" s="425" t="s">
        <v>811</v>
      </c>
      <c r="G122" s="425" t="s">
        <v>3804</v>
      </c>
      <c r="H122" s="528"/>
      <c r="I122" s="422"/>
      <c r="J122" s="528"/>
      <c r="K122" s="528"/>
    </row>
    <row r="123" spans="1:11" s="192" customFormat="1" ht="30">
      <c r="A123" s="425">
        <v>115</v>
      </c>
      <c r="B123" s="425" t="s">
        <v>645</v>
      </c>
      <c r="C123" s="487" t="s">
        <v>775</v>
      </c>
      <c r="D123" s="487" t="s">
        <v>829</v>
      </c>
      <c r="E123" s="422" t="s">
        <v>794</v>
      </c>
      <c r="F123" s="425" t="s">
        <v>797</v>
      </c>
      <c r="G123" s="425" t="s">
        <v>3805</v>
      </c>
      <c r="H123" s="528"/>
      <c r="I123" s="422"/>
      <c r="J123" s="528"/>
      <c r="K123" s="528"/>
    </row>
    <row r="124" spans="1:11" s="192" customFormat="1" ht="30">
      <c r="A124" s="425">
        <v>116</v>
      </c>
      <c r="B124" s="425" t="s">
        <v>645</v>
      </c>
      <c r="C124" s="487" t="s">
        <v>775</v>
      </c>
      <c r="D124" s="487" t="s">
        <v>829</v>
      </c>
      <c r="E124" s="422" t="s">
        <v>794</v>
      </c>
      <c r="F124" s="425" t="s">
        <v>790</v>
      </c>
      <c r="G124" s="425" t="s">
        <v>3806</v>
      </c>
      <c r="H124" s="525"/>
      <c r="I124" s="422"/>
      <c r="J124" s="525"/>
      <c r="K124" s="525"/>
    </row>
    <row r="125" spans="1:11" s="192" customFormat="1" ht="30">
      <c r="A125" s="425">
        <v>117</v>
      </c>
      <c r="B125" s="425" t="s">
        <v>645</v>
      </c>
      <c r="C125" s="487" t="s">
        <v>775</v>
      </c>
      <c r="D125" s="487" t="s">
        <v>782</v>
      </c>
      <c r="E125" s="422" t="s">
        <v>816</v>
      </c>
      <c r="F125" s="425" t="s">
        <v>804</v>
      </c>
      <c r="G125" s="425" t="s">
        <v>3807</v>
      </c>
      <c r="H125" s="422">
        <v>125</v>
      </c>
      <c r="I125" s="422"/>
      <c r="J125" s="425" t="s">
        <v>3808</v>
      </c>
      <c r="K125" s="422" t="s">
        <v>3809</v>
      </c>
    </row>
    <row r="126" spans="1:11" s="192" customFormat="1" ht="30">
      <c r="A126" s="425">
        <v>118</v>
      </c>
      <c r="B126" s="425" t="s">
        <v>645</v>
      </c>
      <c r="C126" s="487" t="s">
        <v>775</v>
      </c>
      <c r="D126" s="487" t="s">
        <v>782</v>
      </c>
      <c r="E126" s="422" t="s">
        <v>816</v>
      </c>
      <c r="F126" s="425" t="s">
        <v>811</v>
      </c>
      <c r="G126" s="425" t="s">
        <v>3810</v>
      </c>
      <c r="H126" s="422">
        <v>125</v>
      </c>
      <c r="I126" s="422"/>
      <c r="J126" s="425" t="s">
        <v>3811</v>
      </c>
      <c r="K126" s="422" t="s">
        <v>3812</v>
      </c>
    </row>
    <row r="127" spans="1:11" s="192" customFormat="1" ht="30">
      <c r="A127" s="425">
        <v>119</v>
      </c>
      <c r="B127" s="425" t="s">
        <v>645</v>
      </c>
      <c r="C127" s="487" t="s">
        <v>775</v>
      </c>
      <c r="D127" s="487" t="s">
        <v>782</v>
      </c>
      <c r="E127" s="422" t="s">
        <v>806</v>
      </c>
      <c r="F127" s="425" t="s">
        <v>785</v>
      </c>
      <c r="G127" s="425" t="s">
        <v>3813</v>
      </c>
      <c r="H127" s="422">
        <v>125</v>
      </c>
      <c r="I127" s="422"/>
      <c r="J127" s="425" t="s">
        <v>3814</v>
      </c>
      <c r="K127" s="422" t="s">
        <v>3815</v>
      </c>
    </row>
    <row r="128" spans="1:11" s="192" customFormat="1" ht="30">
      <c r="A128" s="425">
        <v>120</v>
      </c>
      <c r="B128" s="425" t="s">
        <v>645</v>
      </c>
      <c r="C128" s="487" t="s">
        <v>775</v>
      </c>
      <c r="D128" s="487" t="s">
        <v>782</v>
      </c>
      <c r="E128" s="422" t="s">
        <v>789</v>
      </c>
      <c r="F128" s="425" t="s">
        <v>797</v>
      </c>
      <c r="G128" s="425" t="s">
        <v>3816</v>
      </c>
      <c r="H128" s="422">
        <v>125</v>
      </c>
      <c r="I128" s="422"/>
      <c r="J128" s="425" t="s">
        <v>3817</v>
      </c>
      <c r="K128" s="422" t="s">
        <v>3818</v>
      </c>
    </row>
    <row r="129" spans="1:11" s="192" customFormat="1" ht="30">
      <c r="A129" s="425">
        <v>121</v>
      </c>
      <c r="B129" s="425" t="s">
        <v>645</v>
      </c>
      <c r="C129" s="487" t="s">
        <v>775</v>
      </c>
      <c r="D129" s="487" t="s">
        <v>782</v>
      </c>
      <c r="E129" s="422" t="s">
        <v>3819</v>
      </c>
      <c r="F129" s="425" t="s">
        <v>797</v>
      </c>
      <c r="G129" s="425" t="s">
        <v>3820</v>
      </c>
      <c r="H129" s="422">
        <v>125</v>
      </c>
      <c r="I129" s="422"/>
      <c r="J129" s="425" t="s">
        <v>3821</v>
      </c>
      <c r="K129" s="422" t="s">
        <v>3822</v>
      </c>
    </row>
    <row r="130" spans="1:11" s="192" customFormat="1" ht="30">
      <c r="A130" s="425">
        <v>122</v>
      </c>
      <c r="B130" s="425" t="s">
        <v>645</v>
      </c>
      <c r="C130" s="487" t="s">
        <v>775</v>
      </c>
      <c r="D130" s="487" t="s">
        <v>3823</v>
      </c>
      <c r="E130" s="422" t="s">
        <v>3824</v>
      </c>
      <c r="F130" s="425" t="s">
        <v>786</v>
      </c>
      <c r="G130" s="425" t="s">
        <v>3825</v>
      </c>
      <c r="H130" s="422">
        <v>125</v>
      </c>
      <c r="I130" s="422"/>
      <c r="J130" s="425" t="s">
        <v>3826</v>
      </c>
      <c r="K130" s="422" t="s">
        <v>3827</v>
      </c>
    </row>
    <row r="131" spans="1:11" s="192" customFormat="1" ht="30">
      <c r="A131" s="425">
        <v>123</v>
      </c>
      <c r="B131" s="425" t="s">
        <v>645</v>
      </c>
      <c r="C131" s="487" t="s">
        <v>775</v>
      </c>
      <c r="D131" s="487" t="s">
        <v>834</v>
      </c>
      <c r="E131" s="422" t="s">
        <v>3828</v>
      </c>
      <c r="F131" s="425" t="s">
        <v>813</v>
      </c>
      <c r="G131" s="425" t="s">
        <v>3829</v>
      </c>
      <c r="H131" s="530">
        <v>1300</v>
      </c>
      <c r="I131" s="422"/>
      <c r="J131" s="524" t="s">
        <v>3830</v>
      </c>
      <c r="K131" s="524" t="s">
        <v>3831</v>
      </c>
    </row>
    <row r="132" spans="1:11" s="192" customFormat="1" ht="30">
      <c r="A132" s="425">
        <v>124</v>
      </c>
      <c r="B132" s="425" t="s">
        <v>645</v>
      </c>
      <c r="C132" s="487" t="s">
        <v>775</v>
      </c>
      <c r="D132" s="487" t="s">
        <v>834</v>
      </c>
      <c r="E132" s="422" t="s">
        <v>3828</v>
      </c>
      <c r="F132" s="425" t="s">
        <v>805</v>
      </c>
      <c r="G132" s="425" t="s">
        <v>3832</v>
      </c>
      <c r="H132" s="528"/>
      <c r="I132" s="422"/>
      <c r="J132" s="528"/>
      <c r="K132" s="528"/>
    </row>
    <row r="133" spans="1:11" s="192" customFormat="1" ht="15">
      <c r="A133" s="425">
        <v>125</v>
      </c>
      <c r="B133" s="425" t="s">
        <v>645</v>
      </c>
      <c r="C133" s="487" t="s">
        <v>775</v>
      </c>
      <c r="D133" s="487" t="s">
        <v>3833</v>
      </c>
      <c r="E133" s="422" t="s">
        <v>3834</v>
      </c>
      <c r="F133" s="425" t="s">
        <v>3835</v>
      </c>
      <c r="G133" s="425" t="s">
        <v>3836</v>
      </c>
      <c r="H133" s="528"/>
      <c r="I133" s="422"/>
      <c r="J133" s="528"/>
      <c r="K133" s="528"/>
    </row>
    <row r="134" spans="1:11" s="192" customFormat="1" ht="15">
      <c r="A134" s="425">
        <v>126</v>
      </c>
      <c r="B134" s="425" t="s">
        <v>645</v>
      </c>
      <c r="C134" s="487" t="s">
        <v>775</v>
      </c>
      <c r="D134" s="487" t="s">
        <v>3784</v>
      </c>
      <c r="E134" s="422" t="s">
        <v>3785</v>
      </c>
      <c r="F134" s="425" t="s">
        <v>814</v>
      </c>
      <c r="G134" s="425" t="s">
        <v>3837</v>
      </c>
      <c r="H134" s="528"/>
      <c r="I134" s="422"/>
      <c r="J134" s="528"/>
      <c r="K134" s="528"/>
    </row>
    <row r="135" spans="1:11" s="192" customFormat="1" ht="15">
      <c r="A135" s="425">
        <v>127</v>
      </c>
      <c r="B135" s="425" t="s">
        <v>645</v>
      </c>
      <c r="C135" s="487" t="s">
        <v>775</v>
      </c>
      <c r="D135" s="487" t="s">
        <v>3784</v>
      </c>
      <c r="E135" s="422" t="s">
        <v>3785</v>
      </c>
      <c r="F135" s="425" t="s">
        <v>814</v>
      </c>
      <c r="G135" s="425" t="s">
        <v>3838</v>
      </c>
      <c r="H135" s="525"/>
      <c r="I135" s="422"/>
      <c r="J135" s="525"/>
      <c r="K135" s="525"/>
    </row>
    <row r="136" spans="1:11" s="192" customFormat="1" ht="15">
      <c r="A136" s="425">
        <v>128</v>
      </c>
      <c r="B136" s="425" t="s">
        <v>645</v>
      </c>
      <c r="C136" s="487" t="s">
        <v>775</v>
      </c>
      <c r="D136" s="487" t="s">
        <v>818</v>
      </c>
      <c r="E136" s="422" t="s">
        <v>3839</v>
      </c>
      <c r="F136" s="425" t="s">
        <v>790</v>
      </c>
      <c r="G136" s="425" t="s">
        <v>3840</v>
      </c>
      <c r="H136" s="422">
        <v>125</v>
      </c>
      <c r="I136" s="422"/>
      <c r="J136" s="425" t="s">
        <v>3841</v>
      </c>
      <c r="K136" s="422" t="s">
        <v>3842</v>
      </c>
    </row>
    <row r="137" spans="1:11" s="192" customFormat="1" ht="30">
      <c r="A137" s="425">
        <v>129</v>
      </c>
      <c r="B137" s="425" t="s">
        <v>645</v>
      </c>
      <c r="C137" s="487" t="s">
        <v>775</v>
      </c>
      <c r="D137" s="487" t="s">
        <v>3843</v>
      </c>
      <c r="E137" s="422" t="s">
        <v>3844</v>
      </c>
      <c r="F137" s="425" t="s">
        <v>788</v>
      </c>
      <c r="G137" s="425" t="s">
        <v>3845</v>
      </c>
      <c r="H137" s="422">
        <v>125</v>
      </c>
      <c r="I137" s="422"/>
      <c r="J137" s="425" t="s">
        <v>3846</v>
      </c>
      <c r="K137" s="422" t="s">
        <v>3847</v>
      </c>
    </row>
    <row r="138" spans="1:11" s="192" customFormat="1" ht="15">
      <c r="A138" s="425">
        <v>130</v>
      </c>
      <c r="B138" s="425" t="s">
        <v>645</v>
      </c>
      <c r="C138" s="487" t="s">
        <v>775</v>
      </c>
      <c r="D138" s="487" t="s">
        <v>818</v>
      </c>
      <c r="E138" s="422" t="s">
        <v>3839</v>
      </c>
      <c r="F138" s="425" t="s">
        <v>790</v>
      </c>
      <c r="G138" s="425" t="s">
        <v>3848</v>
      </c>
      <c r="H138" s="422">
        <v>125</v>
      </c>
      <c r="I138" s="422"/>
      <c r="J138" s="425" t="s">
        <v>3849</v>
      </c>
      <c r="K138" s="422" t="s">
        <v>3850</v>
      </c>
    </row>
    <row r="139" spans="1:11" s="192" customFormat="1" ht="30">
      <c r="A139" s="425">
        <v>131</v>
      </c>
      <c r="B139" s="425" t="s">
        <v>645</v>
      </c>
      <c r="C139" s="487" t="s">
        <v>775</v>
      </c>
      <c r="D139" s="487" t="s">
        <v>818</v>
      </c>
      <c r="E139" s="422" t="s">
        <v>835</v>
      </c>
      <c r="F139" s="425" t="s">
        <v>790</v>
      </c>
      <c r="G139" s="425" t="s">
        <v>3851</v>
      </c>
      <c r="H139" s="422">
        <v>125</v>
      </c>
      <c r="I139" s="422"/>
      <c r="J139" s="425" t="s">
        <v>3852</v>
      </c>
      <c r="K139" s="422" t="s">
        <v>3853</v>
      </c>
    </row>
    <row r="140" spans="1:11" s="192" customFormat="1" ht="30">
      <c r="A140" s="425">
        <v>132</v>
      </c>
      <c r="B140" s="425" t="s">
        <v>645</v>
      </c>
      <c r="C140" s="487" t="s">
        <v>775</v>
      </c>
      <c r="D140" s="487" t="s">
        <v>782</v>
      </c>
      <c r="E140" s="422" t="s">
        <v>3854</v>
      </c>
      <c r="F140" s="425" t="s">
        <v>784</v>
      </c>
      <c r="G140" s="425" t="s">
        <v>3855</v>
      </c>
      <c r="H140" s="459">
        <v>375</v>
      </c>
      <c r="I140" s="422"/>
      <c r="J140" s="425" t="s">
        <v>3856</v>
      </c>
      <c r="K140" s="422" t="s">
        <v>3857</v>
      </c>
    </row>
    <row r="141" spans="1:11" s="192" customFormat="1" ht="30">
      <c r="A141" s="425">
        <v>133</v>
      </c>
      <c r="B141" s="425" t="s">
        <v>645</v>
      </c>
      <c r="C141" s="487" t="s">
        <v>775</v>
      </c>
      <c r="D141" s="487" t="s">
        <v>772</v>
      </c>
      <c r="E141" s="422" t="s">
        <v>796</v>
      </c>
      <c r="F141" s="425" t="s">
        <v>788</v>
      </c>
      <c r="G141" s="425" t="s">
        <v>3858</v>
      </c>
      <c r="H141" s="459">
        <v>375</v>
      </c>
      <c r="I141" s="422"/>
      <c r="J141" s="425" t="s">
        <v>3859</v>
      </c>
      <c r="K141" s="422" t="s">
        <v>3860</v>
      </c>
    </row>
    <row r="142" spans="1:11" s="192" customFormat="1" ht="30">
      <c r="A142" s="425">
        <v>134</v>
      </c>
      <c r="B142" s="425" t="s">
        <v>645</v>
      </c>
      <c r="C142" s="487" t="s">
        <v>775</v>
      </c>
      <c r="D142" s="487" t="s">
        <v>782</v>
      </c>
      <c r="E142" s="422" t="s">
        <v>828</v>
      </c>
      <c r="F142" s="425" t="s">
        <v>783</v>
      </c>
      <c r="G142" s="425" t="s">
        <v>3861</v>
      </c>
      <c r="H142" s="524">
        <v>875</v>
      </c>
      <c r="I142" s="422"/>
      <c r="J142" s="524" t="s">
        <v>3862</v>
      </c>
      <c r="K142" s="524" t="s">
        <v>3863</v>
      </c>
    </row>
    <row r="143" spans="1:11" s="192" customFormat="1" ht="30">
      <c r="A143" s="425">
        <v>135</v>
      </c>
      <c r="B143" s="425" t="s">
        <v>645</v>
      </c>
      <c r="C143" s="487" t="s">
        <v>823</v>
      </c>
      <c r="D143" s="487" t="s">
        <v>782</v>
      </c>
      <c r="E143" s="422" t="s">
        <v>801</v>
      </c>
      <c r="F143" s="425" t="s">
        <v>804</v>
      </c>
      <c r="G143" s="425" t="s">
        <v>3864</v>
      </c>
      <c r="H143" s="528"/>
      <c r="I143" s="422"/>
      <c r="J143" s="528"/>
      <c r="K143" s="528"/>
    </row>
    <row r="144" spans="1:11" s="192" customFormat="1" ht="30">
      <c r="A144" s="425">
        <v>136</v>
      </c>
      <c r="B144" s="425" t="s">
        <v>645</v>
      </c>
      <c r="C144" s="487" t="s">
        <v>775</v>
      </c>
      <c r="D144" s="487" t="s">
        <v>782</v>
      </c>
      <c r="E144" s="422" t="s">
        <v>3865</v>
      </c>
      <c r="F144" s="425" t="s">
        <v>784</v>
      </c>
      <c r="G144" s="425" t="s">
        <v>3866</v>
      </c>
      <c r="H144" s="528"/>
      <c r="I144" s="422"/>
      <c r="J144" s="528"/>
      <c r="K144" s="528"/>
    </row>
    <row r="145" spans="1:11" s="192" customFormat="1" ht="30">
      <c r="A145" s="425">
        <v>137</v>
      </c>
      <c r="B145" s="425" t="s">
        <v>645</v>
      </c>
      <c r="C145" s="487" t="s">
        <v>775</v>
      </c>
      <c r="D145" s="487" t="s">
        <v>782</v>
      </c>
      <c r="E145" s="422" t="s">
        <v>3867</v>
      </c>
      <c r="F145" s="425" t="s">
        <v>788</v>
      </c>
      <c r="G145" s="425" t="s">
        <v>3868</v>
      </c>
      <c r="H145" s="528"/>
      <c r="I145" s="422"/>
      <c r="J145" s="528"/>
      <c r="K145" s="528"/>
    </row>
    <row r="146" spans="1:11" s="192" customFormat="1" ht="30">
      <c r="A146" s="425">
        <v>138</v>
      </c>
      <c r="B146" s="425" t="s">
        <v>645</v>
      </c>
      <c r="C146" s="487" t="s">
        <v>775</v>
      </c>
      <c r="D146" s="487" t="s">
        <v>782</v>
      </c>
      <c r="E146" s="422" t="s">
        <v>3869</v>
      </c>
      <c r="F146" s="425" t="s">
        <v>786</v>
      </c>
      <c r="G146" s="425" t="s">
        <v>3870</v>
      </c>
      <c r="H146" s="528"/>
      <c r="I146" s="422"/>
      <c r="J146" s="528"/>
      <c r="K146" s="528"/>
    </row>
    <row r="147" spans="1:11" s="192" customFormat="1" ht="30">
      <c r="A147" s="425">
        <v>139</v>
      </c>
      <c r="B147" s="425" t="s">
        <v>645</v>
      </c>
      <c r="C147" s="487" t="s">
        <v>775</v>
      </c>
      <c r="D147" s="487" t="s">
        <v>782</v>
      </c>
      <c r="E147" s="422" t="s">
        <v>832</v>
      </c>
      <c r="F147" s="425" t="s">
        <v>813</v>
      </c>
      <c r="G147" s="425" t="s">
        <v>3871</v>
      </c>
      <c r="H147" s="528"/>
      <c r="I147" s="422"/>
      <c r="J147" s="528"/>
      <c r="K147" s="528"/>
    </row>
    <row r="148" spans="1:11" s="192" customFormat="1" ht="30">
      <c r="A148" s="425">
        <v>140</v>
      </c>
      <c r="B148" s="425" t="s">
        <v>645</v>
      </c>
      <c r="C148" s="487" t="s">
        <v>775</v>
      </c>
      <c r="D148" s="487" t="s">
        <v>782</v>
      </c>
      <c r="E148" s="422" t="s">
        <v>810</v>
      </c>
      <c r="F148" s="425" t="s">
        <v>786</v>
      </c>
      <c r="G148" s="425" t="s">
        <v>3872</v>
      </c>
      <c r="H148" s="528"/>
      <c r="I148" s="422"/>
      <c r="J148" s="528"/>
      <c r="K148" s="528"/>
    </row>
    <row r="149" spans="1:11" s="192" customFormat="1" ht="30">
      <c r="A149" s="425">
        <v>141</v>
      </c>
      <c r="B149" s="425" t="s">
        <v>645</v>
      </c>
      <c r="C149" s="487" t="s">
        <v>775</v>
      </c>
      <c r="D149" s="487" t="s">
        <v>782</v>
      </c>
      <c r="E149" s="422" t="s">
        <v>832</v>
      </c>
      <c r="F149" s="425" t="s">
        <v>813</v>
      </c>
      <c r="G149" s="425" t="s">
        <v>3873</v>
      </c>
      <c r="H149" s="528"/>
      <c r="I149" s="422"/>
      <c r="J149" s="528"/>
      <c r="K149" s="528"/>
    </row>
    <row r="150" spans="1:11" s="192" customFormat="1" ht="30">
      <c r="A150" s="425">
        <v>142</v>
      </c>
      <c r="B150" s="425" t="s">
        <v>645</v>
      </c>
      <c r="C150" s="487" t="s">
        <v>775</v>
      </c>
      <c r="D150" s="487" t="s">
        <v>782</v>
      </c>
      <c r="E150" s="422" t="s">
        <v>832</v>
      </c>
      <c r="F150" s="425" t="s">
        <v>793</v>
      </c>
      <c r="G150" s="425" t="s">
        <v>3874</v>
      </c>
      <c r="H150" s="528"/>
      <c r="I150" s="422"/>
      <c r="J150" s="528"/>
      <c r="K150" s="528"/>
    </row>
    <row r="151" spans="1:11" s="192" customFormat="1" ht="30">
      <c r="A151" s="425">
        <v>143</v>
      </c>
      <c r="B151" s="425" t="s">
        <v>645</v>
      </c>
      <c r="C151" s="487" t="s">
        <v>775</v>
      </c>
      <c r="D151" s="487" t="s">
        <v>782</v>
      </c>
      <c r="E151" s="422" t="s">
        <v>789</v>
      </c>
      <c r="F151" s="425" t="s">
        <v>786</v>
      </c>
      <c r="G151" s="425" t="s">
        <v>3875</v>
      </c>
      <c r="H151" s="528"/>
      <c r="I151" s="422"/>
      <c r="J151" s="528"/>
      <c r="K151" s="528"/>
    </row>
    <row r="152" spans="1:11" s="192" customFormat="1" ht="30">
      <c r="A152" s="425">
        <v>144</v>
      </c>
      <c r="B152" s="425" t="s">
        <v>645</v>
      </c>
      <c r="C152" s="487" t="s">
        <v>775</v>
      </c>
      <c r="D152" s="487" t="s">
        <v>782</v>
      </c>
      <c r="E152" s="422" t="s">
        <v>816</v>
      </c>
      <c r="F152" s="425" t="s">
        <v>788</v>
      </c>
      <c r="G152" s="425" t="s">
        <v>3876</v>
      </c>
      <c r="H152" s="528"/>
      <c r="I152" s="422"/>
      <c r="J152" s="528"/>
      <c r="K152" s="528"/>
    </row>
    <row r="153" spans="1:11" s="192" customFormat="1" ht="30">
      <c r="A153" s="425">
        <v>145</v>
      </c>
      <c r="B153" s="425" t="s">
        <v>645</v>
      </c>
      <c r="C153" s="487" t="s">
        <v>775</v>
      </c>
      <c r="D153" s="487" t="s">
        <v>782</v>
      </c>
      <c r="E153" s="422" t="s">
        <v>832</v>
      </c>
      <c r="F153" s="425" t="s">
        <v>793</v>
      </c>
      <c r="G153" s="425" t="s">
        <v>3877</v>
      </c>
      <c r="H153" s="528"/>
      <c r="I153" s="422"/>
      <c r="J153" s="528"/>
      <c r="K153" s="528"/>
    </row>
    <row r="154" spans="1:11" s="192" customFormat="1" ht="30">
      <c r="A154" s="425">
        <v>146</v>
      </c>
      <c r="B154" s="425" t="s">
        <v>645</v>
      </c>
      <c r="C154" s="487" t="s">
        <v>775</v>
      </c>
      <c r="D154" s="487" t="s">
        <v>782</v>
      </c>
      <c r="E154" s="422" t="s">
        <v>789</v>
      </c>
      <c r="F154" s="425" t="s">
        <v>797</v>
      </c>
      <c r="G154" s="425" t="s">
        <v>3878</v>
      </c>
      <c r="H154" s="528"/>
      <c r="I154" s="422"/>
      <c r="J154" s="528"/>
      <c r="K154" s="528"/>
    </row>
    <row r="155" spans="1:11" s="192" customFormat="1" ht="30">
      <c r="A155" s="425">
        <v>147</v>
      </c>
      <c r="B155" s="425" t="s">
        <v>645</v>
      </c>
      <c r="C155" s="487" t="s">
        <v>775</v>
      </c>
      <c r="D155" s="487" t="s">
        <v>782</v>
      </c>
      <c r="E155" s="422" t="s">
        <v>815</v>
      </c>
      <c r="F155" s="425" t="s">
        <v>786</v>
      </c>
      <c r="G155" s="425" t="s">
        <v>3879</v>
      </c>
      <c r="H155" s="528"/>
      <c r="I155" s="422"/>
      <c r="J155" s="528"/>
      <c r="K155" s="528"/>
    </row>
    <row r="156" spans="1:11" s="192" customFormat="1" ht="30">
      <c r="A156" s="425">
        <v>148</v>
      </c>
      <c r="B156" s="425" t="s">
        <v>645</v>
      </c>
      <c r="C156" s="487" t="s">
        <v>775</v>
      </c>
      <c r="D156" s="487" t="s">
        <v>782</v>
      </c>
      <c r="E156" s="422" t="s">
        <v>806</v>
      </c>
      <c r="F156" s="425" t="s">
        <v>786</v>
      </c>
      <c r="G156" s="425" t="s">
        <v>3880</v>
      </c>
      <c r="H156" s="528"/>
      <c r="I156" s="422"/>
      <c r="J156" s="528"/>
      <c r="K156" s="528"/>
    </row>
    <row r="157" spans="1:11" s="192" customFormat="1" ht="30">
      <c r="A157" s="425">
        <v>149</v>
      </c>
      <c r="B157" s="425" t="s">
        <v>645</v>
      </c>
      <c r="C157" s="487" t="s">
        <v>775</v>
      </c>
      <c r="D157" s="487" t="s">
        <v>782</v>
      </c>
      <c r="E157" s="422" t="s">
        <v>803</v>
      </c>
      <c r="F157" s="425" t="s">
        <v>787</v>
      </c>
      <c r="G157" s="425" t="s">
        <v>3881</v>
      </c>
      <c r="H157" s="528"/>
      <c r="I157" s="422"/>
      <c r="J157" s="528"/>
      <c r="K157" s="528"/>
    </row>
    <row r="158" spans="1:11" s="192" customFormat="1" ht="30" customHeight="1">
      <c r="A158" s="425">
        <v>150</v>
      </c>
      <c r="B158" s="425" t="s">
        <v>645</v>
      </c>
      <c r="C158" s="487" t="s">
        <v>775</v>
      </c>
      <c r="D158" s="487" t="s">
        <v>782</v>
      </c>
      <c r="E158" s="422" t="s">
        <v>806</v>
      </c>
      <c r="F158" s="425" t="s">
        <v>785</v>
      </c>
      <c r="G158" s="425" t="s">
        <v>3882</v>
      </c>
      <c r="H158" s="528"/>
      <c r="I158" s="422"/>
      <c r="J158" s="528"/>
      <c r="K158" s="528"/>
    </row>
    <row r="159" spans="1:11" s="192" customFormat="1" ht="30">
      <c r="A159" s="425">
        <v>151</v>
      </c>
      <c r="B159" s="425" t="s">
        <v>645</v>
      </c>
      <c r="C159" s="487" t="s">
        <v>775</v>
      </c>
      <c r="D159" s="487" t="s">
        <v>782</v>
      </c>
      <c r="E159" s="422" t="s">
        <v>808</v>
      </c>
      <c r="F159" s="425" t="s">
        <v>790</v>
      </c>
      <c r="G159" s="425" t="s">
        <v>3883</v>
      </c>
      <c r="H159" s="525"/>
      <c r="I159" s="422"/>
      <c r="J159" s="525"/>
      <c r="K159" s="525"/>
    </row>
    <row r="160" spans="1:11" s="192" customFormat="1" ht="15">
      <c r="A160" s="425">
        <v>152</v>
      </c>
      <c r="B160" s="425" t="s">
        <v>645</v>
      </c>
      <c r="C160" s="487" t="s">
        <v>823</v>
      </c>
      <c r="D160" s="487" t="s">
        <v>800</v>
      </c>
      <c r="E160" s="422" t="s">
        <v>822</v>
      </c>
      <c r="F160" s="425" t="s">
        <v>793</v>
      </c>
      <c r="G160" s="425" t="s">
        <v>3884</v>
      </c>
      <c r="H160" s="422">
        <v>187.5</v>
      </c>
      <c r="I160" s="422"/>
      <c r="J160" s="425" t="s">
        <v>3885</v>
      </c>
      <c r="K160" s="422" t="s">
        <v>3886</v>
      </c>
    </row>
    <row r="161" spans="1:11" s="192" customFormat="1" ht="30">
      <c r="A161" s="425">
        <v>153</v>
      </c>
      <c r="B161" s="425" t="s">
        <v>645</v>
      </c>
      <c r="C161" s="487" t="s">
        <v>775</v>
      </c>
      <c r="D161" s="487" t="s">
        <v>3887</v>
      </c>
      <c r="E161" s="422" t="s">
        <v>799</v>
      </c>
      <c r="F161" s="425" t="s">
        <v>784</v>
      </c>
      <c r="G161" s="425" t="s">
        <v>3888</v>
      </c>
      <c r="H161" s="422">
        <v>187.5</v>
      </c>
      <c r="I161" s="422"/>
      <c r="J161" s="425" t="s">
        <v>3889</v>
      </c>
      <c r="K161" s="422" t="s">
        <v>3890</v>
      </c>
    </row>
    <row r="162" spans="1:11" s="192" customFormat="1" ht="30">
      <c r="A162" s="425">
        <v>154</v>
      </c>
      <c r="B162" s="425" t="s">
        <v>645</v>
      </c>
      <c r="C162" s="487" t="s">
        <v>775</v>
      </c>
      <c r="D162" s="487" t="s">
        <v>3887</v>
      </c>
      <c r="E162" s="422" t="s">
        <v>3891</v>
      </c>
      <c r="F162" s="425" t="s">
        <v>784</v>
      </c>
      <c r="G162" s="425" t="s">
        <v>3892</v>
      </c>
      <c r="H162" s="422">
        <v>187.5</v>
      </c>
      <c r="I162" s="422"/>
      <c r="J162" s="425" t="s">
        <v>3893</v>
      </c>
      <c r="K162" s="422" t="s">
        <v>3894</v>
      </c>
    </row>
    <row r="163" spans="1:11" s="192" customFormat="1" ht="30">
      <c r="A163" s="425">
        <v>155</v>
      </c>
      <c r="B163" s="425" t="s">
        <v>645</v>
      </c>
      <c r="C163" s="487" t="s">
        <v>775</v>
      </c>
      <c r="D163" s="487" t="s">
        <v>800</v>
      </c>
      <c r="E163" s="422" t="s">
        <v>3895</v>
      </c>
      <c r="F163" s="425" t="s">
        <v>805</v>
      </c>
      <c r="G163" s="425" t="s">
        <v>3896</v>
      </c>
      <c r="H163" s="422">
        <v>187.5</v>
      </c>
      <c r="I163" s="422"/>
      <c r="J163" s="425" t="s">
        <v>3897</v>
      </c>
      <c r="K163" s="422" t="s">
        <v>3898</v>
      </c>
    </row>
    <row r="164" spans="1:11" s="192" customFormat="1" ht="30">
      <c r="A164" s="425">
        <v>156</v>
      </c>
      <c r="B164" s="425" t="s">
        <v>645</v>
      </c>
      <c r="C164" s="487" t="s">
        <v>775</v>
      </c>
      <c r="D164" s="487" t="s">
        <v>802</v>
      </c>
      <c r="E164" s="422" t="s">
        <v>3899</v>
      </c>
      <c r="F164" s="425" t="s">
        <v>811</v>
      </c>
      <c r="G164" s="425" t="s">
        <v>3900</v>
      </c>
      <c r="H164" s="422">
        <v>187.5</v>
      </c>
      <c r="I164" s="422"/>
      <c r="J164" s="425" t="s">
        <v>3901</v>
      </c>
      <c r="K164" s="422" t="s">
        <v>3902</v>
      </c>
    </row>
    <row r="165" spans="1:11" s="192" customFormat="1" ht="30">
      <c r="A165" s="425">
        <v>157</v>
      </c>
      <c r="B165" s="425" t="s">
        <v>645</v>
      </c>
      <c r="C165" s="487" t="s">
        <v>775</v>
      </c>
      <c r="D165" s="487" t="s">
        <v>3887</v>
      </c>
      <c r="E165" s="422" t="s">
        <v>3903</v>
      </c>
      <c r="F165" s="425" t="s">
        <v>786</v>
      </c>
      <c r="G165" s="425" t="s">
        <v>3904</v>
      </c>
      <c r="H165" s="422">
        <v>187.5</v>
      </c>
      <c r="I165" s="422"/>
      <c r="J165" s="425" t="s">
        <v>3905</v>
      </c>
      <c r="K165" s="422" t="s">
        <v>3906</v>
      </c>
    </row>
    <row r="166" spans="1:11" s="192" customFormat="1" ht="30">
      <c r="A166" s="425">
        <v>158</v>
      </c>
      <c r="B166" s="425" t="s">
        <v>645</v>
      </c>
      <c r="C166" s="487" t="s">
        <v>775</v>
      </c>
      <c r="D166" s="487" t="s">
        <v>800</v>
      </c>
      <c r="E166" s="422" t="s">
        <v>822</v>
      </c>
      <c r="F166" s="425" t="s">
        <v>788</v>
      </c>
      <c r="G166" s="425" t="s">
        <v>3907</v>
      </c>
      <c r="H166" s="422">
        <v>187.5</v>
      </c>
      <c r="I166" s="422"/>
      <c r="J166" s="425" t="s">
        <v>3908</v>
      </c>
      <c r="K166" s="422" t="s">
        <v>3909</v>
      </c>
    </row>
    <row r="167" spans="1:11" s="192" customFormat="1" ht="30">
      <c r="A167" s="425">
        <v>159</v>
      </c>
      <c r="B167" s="425" t="s">
        <v>645</v>
      </c>
      <c r="C167" s="487" t="s">
        <v>775</v>
      </c>
      <c r="D167" s="487" t="s">
        <v>772</v>
      </c>
      <c r="E167" s="422" t="s">
        <v>3770</v>
      </c>
      <c r="F167" s="425" t="s">
        <v>797</v>
      </c>
      <c r="G167" s="425" t="s">
        <v>3910</v>
      </c>
      <c r="H167" s="422">
        <v>112.5</v>
      </c>
      <c r="I167" s="422"/>
      <c r="J167" s="425" t="s">
        <v>3911</v>
      </c>
      <c r="K167" s="422" t="s">
        <v>3912</v>
      </c>
    </row>
    <row r="168" spans="1:11" s="192" customFormat="1" ht="15">
      <c r="A168" s="425">
        <v>160</v>
      </c>
      <c r="B168" s="425" t="s">
        <v>645</v>
      </c>
      <c r="C168" s="487" t="s">
        <v>775</v>
      </c>
      <c r="D168" s="487" t="s">
        <v>772</v>
      </c>
      <c r="E168" s="422" t="s">
        <v>796</v>
      </c>
      <c r="F168" s="425" t="s">
        <v>790</v>
      </c>
      <c r="G168" s="425" t="s">
        <v>3913</v>
      </c>
      <c r="H168" s="422">
        <v>112.5</v>
      </c>
      <c r="I168" s="422"/>
      <c r="J168" s="425" t="s">
        <v>3914</v>
      </c>
      <c r="K168" s="422" t="s">
        <v>3915</v>
      </c>
    </row>
    <row r="169" spans="1:11" s="192" customFormat="1" ht="30">
      <c r="A169" s="425">
        <v>161</v>
      </c>
      <c r="B169" s="425" t="s">
        <v>645</v>
      </c>
      <c r="C169" s="487" t="s">
        <v>775</v>
      </c>
      <c r="D169" s="487" t="s">
        <v>782</v>
      </c>
      <c r="E169" s="422" t="s">
        <v>789</v>
      </c>
      <c r="F169" s="425" t="s">
        <v>811</v>
      </c>
      <c r="G169" s="425" t="s">
        <v>3916</v>
      </c>
      <c r="H169" s="422">
        <v>112.5</v>
      </c>
      <c r="I169" s="422"/>
      <c r="J169" s="425" t="s">
        <v>3917</v>
      </c>
      <c r="K169" s="422" t="s">
        <v>3918</v>
      </c>
    </row>
    <row r="170" spans="1:11" s="192" customFormat="1" ht="30">
      <c r="A170" s="425">
        <v>162</v>
      </c>
      <c r="B170" s="425" t="s">
        <v>645</v>
      </c>
      <c r="C170" s="487" t="s">
        <v>775</v>
      </c>
      <c r="D170" s="487" t="s">
        <v>772</v>
      </c>
      <c r="E170" s="422" t="s">
        <v>796</v>
      </c>
      <c r="F170" s="425" t="s">
        <v>791</v>
      </c>
      <c r="G170" s="425" t="s">
        <v>3919</v>
      </c>
      <c r="H170" s="422">
        <v>112.5</v>
      </c>
      <c r="I170" s="422"/>
      <c r="J170" s="425" t="s">
        <v>3920</v>
      </c>
      <c r="K170" s="422" t="s">
        <v>3921</v>
      </c>
    </row>
    <row r="171" spans="1:11" s="192" customFormat="1" ht="30">
      <c r="A171" s="425">
        <v>163</v>
      </c>
      <c r="B171" s="425" t="s">
        <v>645</v>
      </c>
      <c r="C171" s="487" t="s">
        <v>775</v>
      </c>
      <c r="D171" s="487" t="s">
        <v>782</v>
      </c>
      <c r="E171" s="422" t="s">
        <v>4375</v>
      </c>
      <c r="F171" s="425">
        <v>2001</v>
      </c>
      <c r="G171" s="425" t="s">
        <v>4376</v>
      </c>
      <c r="H171" s="422">
        <v>2600</v>
      </c>
      <c r="I171" s="422"/>
      <c r="J171" s="425">
        <v>401997498</v>
      </c>
      <c r="K171" s="422" t="s">
        <v>4377</v>
      </c>
    </row>
    <row r="172" spans="1:11" s="192" customFormat="1" ht="30">
      <c r="A172" s="425">
        <v>164</v>
      </c>
      <c r="B172" s="425" t="s">
        <v>645</v>
      </c>
      <c r="C172" s="487" t="s">
        <v>775</v>
      </c>
      <c r="D172" s="487" t="s">
        <v>782</v>
      </c>
      <c r="E172" s="422" t="s">
        <v>825</v>
      </c>
      <c r="F172" s="425" t="s">
        <v>791</v>
      </c>
      <c r="G172" s="425" t="s">
        <v>3922</v>
      </c>
      <c r="H172" s="422">
        <v>112.5</v>
      </c>
      <c r="I172" s="422"/>
      <c r="J172" s="425" t="s">
        <v>3923</v>
      </c>
      <c r="K172" s="422" t="s">
        <v>3924</v>
      </c>
    </row>
    <row r="173" spans="1:11" s="192" customFormat="1" ht="15">
      <c r="A173" s="363" t="s">
        <v>261</v>
      </c>
      <c r="B173" s="363"/>
      <c r="C173" s="363"/>
      <c r="D173" s="364"/>
      <c r="E173" s="364"/>
      <c r="F173" s="364"/>
      <c r="G173" s="364"/>
      <c r="H173" s="364"/>
      <c r="I173" s="364"/>
      <c r="J173" s="364"/>
      <c r="K173" s="364"/>
    </row>
    <row r="174" spans="1:11">
      <c r="A174" s="368"/>
      <c r="B174" s="368"/>
      <c r="C174" s="368"/>
      <c r="D174" s="368"/>
      <c r="E174" s="368"/>
      <c r="F174" s="368"/>
      <c r="G174" s="368"/>
      <c r="H174" s="368"/>
      <c r="I174" s="368"/>
      <c r="J174" s="368"/>
      <c r="K174" s="368"/>
    </row>
    <row r="175" spans="1:11">
      <c r="A175" s="368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</row>
    <row r="176" spans="1:11" ht="15">
      <c r="A176" s="369"/>
      <c r="B176" s="369"/>
      <c r="C176" s="369"/>
      <c r="D176" s="368"/>
      <c r="E176" s="368"/>
      <c r="F176" s="368"/>
      <c r="G176" s="368"/>
      <c r="H176" s="368"/>
      <c r="I176" s="368"/>
      <c r="J176" s="368"/>
      <c r="K176" s="368"/>
    </row>
    <row r="177" spans="1:11" ht="15">
      <c r="A177" s="370"/>
      <c r="B177" s="370"/>
      <c r="C177" s="370"/>
      <c r="D177" s="371" t="s">
        <v>96</v>
      </c>
      <c r="E177" s="370"/>
      <c r="F177" s="370"/>
      <c r="G177" s="372"/>
      <c r="H177" s="370"/>
      <c r="I177" s="370"/>
      <c r="J177" s="370"/>
      <c r="K177" s="370"/>
    </row>
    <row r="178" spans="1:11" ht="15">
      <c r="A178" s="370"/>
      <c r="B178" s="370"/>
      <c r="C178" s="370"/>
      <c r="D178" s="370"/>
      <c r="E178" s="373"/>
      <c r="F178" s="370"/>
      <c r="H178" s="373"/>
      <c r="I178" s="373"/>
      <c r="J178" s="374"/>
    </row>
    <row r="179" spans="1:11" ht="15">
      <c r="D179" s="370"/>
      <c r="E179" s="375" t="s">
        <v>251</v>
      </c>
      <c r="F179" s="370"/>
      <c r="H179" s="376" t="s">
        <v>256</v>
      </c>
      <c r="I179" s="376"/>
    </row>
    <row r="180" spans="1:11" ht="15">
      <c r="D180" s="370"/>
      <c r="E180" s="377" t="s">
        <v>127</v>
      </c>
      <c r="F180" s="370"/>
      <c r="H180" s="370" t="s">
        <v>252</v>
      </c>
      <c r="I180" s="370"/>
    </row>
    <row r="181" spans="1:11" ht="15">
      <c r="D181" s="370"/>
      <c r="E181" s="377"/>
    </row>
  </sheetData>
  <mergeCells count="9">
    <mergeCell ref="H142:H159"/>
    <mergeCell ref="J142:J159"/>
    <mergeCell ref="K142:K159"/>
    <mergeCell ref="H45:H124"/>
    <mergeCell ref="J45:J124"/>
    <mergeCell ref="K45:K124"/>
    <mergeCell ref="H131:H135"/>
    <mergeCell ref="J131:J135"/>
    <mergeCell ref="K131:K135"/>
  </mergeCells>
  <dataValidations count="2">
    <dataValidation allowBlank="1" showInputMessage="1" showErrorMessage="1" error="თვე/დღე/წელი" prompt="თვე/დღე/წელი" sqref="I9:I19"/>
    <dataValidation type="list" allowBlank="1" showInputMessage="1" showErrorMessage="1" sqref="B9:B173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view="pageBreakPreview" topLeftCell="A40" zoomScale="80" zoomScaleNormal="100" zoomScaleSheetLayoutView="80" workbookViewId="0">
      <selection activeCell="D53" sqref="D53"/>
    </sheetView>
  </sheetViews>
  <sheetFormatPr defaultRowHeight="12.75"/>
  <cols>
    <col min="1" max="1" width="11.7109375" style="177" customWidth="1"/>
    <col min="2" max="2" width="21.5703125" style="177" customWidth="1"/>
    <col min="3" max="3" width="19.140625" style="177" customWidth="1"/>
    <col min="4" max="4" width="23.7109375" style="177" customWidth="1"/>
    <col min="5" max="6" width="16.5703125" style="177" bestFit="1" customWidth="1"/>
    <col min="7" max="7" width="17" style="177" customWidth="1"/>
    <col min="8" max="8" width="19" style="177" customWidth="1"/>
    <col min="9" max="9" width="24.42578125" style="177" customWidth="1"/>
    <col min="10" max="16384" width="9.140625" style="177"/>
  </cols>
  <sheetData>
    <row r="1" spans="1:13" customFormat="1" ht="15">
      <c r="A1" s="134" t="s">
        <v>395</v>
      </c>
      <c r="B1" s="135"/>
      <c r="C1" s="135"/>
      <c r="D1" s="135"/>
      <c r="E1" s="135"/>
      <c r="F1" s="135"/>
      <c r="G1" s="135"/>
      <c r="H1" s="141"/>
      <c r="I1" s="76" t="s">
        <v>97</v>
      </c>
    </row>
    <row r="2" spans="1:13" customFormat="1" ht="15">
      <c r="A2" s="103" t="s">
        <v>128</v>
      </c>
      <c r="B2" s="135"/>
      <c r="C2" s="135"/>
      <c r="D2" s="135"/>
      <c r="E2" s="135"/>
      <c r="F2" s="135"/>
      <c r="G2" s="135"/>
      <c r="H2" s="141"/>
      <c r="I2" s="197" t="str">
        <f>'ფორმა N1'!L2</f>
        <v>03,10-21,10,2017</v>
      </c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77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5"/>
      <c r="E4" s="135"/>
      <c r="F4" s="135"/>
      <c r="G4" s="135"/>
      <c r="H4" s="135"/>
      <c r="I4" s="143"/>
    </row>
    <row r="5" spans="1:13" ht="15">
      <c r="A5" s="198" t="str">
        <f>'ფორმა N1'!A5</f>
        <v>მ.პ.გ. ქართული ოცნება - დემოკრატიული საქართველო</v>
      </c>
      <c r="B5" s="78"/>
      <c r="C5" s="78"/>
      <c r="D5" s="200"/>
      <c r="E5" s="200"/>
      <c r="F5" s="200"/>
      <c r="G5" s="200"/>
      <c r="H5" s="200"/>
      <c r="I5" s="199"/>
    </row>
    <row r="6" spans="1:13" customFormat="1" ht="13.5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4" t="s">
        <v>64</v>
      </c>
      <c r="B7" s="133" t="s">
        <v>347</v>
      </c>
      <c r="C7" s="133" t="s">
        <v>348</v>
      </c>
      <c r="D7" s="133" t="s">
        <v>353</v>
      </c>
      <c r="E7" s="133" t="s">
        <v>354</v>
      </c>
      <c r="F7" s="133" t="s">
        <v>349</v>
      </c>
      <c r="G7" s="133" t="s">
        <v>350</v>
      </c>
      <c r="H7" s="133" t="s">
        <v>361</v>
      </c>
      <c r="I7" s="133" t="s">
        <v>351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363">
        <v>1</v>
      </c>
      <c r="B9" s="430" t="s">
        <v>664</v>
      </c>
      <c r="C9" s="422"/>
      <c r="D9" s="524">
        <v>167</v>
      </c>
      <c r="E9" s="422"/>
      <c r="F9" s="431"/>
      <c r="G9" s="431"/>
      <c r="H9" s="524">
        <v>205042130</v>
      </c>
      <c r="I9" s="526" t="s">
        <v>665</v>
      </c>
    </row>
    <row r="10" spans="1:13" customFormat="1" ht="15">
      <c r="A10" s="363">
        <v>2</v>
      </c>
      <c r="B10" s="430" t="s">
        <v>666</v>
      </c>
      <c r="C10" s="422"/>
      <c r="D10" s="528"/>
      <c r="E10" s="422"/>
      <c r="F10" s="431"/>
      <c r="G10" s="431"/>
      <c r="H10" s="528"/>
      <c r="I10" s="529"/>
    </row>
    <row r="11" spans="1:13" customFormat="1" ht="15">
      <c r="A11" s="363">
        <v>3</v>
      </c>
      <c r="B11" s="430" t="s">
        <v>667</v>
      </c>
      <c r="C11" s="422"/>
      <c r="D11" s="528"/>
      <c r="E11" s="422"/>
      <c r="F11" s="431"/>
      <c r="G11" s="431"/>
      <c r="H11" s="528"/>
      <c r="I11" s="529"/>
    </row>
    <row r="12" spans="1:13" customFormat="1" ht="15">
      <c r="A12" s="363">
        <v>4</v>
      </c>
      <c r="B12" s="430" t="s">
        <v>668</v>
      </c>
      <c r="C12" s="422"/>
      <c r="D12" s="525"/>
      <c r="E12" s="422"/>
      <c r="F12" s="431"/>
      <c r="G12" s="431"/>
      <c r="H12" s="525"/>
      <c r="I12" s="527"/>
    </row>
    <row r="13" spans="1:13" customFormat="1" ht="15">
      <c r="A13" s="363">
        <v>5</v>
      </c>
      <c r="B13" s="432" t="s">
        <v>669</v>
      </c>
      <c r="C13" s="422"/>
      <c r="D13" s="524">
        <v>78.5</v>
      </c>
      <c r="E13" s="422"/>
      <c r="F13" s="431"/>
      <c r="G13" s="431"/>
      <c r="H13" s="524">
        <v>205042130</v>
      </c>
      <c r="I13" s="526" t="s">
        <v>665</v>
      </c>
    </row>
    <row r="14" spans="1:13" customFormat="1" ht="15">
      <c r="A14" s="363">
        <v>6</v>
      </c>
      <c r="B14" s="432" t="s">
        <v>670</v>
      </c>
      <c r="C14" s="422"/>
      <c r="D14" s="528"/>
      <c r="E14" s="422"/>
      <c r="F14" s="431"/>
      <c r="G14" s="431"/>
      <c r="H14" s="528"/>
      <c r="I14" s="529"/>
    </row>
    <row r="15" spans="1:13" customFormat="1" ht="15">
      <c r="A15" s="363">
        <v>7</v>
      </c>
      <c r="B15" s="432" t="s">
        <v>671</v>
      </c>
      <c r="C15" s="422"/>
      <c r="D15" s="528"/>
      <c r="E15" s="422"/>
      <c r="F15" s="431"/>
      <c r="G15" s="431"/>
      <c r="H15" s="528"/>
      <c r="I15" s="529"/>
    </row>
    <row r="16" spans="1:13" customFormat="1" ht="38.25">
      <c r="A16" s="363">
        <v>8</v>
      </c>
      <c r="B16" s="433" t="s">
        <v>672</v>
      </c>
      <c r="C16" s="422"/>
      <c r="D16" s="528"/>
      <c r="E16" s="422"/>
      <c r="F16" s="431"/>
      <c r="G16" s="431"/>
      <c r="H16" s="528"/>
      <c r="I16" s="529"/>
    </row>
    <row r="17" spans="1:9" customFormat="1" ht="38.25">
      <c r="A17" s="363">
        <v>9</v>
      </c>
      <c r="B17" s="433" t="s">
        <v>673</v>
      </c>
      <c r="C17" s="422"/>
      <c r="D17" s="528"/>
      <c r="E17" s="422"/>
      <c r="F17" s="431"/>
      <c r="G17" s="431"/>
      <c r="H17" s="528"/>
      <c r="I17" s="529"/>
    </row>
    <row r="18" spans="1:9" customFormat="1" ht="15">
      <c r="A18" s="363">
        <v>10</v>
      </c>
      <c r="B18" s="434" t="s">
        <v>674</v>
      </c>
      <c r="C18" s="422"/>
      <c r="D18" s="525"/>
      <c r="E18" s="422"/>
      <c r="F18" s="431"/>
      <c r="G18" s="431"/>
      <c r="H18" s="525"/>
      <c r="I18" s="527"/>
    </row>
    <row r="19" spans="1:9" customFormat="1" ht="18">
      <c r="A19" s="363">
        <v>11</v>
      </c>
      <c r="B19" s="435" t="s">
        <v>675</v>
      </c>
      <c r="C19" s="364"/>
      <c r="D19" s="526">
        <v>8000</v>
      </c>
      <c r="E19" s="364"/>
      <c r="F19" s="436"/>
      <c r="G19" s="436"/>
      <c r="H19" s="526">
        <v>205177057</v>
      </c>
      <c r="I19" s="526" t="s">
        <v>676</v>
      </c>
    </row>
    <row r="20" spans="1:9" customFormat="1" ht="18">
      <c r="A20" s="363">
        <v>12</v>
      </c>
      <c r="B20" s="435" t="s">
        <v>677</v>
      </c>
      <c r="C20" s="364"/>
      <c r="D20" s="529"/>
      <c r="E20" s="364"/>
      <c r="F20" s="436"/>
      <c r="G20" s="436"/>
      <c r="H20" s="529"/>
      <c r="I20" s="529"/>
    </row>
    <row r="21" spans="1:9" customFormat="1" ht="18">
      <c r="A21" s="363">
        <v>13</v>
      </c>
      <c r="B21" s="435" t="s">
        <v>678</v>
      </c>
      <c r="C21" s="364"/>
      <c r="D21" s="529"/>
      <c r="E21" s="364"/>
      <c r="F21" s="436"/>
      <c r="G21" s="436"/>
      <c r="H21" s="529"/>
      <c r="I21" s="529"/>
    </row>
    <row r="22" spans="1:9" customFormat="1" ht="18">
      <c r="A22" s="363">
        <v>14</v>
      </c>
      <c r="B22" s="435" t="s">
        <v>679</v>
      </c>
      <c r="C22" s="364"/>
      <c r="D22" s="529"/>
      <c r="E22" s="364"/>
      <c r="F22" s="436"/>
      <c r="G22" s="436"/>
      <c r="H22" s="529"/>
      <c r="I22" s="529"/>
    </row>
    <row r="23" spans="1:9" customFormat="1" ht="18">
      <c r="A23" s="363">
        <v>15</v>
      </c>
      <c r="B23" s="435" t="s">
        <v>680</v>
      </c>
      <c r="C23" s="364"/>
      <c r="D23" s="529"/>
      <c r="E23" s="364"/>
      <c r="F23" s="436"/>
      <c r="G23" s="436"/>
      <c r="H23" s="529"/>
      <c r="I23" s="529"/>
    </row>
    <row r="24" spans="1:9" customFormat="1" ht="18">
      <c r="A24" s="363">
        <v>16</v>
      </c>
      <c r="B24" s="435" t="s">
        <v>681</v>
      </c>
      <c r="C24" s="364"/>
      <c r="D24" s="529"/>
      <c r="E24" s="364"/>
      <c r="F24" s="436"/>
      <c r="G24" s="436"/>
      <c r="H24" s="529"/>
      <c r="I24" s="529"/>
    </row>
    <row r="25" spans="1:9" customFormat="1" ht="18">
      <c r="A25" s="363">
        <v>17</v>
      </c>
      <c r="B25" s="435" t="s">
        <v>682</v>
      </c>
      <c r="C25" s="364"/>
      <c r="D25" s="529"/>
      <c r="E25" s="364"/>
      <c r="F25" s="436"/>
      <c r="G25" s="436"/>
      <c r="H25" s="529"/>
      <c r="I25" s="529"/>
    </row>
    <row r="26" spans="1:9" customFormat="1" ht="18">
      <c r="A26" s="363">
        <v>18</v>
      </c>
      <c r="B26" s="435" t="s">
        <v>683</v>
      </c>
      <c r="C26" s="364"/>
      <c r="D26" s="529"/>
      <c r="E26" s="364"/>
      <c r="F26" s="436"/>
      <c r="G26" s="436"/>
      <c r="H26" s="529"/>
      <c r="I26" s="529"/>
    </row>
    <row r="27" spans="1:9" customFormat="1" ht="18">
      <c r="A27" s="363">
        <v>19</v>
      </c>
      <c r="B27" s="435" t="s">
        <v>684</v>
      </c>
      <c r="C27" s="364"/>
      <c r="D27" s="529"/>
      <c r="E27" s="364"/>
      <c r="F27" s="436"/>
      <c r="G27" s="436"/>
      <c r="H27" s="529"/>
      <c r="I27" s="529"/>
    </row>
    <row r="28" spans="1:9" customFormat="1" ht="18">
      <c r="A28" s="363">
        <v>20</v>
      </c>
      <c r="B28" s="435" t="s">
        <v>685</v>
      </c>
      <c r="C28" s="364"/>
      <c r="D28" s="529"/>
      <c r="E28" s="364"/>
      <c r="F28" s="436"/>
      <c r="G28" s="436"/>
      <c r="H28" s="529"/>
      <c r="I28" s="529"/>
    </row>
    <row r="29" spans="1:9" customFormat="1" ht="18">
      <c r="A29" s="363">
        <v>21</v>
      </c>
      <c r="B29" s="435" t="s">
        <v>686</v>
      </c>
      <c r="C29" s="364"/>
      <c r="D29" s="529"/>
      <c r="E29" s="364"/>
      <c r="F29" s="436"/>
      <c r="G29" s="436"/>
      <c r="H29" s="529"/>
      <c r="I29" s="529"/>
    </row>
    <row r="30" spans="1:9" customFormat="1" ht="18">
      <c r="A30" s="363">
        <v>22</v>
      </c>
      <c r="B30" s="435" t="s">
        <v>687</v>
      </c>
      <c r="C30" s="364"/>
      <c r="D30" s="529"/>
      <c r="E30" s="364"/>
      <c r="F30" s="436"/>
      <c r="G30" s="436"/>
      <c r="H30" s="529"/>
      <c r="I30" s="529"/>
    </row>
    <row r="31" spans="1:9" customFormat="1" ht="18">
      <c r="A31" s="363">
        <v>23</v>
      </c>
      <c r="B31" s="435" t="s">
        <v>688</v>
      </c>
      <c r="C31" s="364"/>
      <c r="D31" s="529"/>
      <c r="E31" s="364"/>
      <c r="F31" s="436"/>
      <c r="G31" s="436"/>
      <c r="H31" s="529"/>
      <c r="I31" s="529"/>
    </row>
    <row r="32" spans="1:9" customFormat="1" ht="18">
      <c r="A32" s="363">
        <v>24</v>
      </c>
      <c r="B32" s="435" t="s">
        <v>689</v>
      </c>
      <c r="C32" s="364"/>
      <c r="D32" s="529"/>
      <c r="E32" s="364"/>
      <c r="F32" s="436"/>
      <c r="G32" s="436"/>
      <c r="H32" s="529"/>
      <c r="I32" s="529"/>
    </row>
    <row r="33" spans="1:9" customFormat="1" ht="18">
      <c r="A33" s="363">
        <v>25</v>
      </c>
      <c r="B33" s="435" t="s">
        <v>690</v>
      </c>
      <c r="C33" s="364"/>
      <c r="D33" s="529"/>
      <c r="E33" s="364"/>
      <c r="F33" s="436"/>
      <c r="G33" s="436"/>
      <c r="H33" s="529"/>
      <c r="I33" s="529"/>
    </row>
    <row r="34" spans="1:9" customFormat="1" ht="18">
      <c r="A34" s="363">
        <v>26</v>
      </c>
      <c r="B34" s="435" t="s">
        <v>691</v>
      </c>
      <c r="C34" s="364"/>
      <c r="D34" s="529"/>
      <c r="E34" s="364"/>
      <c r="F34" s="436"/>
      <c r="G34" s="436"/>
      <c r="H34" s="529"/>
      <c r="I34" s="529"/>
    </row>
    <row r="35" spans="1:9" customFormat="1" ht="18">
      <c r="A35" s="363">
        <v>27</v>
      </c>
      <c r="B35" s="435" t="s">
        <v>692</v>
      </c>
      <c r="C35" s="364"/>
      <c r="D35" s="529"/>
      <c r="E35" s="364"/>
      <c r="F35" s="436"/>
      <c r="G35" s="436"/>
      <c r="H35" s="529"/>
      <c r="I35" s="529"/>
    </row>
    <row r="36" spans="1:9" customFormat="1" ht="18">
      <c r="A36" s="363">
        <v>28</v>
      </c>
      <c r="B36" s="435" t="s">
        <v>693</v>
      </c>
      <c r="C36" s="364"/>
      <c r="D36" s="529"/>
      <c r="E36" s="364"/>
      <c r="F36" s="436"/>
      <c r="G36" s="436"/>
      <c r="H36" s="529"/>
      <c r="I36" s="529"/>
    </row>
    <row r="37" spans="1:9" customFormat="1" ht="18">
      <c r="A37" s="363">
        <v>29</v>
      </c>
      <c r="B37" s="435" t="s">
        <v>694</v>
      </c>
      <c r="C37" s="364"/>
      <c r="D37" s="529"/>
      <c r="E37" s="364"/>
      <c r="F37" s="436"/>
      <c r="G37" s="436"/>
      <c r="H37" s="529"/>
      <c r="I37" s="529"/>
    </row>
    <row r="38" spans="1:9" customFormat="1" ht="18">
      <c r="A38" s="363">
        <v>30</v>
      </c>
      <c r="B38" s="435" t="s">
        <v>695</v>
      </c>
      <c r="C38" s="364"/>
      <c r="D38" s="529"/>
      <c r="E38" s="364"/>
      <c r="F38" s="436"/>
      <c r="G38" s="436"/>
      <c r="H38" s="529"/>
      <c r="I38" s="529"/>
    </row>
    <row r="39" spans="1:9" customFormat="1" ht="18">
      <c r="A39" s="363">
        <v>31</v>
      </c>
      <c r="B39" s="435" t="s">
        <v>696</v>
      </c>
      <c r="C39" s="364"/>
      <c r="D39" s="529"/>
      <c r="E39" s="364"/>
      <c r="F39" s="436"/>
      <c r="G39" s="436"/>
      <c r="H39" s="529"/>
      <c r="I39" s="529"/>
    </row>
    <row r="40" spans="1:9" customFormat="1" ht="18">
      <c r="A40" s="363">
        <v>32</v>
      </c>
      <c r="B40" s="435" t="s">
        <v>697</v>
      </c>
      <c r="C40" s="364"/>
      <c r="D40" s="529"/>
      <c r="E40" s="364"/>
      <c r="F40" s="436"/>
      <c r="G40" s="436"/>
      <c r="H40" s="529"/>
      <c r="I40" s="529"/>
    </row>
    <row r="41" spans="1:9" customFormat="1" ht="18">
      <c r="A41" s="363">
        <v>33</v>
      </c>
      <c r="B41" s="435" t="s">
        <v>698</v>
      </c>
      <c r="C41" s="364"/>
      <c r="D41" s="529"/>
      <c r="E41" s="364"/>
      <c r="F41" s="436"/>
      <c r="G41" s="436"/>
      <c r="H41" s="529"/>
      <c r="I41" s="529"/>
    </row>
    <row r="42" spans="1:9" customFormat="1" ht="18">
      <c r="A42" s="363">
        <v>34</v>
      </c>
      <c r="B42" s="435" t="s">
        <v>699</v>
      </c>
      <c r="C42" s="364"/>
      <c r="D42" s="529"/>
      <c r="E42" s="364"/>
      <c r="F42" s="436"/>
      <c r="G42" s="436"/>
      <c r="H42" s="529"/>
      <c r="I42" s="529"/>
    </row>
    <row r="43" spans="1:9" customFormat="1" ht="18">
      <c r="A43" s="363">
        <v>35</v>
      </c>
      <c r="B43" s="435" t="s">
        <v>700</v>
      </c>
      <c r="C43" s="364"/>
      <c r="D43" s="529"/>
      <c r="E43" s="364"/>
      <c r="F43" s="436"/>
      <c r="G43" s="436"/>
      <c r="H43" s="529"/>
      <c r="I43" s="529"/>
    </row>
    <row r="44" spans="1:9" customFormat="1" ht="18">
      <c r="A44" s="363">
        <v>36</v>
      </c>
      <c r="B44" s="435" t="s">
        <v>701</v>
      </c>
      <c r="C44" s="364"/>
      <c r="D44" s="529"/>
      <c r="E44" s="364"/>
      <c r="F44" s="436"/>
      <c r="G44" s="436"/>
      <c r="H44" s="529"/>
      <c r="I44" s="529"/>
    </row>
    <row r="45" spans="1:9" customFormat="1" ht="18">
      <c r="A45" s="363">
        <v>37</v>
      </c>
      <c r="B45" s="435" t="s">
        <v>702</v>
      </c>
      <c r="C45" s="364"/>
      <c r="D45" s="529"/>
      <c r="E45" s="364"/>
      <c r="F45" s="436"/>
      <c r="G45" s="436"/>
      <c r="H45" s="529"/>
      <c r="I45" s="529"/>
    </row>
    <row r="46" spans="1:9" customFormat="1" ht="18">
      <c r="A46" s="363">
        <v>38</v>
      </c>
      <c r="B46" s="435" t="s">
        <v>703</v>
      </c>
      <c r="C46" s="364"/>
      <c r="D46" s="529"/>
      <c r="E46" s="364"/>
      <c r="F46" s="436"/>
      <c r="G46" s="436"/>
      <c r="H46" s="529"/>
      <c r="I46" s="529"/>
    </row>
    <row r="47" spans="1:9" customFormat="1" ht="18">
      <c r="A47" s="363">
        <v>39</v>
      </c>
      <c r="B47" s="435" t="s">
        <v>704</v>
      </c>
      <c r="C47" s="364"/>
      <c r="D47" s="529"/>
      <c r="E47" s="364"/>
      <c r="F47" s="436"/>
      <c r="G47" s="436"/>
      <c r="H47" s="529"/>
      <c r="I47" s="529"/>
    </row>
    <row r="48" spans="1:9" customFormat="1" ht="18">
      <c r="A48" s="363">
        <v>40</v>
      </c>
      <c r="B48" s="435" t="s">
        <v>705</v>
      </c>
      <c r="C48" s="364"/>
      <c r="D48" s="529"/>
      <c r="E48" s="364"/>
      <c r="F48" s="436"/>
      <c r="G48" s="436"/>
      <c r="H48" s="529"/>
      <c r="I48" s="529"/>
    </row>
    <row r="49" spans="1:9" customFormat="1" ht="18">
      <c r="A49" s="363">
        <v>41</v>
      </c>
      <c r="B49" s="435" t="s">
        <v>706</v>
      </c>
      <c r="C49" s="364"/>
      <c r="D49" s="529"/>
      <c r="E49" s="364"/>
      <c r="F49" s="436"/>
      <c r="G49" s="436"/>
      <c r="H49" s="529"/>
      <c r="I49" s="529"/>
    </row>
    <row r="50" spans="1:9" customFormat="1" ht="18">
      <c r="A50" s="363">
        <v>42</v>
      </c>
      <c r="B50" s="435" t="s">
        <v>707</v>
      </c>
      <c r="C50" s="364"/>
      <c r="D50" s="529"/>
      <c r="E50" s="364"/>
      <c r="F50" s="436"/>
      <c r="G50" s="436"/>
      <c r="H50" s="529"/>
      <c r="I50" s="529"/>
    </row>
    <row r="51" spans="1:9" customFormat="1" ht="18">
      <c r="A51" s="363">
        <v>43</v>
      </c>
      <c r="B51" s="435" t="s">
        <v>708</v>
      </c>
      <c r="C51" s="364"/>
      <c r="D51" s="529"/>
      <c r="E51" s="364"/>
      <c r="F51" s="436"/>
      <c r="G51" s="436"/>
      <c r="H51" s="529"/>
      <c r="I51" s="529"/>
    </row>
    <row r="52" spans="1:9" customFormat="1" ht="18">
      <c r="A52" s="363">
        <v>44</v>
      </c>
      <c r="B52" s="435" t="s">
        <v>709</v>
      </c>
      <c r="C52" s="364"/>
      <c r="D52" s="529"/>
      <c r="E52" s="364"/>
      <c r="F52" s="436"/>
      <c r="G52" s="436"/>
      <c r="H52" s="529"/>
      <c r="I52" s="529"/>
    </row>
    <row r="53" spans="1:9" customFormat="1" ht="30" customHeight="1">
      <c r="A53" s="65">
        <v>45</v>
      </c>
      <c r="B53" s="531" t="s">
        <v>3571</v>
      </c>
      <c r="C53" s="532"/>
      <c r="D53" s="486">
        <v>10</v>
      </c>
      <c r="E53" s="484"/>
      <c r="F53" s="485"/>
      <c r="G53" s="485"/>
      <c r="H53" s="26">
        <v>205150655</v>
      </c>
      <c r="I53" s="26" t="s">
        <v>3572</v>
      </c>
    </row>
    <row r="54" spans="1:9" customFormat="1" ht="15">
      <c r="A54" s="65">
        <v>46</v>
      </c>
      <c r="B54" s="26"/>
      <c r="C54" s="26"/>
      <c r="D54" s="26"/>
      <c r="E54" s="26"/>
      <c r="F54" s="196"/>
      <c r="G54" s="196"/>
      <c r="H54" s="196"/>
      <c r="I54" s="26"/>
    </row>
    <row r="55" spans="1:9" customFormat="1" ht="15">
      <c r="A55" s="65">
        <v>47</v>
      </c>
      <c r="B55" s="26"/>
      <c r="C55" s="26"/>
      <c r="D55" s="26"/>
      <c r="E55" s="26"/>
      <c r="F55" s="196"/>
      <c r="G55" s="196"/>
      <c r="H55" s="196"/>
      <c r="I55" s="26"/>
    </row>
    <row r="56" spans="1:9" customFormat="1" ht="15">
      <c r="A56" s="65">
        <v>48</v>
      </c>
      <c r="B56" s="26"/>
      <c r="C56" s="26"/>
      <c r="D56" s="26"/>
      <c r="E56" s="26"/>
      <c r="F56" s="196"/>
      <c r="G56" s="196"/>
      <c r="H56" s="196"/>
      <c r="I56" s="26"/>
    </row>
    <row r="57" spans="1:9" customFormat="1" ht="15">
      <c r="A57" s="65">
        <v>49</v>
      </c>
      <c r="B57" s="26"/>
      <c r="C57" s="26"/>
      <c r="D57" s="26"/>
      <c r="E57" s="26"/>
      <c r="F57" s="196"/>
      <c r="G57" s="196"/>
      <c r="H57" s="196"/>
      <c r="I57" s="26"/>
    </row>
    <row r="58" spans="1:9" customFormat="1" ht="15">
      <c r="A58" s="65">
        <v>50</v>
      </c>
      <c r="B58" s="26"/>
      <c r="C58" s="26"/>
      <c r="D58" s="26"/>
      <c r="E58" s="26"/>
      <c r="F58" s="196"/>
      <c r="G58" s="196"/>
      <c r="H58" s="196"/>
      <c r="I58" s="26"/>
    </row>
    <row r="59" spans="1:9" customFormat="1" ht="15">
      <c r="A59" s="65" t="s">
        <v>261</v>
      </c>
      <c r="B59" s="26"/>
      <c r="C59" s="26"/>
      <c r="D59" s="26"/>
      <c r="E59" s="26"/>
      <c r="F59" s="196"/>
      <c r="G59" s="196"/>
      <c r="H59" s="196"/>
      <c r="I59" s="26"/>
    </row>
    <row r="60" spans="1:9">
      <c r="A60" s="202"/>
      <c r="B60" s="202"/>
      <c r="C60" s="202"/>
      <c r="D60" s="202"/>
      <c r="E60" s="202"/>
      <c r="F60" s="202"/>
      <c r="G60" s="202"/>
      <c r="H60" s="202"/>
      <c r="I60" s="202"/>
    </row>
    <row r="61" spans="1:9">
      <c r="A61" s="202"/>
      <c r="B61" s="202"/>
      <c r="C61" s="202"/>
      <c r="D61" s="202"/>
      <c r="E61" s="202"/>
      <c r="F61" s="202"/>
      <c r="G61" s="202"/>
      <c r="H61" s="202"/>
      <c r="I61" s="202"/>
    </row>
    <row r="62" spans="1:9" ht="15">
      <c r="A62" s="203"/>
      <c r="B62" s="202"/>
      <c r="C62" s="202"/>
      <c r="D62" s="202"/>
      <c r="E62" s="202"/>
      <c r="F62" s="202"/>
      <c r="G62" s="202"/>
      <c r="H62" s="202"/>
      <c r="I62" s="202"/>
    </row>
    <row r="63" spans="1:9" ht="15">
      <c r="A63" s="176"/>
      <c r="B63" s="178" t="s">
        <v>96</v>
      </c>
      <c r="C63" s="176"/>
      <c r="D63" s="176"/>
      <c r="E63" s="179"/>
      <c r="F63" s="176"/>
      <c r="G63" s="176"/>
      <c r="H63" s="176"/>
      <c r="I63" s="176"/>
    </row>
    <row r="64" spans="1:9" ht="15">
      <c r="A64" s="176"/>
      <c r="B64" s="176"/>
      <c r="C64" s="180"/>
      <c r="D64" s="176"/>
      <c r="F64" s="180"/>
      <c r="G64" s="207"/>
    </row>
    <row r="65" spans="2:6" ht="15">
      <c r="B65" s="176"/>
      <c r="C65" s="182" t="s">
        <v>251</v>
      </c>
      <c r="D65" s="176"/>
      <c r="F65" s="183" t="s">
        <v>256</v>
      </c>
    </row>
    <row r="66" spans="2:6" ht="15">
      <c r="B66" s="176"/>
      <c r="C66" s="184" t="s">
        <v>127</v>
      </c>
      <c r="D66" s="176"/>
      <c r="F66" s="176" t="s">
        <v>252</v>
      </c>
    </row>
    <row r="67" spans="2:6" ht="15">
      <c r="B67" s="176"/>
      <c r="C67" s="184"/>
    </row>
  </sheetData>
  <mergeCells count="10">
    <mergeCell ref="B53:C53"/>
    <mergeCell ref="D19:D52"/>
    <mergeCell ref="H19:H52"/>
    <mergeCell ref="I19:I52"/>
    <mergeCell ref="D9:D12"/>
    <mergeCell ref="H9:H12"/>
    <mergeCell ref="I9:I12"/>
    <mergeCell ref="D13:D18"/>
    <mergeCell ref="H13:H18"/>
    <mergeCell ref="I13:I18"/>
  </mergeCells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4"/>
  <sheetViews>
    <sheetView view="pageBreakPreview" topLeftCell="A108" zoomScale="80" zoomScaleNormal="100" zoomScaleSheetLayoutView="80" workbookViewId="0">
      <selection activeCell="C87" sqref="C87"/>
    </sheetView>
  </sheetViews>
  <sheetFormatPr defaultRowHeight="15"/>
  <cols>
    <col min="1" max="1" width="10" style="176" customWidth="1"/>
    <col min="2" max="2" width="20.28515625" style="176" customWidth="1"/>
    <col min="3" max="3" width="30" style="176" customWidth="1"/>
    <col min="4" max="4" width="29" style="176" customWidth="1"/>
    <col min="5" max="5" width="22.5703125" style="176" customWidth="1"/>
    <col min="6" max="6" width="20" style="176" customWidth="1"/>
    <col min="7" max="7" width="29.28515625" style="176" customWidth="1"/>
    <col min="8" max="8" width="27.140625" style="176" customWidth="1"/>
    <col min="9" max="9" width="26.42578125" style="176" customWidth="1"/>
    <col min="10" max="10" width="0.5703125" style="176" customWidth="1"/>
    <col min="11" max="16384" width="9.140625" style="176"/>
  </cols>
  <sheetData>
    <row r="1" spans="1:10">
      <c r="A1" s="72" t="s">
        <v>362</v>
      </c>
      <c r="B1" s="74"/>
      <c r="C1" s="74"/>
      <c r="D1" s="74"/>
      <c r="E1" s="74"/>
      <c r="F1" s="74"/>
      <c r="G1" s="74"/>
      <c r="H1" s="74"/>
      <c r="I1" s="155" t="s">
        <v>186</v>
      </c>
      <c r="J1" s="156"/>
    </row>
    <row r="2" spans="1:10">
      <c r="A2" s="74" t="s">
        <v>128</v>
      </c>
      <c r="B2" s="74"/>
      <c r="C2" s="74"/>
      <c r="D2" s="74"/>
      <c r="E2" s="74"/>
      <c r="F2" s="74"/>
      <c r="G2" s="74"/>
      <c r="H2" s="74"/>
      <c r="I2" s="157" t="str">
        <f>'ფორმა N1'!L2</f>
        <v>03,10-21,10,2017</v>
      </c>
      <c r="J2" s="156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6"/>
    </row>
    <row r="4" spans="1:10">
      <c r="A4" s="75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198" t="str">
        <f>'ფორმა N1'!A5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8"/>
      <c r="H5" s="198"/>
      <c r="I5" s="198"/>
      <c r="J5" s="183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58" t="s">
        <v>64</v>
      </c>
      <c r="B8" s="338" t="s">
        <v>344</v>
      </c>
      <c r="C8" s="339" t="s">
        <v>381</v>
      </c>
      <c r="D8" s="339" t="s">
        <v>382</v>
      </c>
      <c r="E8" s="339" t="s">
        <v>345</v>
      </c>
      <c r="F8" s="339" t="s">
        <v>358</v>
      </c>
      <c r="G8" s="339" t="s">
        <v>359</v>
      </c>
      <c r="H8" s="339" t="s">
        <v>383</v>
      </c>
      <c r="I8" s="159" t="s">
        <v>360</v>
      </c>
      <c r="J8" s="103"/>
    </row>
    <row r="9" spans="1:10" ht="30">
      <c r="A9" s="161">
        <v>1</v>
      </c>
      <c r="B9" s="489" t="s">
        <v>841</v>
      </c>
      <c r="C9" s="446" t="s">
        <v>842</v>
      </c>
      <c r="D9" s="447">
        <v>205283637</v>
      </c>
      <c r="E9" s="448" t="s">
        <v>843</v>
      </c>
      <c r="F9" s="448">
        <v>79246.5</v>
      </c>
      <c r="G9" s="448">
        <v>79246.5</v>
      </c>
      <c r="H9" s="448">
        <v>0</v>
      </c>
      <c r="I9" s="448">
        <v>79246.5</v>
      </c>
      <c r="J9" s="103"/>
    </row>
    <row r="10" spans="1:10" ht="30">
      <c r="A10" s="161">
        <v>2</v>
      </c>
      <c r="B10" s="489" t="s">
        <v>844</v>
      </c>
      <c r="C10" s="446" t="s">
        <v>845</v>
      </c>
      <c r="D10" s="447"/>
      <c r="E10" s="448" t="s">
        <v>846</v>
      </c>
      <c r="F10" s="448">
        <v>41437.199999999997</v>
      </c>
      <c r="G10" s="448">
        <v>41437.199999999997</v>
      </c>
      <c r="H10" s="448">
        <v>0</v>
      </c>
      <c r="I10" s="448">
        <v>41437.199999999997</v>
      </c>
      <c r="J10" s="103"/>
    </row>
    <row r="11" spans="1:10" ht="60">
      <c r="A11" s="161">
        <v>3</v>
      </c>
      <c r="B11" s="489" t="s">
        <v>847</v>
      </c>
      <c r="C11" s="446" t="s">
        <v>848</v>
      </c>
      <c r="D11" s="447">
        <v>205282905</v>
      </c>
      <c r="E11" s="448" t="s">
        <v>849</v>
      </c>
      <c r="F11" s="448">
        <v>141390</v>
      </c>
      <c r="G11" s="448">
        <v>141390</v>
      </c>
      <c r="H11" s="448">
        <v>0</v>
      </c>
      <c r="I11" s="448">
        <v>141390</v>
      </c>
      <c r="J11" s="103"/>
    </row>
    <row r="12" spans="1:10">
      <c r="A12" s="161">
        <v>4</v>
      </c>
      <c r="B12" s="489" t="s">
        <v>850</v>
      </c>
      <c r="C12" s="446" t="s">
        <v>851</v>
      </c>
      <c r="D12" s="447">
        <v>60001104537</v>
      </c>
      <c r="E12" s="448" t="s">
        <v>852</v>
      </c>
      <c r="F12" s="448">
        <v>162.5</v>
      </c>
      <c r="G12" s="448">
        <v>162.5</v>
      </c>
      <c r="H12" s="448">
        <v>0</v>
      </c>
      <c r="I12" s="448">
        <v>162.5</v>
      </c>
      <c r="J12" s="103"/>
    </row>
    <row r="13" spans="1:10">
      <c r="A13" s="161">
        <v>5</v>
      </c>
      <c r="B13" s="489" t="s">
        <v>853</v>
      </c>
      <c r="C13" s="446" t="s">
        <v>854</v>
      </c>
      <c r="D13" s="447">
        <v>16001002430</v>
      </c>
      <c r="E13" s="448" t="s">
        <v>852</v>
      </c>
      <c r="F13" s="448">
        <v>100</v>
      </c>
      <c r="G13" s="448">
        <v>100</v>
      </c>
      <c r="H13" s="448">
        <v>0</v>
      </c>
      <c r="I13" s="448">
        <v>100</v>
      </c>
      <c r="J13" s="103"/>
    </row>
    <row r="14" spans="1:10">
      <c r="A14" s="161">
        <v>6</v>
      </c>
      <c r="B14" s="489" t="s">
        <v>853</v>
      </c>
      <c r="C14" s="446" t="s">
        <v>855</v>
      </c>
      <c r="D14" s="447">
        <v>16201033680</v>
      </c>
      <c r="E14" s="448" t="s">
        <v>852</v>
      </c>
      <c r="F14" s="448">
        <v>100</v>
      </c>
      <c r="G14" s="448">
        <v>100</v>
      </c>
      <c r="H14" s="448">
        <v>0</v>
      </c>
      <c r="I14" s="448">
        <v>100</v>
      </c>
      <c r="J14" s="103"/>
    </row>
    <row r="15" spans="1:10">
      <c r="A15" s="161">
        <v>7</v>
      </c>
      <c r="B15" s="489" t="s">
        <v>850</v>
      </c>
      <c r="C15" s="446" t="s">
        <v>856</v>
      </c>
      <c r="D15" s="447">
        <v>61006053900</v>
      </c>
      <c r="E15" s="448" t="s">
        <v>852</v>
      </c>
      <c r="F15" s="448">
        <v>162.5</v>
      </c>
      <c r="G15" s="448">
        <v>162.5</v>
      </c>
      <c r="H15" s="448">
        <v>0</v>
      </c>
      <c r="I15" s="448">
        <v>162.5</v>
      </c>
      <c r="J15" s="103"/>
    </row>
    <row r="16" spans="1:10">
      <c r="A16" s="161">
        <v>8</v>
      </c>
      <c r="B16" s="489" t="s">
        <v>853</v>
      </c>
      <c r="C16" s="446" t="s">
        <v>857</v>
      </c>
      <c r="D16" s="447">
        <v>61008001136</v>
      </c>
      <c r="E16" s="448" t="s">
        <v>852</v>
      </c>
      <c r="F16" s="448">
        <v>125</v>
      </c>
      <c r="G16" s="448">
        <v>125</v>
      </c>
      <c r="H16" s="448">
        <v>0</v>
      </c>
      <c r="I16" s="448">
        <v>125</v>
      </c>
      <c r="J16" s="103"/>
    </row>
    <row r="17" spans="1:10">
      <c r="A17" s="161">
        <v>9</v>
      </c>
      <c r="B17" s="489" t="s">
        <v>850</v>
      </c>
      <c r="C17" s="446" t="s">
        <v>858</v>
      </c>
      <c r="D17" s="447">
        <v>61006068519</v>
      </c>
      <c r="E17" s="448" t="s">
        <v>852</v>
      </c>
      <c r="F17" s="448">
        <v>162.5</v>
      </c>
      <c r="G17" s="448">
        <v>162.5</v>
      </c>
      <c r="H17" s="448">
        <v>0</v>
      </c>
      <c r="I17" s="448">
        <v>162.5</v>
      </c>
      <c r="J17" s="103"/>
    </row>
    <row r="18" spans="1:10">
      <c r="A18" s="161">
        <v>10</v>
      </c>
      <c r="B18" s="489" t="s">
        <v>853</v>
      </c>
      <c r="C18" s="446" t="s">
        <v>859</v>
      </c>
      <c r="D18" s="447">
        <v>61008001937</v>
      </c>
      <c r="E18" s="448" t="s">
        <v>852</v>
      </c>
      <c r="F18" s="448">
        <v>162.5</v>
      </c>
      <c r="G18" s="448">
        <v>162.5</v>
      </c>
      <c r="H18" s="448">
        <v>0</v>
      </c>
      <c r="I18" s="448">
        <v>162.5</v>
      </c>
      <c r="J18" s="103"/>
    </row>
    <row r="19" spans="1:10">
      <c r="A19" s="161">
        <v>11</v>
      </c>
      <c r="B19" s="489" t="s">
        <v>850</v>
      </c>
      <c r="C19" s="446" t="s">
        <v>860</v>
      </c>
      <c r="D19" s="447">
        <v>61006047190</v>
      </c>
      <c r="E19" s="448" t="s">
        <v>852</v>
      </c>
      <c r="F19" s="448">
        <v>162.5</v>
      </c>
      <c r="G19" s="448">
        <v>162.5</v>
      </c>
      <c r="H19" s="448">
        <v>0</v>
      </c>
      <c r="I19" s="448">
        <v>162.5</v>
      </c>
      <c r="J19" s="103"/>
    </row>
    <row r="20" spans="1:10">
      <c r="A20" s="161">
        <v>12</v>
      </c>
      <c r="B20" s="489" t="s">
        <v>853</v>
      </c>
      <c r="C20" s="446" t="s">
        <v>861</v>
      </c>
      <c r="D20" s="447">
        <v>61006053166</v>
      </c>
      <c r="E20" s="448" t="s">
        <v>852</v>
      </c>
      <c r="F20" s="448">
        <v>162.5</v>
      </c>
      <c r="G20" s="448">
        <v>162.5</v>
      </c>
      <c r="H20" s="448">
        <v>0</v>
      </c>
      <c r="I20" s="448">
        <v>162.5</v>
      </c>
      <c r="J20" s="103"/>
    </row>
    <row r="21" spans="1:10">
      <c r="A21" s="161">
        <v>13</v>
      </c>
      <c r="B21" s="489" t="s">
        <v>850</v>
      </c>
      <c r="C21" s="446" t="s">
        <v>862</v>
      </c>
      <c r="D21" s="447" t="s">
        <v>863</v>
      </c>
      <c r="E21" s="448" t="s">
        <v>852</v>
      </c>
      <c r="F21" s="448">
        <v>125</v>
      </c>
      <c r="G21" s="448">
        <v>125</v>
      </c>
      <c r="H21" s="448">
        <v>0</v>
      </c>
      <c r="I21" s="448">
        <v>125</v>
      </c>
      <c r="J21" s="103"/>
    </row>
    <row r="22" spans="1:10">
      <c r="A22" s="161">
        <v>14</v>
      </c>
      <c r="B22" s="489" t="s">
        <v>850</v>
      </c>
      <c r="C22" s="446" t="s">
        <v>864</v>
      </c>
      <c r="D22" s="447" t="s">
        <v>865</v>
      </c>
      <c r="E22" s="448" t="s">
        <v>852</v>
      </c>
      <c r="F22" s="448">
        <v>162.5</v>
      </c>
      <c r="G22" s="448">
        <v>162.5</v>
      </c>
      <c r="H22" s="448">
        <v>0</v>
      </c>
      <c r="I22" s="448">
        <v>162.5</v>
      </c>
      <c r="J22" s="103"/>
    </row>
    <row r="23" spans="1:10">
      <c r="A23" s="161">
        <v>15</v>
      </c>
      <c r="B23" s="489" t="s">
        <v>850</v>
      </c>
      <c r="C23" s="446" t="s">
        <v>866</v>
      </c>
      <c r="D23" s="447" t="s">
        <v>867</v>
      </c>
      <c r="E23" s="448" t="s">
        <v>852</v>
      </c>
      <c r="F23" s="448">
        <v>162.5</v>
      </c>
      <c r="G23" s="448">
        <v>162.5</v>
      </c>
      <c r="H23" s="448">
        <v>0</v>
      </c>
      <c r="I23" s="448">
        <v>162.5</v>
      </c>
      <c r="J23" s="103"/>
    </row>
    <row r="24" spans="1:10">
      <c r="A24" s="161">
        <v>16</v>
      </c>
      <c r="B24" s="489" t="s">
        <v>853</v>
      </c>
      <c r="C24" s="446" t="s">
        <v>868</v>
      </c>
      <c r="D24" s="447" t="s">
        <v>869</v>
      </c>
      <c r="E24" s="448" t="s">
        <v>852</v>
      </c>
      <c r="F24" s="448">
        <v>100</v>
      </c>
      <c r="G24" s="448">
        <v>100</v>
      </c>
      <c r="H24" s="448">
        <v>0</v>
      </c>
      <c r="I24" s="448">
        <v>100</v>
      </c>
      <c r="J24" s="103"/>
    </row>
    <row r="25" spans="1:10">
      <c r="A25" s="161">
        <v>17</v>
      </c>
      <c r="B25" s="489" t="s">
        <v>853</v>
      </c>
      <c r="C25" s="446" t="s">
        <v>870</v>
      </c>
      <c r="D25" s="447" t="s">
        <v>871</v>
      </c>
      <c r="E25" s="448" t="s">
        <v>852</v>
      </c>
      <c r="F25" s="448">
        <v>162.5</v>
      </c>
      <c r="G25" s="448">
        <v>162.5</v>
      </c>
      <c r="H25" s="448">
        <v>0</v>
      </c>
      <c r="I25" s="448">
        <v>162.5</v>
      </c>
      <c r="J25" s="103"/>
    </row>
    <row r="26" spans="1:10">
      <c r="A26" s="161">
        <v>18</v>
      </c>
      <c r="B26" s="489" t="s">
        <v>872</v>
      </c>
      <c r="C26" s="446" t="s">
        <v>873</v>
      </c>
      <c r="D26" s="447" t="s">
        <v>874</v>
      </c>
      <c r="E26" s="448" t="s">
        <v>852</v>
      </c>
      <c r="F26" s="448">
        <v>100</v>
      </c>
      <c r="G26" s="448">
        <v>100</v>
      </c>
      <c r="H26" s="448">
        <v>0</v>
      </c>
      <c r="I26" s="448">
        <v>100</v>
      </c>
      <c r="J26" s="103"/>
    </row>
    <row r="27" spans="1:10">
      <c r="A27" s="161">
        <v>19</v>
      </c>
      <c r="B27" s="489" t="s">
        <v>875</v>
      </c>
      <c r="C27" s="446" t="s">
        <v>876</v>
      </c>
      <c r="D27" s="447" t="s">
        <v>877</v>
      </c>
      <c r="E27" s="448" t="s">
        <v>852</v>
      </c>
      <c r="F27" s="448">
        <v>100</v>
      </c>
      <c r="G27" s="448">
        <v>100</v>
      </c>
      <c r="H27" s="448">
        <v>0</v>
      </c>
      <c r="I27" s="448">
        <v>100</v>
      </c>
      <c r="J27" s="103"/>
    </row>
    <row r="28" spans="1:10">
      <c r="A28" s="161">
        <v>20</v>
      </c>
      <c r="B28" s="489" t="s">
        <v>853</v>
      </c>
      <c r="C28" s="446" t="s">
        <v>878</v>
      </c>
      <c r="D28" s="447" t="s">
        <v>879</v>
      </c>
      <c r="E28" s="448" t="s">
        <v>852</v>
      </c>
      <c r="F28" s="448">
        <v>162.5</v>
      </c>
      <c r="G28" s="448">
        <v>162.5</v>
      </c>
      <c r="H28" s="448">
        <v>0</v>
      </c>
      <c r="I28" s="448">
        <v>162.5</v>
      </c>
      <c r="J28" s="103"/>
    </row>
    <row r="29" spans="1:10">
      <c r="A29" s="161">
        <v>21</v>
      </c>
      <c r="B29" s="489" t="s">
        <v>853</v>
      </c>
      <c r="C29" s="446" t="s">
        <v>880</v>
      </c>
      <c r="D29" s="447" t="s">
        <v>881</v>
      </c>
      <c r="E29" s="448" t="s">
        <v>852</v>
      </c>
      <c r="F29" s="448">
        <v>125</v>
      </c>
      <c r="G29" s="448">
        <v>125</v>
      </c>
      <c r="H29" s="448">
        <v>0</v>
      </c>
      <c r="I29" s="448">
        <v>125</v>
      </c>
      <c r="J29" s="103"/>
    </row>
    <row r="30" spans="1:10">
      <c r="A30" s="161">
        <v>22</v>
      </c>
      <c r="B30" s="489" t="s">
        <v>853</v>
      </c>
      <c r="C30" s="446" t="s">
        <v>882</v>
      </c>
      <c r="D30" s="447" t="s">
        <v>883</v>
      </c>
      <c r="E30" s="448" t="s">
        <v>852</v>
      </c>
      <c r="F30" s="448">
        <v>162.5</v>
      </c>
      <c r="G30" s="448">
        <v>162.5</v>
      </c>
      <c r="H30" s="448">
        <v>0</v>
      </c>
      <c r="I30" s="448">
        <v>162.5</v>
      </c>
      <c r="J30" s="103"/>
    </row>
    <row r="31" spans="1:10">
      <c r="A31" s="161">
        <v>23</v>
      </c>
      <c r="B31" s="489" t="s">
        <v>850</v>
      </c>
      <c r="C31" s="446" t="s">
        <v>884</v>
      </c>
      <c r="D31" s="447" t="s">
        <v>885</v>
      </c>
      <c r="E31" s="448" t="s">
        <v>852</v>
      </c>
      <c r="F31" s="448">
        <v>162.5</v>
      </c>
      <c r="G31" s="448">
        <v>162.5</v>
      </c>
      <c r="H31" s="448">
        <v>0</v>
      </c>
      <c r="I31" s="448">
        <v>162.5</v>
      </c>
      <c r="J31" s="103"/>
    </row>
    <row r="32" spans="1:10">
      <c r="A32" s="161">
        <v>24</v>
      </c>
      <c r="B32" s="489" t="s">
        <v>850</v>
      </c>
      <c r="C32" s="446" t="s">
        <v>886</v>
      </c>
      <c r="D32" s="447" t="s">
        <v>887</v>
      </c>
      <c r="E32" s="448" t="s">
        <v>852</v>
      </c>
      <c r="F32" s="448">
        <v>162.5</v>
      </c>
      <c r="G32" s="448">
        <v>162.5</v>
      </c>
      <c r="H32" s="448">
        <v>0</v>
      </c>
      <c r="I32" s="448">
        <v>162.5</v>
      </c>
      <c r="J32" s="103"/>
    </row>
    <row r="33" spans="1:10">
      <c r="A33" s="161">
        <v>25</v>
      </c>
      <c r="B33" s="489" t="s">
        <v>853</v>
      </c>
      <c r="C33" s="446" t="s">
        <v>888</v>
      </c>
      <c r="D33" s="447" t="s">
        <v>889</v>
      </c>
      <c r="E33" s="448" t="s">
        <v>852</v>
      </c>
      <c r="F33" s="448">
        <v>162.5</v>
      </c>
      <c r="G33" s="448">
        <v>162.5</v>
      </c>
      <c r="H33" s="448">
        <v>0</v>
      </c>
      <c r="I33" s="448">
        <v>162.5</v>
      </c>
      <c r="J33" s="103"/>
    </row>
    <row r="34" spans="1:10">
      <c r="A34" s="161">
        <v>26</v>
      </c>
      <c r="B34" s="489" t="s">
        <v>853</v>
      </c>
      <c r="C34" s="446" t="s">
        <v>890</v>
      </c>
      <c r="D34" s="447" t="s">
        <v>891</v>
      </c>
      <c r="E34" s="448" t="s">
        <v>852</v>
      </c>
      <c r="F34" s="448">
        <v>125</v>
      </c>
      <c r="G34" s="448">
        <v>125</v>
      </c>
      <c r="H34" s="448">
        <v>0</v>
      </c>
      <c r="I34" s="448">
        <v>125</v>
      </c>
      <c r="J34" s="103"/>
    </row>
    <row r="35" spans="1:10">
      <c r="A35" s="161">
        <v>27</v>
      </c>
      <c r="B35" s="489" t="s">
        <v>850</v>
      </c>
      <c r="C35" s="446" t="s">
        <v>892</v>
      </c>
      <c r="D35" s="447" t="s">
        <v>893</v>
      </c>
      <c r="E35" s="448" t="s">
        <v>852</v>
      </c>
      <c r="F35" s="448">
        <v>125</v>
      </c>
      <c r="G35" s="448">
        <v>125</v>
      </c>
      <c r="H35" s="448">
        <v>0</v>
      </c>
      <c r="I35" s="448">
        <v>125</v>
      </c>
      <c r="J35" s="103"/>
    </row>
    <row r="36" spans="1:10">
      <c r="A36" s="161">
        <v>28</v>
      </c>
      <c r="B36" s="489" t="s">
        <v>853</v>
      </c>
      <c r="C36" s="446" t="s">
        <v>894</v>
      </c>
      <c r="D36" s="447" t="s">
        <v>895</v>
      </c>
      <c r="E36" s="448" t="s">
        <v>852</v>
      </c>
      <c r="F36" s="448">
        <v>125</v>
      </c>
      <c r="G36" s="448">
        <v>125</v>
      </c>
      <c r="H36" s="448">
        <v>0</v>
      </c>
      <c r="I36" s="448">
        <v>125</v>
      </c>
      <c r="J36" s="103"/>
    </row>
    <row r="37" spans="1:10">
      <c r="A37" s="161">
        <v>29</v>
      </c>
      <c r="B37" s="489" t="s">
        <v>850</v>
      </c>
      <c r="C37" s="446" t="s">
        <v>896</v>
      </c>
      <c r="D37" s="447" t="s">
        <v>897</v>
      </c>
      <c r="E37" s="448" t="s">
        <v>852</v>
      </c>
      <c r="F37" s="448">
        <v>125</v>
      </c>
      <c r="G37" s="448">
        <v>125</v>
      </c>
      <c r="H37" s="448">
        <v>0</v>
      </c>
      <c r="I37" s="448">
        <v>125</v>
      </c>
      <c r="J37" s="103"/>
    </row>
    <row r="38" spans="1:10">
      <c r="A38" s="161">
        <v>30</v>
      </c>
      <c r="B38" s="489" t="s">
        <v>898</v>
      </c>
      <c r="C38" s="446" t="s">
        <v>899</v>
      </c>
      <c r="D38" s="447" t="s">
        <v>900</v>
      </c>
      <c r="E38" s="448" t="s">
        <v>852</v>
      </c>
      <c r="F38" s="448">
        <v>125</v>
      </c>
      <c r="G38" s="448">
        <v>125</v>
      </c>
      <c r="H38" s="448">
        <v>0</v>
      </c>
      <c r="I38" s="448">
        <v>125</v>
      </c>
      <c r="J38" s="103"/>
    </row>
    <row r="39" spans="1:10">
      <c r="A39" s="161">
        <v>31</v>
      </c>
      <c r="B39" s="489" t="s">
        <v>901</v>
      </c>
      <c r="C39" s="446" t="s">
        <v>902</v>
      </c>
      <c r="D39" s="447" t="s">
        <v>903</v>
      </c>
      <c r="E39" s="448" t="s">
        <v>852</v>
      </c>
      <c r="F39" s="448">
        <v>100</v>
      </c>
      <c r="G39" s="448">
        <v>100</v>
      </c>
      <c r="H39" s="448">
        <v>0</v>
      </c>
      <c r="I39" s="448">
        <v>100</v>
      </c>
      <c r="J39" s="103"/>
    </row>
    <row r="40" spans="1:10">
      <c r="A40" s="161">
        <v>32</v>
      </c>
      <c r="B40" s="489" t="s">
        <v>901</v>
      </c>
      <c r="C40" s="446" t="s">
        <v>904</v>
      </c>
      <c r="D40" s="447" t="s">
        <v>905</v>
      </c>
      <c r="E40" s="448" t="s">
        <v>852</v>
      </c>
      <c r="F40" s="448">
        <v>125</v>
      </c>
      <c r="G40" s="448">
        <v>125</v>
      </c>
      <c r="H40" s="448">
        <v>0</v>
      </c>
      <c r="I40" s="448">
        <v>125</v>
      </c>
      <c r="J40" s="103"/>
    </row>
    <row r="41" spans="1:10">
      <c r="A41" s="161">
        <v>33</v>
      </c>
      <c r="B41" s="489" t="s">
        <v>901</v>
      </c>
      <c r="C41" s="446" t="s">
        <v>906</v>
      </c>
      <c r="D41" s="447" t="s">
        <v>907</v>
      </c>
      <c r="E41" s="448" t="s">
        <v>852</v>
      </c>
      <c r="F41" s="448">
        <v>162.5</v>
      </c>
      <c r="G41" s="448">
        <v>162.5</v>
      </c>
      <c r="H41" s="448">
        <v>0</v>
      </c>
      <c r="I41" s="448">
        <v>162.5</v>
      </c>
      <c r="J41" s="103"/>
    </row>
    <row r="42" spans="1:10">
      <c r="A42" s="161">
        <v>34</v>
      </c>
      <c r="B42" s="489" t="s">
        <v>901</v>
      </c>
      <c r="C42" s="446" t="s">
        <v>908</v>
      </c>
      <c r="D42" s="447" t="s">
        <v>909</v>
      </c>
      <c r="E42" s="448" t="s">
        <v>852</v>
      </c>
      <c r="F42" s="448">
        <v>162.5</v>
      </c>
      <c r="G42" s="448">
        <v>162.5</v>
      </c>
      <c r="H42" s="448">
        <v>0</v>
      </c>
      <c r="I42" s="448">
        <v>162.5</v>
      </c>
      <c r="J42" s="103"/>
    </row>
    <row r="43" spans="1:10">
      <c r="A43" s="161">
        <v>35</v>
      </c>
      <c r="B43" s="489" t="s">
        <v>901</v>
      </c>
      <c r="C43" s="446" t="s">
        <v>910</v>
      </c>
      <c r="D43" s="447" t="s">
        <v>911</v>
      </c>
      <c r="E43" s="448" t="s">
        <v>852</v>
      </c>
      <c r="F43" s="448">
        <v>162.5</v>
      </c>
      <c r="G43" s="448">
        <v>162.5</v>
      </c>
      <c r="H43" s="448">
        <v>0</v>
      </c>
      <c r="I43" s="448">
        <v>162.5</v>
      </c>
      <c r="J43" s="103"/>
    </row>
    <row r="44" spans="1:10">
      <c r="A44" s="161">
        <v>36</v>
      </c>
      <c r="B44" s="489" t="s">
        <v>901</v>
      </c>
      <c r="C44" s="446" t="s">
        <v>912</v>
      </c>
      <c r="D44" s="447" t="s">
        <v>913</v>
      </c>
      <c r="E44" s="448" t="s">
        <v>852</v>
      </c>
      <c r="F44" s="448">
        <v>162.5</v>
      </c>
      <c r="G44" s="448">
        <v>162.5</v>
      </c>
      <c r="H44" s="448">
        <v>0</v>
      </c>
      <c r="I44" s="448">
        <v>162.5</v>
      </c>
      <c r="J44" s="103"/>
    </row>
    <row r="45" spans="1:10">
      <c r="A45" s="161">
        <v>37</v>
      </c>
      <c r="B45" s="489" t="s">
        <v>901</v>
      </c>
      <c r="C45" s="446" t="s">
        <v>914</v>
      </c>
      <c r="D45" s="447" t="s">
        <v>915</v>
      </c>
      <c r="E45" s="448" t="s">
        <v>852</v>
      </c>
      <c r="F45" s="448">
        <v>125</v>
      </c>
      <c r="G45" s="448">
        <v>125</v>
      </c>
      <c r="H45" s="448">
        <v>0</v>
      </c>
      <c r="I45" s="448">
        <v>125</v>
      </c>
      <c r="J45" s="103"/>
    </row>
    <row r="46" spans="1:10">
      <c r="A46" s="161">
        <v>38</v>
      </c>
      <c r="B46" s="489" t="s">
        <v>916</v>
      </c>
      <c r="C46" s="446" t="s">
        <v>917</v>
      </c>
      <c r="D46" s="447" t="s">
        <v>918</v>
      </c>
      <c r="E46" s="448" t="s">
        <v>919</v>
      </c>
      <c r="F46" s="448">
        <v>250</v>
      </c>
      <c r="G46" s="448">
        <v>250</v>
      </c>
      <c r="H46" s="448">
        <v>0</v>
      </c>
      <c r="I46" s="448">
        <v>250</v>
      </c>
      <c r="J46" s="103"/>
    </row>
    <row r="47" spans="1:10">
      <c r="A47" s="161">
        <v>39</v>
      </c>
      <c r="B47" s="489" t="s">
        <v>916</v>
      </c>
      <c r="C47" s="446" t="s">
        <v>920</v>
      </c>
      <c r="D47" s="447" t="s">
        <v>921</v>
      </c>
      <c r="E47" s="448" t="s">
        <v>919</v>
      </c>
      <c r="F47" s="448">
        <v>375</v>
      </c>
      <c r="G47" s="448">
        <v>375</v>
      </c>
      <c r="H47" s="448">
        <v>0</v>
      </c>
      <c r="I47" s="448">
        <v>375</v>
      </c>
      <c r="J47" s="103"/>
    </row>
    <row r="48" spans="1:10">
      <c r="A48" s="161">
        <v>40</v>
      </c>
      <c r="B48" s="489" t="s">
        <v>922</v>
      </c>
      <c r="C48" s="446" t="s">
        <v>923</v>
      </c>
      <c r="D48" s="447" t="s">
        <v>924</v>
      </c>
      <c r="E48" s="448" t="s">
        <v>919</v>
      </c>
      <c r="F48" s="448">
        <v>3125</v>
      </c>
      <c r="G48" s="448">
        <v>3125</v>
      </c>
      <c r="H48" s="448">
        <v>0</v>
      </c>
      <c r="I48" s="448">
        <v>3125</v>
      </c>
      <c r="J48" s="103"/>
    </row>
    <row r="49" spans="1:10">
      <c r="A49" s="161">
        <v>41</v>
      </c>
      <c r="B49" s="489" t="s">
        <v>922</v>
      </c>
      <c r="C49" s="446" t="s">
        <v>925</v>
      </c>
      <c r="D49" s="447" t="s">
        <v>926</v>
      </c>
      <c r="E49" s="448" t="s">
        <v>919</v>
      </c>
      <c r="F49" s="448">
        <v>500</v>
      </c>
      <c r="G49" s="448">
        <v>500</v>
      </c>
      <c r="H49" s="448">
        <v>0</v>
      </c>
      <c r="I49" s="448">
        <v>500</v>
      </c>
      <c r="J49" s="103"/>
    </row>
    <row r="50" spans="1:10">
      <c r="A50" s="161">
        <v>42</v>
      </c>
      <c r="B50" s="489" t="s">
        <v>922</v>
      </c>
      <c r="C50" s="446" t="s">
        <v>927</v>
      </c>
      <c r="D50" s="447" t="s">
        <v>928</v>
      </c>
      <c r="E50" s="448" t="s">
        <v>919</v>
      </c>
      <c r="F50" s="448">
        <v>520.83000000000004</v>
      </c>
      <c r="G50" s="448">
        <v>520.83000000000004</v>
      </c>
      <c r="H50" s="448">
        <v>0</v>
      </c>
      <c r="I50" s="448">
        <v>520.83000000000004</v>
      </c>
      <c r="J50" s="103"/>
    </row>
    <row r="51" spans="1:10">
      <c r="A51" s="161">
        <v>43</v>
      </c>
      <c r="B51" s="489" t="s">
        <v>922</v>
      </c>
      <c r="C51" s="446" t="s">
        <v>929</v>
      </c>
      <c r="D51" s="447" t="s">
        <v>930</v>
      </c>
      <c r="E51" s="448" t="s">
        <v>919</v>
      </c>
      <c r="F51" s="448">
        <v>1375</v>
      </c>
      <c r="G51" s="448">
        <v>1375</v>
      </c>
      <c r="H51" s="448">
        <v>0</v>
      </c>
      <c r="I51" s="448">
        <v>1375</v>
      </c>
      <c r="J51" s="103"/>
    </row>
    <row r="52" spans="1:10">
      <c r="A52" s="161">
        <v>44</v>
      </c>
      <c r="B52" s="489" t="s">
        <v>922</v>
      </c>
      <c r="C52" s="446" t="s">
        <v>931</v>
      </c>
      <c r="D52" s="447" t="s">
        <v>932</v>
      </c>
      <c r="E52" s="448" t="s">
        <v>919</v>
      </c>
      <c r="F52" s="448">
        <v>1375</v>
      </c>
      <c r="G52" s="448">
        <v>1375</v>
      </c>
      <c r="H52" s="448">
        <v>0</v>
      </c>
      <c r="I52" s="448">
        <v>1375</v>
      </c>
      <c r="J52" s="103"/>
    </row>
    <row r="53" spans="1:10">
      <c r="A53" s="161">
        <v>45</v>
      </c>
      <c r="B53" s="489" t="s">
        <v>933</v>
      </c>
      <c r="C53" s="446" t="s">
        <v>934</v>
      </c>
      <c r="D53" s="447">
        <v>404897215</v>
      </c>
      <c r="E53" s="448" t="s">
        <v>935</v>
      </c>
      <c r="F53" s="448">
        <v>110</v>
      </c>
      <c r="G53" s="448">
        <v>110</v>
      </c>
      <c r="H53" s="448">
        <v>0</v>
      </c>
      <c r="I53" s="448">
        <v>110</v>
      </c>
      <c r="J53" s="103"/>
    </row>
    <row r="54" spans="1:10">
      <c r="A54" s="161">
        <v>46</v>
      </c>
      <c r="B54" s="489" t="s">
        <v>936</v>
      </c>
      <c r="C54" s="446" t="s">
        <v>937</v>
      </c>
      <c r="D54" s="447"/>
      <c r="E54" s="448" t="s">
        <v>938</v>
      </c>
      <c r="F54" s="448">
        <v>544069.96</v>
      </c>
      <c r="G54" s="448">
        <v>544069.96</v>
      </c>
      <c r="H54" s="448">
        <v>0</v>
      </c>
      <c r="I54" s="448">
        <v>544069.96</v>
      </c>
      <c r="J54" s="103"/>
    </row>
    <row r="55" spans="1:10">
      <c r="A55" s="161">
        <v>47</v>
      </c>
      <c r="B55" s="489" t="s">
        <v>922</v>
      </c>
      <c r="C55" s="446" t="s">
        <v>939</v>
      </c>
      <c r="D55" s="447" t="s">
        <v>940</v>
      </c>
      <c r="E55" s="448" t="s">
        <v>941</v>
      </c>
      <c r="F55" s="448">
        <v>0.3</v>
      </c>
      <c r="G55" s="448">
        <v>0.3</v>
      </c>
      <c r="H55" s="448">
        <v>0</v>
      </c>
      <c r="I55" s="448">
        <v>0.3</v>
      </c>
      <c r="J55" s="103"/>
    </row>
    <row r="56" spans="1:10">
      <c r="A56" s="161">
        <v>48</v>
      </c>
      <c r="B56" s="489" t="s">
        <v>942</v>
      </c>
      <c r="C56" s="446" t="s">
        <v>943</v>
      </c>
      <c r="D56" s="447" t="s">
        <v>944</v>
      </c>
      <c r="E56" s="448" t="s">
        <v>941</v>
      </c>
      <c r="F56" s="448">
        <v>1412.48</v>
      </c>
      <c r="G56" s="448">
        <v>1412.48</v>
      </c>
      <c r="H56" s="448">
        <v>0</v>
      </c>
      <c r="I56" s="448">
        <v>1412.48</v>
      </c>
      <c r="J56" s="103"/>
    </row>
    <row r="57" spans="1:10">
      <c r="A57" s="161">
        <v>49</v>
      </c>
      <c r="B57" s="489" t="s">
        <v>945</v>
      </c>
      <c r="C57" s="446" t="s">
        <v>946</v>
      </c>
      <c r="D57" s="447" t="s">
        <v>947</v>
      </c>
      <c r="E57" s="448" t="s">
        <v>941</v>
      </c>
      <c r="F57" s="448">
        <v>541.53</v>
      </c>
      <c r="G57" s="448">
        <v>541.53</v>
      </c>
      <c r="H57" s="448">
        <v>0</v>
      </c>
      <c r="I57" s="448">
        <v>541.53</v>
      </c>
      <c r="J57" s="103"/>
    </row>
    <row r="58" spans="1:10">
      <c r="A58" s="161">
        <v>50</v>
      </c>
      <c r="B58" s="489" t="s">
        <v>948</v>
      </c>
      <c r="C58" s="446" t="s">
        <v>949</v>
      </c>
      <c r="D58" s="447" t="s">
        <v>950</v>
      </c>
      <c r="E58" s="448" t="s">
        <v>941</v>
      </c>
      <c r="F58" s="448">
        <v>887.5</v>
      </c>
      <c r="G58" s="448">
        <v>887.5</v>
      </c>
      <c r="H58" s="448">
        <v>0</v>
      </c>
      <c r="I58" s="448">
        <v>887.5</v>
      </c>
      <c r="J58" s="103"/>
    </row>
    <row r="59" spans="1:10">
      <c r="A59" s="161">
        <v>51</v>
      </c>
      <c r="B59" s="489" t="s">
        <v>951</v>
      </c>
      <c r="C59" s="446" t="s">
        <v>952</v>
      </c>
      <c r="D59" s="447"/>
      <c r="E59" s="448" t="s">
        <v>953</v>
      </c>
      <c r="F59" s="448">
        <v>373676.21</v>
      </c>
      <c r="G59" s="448">
        <v>373676.21</v>
      </c>
      <c r="H59" s="448">
        <v>0</v>
      </c>
      <c r="I59" s="448">
        <v>373676.21</v>
      </c>
      <c r="J59" s="103"/>
    </row>
    <row r="60" spans="1:10" ht="30">
      <c r="A60" s="161">
        <v>52</v>
      </c>
      <c r="B60" s="489" t="s">
        <v>954</v>
      </c>
      <c r="C60" s="446" t="s">
        <v>955</v>
      </c>
      <c r="D60" s="447" t="s">
        <v>956</v>
      </c>
      <c r="E60" s="448" t="s">
        <v>957</v>
      </c>
      <c r="F60" s="448">
        <v>19950</v>
      </c>
      <c r="G60" s="448">
        <v>19950</v>
      </c>
      <c r="H60" s="448">
        <v>0</v>
      </c>
      <c r="I60" s="448">
        <v>19950</v>
      </c>
      <c r="J60" s="103"/>
    </row>
    <row r="61" spans="1:10" ht="30">
      <c r="A61" s="161">
        <v>53</v>
      </c>
      <c r="B61" s="489" t="s">
        <v>958</v>
      </c>
      <c r="C61" s="446" t="s">
        <v>959</v>
      </c>
      <c r="D61" s="447" t="s">
        <v>960</v>
      </c>
      <c r="E61" s="448" t="s">
        <v>961</v>
      </c>
      <c r="F61" s="448">
        <v>625</v>
      </c>
      <c r="G61" s="448">
        <v>625</v>
      </c>
      <c r="H61" s="448">
        <v>0</v>
      </c>
      <c r="I61" s="448">
        <v>625</v>
      </c>
      <c r="J61" s="103"/>
    </row>
    <row r="62" spans="1:10" ht="30">
      <c r="A62" s="161">
        <v>54</v>
      </c>
      <c r="B62" s="489" t="s">
        <v>962</v>
      </c>
      <c r="C62" s="446" t="s">
        <v>963</v>
      </c>
      <c r="D62" s="447" t="s">
        <v>964</v>
      </c>
      <c r="E62" s="448" t="s">
        <v>961</v>
      </c>
      <c r="F62" s="448">
        <v>187.5</v>
      </c>
      <c r="G62" s="448">
        <v>187.5</v>
      </c>
      <c r="H62" s="448">
        <v>0</v>
      </c>
      <c r="I62" s="448">
        <v>187.5</v>
      </c>
      <c r="J62" s="103"/>
    </row>
    <row r="63" spans="1:10">
      <c r="A63" s="161">
        <v>55</v>
      </c>
      <c r="B63" s="489" t="s">
        <v>948</v>
      </c>
      <c r="C63" s="446" t="s">
        <v>965</v>
      </c>
      <c r="D63" s="447" t="s">
        <v>966</v>
      </c>
      <c r="E63" s="448" t="s">
        <v>941</v>
      </c>
      <c r="F63" s="448">
        <v>846.78</v>
      </c>
      <c r="G63" s="448">
        <v>846.78</v>
      </c>
      <c r="H63" s="448">
        <v>0</v>
      </c>
      <c r="I63" s="448">
        <v>846.78</v>
      </c>
      <c r="J63" s="103"/>
    </row>
    <row r="64" spans="1:10">
      <c r="A64" s="161">
        <v>56</v>
      </c>
      <c r="B64" s="489" t="s">
        <v>948</v>
      </c>
      <c r="C64" s="446" t="s">
        <v>967</v>
      </c>
      <c r="D64" s="447" t="s">
        <v>968</v>
      </c>
      <c r="E64" s="448" t="s">
        <v>941</v>
      </c>
      <c r="F64" s="448">
        <v>2916.65</v>
      </c>
      <c r="G64" s="448">
        <v>2916.65</v>
      </c>
      <c r="H64" s="448">
        <v>0</v>
      </c>
      <c r="I64" s="448">
        <v>2916.65</v>
      </c>
      <c r="J64" s="103"/>
    </row>
    <row r="65" spans="1:10">
      <c r="A65" s="161">
        <v>57</v>
      </c>
      <c r="B65" s="489" t="s">
        <v>948</v>
      </c>
      <c r="C65" s="446" t="s">
        <v>969</v>
      </c>
      <c r="D65" s="447" t="s">
        <v>970</v>
      </c>
      <c r="E65" s="448" t="s">
        <v>941</v>
      </c>
      <c r="F65" s="448">
        <v>500</v>
      </c>
      <c r="G65" s="448">
        <v>500</v>
      </c>
      <c r="H65" s="448">
        <v>0</v>
      </c>
      <c r="I65" s="448">
        <v>500</v>
      </c>
      <c r="J65" s="103"/>
    </row>
    <row r="66" spans="1:10">
      <c r="A66" s="161">
        <v>58</v>
      </c>
      <c r="B66" s="489" t="s">
        <v>948</v>
      </c>
      <c r="C66" s="446" t="s">
        <v>971</v>
      </c>
      <c r="D66" s="447" t="s">
        <v>972</v>
      </c>
      <c r="E66" s="448" t="s">
        <v>941</v>
      </c>
      <c r="F66" s="448">
        <v>625</v>
      </c>
      <c r="G66" s="448">
        <v>625</v>
      </c>
      <c r="H66" s="448">
        <v>0</v>
      </c>
      <c r="I66" s="448">
        <v>625</v>
      </c>
      <c r="J66" s="103"/>
    </row>
    <row r="67" spans="1:10">
      <c r="A67" s="161">
        <v>59</v>
      </c>
      <c r="B67" s="489" t="s">
        <v>973</v>
      </c>
      <c r="C67" s="446" t="s">
        <v>974</v>
      </c>
      <c r="D67" s="447"/>
      <c r="E67" s="448" t="s">
        <v>975</v>
      </c>
      <c r="F67" s="448">
        <v>52478.12</v>
      </c>
      <c r="G67" s="448">
        <v>52478.12</v>
      </c>
      <c r="H67" s="448">
        <v>0</v>
      </c>
      <c r="I67" s="448">
        <v>52478.12</v>
      </c>
      <c r="J67" s="103"/>
    </row>
    <row r="68" spans="1:10">
      <c r="A68" s="161">
        <v>60</v>
      </c>
      <c r="B68" s="489" t="s">
        <v>976</v>
      </c>
      <c r="C68" s="446" t="s">
        <v>977</v>
      </c>
      <c r="D68" s="447" t="s">
        <v>978</v>
      </c>
      <c r="E68" s="448" t="s">
        <v>941</v>
      </c>
      <c r="F68" s="448">
        <v>747.33</v>
      </c>
      <c r="G68" s="448">
        <v>747.33</v>
      </c>
      <c r="H68" s="448">
        <v>0</v>
      </c>
      <c r="I68" s="448">
        <v>747.33</v>
      </c>
      <c r="J68" s="103"/>
    </row>
    <row r="69" spans="1:10">
      <c r="A69" s="161">
        <v>61</v>
      </c>
      <c r="B69" s="489" t="s">
        <v>979</v>
      </c>
      <c r="C69" s="446" t="s">
        <v>980</v>
      </c>
      <c r="D69" s="447" t="s">
        <v>981</v>
      </c>
      <c r="E69" s="448" t="s">
        <v>982</v>
      </c>
      <c r="F69" s="448">
        <v>65</v>
      </c>
      <c r="G69" s="448">
        <v>65</v>
      </c>
      <c r="H69" s="448">
        <v>0</v>
      </c>
      <c r="I69" s="448">
        <v>65</v>
      </c>
      <c r="J69" s="103"/>
    </row>
    <row r="70" spans="1:10" ht="45">
      <c r="A70" s="161">
        <v>62</v>
      </c>
      <c r="B70" s="489" t="s">
        <v>983</v>
      </c>
      <c r="C70" s="446" t="s">
        <v>984</v>
      </c>
      <c r="D70" s="447" t="s">
        <v>985</v>
      </c>
      <c r="E70" s="448" t="s">
        <v>986</v>
      </c>
      <c r="F70" s="448">
        <v>97958.71</v>
      </c>
      <c r="G70" s="448">
        <v>97958.71</v>
      </c>
      <c r="H70" s="448">
        <v>0</v>
      </c>
      <c r="I70" s="448">
        <v>97958.71</v>
      </c>
      <c r="J70" s="103"/>
    </row>
    <row r="71" spans="1:10">
      <c r="A71" s="161">
        <v>63</v>
      </c>
      <c r="B71" s="489" t="s">
        <v>987</v>
      </c>
      <c r="C71" s="446" t="s">
        <v>988</v>
      </c>
      <c r="D71" s="447">
        <v>45001015655</v>
      </c>
      <c r="E71" s="448" t="s">
        <v>989</v>
      </c>
      <c r="F71" s="448">
        <v>104.18</v>
      </c>
      <c r="G71" s="448">
        <v>104.18</v>
      </c>
      <c r="H71" s="448">
        <v>0</v>
      </c>
      <c r="I71" s="448">
        <v>104.18</v>
      </c>
      <c r="J71" s="103"/>
    </row>
    <row r="72" spans="1:10">
      <c r="A72" s="161">
        <v>64</v>
      </c>
      <c r="B72" s="489" t="s">
        <v>990</v>
      </c>
      <c r="C72" s="446" t="s">
        <v>991</v>
      </c>
      <c r="D72" s="447" t="s">
        <v>992</v>
      </c>
      <c r="E72" s="448" t="s">
        <v>989</v>
      </c>
      <c r="F72" s="448">
        <v>0.35</v>
      </c>
      <c r="G72" s="448">
        <v>0.35</v>
      </c>
      <c r="H72" s="448">
        <v>0</v>
      </c>
      <c r="I72" s="448">
        <v>0.35</v>
      </c>
      <c r="J72" s="103"/>
    </row>
    <row r="73" spans="1:10">
      <c r="A73" s="161">
        <v>65</v>
      </c>
      <c r="B73" s="489" t="s">
        <v>993</v>
      </c>
      <c r="C73" s="446" t="s">
        <v>994</v>
      </c>
      <c r="D73" s="447" t="s">
        <v>995</v>
      </c>
      <c r="E73" s="448" t="s">
        <v>989</v>
      </c>
      <c r="F73" s="448">
        <v>500</v>
      </c>
      <c r="G73" s="448">
        <v>500</v>
      </c>
      <c r="H73" s="448">
        <v>0</v>
      </c>
      <c r="I73" s="448">
        <v>500</v>
      </c>
      <c r="J73" s="103"/>
    </row>
    <row r="74" spans="1:10">
      <c r="A74" s="161">
        <v>66</v>
      </c>
      <c r="B74" s="489" t="s">
        <v>993</v>
      </c>
      <c r="C74" s="446" t="s">
        <v>996</v>
      </c>
      <c r="D74" s="447" t="s">
        <v>997</v>
      </c>
      <c r="E74" s="448" t="s">
        <v>989</v>
      </c>
      <c r="F74" s="448">
        <v>625</v>
      </c>
      <c r="G74" s="448">
        <v>625</v>
      </c>
      <c r="H74" s="448">
        <v>0</v>
      </c>
      <c r="I74" s="448">
        <v>625</v>
      </c>
      <c r="J74" s="103"/>
    </row>
    <row r="75" spans="1:10">
      <c r="A75" s="161">
        <v>67</v>
      </c>
      <c r="B75" s="489" t="s">
        <v>993</v>
      </c>
      <c r="C75" s="446" t="s">
        <v>998</v>
      </c>
      <c r="D75" s="447" t="s">
        <v>999</v>
      </c>
      <c r="E75" s="448" t="s">
        <v>989</v>
      </c>
      <c r="F75" s="448">
        <v>226.43</v>
      </c>
      <c r="G75" s="448">
        <v>226.43</v>
      </c>
      <c r="H75" s="448">
        <v>0</v>
      </c>
      <c r="I75" s="448">
        <v>226.43</v>
      </c>
      <c r="J75" s="103"/>
    </row>
    <row r="76" spans="1:10">
      <c r="A76" s="161">
        <v>68</v>
      </c>
      <c r="B76" s="489" t="s">
        <v>993</v>
      </c>
      <c r="C76" s="446" t="s">
        <v>1000</v>
      </c>
      <c r="D76" s="447" t="s">
        <v>1001</v>
      </c>
      <c r="E76" s="448" t="s">
        <v>989</v>
      </c>
      <c r="F76" s="448">
        <v>563</v>
      </c>
      <c r="G76" s="448">
        <v>563</v>
      </c>
      <c r="H76" s="448">
        <v>0</v>
      </c>
      <c r="I76" s="448">
        <v>563</v>
      </c>
      <c r="J76" s="103"/>
    </row>
    <row r="77" spans="1:10">
      <c r="A77" s="161">
        <v>69</v>
      </c>
      <c r="B77" s="489" t="s">
        <v>993</v>
      </c>
      <c r="C77" s="446" t="s">
        <v>1002</v>
      </c>
      <c r="D77" s="447" t="s">
        <v>1003</v>
      </c>
      <c r="E77" s="448" t="s">
        <v>989</v>
      </c>
      <c r="F77" s="448">
        <v>500</v>
      </c>
      <c r="G77" s="448">
        <v>500</v>
      </c>
      <c r="H77" s="448">
        <v>0</v>
      </c>
      <c r="I77" s="448">
        <v>500</v>
      </c>
      <c r="J77" s="103"/>
    </row>
    <row r="78" spans="1:10">
      <c r="A78" s="161">
        <v>70</v>
      </c>
      <c r="B78" s="489" t="s">
        <v>1004</v>
      </c>
      <c r="C78" s="446" t="s">
        <v>600</v>
      </c>
      <c r="D78" s="447" t="s">
        <v>1005</v>
      </c>
      <c r="E78" s="448" t="s">
        <v>989</v>
      </c>
      <c r="F78" s="448">
        <v>1200</v>
      </c>
      <c r="G78" s="448">
        <v>1200</v>
      </c>
      <c r="H78" s="448">
        <v>0</v>
      </c>
      <c r="I78" s="448">
        <v>1200</v>
      </c>
      <c r="J78" s="103"/>
    </row>
    <row r="79" spans="1:10">
      <c r="A79" s="161">
        <v>71</v>
      </c>
      <c r="B79" s="489" t="s">
        <v>993</v>
      </c>
      <c r="C79" s="446" t="s">
        <v>1006</v>
      </c>
      <c r="D79" s="447" t="s">
        <v>1007</v>
      </c>
      <c r="E79" s="448" t="s">
        <v>989</v>
      </c>
      <c r="F79" s="448">
        <v>1600</v>
      </c>
      <c r="G79" s="448">
        <v>1600</v>
      </c>
      <c r="H79" s="448">
        <v>0</v>
      </c>
      <c r="I79" s="448">
        <v>1600</v>
      </c>
      <c r="J79" s="103"/>
    </row>
    <row r="80" spans="1:10">
      <c r="A80" s="161">
        <v>72</v>
      </c>
      <c r="B80" s="489" t="s">
        <v>993</v>
      </c>
      <c r="C80" s="446" t="s">
        <v>1008</v>
      </c>
      <c r="D80" s="447">
        <v>61002014645</v>
      </c>
      <c r="E80" s="448" t="s">
        <v>989</v>
      </c>
      <c r="F80" s="448">
        <v>522.54</v>
      </c>
      <c r="G80" s="448">
        <v>522.54</v>
      </c>
      <c r="H80" s="448">
        <v>0</v>
      </c>
      <c r="I80" s="448">
        <v>522.54</v>
      </c>
      <c r="J80" s="103"/>
    </row>
    <row r="81" spans="1:10">
      <c r="A81" s="161">
        <v>73</v>
      </c>
      <c r="B81" s="489" t="s">
        <v>993</v>
      </c>
      <c r="C81" s="446" t="s">
        <v>1009</v>
      </c>
      <c r="D81" s="447" t="s">
        <v>1010</v>
      </c>
      <c r="E81" s="448" t="s">
        <v>989</v>
      </c>
      <c r="F81" s="448">
        <v>873</v>
      </c>
      <c r="G81" s="448">
        <v>873</v>
      </c>
      <c r="H81" s="448">
        <v>0</v>
      </c>
      <c r="I81" s="448">
        <v>873</v>
      </c>
      <c r="J81" s="103"/>
    </row>
    <row r="82" spans="1:10">
      <c r="A82" s="161">
        <v>74</v>
      </c>
      <c r="B82" s="489" t="s">
        <v>993</v>
      </c>
      <c r="C82" s="446" t="s">
        <v>1011</v>
      </c>
      <c r="D82" s="447" t="s">
        <v>1012</v>
      </c>
      <c r="E82" s="448" t="s">
        <v>989</v>
      </c>
      <c r="F82" s="448">
        <v>870.9</v>
      </c>
      <c r="G82" s="448">
        <v>870.9</v>
      </c>
      <c r="H82" s="448">
        <v>0</v>
      </c>
      <c r="I82" s="448">
        <v>870.9</v>
      </c>
      <c r="J82" s="103"/>
    </row>
    <row r="83" spans="1:10">
      <c r="A83" s="161">
        <v>75</v>
      </c>
      <c r="B83" s="489" t="s">
        <v>993</v>
      </c>
      <c r="C83" s="446" t="s">
        <v>1013</v>
      </c>
      <c r="D83" s="447" t="s">
        <v>1014</v>
      </c>
      <c r="E83" s="448" t="s">
        <v>989</v>
      </c>
      <c r="F83" s="448">
        <v>500</v>
      </c>
      <c r="G83" s="448">
        <v>500</v>
      </c>
      <c r="H83" s="448">
        <v>0</v>
      </c>
      <c r="I83" s="448">
        <v>500</v>
      </c>
      <c r="J83" s="103"/>
    </row>
    <row r="84" spans="1:10">
      <c r="A84" s="161">
        <v>76</v>
      </c>
      <c r="B84" s="489" t="s">
        <v>993</v>
      </c>
      <c r="C84" s="446" t="s">
        <v>1015</v>
      </c>
      <c r="D84" s="447" t="s">
        <v>1016</v>
      </c>
      <c r="E84" s="448" t="s">
        <v>989</v>
      </c>
      <c r="F84" s="448">
        <v>200</v>
      </c>
      <c r="G84" s="448">
        <v>200</v>
      </c>
      <c r="H84" s="448">
        <v>0</v>
      </c>
      <c r="I84" s="448">
        <v>200</v>
      </c>
      <c r="J84" s="103"/>
    </row>
    <row r="85" spans="1:10" ht="45">
      <c r="A85" s="161">
        <v>77</v>
      </c>
      <c r="B85" s="489" t="s">
        <v>1017</v>
      </c>
      <c r="C85" s="446" t="s">
        <v>1018</v>
      </c>
      <c r="D85" s="447" t="s">
        <v>1019</v>
      </c>
      <c r="E85" s="448" t="s">
        <v>1020</v>
      </c>
      <c r="F85" s="448">
        <v>180</v>
      </c>
      <c r="G85" s="448">
        <v>180</v>
      </c>
      <c r="H85" s="448">
        <v>0</v>
      </c>
      <c r="I85" s="448">
        <v>180</v>
      </c>
      <c r="J85" s="103"/>
    </row>
    <row r="86" spans="1:10" ht="30">
      <c r="A86" s="161">
        <v>78</v>
      </c>
      <c r="B86" s="489" t="s">
        <v>1022</v>
      </c>
      <c r="C86" s="446" t="s">
        <v>1023</v>
      </c>
      <c r="D86" s="447" t="s">
        <v>1024</v>
      </c>
      <c r="E86" s="448" t="s">
        <v>1025</v>
      </c>
      <c r="F86" s="448">
        <v>196602.43</v>
      </c>
      <c r="G86" s="448">
        <v>196602.43</v>
      </c>
      <c r="H86" s="448">
        <v>0</v>
      </c>
      <c r="I86" s="448">
        <v>196602.43</v>
      </c>
      <c r="J86" s="103"/>
    </row>
    <row r="87" spans="1:10" ht="45">
      <c r="A87" s="161">
        <v>79</v>
      </c>
      <c r="B87" s="489">
        <v>42988</v>
      </c>
      <c r="C87" s="446" t="s">
        <v>1026</v>
      </c>
      <c r="D87" s="447" t="s">
        <v>1027</v>
      </c>
      <c r="E87" s="448" t="s">
        <v>1028</v>
      </c>
      <c r="F87" s="448">
        <v>10707.18</v>
      </c>
      <c r="G87" s="448">
        <v>10707.18</v>
      </c>
      <c r="H87" s="448">
        <v>0</v>
      </c>
      <c r="I87" s="448">
        <v>10707.18</v>
      </c>
      <c r="J87" s="103"/>
    </row>
    <row r="88" spans="1:10" ht="30">
      <c r="A88" s="161">
        <v>80</v>
      </c>
      <c r="B88" s="489" t="s">
        <v>1029</v>
      </c>
      <c r="C88" s="446" t="s">
        <v>1030</v>
      </c>
      <c r="D88" s="447" t="s">
        <v>1031</v>
      </c>
      <c r="E88" s="448" t="s">
        <v>1032</v>
      </c>
      <c r="F88" s="448">
        <v>7516.05</v>
      </c>
      <c r="G88" s="448">
        <v>7516.05</v>
      </c>
      <c r="H88" s="448">
        <v>0</v>
      </c>
      <c r="I88" s="448">
        <v>7516.05</v>
      </c>
      <c r="J88" s="103"/>
    </row>
    <row r="89" spans="1:10" ht="45">
      <c r="A89" s="161">
        <v>81</v>
      </c>
      <c r="B89" s="489" t="s">
        <v>4395</v>
      </c>
      <c r="C89" s="446" t="s">
        <v>1033</v>
      </c>
      <c r="D89" s="447" t="s">
        <v>1034</v>
      </c>
      <c r="E89" s="448" t="s">
        <v>1035</v>
      </c>
      <c r="F89" s="448">
        <v>20420.07</v>
      </c>
      <c r="G89" s="448">
        <v>20420.07</v>
      </c>
      <c r="H89" s="448">
        <v>0</v>
      </c>
      <c r="I89" s="448">
        <v>20420.07</v>
      </c>
      <c r="J89" s="103"/>
    </row>
    <row r="90" spans="1:10">
      <c r="A90" s="161">
        <v>82</v>
      </c>
      <c r="B90" s="489" t="s">
        <v>1036</v>
      </c>
      <c r="C90" s="446" t="s">
        <v>1037</v>
      </c>
      <c r="D90" s="447" t="s">
        <v>1038</v>
      </c>
      <c r="E90" s="448" t="s">
        <v>941</v>
      </c>
      <c r="F90" s="448">
        <v>1329.03</v>
      </c>
      <c r="G90" s="448">
        <v>1329.03</v>
      </c>
      <c r="H90" s="448">
        <v>0</v>
      </c>
      <c r="I90" s="448">
        <v>1329.03</v>
      </c>
      <c r="J90" s="103"/>
    </row>
    <row r="91" spans="1:10">
      <c r="A91" s="161">
        <v>83</v>
      </c>
      <c r="B91" s="489" t="s">
        <v>1036</v>
      </c>
      <c r="C91" s="446" t="s">
        <v>1039</v>
      </c>
      <c r="D91" s="447" t="s">
        <v>1040</v>
      </c>
      <c r="E91" s="448" t="s">
        <v>941</v>
      </c>
      <c r="F91" s="448">
        <v>1451.61</v>
      </c>
      <c r="G91" s="448">
        <v>1451.61</v>
      </c>
      <c r="H91" s="448">
        <v>0</v>
      </c>
      <c r="I91" s="448">
        <v>1451.61</v>
      </c>
      <c r="J91" s="103"/>
    </row>
    <row r="92" spans="1:10">
      <c r="A92" s="161">
        <v>84</v>
      </c>
      <c r="B92" s="489" t="s">
        <v>1036</v>
      </c>
      <c r="C92" s="446" t="s">
        <v>1041</v>
      </c>
      <c r="D92" s="447" t="s">
        <v>1042</v>
      </c>
      <c r="E92" s="448" t="s">
        <v>941</v>
      </c>
      <c r="F92" s="448">
        <v>1161.29</v>
      </c>
      <c r="G92" s="448">
        <v>1161.29</v>
      </c>
      <c r="H92" s="448">
        <v>0</v>
      </c>
      <c r="I92" s="448">
        <v>1161.29</v>
      </c>
      <c r="J92" s="103"/>
    </row>
    <row r="93" spans="1:10" ht="30">
      <c r="A93" s="161">
        <v>85</v>
      </c>
      <c r="B93" s="489" t="s">
        <v>1044</v>
      </c>
      <c r="C93" s="446" t="s">
        <v>1045</v>
      </c>
      <c r="D93" s="447" t="s">
        <v>817</v>
      </c>
      <c r="E93" s="448" t="s">
        <v>1043</v>
      </c>
      <c r="F93" s="448">
        <v>112.5</v>
      </c>
      <c r="G93" s="448">
        <v>112.5</v>
      </c>
      <c r="H93" s="448">
        <v>0</v>
      </c>
      <c r="I93" s="448">
        <v>112.5</v>
      </c>
      <c r="J93" s="103"/>
    </row>
    <row r="94" spans="1:10" ht="30">
      <c r="A94" s="161">
        <v>86</v>
      </c>
      <c r="B94" s="489">
        <v>43017</v>
      </c>
      <c r="C94" s="446" t="s">
        <v>1048</v>
      </c>
      <c r="D94" s="447" t="s">
        <v>1049</v>
      </c>
      <c r="E94" s="448" t="s">
        <v>1043</v>
      </c>
      <c r="F94" s="448">
        <v>87.5</v>
      </c>
      <c r="G94" s="448">
        <v>87.5</v>
      </c>
      <c r="H94" s="448">
        <v>0</v>
      </c>
      <c r="I94" s="448">
        <v>87.5</v>
      </c>
      <c r="J94" s="103"/>
    </row>
    <row r="95" spans="1:10" ht="30">
      <c r="A95" s="161">
        <v>87</v>
      </c>
      <c r="B95" s="489">
        <v>42744</v>
      </c>
      <c r="C95" s="446" t="s">
        <v>4396</v>
      </c>
      <c r="D95" s="447" t="s">
        <v>4397</v>
      </c>
      <c r="E95" s="448" t="s">
        <v>758</v>
      </c>
      <c r="F95" s="448">
        <v>90206.894</v>
      </c>
      <c r="G95" s="448">
        <v>90206.894</v>
      </c>
      <c r="H95" s="448">
        <v>0</v>
      </c>
      <c r="I95" s="448">
        <v>90206.894</v>
      </c>
      <c r="J95" s="103"/>
    </row>
    <row r="96" spans="1:10" ht="75">
      <c r="A96" s="161">
        <v>88</v>
      </c>
      <c r="B96" s="489">
        <v>42988</v>
      </c>
      <c r="C96" s="446" t="s">
        <v>4398</v>
      </c>
      <c r="D96" s="447" t="s">
        <v>4399</v>
      </c>
      <c r="E96" s="448" t="s">
        <v>4400</v>
      </c>
      <c r="F96" s="448">
        <v>400</v>
      </c>
      <c r="G96" s="448">
        <v>400</v>
      </c>
      <c r="H96" s="448">
        <v>0</v>
      </c>
      <c r="I96" s="448">
        <v>400</v>
      </c>
      <c r="J96" s="103"/>
    </row>
    <row r="97" spans="1:10" ht="60">
      <c r="A97" s="161">
        <v>89</v>
      </c>
      <c r="B97" s="489" t="s">
        <v>4401</v>
      </c>
      <c r="C97" s="446" t="s">
        <v>4402</v>
      </c>
      <c r="D97" s="447" t="s">
        <v>4403</v>
      </c>
      <c r="E97" s="448" t="s">
        <v>4404</v>
      </c>
      <c r="F97" s="448">
        <v>1000</v>
      </c>
      <c r="G97" s="448">
        <v>1000</v>
      </c>
      <c r="H97" s="448">
        <v>0</v>
      </c>
      <c r="I97" s="448">
        <v>1000</v>
      </c>
      <c r="J97" s="103"/>
    </row>
    <row r="98" spans="1:10" ht="30">
      <c r="A98" s="161">
        <v>90</v>
      </c>
      <c r="B98" s="489">
        <v>42896</v>
      </c>
      <c r="C98" s="446" t="s">
        <v>4405</v>
      </c>
      <c r="D98" s="447" t="s">
        <v>4406</v>
      </c>
      <c r="E98" s="448" t="s">
        <v>4407</v>
      </c>
      <c r="F98" s="448">
        <v>7689.07</v>
      </c>
      <c r="G98" s="448">
        <v>7689.07</v>
      </c>
      <c r="H98" s="448">
        <v>0</v>
      </c>
      <c r="I98" s="448">
        <v>7689.07</v>
      </c>
      <c r="J98" s="103"/>
    </row>
    <row r="99" spans="1:10">
      <c r="A99" s="161">
        <v>91</v>
      </c>
      <c r="B99" s="489">
        <v>42835</v>
      </c>
      <c r="C99" s="446" t="s">
        <v>4408</v>
      </c>
      <c r="D99" s="447" t="s">
        <v>4409</v>
      </c>
      <c r="E99" s="448" t="s">
        <v>4410</v>
      </c>
      <c r="F99" s="448">
        <v>41340.480000000003</v>
      </c>
      <c r="G99" s="448">
        <v>41340.480000000003</v>
      </c>
      <c r="H99" s="448">
        <v>0</v>
      </c>
      <c r="I99" s="448">
        <v>41340.480000000003</v>
      </c>
      <c r="J99" s="103"/>
    </row>
    <row r="100" spans="1:10" ht="30">
      <c r="A100" s="161">
        <v>92</v>
      </c>
      <c r="B100" s="489" t="s">
        <v>4401</v>
      </c>
      <c r="C100" s="446" t="s">
        <v>4411</v>
      </c>
      <c r="D100" s="447" t="s">
        <v>4412</v>
      </c>
      <c r="E100" s="448" t="s">
        <v>4413</v>
      </c>
      <c r="F100" s="448">
        <v>249</v>
      </c>
      <c r="G100" s="448">
        <v>249</v>
      </c>
      <c r="H100" s="448">
        <v>0</v>
      </c>
      <c r="I100" s="448">
        <v>249</v>
      </c>
      <c r="J100" s="103"/>
    </row>
    <row r="101" spans="1:10" ht="30">
      <c r="A101" s="161">
        <v>93</v>
      </c>
      <c r="B101" s="489">
        <v>42925</v>
      </c>
      <c r="C101" s="446" t="s">
        <v>4414</v>
      </c>
      <c r="D101" s="447" t="s">
        <v>4415</v>
      </c>
      <c r="E101" s="448" t="s">
        <v>758</v>
      </c>
      <c r="F101" s="448">
        <v>24063.15</v>
      </c>
      <c r="G101" s="448">
        <v>24063.15</v>
      </c>
      <c r="H101" s="448">
        <v>0</v>
      </c>
      <c r="I101" s="448">
        <v>24063.15</v>
      </c>
      <c r="J101" s="103"/>
    </row>
    <row r="102" spans="1:10">
      <c r="A102" s="161">
        <v>94</v>
      </c>
      <c r="B102" s="489">
        <v>42804</v>
      </c>
      <c r="C102" s="446" t="s">
        <v>4374</v>
      </c>
      <c r="D102" s="447" t="s">
        <v>4373</v>
      </c>
      <c r="E102" s="448" t="s">
        <v>4416</v>
      </c>
      <c r="F102" s="448">
        <v>200</v>
      </c>
      <c r="G102" s="448">
        <v>200</v>
      </c>
      <c r="H102" s="448">
        <v>0</v>
      </c>
      <c r="I102" s="448">
        <v>200</v>
      </c>
      <c r="J102" s="103"/>
    </row>
    <row r="103" spans="1:10" ht="45">
      <c r="A103" s="161">
        <v>95</v>
      </c>
      <c r="B103" s="489" t="s">
        <v>4401</v>
      </c>
      <c r="C103" s="446" t="s">
        <v>4417</v>
      </c>
      <c r="D103" s="447" t="s">
        <v>4418</v>
      </c>
      <c r="E103" s="448" t="s">
        <v>4419</v>
      </c>
      <c r="F103" s="448">
        <v>1000</v>
      </c>
      <c r="G103" s="448">
        <v>1000</v>
      </c>
      <c r="H103" s="448">
        <v>0</v>
      </c>
      <c r="I103" s="448">
        <v>1000</v>
      </c>
      <c r="J103" s="103"/>
    </row>
    <row r="104" spans="1:10">
      <c r="A104" s="161">
        <v>96</v>
      </c>
      <c r="B104" s="489" t="s">
        <v>4395</v>
      </c>
      <c r="C104" s="446" t="s">
        <v>4420</v>
      </c>
      <c r="D104" s="447" t="s">
        <v>4421</v>
      </c>
      <c r="E104" s="448" t="s">
        <v>4416</v>
      </c>
      <c r="F104" s="448">
        <v>200</v>
      </c>
      <c r="G104" s="448">
        <v>200</v>
      </c>
      <c r="H104" s="448">
        <v>0</v>
      </c>
      <c r="I104" s="448">
        <v>200</v>
      </c>
      <c r="J104" s="103"/>
    </row>
    <row r="105" spans="1:10" ht="30">
      <c r="A105" s="161">
        <v>97</v>
      </c>
      <c r="B105" s="489" t="s">
        <v>4422</v>
      </c>
      <c r="C105" s="446" t="s">
        <v>1046</v>
      </c>
      <c r="D105" s="447" t="s">
        <v>1047</v>
      </c>
      <c r="E105" s="448" t="s">
        <v>4423</v>
      </c>
      <c r="F105" s="448">
        <v>19574</v>
      </c>
      <c r="G105" s="448">
        <v>19574</v>
      </c>
      <c r="H105" s="448">
        <v>0</v>
      </c>
      <c r="I105" s="448">
        <v>19574</v>
      </c>
      <c r="J105" s="103"/>
    </row>
    <row r="106" spans="1:10">
      <c r="A106" s="161">
        <v>98</v>
      </c>
      <c r="B106" s="490">
        <v>43049</v>
      </c>
      <c r="C106" s="446" t="s">
        <v>4424</v>
      </c>
      <c r="D106" s="447" t="s">
        <v>4425</v>
      </c>
      <c r="E106" s="448" t="s">
        <v>4426</v>
      </c>
      <c r="F106" s="448">
        <v>5</v>
      </c>
      <c r="G106" s="448">
        <v>5</v>
      </c>
      <c r="H106" s="448">
        <v>0</v>
      </c>
      <c r="I106" s="448">
        <v>5</v>
      </c>
      <c r="J106" s="103"/>
    </row>
    <row r="107" spans="1:10" ht="30">
      <c r="A107" s="161">
        <v>99</v>
      </c>
      <c r="B107" s="489">
        <v>42957</v>
      </c>
      <c r="C107" s="446" t="s">
        <v>4377</v>
      </c>
      <c r="D107" s="447" t="s">
        <v>4427</v>
      </c>
      <c r="E107" s="448" t="s">
        <v>1043</v>
      </c>
      <c r="F107" s="448">
        <v>2600</v>
      </c>
      <c r="G107" s="448">
        <v>2600</v>
      </c>
      <c r="H107" s="448">
        <v>0</v>
      </c>
      <c r="I107" s="448">
        <v>2600</v>
      </c>
      <c r="J107" s="103"/>
    </row>
    <row r="108" spans="1:10">
      <c r="A108" s="161">
        <v>100</v>
      </c>
      <c r="B108" s="489" t="s">
        <v>4401</v>
      </c>
      <c r="C108" s="446" t="s">
        <v>4428</v>
      </c>
      <c r="D108" s="447" t="s">
        <v>4429</v>
      </c>
      <c r="E108" s="448" t="s">
        <v>4430</v>
      </c>
      <c r="F108" s="448">
        <v>78670</v>
      </c>
      <c r="G108" s="448">
        <v>78670</v>
      </c>
      <c r="H108" s="448">
        <v>0</v>
      </c>
      <c r="I108" s="448">
        <v>78670</v>
      </c>
      <c r="J108" s="103"/>
    </row>
    <row r="109" spans="1:10" ht="45">
      <c r="A109" s="161">
        <v>101</v>
      </c>
      <c r="B109" s="489" t="s">
        <v>4395</v>
      </c>
      <c r="C109" s="446" t="s">
        <v>4431</v>
      </c>
      <c r="D109" s="447" t="s">
        <v>4432</v>
      </c>
      <c r="E109" s="448" t="s">
        <v>4430</v>
      </c>
      <c r="F109" s="448">
        <v>1900</v>
      </c>
      <c r="G109" s="448">
        <v>1900</v>
      </c>
      <c r="H109" s="448">
        <v>0</v>
      </c>
      <c r="I109" s="448">
        <v>1900</v>
      </c>
      <c r="J109" s="103"/>
    </row>
    <row r="110" spans="1:10" ht="30">
      <c r="A110" s="161">
        <v>102</v>
      </c>
      <c r="B110" s="489" t="s">
        <v>4433</v>
      </c>
      <c r="C110" s="446" t="s">
        <v>4434</v>
      </c>
      <c r="D110" s="447" t="s">
        <v>4435</v>
      </c>
      <c r="E110" s="448" t="s">
        <v>4436</v>
      </c>
      <c r="F110" s="448">
        <v>5061</v>
      </c>
      <c r="G110" s="448">
        <v>5061</v>
      </c>
      <c r="H110" s="448">
        <v>0</v>
      </c>
      <c r="I110" s="448">
        <v>5061</v>
      </c>
      <c r="J110" s="103"/>
    </row>
    <row r="111" spans="1:10" ht="45">
      <c r="A111" s="161">
        <v>103</v>
      </c>
      <c r="B111" s="490" t="s">
        <v>4395</v>
      </c>
      <c r="C111" s="446" t="s">
        <v>4437</v>
      </c>
      <c r="D111" s="447" t="s">
        <v>4438</v>
      </c>
      <c r="E111" s="448" t="s">
        <v>4439</v>
      </c>
      <c r="F111" s="448">
        <v>11062.5</v>
      </c>
      <c r="G111" s="448">
        <v>11062.5</v>
      </c>
      <c r="H111" s="448">
        <v>0</v>
      </c>
      <c r="I111" s="448">
        <v>11062.5</v>
      </c>
      <c r="J111" s="103"/>
    </row>
    <row r="112" spans="1:10" ht="45">
      <c r="A112" s="161">
        <v>104</v>
      </c>
      <c r="B112" s="490" t="s">
        <v>4433</v>
      </c>
      <c r="C112" s="446" t="s">
        <v>4381</v>
      </c>
      <c r="D112" s="447" t="s">
        <v>4380</v>
      </c>
      <c r="E112" s="448" t="s">
        <v>4416</v>
      </c>
      <c r="F112" s="448">
        <v>1000</v>
      </c>
      <c r="G112" s="448">
        <v>1000</v>
      </c>
      <c r="H112" s="448">
        <v>0</v>
      </c>
      <c r="I112" s="448">
        <v>1000</v>
      </c>
      <c r="J112" s="103"/>
    </row>
    <row r="113" spans="1:12" ht="30">
      <c r="A113" s="161">
        <v>105</v>
      </c>
      <c r="B113" s="490" t="s">
        <v>4401</v>
      </c>
      <c r="C113" s="446" t="s">
        <v>3576</v>
      </c>
      <c r="D113" s="447" t="s">
        <v>3575</v>
      </c>
      <c r="E113" s="448" t="s">
        <v>4416</v>
      </c>
      <c r="F113" s="448">
        <v>200</v>
      </c>
      <c r="G113" s="448">
        <v>200</v>
      </c>
      <c r="H113" s="448">
        <v>0</v>
      </c>
      <c r="I113" s="448">
        <v>200</v>
      </c>
      <c r="J113" s="103"/>
    </row>
    <row r="114" spans="1:12">
      <c r="A114" s="161">
        <v>106</v>
      </c>
      <c r="B114" s="490" t="s">
        <v>4440</v>
      </c>
      <c r="C114" s="446" t="s">
        <v>4385</v>
      </c>
      <c r="D114" s="447" t="s">
        <v>4384</v>
      </c>
      <c r="E114" s="448" t="s">
        <v>4416</v>
      </c>
      <c r="F114" s="448">
        <v>100</v>
      </c>
      <c r="G114" s="448">
        <v>100</v>
      </c>
      <c r="H114" s="448">
        <v>0</v>
      </c>
      <c r="I114" s="448">
        <v>100</v>
      </c>
      <c r="J114" s="103"/>
    </row>
    <row r="115" spans="1:12">
      <c r="A115" s="161">
        <v>107</v>
      </c>
      <c r="B115" s="490">
        <v>43017</v>
      </c>
      <c r="C115" s="446" t="s">
        <v>1691</v>
      </c>
      <c r="D115" s="447" t="s">
        <v>1690</v>
      </c>
      <c r="E115" s="448" t="s">
        <v>941</v>
      </c>
      <c r="F115" s="448">
        <v>150</v>
      </c>
      <c r="G115" s="448">
        <v>150</v>
      </c>
      <c r="H115" s="448">
        <v>0</v>
      </c>
      <c r="I115" s="448">
        <v>150</v>
      </c>
      <c r="J115" s="103"/>
    </row>
    <row r="116" spans="1:12">
      <c r="A116" s="161">
        <v>108</v>
      </c>
      <c r="B116" s="490" t="s">
        <v>4395</v>
      </c>
      <c r="C116" s="446" t="s">
        <v>4389</v>
      </c>
      <c r="D116" s="447" t="s">
        <v>4388</v>
      </c>
      <c r="E116" s="448" t="s">
        <v>4416</v>
      </c>
      <c r="F116" s="448">
        <v>500</v>
      </c>
      <c r="G116" s="448">
        <v>500</v>
      </c>
      <c r="H116" s="448">
        <v>0</v>
      </c>
      <c r="I116" s="448">
        <v>500</v>
      </c>
      <c r="J116" s="103"/>
    </row>
    <row r="117" spans="1:12">
      <c r="A117" s="161">
        <v>109</v>
      </c>
      <c r="B117" s="489" t="s">
        <v>4441</v>
      </c>
      <c r="C117" s="446" t="s">
        <v>4394</v>
      </c>
      <c r="D117" s="447" t="s">
        <v>4393</v>
      </c>
      <c r="E117" s="448" t="s">
        <v>4416</v>
      </c>
      <c r="F117" s="448">
        <v>1080</v>
      </c>
      <c r="G117" s="448">
        <v>1080</v>
      </c>
      <c r="H117" s="448">
        <v>0</v>
      </c>
      <c r="I117" s="448">
        <v>1080</v>
      </c>
      <c r="J117" s="103"/>
    </row>
    <row r="118" spans="1:12">
      <c r="A118" s="161">
        <v>110</v>
      </c>
      <c r="B118" s="489">
        <v>42776</v>
      </c>
      <c r="C118" s="446" t="s">
        <v>4442</v>
      </c>
      <c r="D118" s="447" t="s">
        <v>4443</v>
      </c>
      <c r="E118" s="448" t="s">
        <v>4444</v>
      </c>
      <c r="F118" s="448">
        <v>150</v>
      </c>
      <c r="G118" s="448">
        <v>150</v>
      </c>
      <c r="H118" s="448">
        <v>0</v>
      </c>
      <c r="I118" s="448">
        <v>150</v>
      </c>
      <c r="J118" s="103"/>
    </row>
    <row r="119" spans="1:12">
      <c r="A119" s="161">
        <v>111</v>
      </c>
      <c r="B119" s="490" t="s">
        <v>1022</v>
      </c>
      <c r="C119" s="446" t="s">
        <v>4445</v>
      </c>
      <c r="D119" s="447" t="s">
        <v>4446</v>
      </c>
      <c r="E119" s="448" t="s">
        <v>4447</v>
      </c>
      <c r="F119" s="448">
        <v>250</v>
      </c>
      <c r="G119" s="448">
        <v>250</v>
      </c>
      <c r="H119" s="448">
        <v>0</v>
      </c>
      <c r="I119" s="448">
        <v>250</v>
      </c>
      <c r="J119" s="103"/>
    </row>
    <row r="120" spans="1:12" ht="30">
      <c r="A120" s="161">
        <v>112</v>
      </c>
      <c r="B120" s="489" t="s">
        <v>4440</v>
      </c>
      <c r="C120" s="446" t="s">
        <v>4448</v>
      </c>
      <c r="D120" s="447"/>
      <c r="E120" s="448" t="s">
        <v>4449</v>
      </c>
      <c r="F120" s="448">
        <v>375350</v>
      </c>
      <c r="G120" s="448">
        <v>375350</v>
      </c>
      <c r="H120" s="448">
        <v>0</v>
      </c>
      <c r="I120" s="448">
        <v>375350</v>
      </c>
      <c r="J120" s="103"/>
    </row>
    <row r="121" spans="1:12">
      <c r="A121" s="161" t="s">
        <v>261</v>
      </c>
      <c r="B121" s="189"/>
      <c r="C121" s="169"/>
      <c r="D121" s="169"/>
      <c r="E121" s="168"/>
      <c r="F121" s="168"/>
      <c r="G121" s="237"/>
      <c r="H121" s="246" t="s">
        <v>374</v>
      </c>
      <c r="I121" s="344">
        <f>SUM(I9:I120)</f>
        <v>2283821.7540000002</v>
      </c>
      <c r="J121" s="103"/>
    </row>
    <row r="123" spans="1:12">
      <c r="A123" s="176" t="s">
        <v>396</v>
      </c>
    </row>
    <row r="125" spans="1:12">
      <c r="B125" s="178" t="s">
        <v>96</v>
      </c>
      <c r="F125" s="179"/>
    </row>
    <row r="126" spans="1:12">
      <c r="F126" s="177"/>
      <c r="I126" s="177"/>
      <c r="J126" s="177"/>
      <c r="K126" s="177"/>
      <c r="L126" s="177"/>
    </row>
    <row r="127" spans="1:12">
      <c r="C127" s="180"/>
      <c r="F127" s="180"/>
      <c r="G127" s="180"/>
      <c r="H127" s="183"/>
      <c r="I127" s="181"/>
      <c r="J127" s="177"/>
      <c r="K127" s="177"/>
      <c r="L127" s="177"/>
    </row>
    <row r="128" spans="1:12">
      <c r="A128" s="177"/>
      <c r="C128" s="182" t="s">
        <v>251</v>
      </c>
      <c r="F128" s="183" t="s">
        <v>256</v>
      </c>
      <c r="G128" s="182"/>
      <c r="H128" s="182"/>
      <c r="I128" s="181"/>
      <c r="J128" s="177"/>
      <c r="K128" s="177"/>
      <c r="L128" s="177"/>
    </row>
    <row r="129" spans="1:12">
      <c r="A129" s="177"/>
      <c r="C129" s="184" t="s">
        <v>127</v>
      </c>
      <c r="F129" s="176" t="s">
        <v>252</v>
      </c>
      <c r="I129" s="177"/>
      <c r="J129" s="177"/>
      <c r="K129" s="177"/>
      <c r="L129" s="177"/>
    </row>
    <row r="130" spans="1:12" s="177" customFormat="1">
      <c r="B130" s="176"/>
      <c r="C130" s="184"/>
      <c r="G130" s="184"/>
      <c r="H130" s="184"/>
    </row>
    <row r="131" spans="1:12" s="177" customFormat="1" ht="12.75"/>
    <row r="132" spans="1:12" s="177" customFormat="1" ht="12.75"/>
    <row r="133" spans="1:12" s="177" customFormat="1" ht="12.75"/>
    <row r="134" spans="1:12" s="17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21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H9" sqref="H9"/>
    </sheetView>
  </sheetViews>
  <sheetFormatPr defaultRowHeight="12.75"/>
  <cols>
    <col min="1" max="1" width="7.28515625" style="192" customWidth="1"/>
    <col min="2" max="2" width="57.28515625" style="192" customWidth="1"/>
    <col min="3" max="3" width="24.140625" style="192" customWidth="1"/>
    <col min="4" max="16384" width="9.140625" style="192"/>
  </cols>
  <sheetData>
    <row r="1" spans="1:3" s="6" customFormat="1" ht="18.75" customHeight="1">
      <c r="A1" s="533" t="s">
        <v>457</v>
      </c>
      <c r="B1" s="533"/>
      <c r="C1" s="349" t="s">
        <v>97</v>
      </c>
    </row>
    <row r="2" spans="1:3" s="6" customFormat="1" ht="15">
      <c r="A2" s="533"/>
      <c r="B2" s="533"/>
      <c r="C2" s="401" t="str">
        <f>'ფორმა N1'!L2</f>
        <v>03,10-21,10,2017</v>
      </c>
    </row>
    <row r="3" spans="1:3" s="6" customFormat="1" ht="15">
      <c r="A3" s="382" t="s">
        <v>128</v>
      </c>
      <c r="B3" s="347"/>
      <c r="C3" s="348"/>
    </row>
    <row r="4" spans="1:3" s="6" customFormat="1" ht="15">
      <c r="A4" s="112"/>
      <c r="B4" s="347"/>
      <c r="C4" s="348"/>
    </row>
    <row r="5" spans="1:3" s="21" customFormat="1" ht="15">
      <c r="A5" s="534" t="s">
        <v>257</v>
      </c>
      <c r="B5" s="534"/>
      <c r="C5" s="112"/>
    </row>
    <row r="6" spans="1:3" s="21" customFormat="1" ht="15">
      <c r="A6" s="535" t="str">
        <f>'ფორმა N1'!A5</f>
        <v>მ.პ.გ. ქართული ოცნება - დემოკრატიული საქართველო</v>
      </c>
      <c r="B6" s="535"/>
      <c r="C6" s="112"/>
    </row>
    <row r="7" spans="1:3">
      <c r="A7" s="383"/>
      <c r="B7" s="383"/>
      <c r="C7" s="383"/>
    </row>
    <row r="8" spans="1:3">
      <c r="A8" s="383"/>
      <c r="B8" s="383"/>
      <c r="C8" s="383"/>
    </row>
    <row r="9" spans="1:3" ht="30" customHeight="1">
      <c r="A9" s="384" t="s">
        <v>64</v>
      </c>
      <c r="B9" s="384" t="s">
        <v>11</v>
      </c>
      <c r="C9" s="385" t="s">
        <v>9</v>
      </c>
    </row>
    <row r="10" spans="1:3" ht="15">
      <c r="A10" s="386">
        <v>1</v>
      </c>
      <c r="B10" s="387" t="s">
        <v>57</v>
      </c>
      <c r="C10" s="404">
        <f>'ფორმა N4'!D11+'ფორმა N5'!D9</f>
        <v>4667389.5699999994</v>
      </c>
    </row>
    <row r="11" spans="1:3" ht="15">
      <c r="A11" s="389">
        <v>1.1000000000000001</v>
      </c>
      <c r="B11" s="387" t="s">
        <v>458</v>
      </c>
      <c r="C11" s="405">
        <f>'ფორმა N4'!D39+'ფორმა N5'!D37</f>
        <v>2753725.6799999997</v>
      </c>
    </row>
    <row r="12" spans="1:3" ht="15">
      <c r="A12" s="390" t="s">
        <v>30</v>
      </c>
      <c r="B12" s="387" t="s">
        <v>459</v>
      </c>
      <c r="C12" s="405">
        <f>'ფორმა N4'!D40+'ფორმა N5'!D38</f>
        <v>1799517</v>
      </c>
    </row>
    <row r="13" spans="1:3" ht="15">
      <c r="A13" s="389">
        <v>1.2</v>
      </c>
      <c r="B13" s="387" t="s">
        <v>58</v>
      </c>
      <c r="C13" s="405">
        <f>'ფორმა N4'!D12+'ფორმა N5'!D10</f>
        <v>741562.5</v>
      </c>
    </row>
    <row r="14" spans="1:3" ht="15">
      <c r="A14" s="389">
        <v>1.3</v>
      </c>
      <c r="B14" s="387" t="s">
        <v>460</v>
      </c>
      <c r="C14" s="405">
        <f>'ფორმა N4'!D17+'ფორმა N5'!D15</f>
        <v>1950.2</v>
      </c>
    </row>
    <row r="15" spans="1:3" ht="15">
      <c r="A15" s="536"/>
      <c r="B15" s="536"/>
      <c r="C15" s="536"/>
    </row>
    <row r="16" spans="1:3" ht="30" customHeight="1">
      <c r="A16" s="384" t="s">
        <v>64</v>
      </c>
      <c r="B16" s="384" t="s">
        <v>232</v>
      </c>
      <c r="C16" s="385" t="s">
        <v>67</v>
      </c>
    </row>
    <row r="17" spans="1:4" ht="15">
      <c r="A17" s="386">
        <v>2</v>
      </c>
      <c r="B17" s="387" t="s">
        <v>461</v>
      </c>
      <c r="C17" s="388">
        <f>'ფორმა N2'!D9+'ფორმა N2'!C26+'ფორმა N3'!D9+'ფორმა N3'!C26</f>
        <v>4302399.5999999996</v>
      </c>
    </row>
    <row r="18" spans="1:4" ht="15">
      <c r="A18" s="391">
        <v>2.1</v>
      </c>
      <c r="B18" s="387" t="s">
        <v>462</v>
      </c>
      <c r="C18" s="387">
        <f>'ფორმა N2'!D17+'ფორმა N3'!D17</f>
        <v>722190</v>
      </c>
    </row>
    <row r="19" spans="1:4" ht="15">
      <c r="A19" s="391">
        <v>2.2000000000000002</v>
      </c>
      <c r="B19" s="387" t="s">
        <v>463</v>
      </c>
      <c r="C19" s="387">
        <f>'ფორმა N2'!D18+'ფორმა N3'!D18</f>
        <v>29855</v>
      </c>
    </row>
    <row r="20" spans="1:4" ht="15">
      <c r="A20" s="391">
        <v>2.2999999999999998</v>
      </c>
      <c r="B20" s="387" t="s">
        <v>464</v>
      </c>
      <c r="C20" s="392">
        <f>SUM(C21:C25)</f>
        <v>3548114.6</v>
      </c>
    </row>
    <row r="21" spans="1:4" ht="15">
      <c r="A21" s="390" t="s">
        <v>465</v>
      </c>
      <c r="B21" s="393" t="s">
        <v>466</v>
      </c>
      <c r="C21" s="387">
        <f>'ფორმა N2'!D13+'ფორმა N3'!D13</f>
        <v>1733284.6</v>
      </c>
    </row>
    <row r="22" spans="1:4" ht="15">
      <c r="A22" s="390" t="s">
        <v>467</v>
      </c>
      <c r="B22" s="393" t="s">
        <v>468</v>
      </c>
      <c r="C22" s="387">
        <f>'ფორმა N2'!C27+'ფორმა N3'!C27</f>
        <v>0</v>
      </c>
    </row>
    <row r="23" spans="1:4" ht="15">
      <c r="A23" s="390" t="s">
        <v>469</v>
      </c>
      <c r="B23" s="393" t="s">
        <v>470</v>
      </c>
      <c r="C23" s="387">
        <f>'ფორმა N2'!D14+'ფორმა N3'!D14</f>
        <v>1812800</v>
      </c>
    </row>
    <row r="24" spans="1:4" ht="15">
      <c r="A24" s="390" t="s">
        <v>471</v>
      </c>
      <c r="B24" s="393" t="s">
        <v>472</v>
      </c>
      <c r="C24" s="387">
        <f>'ფორმა N2'!C31+'ფორმა N3'!C31</f>
        <v>2010</v>
      </c>
    </row>
    <row r="25" spans="1:4" ht="15">
      <c r="A25" s="390" t="s">
        <v>473</v>
      </c>
      <c r="B25" s="393" t="s">
        <v>474</v>
      </c>
      <c r="C25" s="387">
        <f>'ფორმა N2'!D11+'ფორმა N3'!D11</f>
        <v>20</v>
      </c>
    </row>
    <row r="26" spans="1:4" ht="15">
      <c r="A26" s="394"/>
      <c r="B26" s="395"/>
      <c r="C26" s="396"/>
    </row>
    <row r="27" spans="1:4" ht="15">
      <c r="A27" s="394"/>
      <c r="B27" s="395"/>
      <c r="C27" s="396"/>
    </row>
    <row r="28" spans="1:4" ht="15">
      <c r="A28" s="21"/>
      <c r="B28" s="21"/>
      <c r="C28" s="21"/>
      <c r="D28" s="397"/>
    </row>
    <row r="29" spans="1:4" ht="15">
      <c r="A29" s="190" t="s">
        <v>96</v>
      </c>
      <c r="B29" s="21"/>
      <c r="C29" s="21"/>
      <c r="D29" s="397"/>
    </row>
    <row r="30" spans="1:4" ht="15">
      <c r="A30" s="21"/>
      <c r="B30" s="21"/>
      <c r="C30" s="21"/>
      <c r="D30" s="397"/>
    </row>
    <row r="31" spans="1:4" ht="15">
      <c r="A31" s="21"/>
      <c r="B31" s="21"/>
      <c r="C31" s="21"/>
      <c r="D31" s="398"/>
    </row>
    <row r="32" spans="1:4" ht="15">
      <c r="B32" s="190" t="s">
        <v>254</v>
      </c>
      <c r="C32" s="21"/>
      <c r="D32" s="398"/>
    </row>
    <row r="33" spans="2:4" ht="15">
      <c r="B33" s="21" t="s">
        <v>253</v>
      </c>
      <c r="C33" s="21"/>
      <c r="D33" s="398"/>
    </row>
    <row r="34" spans="2:4">
      <c r="B34" s="399" t="s">
        <v>127</v>
      </c>
      <c r="D34" s="400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18" sqref="C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284</v>
      </c>
      <c r="B1" s="74"/>
      <c r="C1" s="503" t="s">
        <v>97</v>
      </c>
      <c r="D1" s="503"/>
      <c r="E1" s="106"/>
    </row>
    <row r="2" spans="1:7">
      <c r="A2" s="74" t="s">
        <v>128</v>
      </c>
      <c r="B2" s="74"/>
      <c r="C2" s="502" t="str">
        <f>'ფორმა N1'!L2</f>
        <v>03,10-21,10,2017</v>
      </c>
      <c r="D2" s="502"/>
      <c r="E2" s="106"/>
    </row>
    <row r="3" spans="1:7">
      <c r="A3" s="72"/>
      <c r="B3" s="74"/>
      <c r="C3" s="73"/>
      <c r="D3" s="73"/>
      <c r="E3" s="106"/>
    </row>
    <row r="4" spans="1:7">
      <c r="A4" s="75" t="s">
        <v>257</v>
      </c>
      <c r="B4" s="100"/>
      <c r="C4" s="101"/>
      <c r="D4" s="74"/>
      <c r="E4" s="106"/>
    </row>
    <row r="5" spans="1:7">
      <c r="A5" s="343" t="str">
        <f>'ფორმა N1'!A5</f>
        <v>მ.პ.გ. ქართული ოცნება - დემოკრატიული საქართველო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>
      <c r="A9" s="215">
        <v>1</v>
      </c>
      <c r="B9" s="215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>
      <c r="A17" s="95" t="s">
        <v>73</v>
      </c>
      <c r="B17" s="95" t="s">
        <v>75</v>
      </c>
      <c r="C17" s="8"/>
      <c r="D17" s="8"/>
      <c r="E17" s="106"/>
    </row>
    <row r="18" spans="1:5" s="3" customFormat="1" ht="30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77</v>
      </c>
      <c r="B20" s="95" t="s">
        <v>78</v>
      </c>
      <c r="C20" s="8"/>
      <c r="D20" s="8"/>
      <c r="E20" s="106"/>
    </row>
    <row r="21" spans="1:5" s="3" customFormat="1" ht="30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>
      <c r="A24" s="86" t="s">
        <v>84</v>
      </c>
      <c r="B24" s="86" t="s">
        <v>385</v>
      </c>
      <c r="C24" s="238"/>
      <c r="D24" s="8"/>
      <c r="E24" s="106"/>
    </row>
    <row r="25" spans="1:5" s="3" customFormat="1">
      <c r="A25" s="86" t="s">
        <v>234</v>
      </c>
      <c r="B25" s="86" t="s">
        <v>391</v>
      </c>
      <c r="C25" s="8"/>
      <c r="D25" s="8"/>
      <c r="E25" s="106"/>
    </row>
    <row r="26" spans="1:5" ht="16.5" customHeight="1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>
      <c r="A28" s="223" t="s">
        <v>87</v>
      </c>
      <c r="B28" s="223" t="s">
        <v>291</v>
      </c>
      <c r="C28" s="8"/>
      <c r="D28" s="8"/>
      <c r="E28" s="106"/>
    </row>
    <row r="29" spans="1:5">
      <c r="A29" s="223" t="s">
        <v>88</v>
      </c>
      <c r="B29" s="223" t="s">
        <v>294</v>
      </c>
      <c r="C29" s="8"/>
      <c r="D29" s="8"/>
      <c r="E29" s="106"/>
    </row>
    <row r="30" spans="1:5">
      <c r="A30" s="223" t="s">
        <v>393</v>
      </c>
      <c r="B30" s="223" t="s">
        <v>292</v>
      </c>
      <c r="C30" s="8"/>
      <c r="D30" s="8"/>
      <c r="E30" s="106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>
      <c r="A32" s="223" t="s">
        <v>12</v>
      </c>
      <c r="B32" s="223" t="s">
        <v>439</v>
      </c>
      <c r="C32" s="8"/>
      <c r="D32" s="8"/>
      <c r="E32" s="106"/>
    </row>
    <row r="33" spans="1:9">
      <c r="A33" s="223" t="s">
        <v>13</v>
      </c>
      <c r="B33" s="223" t="s">
        <v>440</v>
      </c>
      <c r="C33" s="8"/>
      <c r="D33" s="8"/>
      <c r="E33" s="106"/>
    </row>
    <row r="34" spans="1:9">
      <c r="A34" s="223" t="s">
        <v>264</v>
      </c>
      <c r="B34" s="223" t="s">
        <v>441</v>
      </c>
      <c r="C34" s="8"/>
      <c r="D34" s="8"/>
      <c r="E34" s="106"/>
    </row>
    <row r="35" spans="1:9">
      <c r="A35" s="86" t="s">
        <v>34</v>
      </c>
      <c r="B35" s="236" t="s">
        <v>390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96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254</v>
      </c>
      <c r="D43" s="109"/>
      <c r="E43" s="108"/>
      <c r="F43" s="108"/>
      <c r="G43"/>
      <c r="H43"/>
      <c r="I43"/>
    </row>
    <row r="44" spans="1:9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>
      <c r="B45" s="64" t="s">
        <v>127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2">
        <v>40907</v>
      </c>
      <c r="C2" t="s">
        <v>188</v>
      </c>
      <c r="E2" t="s">
        <v>219</v>
      </c>
      <c r="G2" s="63" t="s">
        <v>224</v>
      </c>
    </row>
    <row r="3" spans="1:7" ht="15">
      <c r="A3" s="62">
        <v>40908</v>
      </c>
      <c r="C3" t="s">
        <v>189</v>
      </c>
      <c r="E3" t="s">
        <v>220</v>
      </c>
      <c r="G3" s="63" t="s">
        <v>225</v>
      </c>
    </row>
    <row r="4" spans="1:7" ht="15">
      <c r="A4" s="62">
        <v>40909</v>
      </c>
      <c r="C4" t="s">
        <v>190</v>
      </c>
      <c r="E4" t="s">
        <v>221</v>
      </c>
      <c r="G4" s="63" t="s">
        <v>226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17" sqref="D17"/>
    </sheetView>
  </sheetViews>
  <sheetFormatPr defaultRowHeight="15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7" width="9.140625" style="21"/>
    <col min="8" max="8" width="14" style="21" customWidth="1"/>
    <col min="9" max="16384" width="9.140625" style="21"/>
  </cols>
  <sheetData>
    <row r="1" spans="1:12" s="6" customFormat="1">
      <c r="A1" s="72" t="s">
        <v>255</v>
      </c>
      <c r="B1" s="228"/>
      <c r="C1" s="503" t="s">
        <v>97</v>
      </c>
      <c r="D1" s="503"/>
      <c r="E1" s="111"/>
    </row>
    <row r="2" spans="1:12" s="6" customFormat="1">
      <c r="A2" s="74" t="s">
        <v>128</v>
      </c>
      <c r="B2" s="228"/>
      <c r="C2" s="504" t="str">
        <f>'ფორმა N1'!L2</f>
        <v>03,10-21,10,2017</v>
      </c>
      <c r="D2" s="504"/>
      <c r="E2" s="111"/>
    </row>
    <row r="3" spans="1:12" s="6" customFormat="1">
      <c r="A3" s="74"/>
      <c r="B3" s="228"/>
      <c r="C3" s="73"/>
      <c r="D3" s="73"/>
      <c r="E3" s="111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229"/>
      <c r="C4" s="74"/>
      <c r="D4" s="74"/>
      <c r="E4" s="106"/>
      <c r="L4" s="6"/>
    </row>
    <row r="5" spans="1:12" s="2" customFormat="1">
      <c r="A5" s="117" t="str">
        <f>'ფორმა N1'!A5</f>
        <v>მ.პ.გ. ქართული ოცნება - დემოკრატიული საქართველო</v>
      </c>
      <c r="B5" s="230"/>
      <c r="C5" s="59"/>
      <c r="D5" s="59"/>
      <c r="E5" s="106"/>
    </row>
    <row r="6" spans="1:12" s="2" customFormat="1">
      <c r="A6" s="75"/>
      <c r="B6" s="229"/>
      <c r="C6" s="74"/>
      <c r="D6" s="74"/>
      <c r="E6" s="106"/>
    </row>
    <row r="7" spans="1:12" s="6" customFormat="1" ht="18">
      <c r="A7" s="98"/>
      <c r="B7" s="110"/>
      <c r="C7" s="76"/>
      <c r="D7" s="76"/>
      <c r="E7" s="111"/>
    </row>
    <row r="8" spans="1:12" s="6" customFormat="1" ht="30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>
      <c r="A9" s="215">
        <v>1</v>
      </c>
      <c r="B9" s="215" t="s">
        <v>65</v>
      </c>
      <c r="C9" s="83">
        <f>SUM(C10,C26)</f>
        <v>4524105.32</v>
      </c>
      <c r="D9" s="83">
        <f>SUM(D10,D26)</f>
        <v>4300389.5999999996</v>
      </c>
      <c r="E9" s="111"/>
    </row>
    <row r="10" spans="1:12" s="7" customFormat="1">
      <c r="A10" s="85">
        <v>1.1000000000000001</v>
      </c>
      <c r="B10" s="85" t="s">
        <v>69</v>
      </c>
      <c r="C10" s="83">
        <f>SUM(C11,C12,C16,C19,C25)</f>
        <v>4522095.32</v>
      </c>
      <c r="D10" s="83">
        <f>SUM(D11,D12,D16,D19,D24,D25)</f>
        <v>4300389.5999999996</v>
      </c>
      <c r="E10" s="111"/>
    </row>
    <row r="11" spans="1:12" s="9" customFormat="1" ht="18">
      <c r="A11" s="86" t="s">
        <v>30</v>
      </c>
      <c r="B11" s="86" t="s">
        <v>68</v>
      </c>
      <c r="C11" s="8">
        <v>20</v>
      </c>
      <c r="D11" s="8">
        <v>20</v>
      </c>
      <c r="E11" s="111"/>
    </row>
    <row r="12" spans="1:12" s="10" customFormat="1">
      <c r="A12" s="86" t="s">
        <v>31</v>
      </c>
      <c r="B12" s="86" t="s">
        <v>290</v>
      </c>
      <c r="C12" s="105">
        <f>SUM(C13:C15)</f>
        <v>3546084.6</v>
      </c>
      <c r="D12" s="105">
        <f>SUM(D13:D15)</f>
        <v>3546084.6</v>
      </c>
      <c r="E12" s="111"/>
    </row>
    <row r="13" spans="1:12" s="3" customFormat="1">
      <c r="A13" s="95" t="s">
        <v>70</v>
      </c>
      <c r="B13" s="95" t="s">
        <v>293</v>
      </c>
      <c r="C13" s="8">
        <v>1733284.6</v>
      </c>
      <c r="D13" s="8">
        <v>1733284.6</v>
      </c>
      <c r="E13" s="111"/>
    </row>
    <row r="14" spans="1:12" s="3" customFormat="1">
      <c r="A14" s="95" t="s">
        <v>437</v>
      </c>
      <c r="B14" s="95" t="s">
        <v>436</v>
      </c>
      <c r="C14" s="8">
        <v>1812800</v>
      </c>
      <c r="D14" s="8">
        <v>1812800</v>
      </c>
      <c r="E14" s="111"/>
    </row>
    <row r="15" spans="1:12" s="3" customFormat="1">
      <c r="A15" s="95" t="s">
        <v>438</v>
      </c>
      <c r="B15" s="95" t="s">
        <v>86</v>
      </c>
      <c r="C15" s="8"/>
      <c r="D15" s="8"/>
      <c r="E15" s="111"/>
    </row>
    <row r="16" spans="1:12" s="3" customFormat="1">
      <c r="A16" s="86" t="s">
        <v>71</v>
      </c>
      <c r="B16" s="86" t="s">
        <v>72</v>
      </c>
      <c r="C16" s="105">
        <f>SUM(C17:C18)</f>
        <v>975990.72</v>
      </c>
      <c r="D16" s="105">
        <f>SUM(D17:D18)</f>
        <v>752045</v>
      </c>
      <c r="E16" s="111"/>
    </row>
    <row r="17" spans="1:5" s="3" customFormat="1">
      <c r="A17" s="95" t="s">
        <v>73</v>
      </c>
      <c r="B17" s="95" t="s">
        <v>75</v>
      </c>
      <c r="C17" s="8">
        <f>722190-375350+599457-161.28</f>
        <v>946135.72</v>
      </c>
      <c r="D17" s="8">
        <v>722190</v>
      </c>
      <c r="E17" s="111"/>
    </row>
    <row r="18" spans="1:5" s="3" customFormat="1" ht="30">
      <c r="A18" s="95" t="s">
        <v>74</v>
      </c>
      <c r="B18" s="95" t="s">
        <v>98</v>
      </c>
      <c r="C18" s="8">
        <v>29855</v>
      </c>
      <c r="D18" s="8">
        <v>29855</v>
      </c>
      <c r="E18" s="111"/>
    </row>
    <row r="19" spans="1:5" s="3" customForma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>
      <c r="A20" s="95" t="s">
        <v>77</v>
      </c>
      <c r="B20" s="95" t="s">
        <v>78</v>
      </c>
      <c r="C20" s="8"/>
      <c r="D20" s="8"/>
      <c r="E20" s="111"/>
    </row>
    <row r="21" spans="1:5" s="3" customFormat="1" ht="30">
      <c r="A21" s="95" t="s">
        <v>81</v>
      </c>
      <c r="B21" s="95" t="s">
        <v>79</v>
      </c>
      <c r="C21" s="8"/>
      <c r="D21" s="8"/>
      <c r="E21" s="111"/>
    </row>
    <row r="22" spans="1:5" s="3" customFormat="1">
      <c r="A22" s="95" t="s">
        <v>82</v>
      </c>
      <c r="B22" s="95" t="s">
        <v>80</v>
      </c>
      <c r="C22" s="8"/>
      <c r="D22" s="8"/>
      <c r="E22" s="111"/>
    </row>
    <row r="23" spans="1:5" s="3" customFormat="1">
      <c r="A23" s="95" t="s">
        <v>83</v>
      </c>
      <c r="B23" s="95" t="s">
        <v>384</v>
      </c>
      <c r="C23" s="8"/>
      <c r="D23" s="8"/>
      <c r="E23" s="111"/>
    </row>
    <row r="24" spans="1:5" s="3" customFormat="1">
      <c r="A24" s="86" t="s">
        <v>84</v>
      </c>
      <c r="B24" s="86" t="s">
        <v>385</v>
      </c>
      <c r="C24" s="238"/>
      <c r="D24" s="8"/>
      <c r="E24" s="111"/>
    </row>
    <row r="25" spans="1:5" s="3" customFormat="1">
      <c r="A25" s="86" t="s">
        <v>234</v>
      </c>
      <c r="B25" s="86" t="s">
        <v>391</v>
      </c>
      <c r="C25" s="8"/>
      <c r="D25" s="8">
        <f>1050+1190+2916.9-2916.9</f>
        <v>2239.9999999999995</v>
      </c>
      <c r="E25" s="111"/>
    </row>
    <row r="26" spans="1:5">
      <c r="A26" s="85">
        <v>1.2</v>
      </c>
      <c r="B26" s="85" t="s">
        <v>85</v>
      </c>
      <c r="C26" s="83">
        <f>SUM(C27,C31,C35)</f>
        <v>2010</v>
      </c>
      <c r="D26" s="83">
        <f>SUM(D27,D35)</f>
        <v>0</v>
      </c>
      <c r="E26" s="111"/>
    </row>
    <row r="27" spans="1:5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11"/>
    </row>
    <row r="28" spans="1:5">
      <c r="A28" s="223" t="s">
        <v>87</v>
      </c>
      <c r="B28" s="223" t="s">
        <v>291</v>
      </c>
      <c r="C28" s="8"/>
      <c r="D28" s="8"/>
      <c r="E28" s="111"/>
    </row>
    <row r="29" spans="1:5">
      <c r="A29" s="223" t="s">
        <v>88</v>
      </c>
      <c r="B29" s="223" t="s">
        <v>294</v>
      </c>
      <c r="C29" s="8"/>
      <c r="D29" s="8"/>
      <c r="E29" s="111"/>
    </row>
    <row r="30" spans="1:5">
      <c r="A30" s="223" t="s">
        <v>393</v>
      </c>
      <c r="B30" s="223" t="s">
        <v>292</v>
      </c>
      <c r="C30" s="8"/>
      <c r="D30" s="8"/>
      <c r="E30" s="111"/>
    </row>
    <row r="31" spans="1:5">
      <c r="A31" s="86" t="s">
        <v>33</v>
      </c>
      <c r="B31" s="86" t="s">
        <v>436</v>
      </c>
      <c r="C31" s="105">
        <f>SUM(C32:C34)</f>
        <v>2010</v>
      </c>
      <c r="D31" s="105">
        <f>SUM(D32:D34)</f>
        <v>2010</v>
      </c>
      <c r="E31" s="111"/>
    </row>
    <row r="32" spans="1:5">
      <c r="A32" s="223" t="s">
        <v>12</v>
      </c>
      <c r="B32" s="223" t="s">
        <v>439</v>
      </c>
      <c r="C32" s="8"/>
      <c r="D32" s="8"/>
      <c r="E32" s="111"/>
    </row>
    <row r="33" spans="1:9">
      <c r="A33" s="223" t="s">
        <v>13</v>
      </c>
      <c r="B33" s="223" t="s">
        <v>440</v>
      </c>
      <c r="C33" s="8"/>
      <c r="D33" s="8"/>
      <c r="E33" s="111"/>
    </row>
    <row r="34" spans="1:9">
      <c r="A34" s="223" t="s">
        <v>264</v>
      </c>
      <c r="B34" s="223" t="s">
        <v>441</v>
      </c>
      <c r="C34" s="8">
        <v>2010</v>
      </c>
      <c r="D34" s="8">
        <v>2010</v>
      </c>
      <c r="E34" s="111"/>
    </row>
    <row r="35" spans="1:9" s="23" customFormat="1">
      <c r="A35" s="86" t="s">
        <v>34</v>
      </c>
      <c r="B35" s="236" t="s">
        <v>390</v>
      </c>
      <c r="C35" s="8"/>
      <c r="D35" s="8"/>
    </row>
    <row r="36" spans="1:9" s="2" customFormat="1">
      <c r="A36" s="1"/>
      <c r="B36" s="231"/>
      <c r="E36" s="5"/>
    </row>
    <row r="37" spans="1:9" s="2" customFormat="1">
      <c r="B37" s="231"/>
      <c r="E37" s="5"/>
    </row>
    <row r="38" spans="1:9">
      <c r="A38" s="1"/>
    </row>
    <row r="39" spans="1:9">
      <c r="A39" s="2"/>
    </row>
    <row r="40" spans="1:9" s="2" customFormat="1">
      <c r="A40" s="67" t="s">
        <v>96</v>
      </c>
      <c r="B40" s="231"/>
      <c r="E40" s="5"/>
    </row>
    <row r="41" spans="1:9" s="2" customFormat="1">
      <c r="B41" s="231"/>
      <c r="E41"/>
      <c r="F41"/>
      <c r="G41"/>
      <c r="H41"/>
      <c r="I41"/>
    </row>
    <row r="42" spans="1:9" s="2" customFormat="1">
      <c r="B42" s="231"/>
      <c r="D42" s="12"/>
      <c r="E42"/>
      <c r="F42"/>
      <c r="G42"/>
      <c r="H42"/>
      <c r="I42"/>
    </row>
    <row r="43" spans="1:9" s="2" customFormat="1">
      <c r="A43"/>
      <c r="B43" s="233" t="s">
        <v>388</v>
      </c>
      <c r="D43" s="12"/>
      <c r="E43"/>
      <c r="F43"/>
      <c r="G43"/>
      <c r="H43"/>
      <c r="I43"/>
    </row>
    <row r="44" spans="1:9" s="2" customFormat="1">
      <c r="A44"/>
      <c r="B44" s="231" t="s">
        <v>253</v>
      </c>
      <c r="D44" s="12"/>
      <c r="E44"/>
      <c r="F44"/>
      <c r="G44"/>
      <c r="H44"/>
      <c r="I44"/>
    </row>
    <row r="45" spans="1:9" customFormat="1" ht="12.75">
      <c r="B45" s="234" t="s">
        <v>127</v>
      </c>
    </row>
    <row r="46" spans="1:9" customFormat="1" ht="12.75">
      <c r="B46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J12" sqref="J1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453</v>
      </c>
      <c r="B1" s="212"/>
      <c r="C1" s="503" t="s">
        <v>97</v>
      </c>
      <c r="D1" s="503"/>
      <c r="E1" s="89"/>
    </row>
    <row r="2" spans="1:5" s="6" customFormat="1">
      <c r="A2" s="379" t="s">
        <v>454</v>
      </c>
      <c r="B2" s="212"/>
      <c r="C2" s="502" t="str">
        <f>'ფორმა N1'!L2</f>
        <v>03,10-21,10,2017</v>
      </c>
      <c r="D2" s="502"/>
      <c r="E2" s="89"/>
    </row>
    <row r="3" spans="1:5" s="6" customFormat="1">
      <c r="A3" s="379" t="s">
        <v>452</v>
      </c>
      <c r="B3" s="212"/>
      <c r="C3" s="213"/>
      <c r="D3" s="213"/>
      <c r="E3" s="89"/>
    </row>
    <row r="4" spans="1:5" s="6" customFormat="1">
      <c r="A4" s="74" t="s">
        <v>128</v>
      </c>
      <c r="B4" s="212"/>
      <c r="C4" s="213"/>
      <c r="D4" s="213"/>
      <c r="E4" s="89"/>
    </row>
    <row r="5" spans="1:5" s="6" customFormat="1">
      <c r="A5" s="74"/>
      <c r="B5" s="212"/>
      <c r="C5" s="213"/>
      <c r="D5" s="213"/>
      <c r="E5" s="89"/>
    </row>
    <row r="6" spans="1:5">
      <c r="A6" s="75" t="str">
        <f>'[2]ფორმა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>
      <c r="A7" s="214" t="str">
        <f>'ფორმა N1'!A5</f>
        <v>მ.პ.გ. ქართული ოცნება - დემოკრატიული საქართველო</v>
      </c>
      <c r="B7" s="78"/>
      <c r="C7" s="79"/>
      <c r="D7" s="79"/>
      <c r="E7" s="90"/>
    </row>
    <row r="8" spans="1:5">
      <c r="A8" s="75"/>
      <c r="B8" s="75"/>
      <c r="C8" s="74"/>
      <c r="D8" s="74"/>
      <c r="E8" s="90"/>
    </row>
    <row r="9" spans="1:5" s="6" customFormat="1">
      <c r="A9" s="212"/>
      <c r="B9" s="212"/>
      <c r="C9" s="76"/>
      <c r="D9" s="76"/>
      <c r="E9" s="89"/>
    </row>
    <row r="10" spans="1:5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>
      <c r="A11" s="215">
        <v>1</v>
      </c>
      <c r="B11" s="215" t="s">
        <v>57</v>
      </c>
      <c r="C11" s="80">
        <f>SUM(C12,C16,C56,C59,C60,C61,C79)</f>
        <v>0</v>
      </c>
      <c r="D11" s="80">
        <f>SUM(D12,D16,D56,D59,D60,D61,D67,D75,D76)</f>
        <v>0</v>
      </c>
      <c r="E11" s="216"/>
    </row>
    <row r="12" spans="1:5" s="9" customFormat="1" ht="18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>
      <c r="A13" s="86" t="s">
        <v>30</v>
      </c>
      <c r="B13" s="86" t="s">
        <v>59</v>
      </c>
      <c r="C13" s="4"/>
      <c r="D13" s="4"/>
      <c r="E13" s="92"/>
    </row>
    <row r="14" spans="1:5" s="3" customFormat="1">
      <c r="A14" s="86" t="s">
        <v>31</v>
      </c>
      <c r="B14" s="86" t="s">
        <v>0</v>
      </c>
      <c r="C14" s="4"/>
      <c r="D14" s="4"/>
      <c r="E14" s="93"/>
    </row>
    <row r="15" spans="1:5" s="3" customFormat="1">
      <c r="A15" s="380" t="s">
        <v>455</v>
      </c>
      <c r="B15" s="381" t="s">
        <v>456</v>
      </c>
      <c r="C15" s="4"/>
      <c r="D15" s="4"/>
      <c r="E15" s="93"/>
    </row>
    <row r="16" spans="1:5" s="7" customFormat="1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16"/>
    </row>
    <row r="17" spans="1:6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>
      <c r="A18" s="95" t="s">
        <v>87</v>
      </c>
      <c r="B18" s="95" t="s">
        <v>61</v>
      </c>
      <c r="C18" s="4"/>
      <c r="D18" s="217"/>
      <c r="E18" s="93"/>
    </row>
    <row r="19" spans="1:6" s="3" customFormat="1">
      <c r="A19" s="95" t="s">
        <v>88</v>
      </c>
      <c r="B19" s="95" t="s">
        <v>62</v>
      </c>
      <c r="C19" s="4"/>
      <c r="D19" s="217"/>
      <c r="E19" s="93"/>
    </row>
    <row r="20" spans="1:6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18"/>
      <c r="F20" s="219"/>
    </row>
    <row r="21" spans="1:6" s="222" customFormat="1" ht="30">
      <c r="A21" s="95" t="s">
        <v>12</v>
      </c>
      <c r="B21" s="95" t="s">
        <v>233</v>
      </c>
      <c r="C21" s="220"/>
      <c r="D21" s="38"/>
      <c r="E21" s="221"/>
    </row>
    <row r="22" spans="1:6" s="222" customFormat="1">
      <c r="A22" s="95" t="s">
        <v>13</v>
      </c>
      <c r="B22" s="95" t="s">
        <v>14</v>
      </c>
      <c r="C22" s="220"/>
      <c r="D22" s="39"/>
      <c r="E22" s="221"/>
    </row>
    <row r="23" spans="1:6" s="222" customFormat="1" ht="30">
      <c r="A23" s="95" t="s">
        <v>264</v>
      </c>
      <c r="B23" s="95" t="s">
        <v>22</v>
      </c>
      <c r="C23" s="220"/>
      <c r="D23" s="40"/>
      <c r="E23" s="221"/>
    </row>
    <row r="24" spans="1:6" s="222" customFormat="1" ht="16.5" customHeight="1">
      <c r="A24" s="95" t="s">
        <v>265</v>
      </c>
      <c r="B24" s="95" t="s">
        <v>15</v>
      </c>
      <c r="C24" s="220"/>
      <c r="D24" s="40"/>
      <c r="E24" s="221"/>
    </row>
    <row r="25" spans="1:6" s="222" customFormat="1" ht="16.5" customHeight="1">
      <c r="A25" s="95" t="s">
        <v>266</v>
      </c>
      <c r="B25" s="95" t="s">
        <v>16</v>
      </c>
      <c r="C25" s="220"/>
      <c r="D25" s="40"/>
      <c r="E25" s="221"/>
    </row>
    <row r="26" spans="1:6" s="222" customFormat="1" ht="16.5" customHeight="1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21"/>
    </row>
    <row r="27" spans="1:6" s="222" customFormat="1" ht="16.5" customHeight="1">
      <c r="A27" s="223" t="s">
        <v>268</v>
      </c>
      <c r="B27" s="223" t="s">
        <v>18</v>
      </c>
      <c r="C27" s="220"/>
      <c r="D27" s="40"/>
      <c r="E27" s="221"/>
    </row>
    <row r="28" spans="1:6" s="222" customFormat="1" ht="16.5" customHeight="1">
      <c r="A28" s="223" t="s">
        <v>269</v>
      </c>
      <c r="B28" s="223" t="s">
        <v>19</v>
      </c>
      <c r="C28" s="220"/>
      <c r="D28" s="40"/>
      <c r="E28" s="221"/>
    </row>
    <row r="29" spans="1:6" s="222" customFormat="1" ht="16.5" customHeight="1">
      <c r="A29" s="223" t="s">
        <v>270</v>
      </c>
      <c r="B29" s="223" t="s">
        <v>20</v>
      </c>
      <c r="C29" s="220"/>
      <c r="D29" s="40"/>
      <c r="E29" s="221"/>
    </row>
    <row r="30" spans="1:6" s="222" customFormat="1" ht="16.5" customHeight="1">
      <c r="A30" s="223" t="s">
        <v>271</v>
      </c>
      <c r="B30" s="223" t="s">
        <v>23</v>
      </c>
      <c r="C30" s="220"/>
      <c r="D30" s="41"/>
      <c r="E30" s="221"/>
    </row>
    <row r="31" spans="1:6" s="222" customFormat="1" ht="16.5" customHeight="1">
      <c r="A31" s="95" t="s">
        <v>272</v>
      </c>
      <c r="B31" s="95" t="s">
        <v>21</v>
      </c>
      <c r="C31" s="220"/>
      <c r="D31" s="41"/>
      <c r="E31" s="221"/>
    </row>
    <row r="32" spans="1:6" s="3" customFormat="1" ht="16.5" customHeight="1">
      <c r="A32" s="86" t="s">
        <v>34</v>
      </c>
      <c r="B32" s="86" t="s">
        <v>3</v>
      </c>
      <c r="C32" s="4"/>
      <c r="D32" s="217"/>
      <c r="E32" s="218"/>
    </row>
    <row r="33" spans="1:5" s="3" customFormat="1" ht="16.5" customHeight="1">
      <c r="A33" s="86" t="s">
        <v>35</v>
      </c>
      <c r="B33" s="86" t="s">
        <v>4</v>
      </c>
      <c r="C33" s="4"/>
      <c r="D33" s="217"/>
      <c r="E33" s="93"/>
    </row>
    <row r="34" spans="1:5" s="3" customFormat="1" ht="16.5" customHeight="1">
      <c r="A34" s="86" t="s">
        <v>36</v>
      </c>
      <c r="B34" s="86" t="s">
        <v>5</v>
      </c>
      <c r="C34" s="4"/>
      <c r="D34" s="217"/>
      <c r="E34" s="93"/>
    </row>
    <row r="35" spans="1:5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>
      <c r="A36" s="95" t="s">
        <v>273</v>
      </c>
      <c r="B36" s="95" t="s">
        <v>56</v>
      </c>
      <c r="C36" s="4"/>
      <c r="D36" s="217"/>
      <c r="E36" s="93"/>
    </row>
    <row r="37" spans="1:5" s="3" customFormat="1" ht="16.5" customHeight="1">
      <c r="A37" s="95" t="s">
        <v>274</v>
      </c>
      <c r="B37" s="95" t="s">
        <v>55</v>
      </c>
      <c r="C37" s="4"/>
      <c r="D37" s="217"/>
      <c r="E37" s="93"/>
    </row>
    <row r="38" spans="1:5" s="3" customFormat="1" ht="16.5" customHeight="1">
      <c r="A38" s="86" t="s">
        <v>38</v>
      </c>
      <c r="B38" s="86" t="s">
        <v>49</v>
      </c>
      <c r="C38" s="4"/>
      <c r="D38" s="217"/>
      <c r="E38" s="93"/>
    </row>
    <row r="39" spans="1:5" s="3" customFormat="1" ht="16.5" customHeight="1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>
      <c r="A40" s="17" t="s">
        <v>323</v>
      </c>
      <c r="B40" s="17" t="s">
        <v>327</v>
      </c>
      <c r="C40" s="4"/>
      <c r="D40" s="217"/>
      <c r="E40" s="93"/>
    </row>
    <row r="41" spans="1:5" s="3" customFormat="1" ht="16.5" customHeight="1">
      <c r="A41" s="17" t="s">
        <v>324</v>
      </c>
      <c r="B41" s="17" t="s">
        <v>328</v>
      </c>
      <c r="C41" s="4"/>
      <c r="D41" s="217"/>
      <c r="E41" s="93"/>
    </row>
    <row r="42" spans="1:5" s="3" customFormat="1" ht="16.5" customHeight="1">
      <c r="A42" s="17" t="s">
        <v>325</v>
      </c>
      <c r="B42" s="17" t="s">
        <v>331</v>
      </c>
      <c r="C42" s="4"/>
      <c r="D42" s="217"/>
      <c r="E42" s="93"/>
    </row>
    <row r="43" spans="1:5" s="3" customFormat="1" ht="16.5" customHeight="1">
      <c r="A43" s="17" t="s">
        <v>330</v>
      </c>
      <c r="B43" s="17" t="s">
        <v>332</v>
      </c>
      <c r="C43" s="4"/>
      <c r="D43" s="217"/>
      <c r="E43" s="93"/>
    </row>
    <row r="44" spans="1:5" s="3" customFormat="1" ht="16.5" customHeight="1">
      <c r="A44" s="17" t="s">
        <v>333</v>
      </c>
      <c r="B44" s="17" t="s">
        <v>429</v>
      </c>
      <c r="C44" s="4"/>
      <c r="D44" s="217"/>
      <c r="E44" s="93"/>
    </row>
    <row r="45" spans="1:5" s="3" customFormat="1" ht="16.5" customHeight="1">
      <c r="A45" s="17" t="s">
        <v>430</v>
      </c>
      <c r="B45" s="17" t="s">
        <v>329</v>
      </c>
      <c r="C45" s="4"/>
      <c r="D45" s="217"/>
      <c r="E45" s="93"/>
    </row>
    <row r="46" spans="1:5" s="3" customFormat="1" ht="30">
      <c r="A46" s="86" t="s">
        <v>40</v>
      </c>
      <c r="B46" s="86" t="s">
        <v>28</v>
      </c>
      <c r="C46" s="4"/>
      <c r="D46" s="217"/>
      <c r="E46" s="93"/>
    </row>
    <row r="47" spans="1:5" s="3" customFormat="1" ht="16.5" customHeight="1">
      <c r="A47" s="86" t="s">
        <v>41</v>
      </c>
      <c r="B47" s="86" t="s">
        <v>24</v>
      </c>
      <c r="C47" s="4"/>
      <c r="D47" s="217"/>
      <c r="E47" s="93"/>
    </row>
    <row r="48" spans="1:5" s="3" customFormat="1" ht="16.5" customHeight="1">
      <c r="A48" s="86" t="s">
        <v>42</v>
      </c>
      <c r="B48" s="86" t="s">
        <v>25</v>
      </c>
      <c r="C48" s="4"/>
      <c r="D48" s="217"/>
      <c r="E48" s="93"/>
    </row>
    <row r="49" spans="1:6" s="3" customFormat="1" ht="16.5" customHeight="1">
      <c r="A49" s="86" t="s">
        <v>43</v>
      </c>
      <c r="B49" s="86" t="s">
        <v>26</v>
      </c>
      <c r="C49" s="4"/>
      <c r="D49" s="217"/>
      <c r="E49" s="93"/>
    </row>
    <row r="50" spans="1:6" s="3" customFormat="1" ht="16.5" customHeight="1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>
      <c r="A51" s="95" t="s">
        <v>338</v>
      </c>
      <c r="B51" s="95" t="s">
        <v>341</v>
      </c>
      <c r="C51" s="4"/>
      <c r="D51" s="217"/>
      <c r="E51" s="93"/>
    </row>
    <row r="52" spans="1:6" s="3" customFormat="1" ht="16.5" customHeight="1">
      <c r="A52" s="95" t="s">
        <v>339</v>
      </c>
      <c r="B52" s="95" t="s">
        <v>340</v>
      </c>
      <c r="C52" s="4"/>
      <c r="D52" s="217"/>
      <c r="E52" s="93"/>
    </row>
    <row r="53" spans="1:6" s="3" customFormat="1" ht="16.5" customHeight="1">
      <c r="A53" s="95" t="s">
        <v>342</v>
      </c>
      <c r="B53" s="95" t="s">
        <v>343</v>
      </c>
      <c r="C53" s="4"/>
      <c r="D53" s="217"/>
      <c r="E53" s="93"/>
    </row>
    <row r="54" spans="1:6" s="3" customFormat="1">
      <c r="A54" s="86" t="s">
        <v>45</v>
      </c>
      <c r="B54" s="86" t="s">
        <v>29</v>
      </c>
      <c r="C54" s="4"/>
      <c r="D54" s="217"/>
      <c r="E54" s="93"/>
    </row>
    <row r="55" spans="1:6" s="3" customFormat="1" ht="16.5" customHeight="1">
      <c r="A55" s="86" t="s">
        <v>46</v>
      </c>
      <c r="B55" s="86" t="s">
        <v>6</v>
      </c>
      <c r="C55" s="4"/>
      <c r="D55" s="217"/>
      <c r="E55" s="218"/>
      <c r="F55" s="219"/>
    </row>
    <row r="56" spans="1:6" s="3" customFormat="1" ht="30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18"/>
      <c r="F56" s="219"/>
    </row>
    <row r="57" spans="1:6" s="3" customFormat="1" ht="30">
      <c r="A57" s="86" t="s">
        <v>50</v>
      </c>
      <c r="B57" s="86" t="s">
        <v>48</v>
      </c>
      <c r="C57" s="4"/>
      <c r="D57" s="217"/>
      <c r="E57" s="218"/>
      <c r="F57" s="219"/>
    </row>
    <row r="58" spans="1:6" s="3" customFormat="1" ht="16.5" customHeight="1">
      <c r="A58" s="86" t="s">
        <v>51</v>
      </c>
      <c r="B58" s="86" t="s">
        <v>47</v>
      </c>
      <c r="C58" s="4"/>
      <c r="D58" s="217"/>
      <c r="E58" s="218"/>
      <c r="F58" s="219"/>
    </row>
    <row r="59" spans="1:6" s="3" customFormat="1">
      <c r="A59" s="85">
        <v>1.4</v>
      </c>
      <c r="B59" s="85" t="s">
        <v>370</v>
      </c>
      <c r="C59" s="4"/>
      <c r="D59" s="217"/>
      <c r="E59" s="218"/>
      <c r="F59" s="219"/>
    </row>
    <row r="60" spans="1:6" s="222" customFormat="1">
      <c r="A60" s="85">
        <v>1.5</v>
      </c>
      <c r="B60" s="85" t="s">
        <v>7</v>
      </c>
      <c r="C60" s="220"/>
      <c r="D60" s="40"/>
      <c r="E60" s="221"/>
    </row>
    <row r="61" spans="1:6" s="222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21"/>
    </row>
    <row r="62" spans="1:6" s="222" customFormat="1">
      <c r="A62" s="86" t="s">
        <v>280</v>
      </c>
      <c r="B62" s="46" t="s">
        <v>52</v>
      </c>
      <c r="C62" s="220"/>
      <c r="D62" s="40"/>
      <c r="E62" s="221"/>
    </row>
    <row r="63" spans="1:6" s="222" customFormat="1" ht="30">
      <c r="A63" s="86" t="s">
        <v>281</v>
      </c>
      <c r="B63" s="46" t="s">
        <v>54</v>
      </c>
      <c r="C63" s="220"/>
      <c r="D63" s="40"/>
      <c r="E63" s="221"/>
    </row>
    <row r="64" spans="1:6" s="222" customFormat="1">
      <c r="A64" s="86" t="s">
        <v>282</v>
      </c>
      <c r="B64" s="46" t="s">
        <v>53</v>
      </c>
      <c r="C64" s="40"/>
      <c r="D64" s="40"/>
      <c r="E64" s="221"/>
    </row>
    <row r="65" spans="1:5" s="222" customFormat="1">
      <c r="A65" s="86" t="s">
        <v>283</v>
      </c>
      <c r="B65" s="46" t="s">
        <v>27</v>
      </c>
      <c r="C65" s="220"/>
      <c r="D65" s="40"/>
      <c r="E65" s="221"/>
    </row>
    <row r="66" spans="1:5" s="222" customFormat="1">
      <c r="A66" s="86" t="s">
        <v>309</v>
      </c>
      <c r="B66" s="46" t="s">
        <v>310</v>
      </c>
      <c r="C66" s="220"/>
      <c r="D66" s="40"/>
      <c r="E66" s="221"/>
    </row>
    <row r="67" spans="1:5">
      <c r="A67" s="215">
        <v>2</v>
      </c>
      <c r="B67" s="215" t="s">
        <v>365</v>
      </c>
      <c r="C67" s="224"/>
      <c r="D67" s="83">
        <f>SUM(D68:D74)</f>
        <v>0</v>
      </c>
      <c r="E67" s="94"/>
    </row>
    <row r="68" spans="1:5">
      <c r="A68" s="96">
        <v>2.1</v>
      </c>
      <c r="B68" s="225" t="s">
        <v>89</v>
      </c>
      <c r="C68" s="226"/>
      <c r="D68" s="22"/>
      <c r="E68" s="94"/>
    </row>
    <row r="69" spans="1:5">
      <c r="A69" s="96">
        <v>2.2000000000000002</v>
      </c>
      <c r="B69" s="225" t="s">
        <v>366</v>
      </c>
      <c r="C69" s="226"/>
      <c r="D69" s="22"/>
      <c r="E69" s="94"/>
    </row>
    <row r="70" spans="1:5">
      <c r="A70" s="96">
        <v>2.2999999999999998</v>
      </c>
      <c r="B70" s="225" t="s">
        <v>93</v>
      </c>
      <c r="C70" s="226"/>
      <c r="D70" s="22"/>
      <c r="E70" s="94"/>
    </row>
    <row r="71" spans="1:5">
      <c r="A71" s="96">
        <v>2.4</v>
      </c>
      <c r="B71" s="225" t="s">
        <v>92</v>
      </c>
      <c r="C71" s="226"/>
      <c r="D71" s="22"/>
      <c r="E71" s="94"/>
    </row>
    <row r="72" spans="1:5">
      <c r="A72" s="96">
        <v>2.5</v>
      </c>
      <c r="B72" s="225" t="s">
        <v>367</v>
      </c>
      <c r="C72" s="226"/>
      <c r="D72" s="22"/>
      <c r="E72" s="94"/>
    </row>
    <row r="73" spans="1:5">
      <c r="A73" s="96">
        <v>2.6</v>
      </c>
      <c r="B73" s="225" t="s">
        <v>90</v>
      </c>
      <c r="C73" s="226"/>
      <c r="D73" s="22"/>
      <c r="E73" s="94"/>
    </row>
    <row r="74" spans="1:5">
      <c r="A74" s="96">
        <v>2.7</v>
      </c>
      <c r="B74" s="225" t="s">
        <v>91</v>
      </c>
      <c r="C74" s="227"/>
      <c r="D74" s="22"/>
      <c r="E74" s="94"/>
    </row>
    <row r="75" spans="1:5">
      <c r="A75" s="215">
        <v>3</v>
      </c>
      <c r="B75" s="215" t="s">
        <v>389</v>
      </c>
      <c r="C75" s="83"/>
      <c r="D75" s="22"/>
      <c r="E75" s="94"/>
    </row>
    <row r="76" spans="1:5">
      <c r="A76" s="215">
        <v>4</v>
      </c>
      <c r="B76" s="215" t="s">
        <v>235</v>
      </c>
      <c r="C76" s="83"/>
      <c r="D76" s="83">
        <f>SUM(D77:D78)</f>
        <v>0</v>
      </c>
      <c r="E76" s="94"/>
    </row>
    <row r="77" spans="1:5">
      <c r="A77" s="96">
        <v>4.0999999999999996</v>
      </c>
      <c r="B77" s="96" t="s">
        <v>236</v>
      </c>
      <c r="C77" s="226"/>
      <c r="D77" s="8"/>
      <c r="E77" s="94"/>
    </row>
    <row r="78" spans="1:5">
      <c r="A78" s="96">
        <v>4.2</v>
      </c>
      <c r="B78" s="96" t="s">
        <v>237</v>
      </c>
      <c r="C78" s="227"/>
      <c r="D78" s="8"/>
      <c r="E78" s="94"/>
    </row>
    <row r="79" spans="1:5">
      <c r="A79" s="215">
        <v>5</v>
      </c>
      <c r="B79" s="215" t="s">
        <v>262</v>
      </c>
      <c r="C79" s="240"/>
      <c r="D79" s="227"/>
      <c r="E79" s="94"/>
    </row>
    <row r="80" spans="1:5">
      <c r="B80" s="44"/>
    </row>
    <row r="81" spans="1:9">
      <c r="A81" s="505" t="s">
        <v>431</v>
      </c>
      <c r="B81" s="505"/>
      <c r="C81" s="505"/>
      <c r="D81" s="505"/>
      <c r="E81" s="5"/>
    </row>
    <row r="82" spans="1:9">
      <c r="B82" s="44"/>
    </row>
    <row r="83" spans="1:9" s="23" customFormat="1" ht="12.75"/>
    <row r="84" spans="1:9">
      <c r="A84" s="67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tabSelected="1" view="pageBreakPreview" topLeftCell="A19" zoomScale="80" zoomScaleSheetLayoutView="80" workbookViewId="0">
      <selection activeCell="G37" sqref="G3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2" t="s">
        <v>285</v>
      </c>
      <c r="B1" s="112"/>
      <c r="C1" s="503" t="s">
        <v>97</v>
      </c>
      <c r="D1" s="503"/>
      <c r="E1" s="145"/>
    </row>
    <row r="2" spans="1:12">
      <c r="A2" s="74" t="s">
        <v>128</v>
      </c>
      <c r="B2" s="112"/>
      <c r="C2" s="502" t="str">
        <f>'ფორმა N1'!L2</f>
        <v>03,10-21,10,2017</v>
      </c>
      <c r="D2" s="502"/>
      <c r="E2" s="145"/>
    </row>
    <row r="3" spans="1:12">
      <c r="A3" s="74"/>
      <c r="B3" s="112"/>
      <c r="C3" s="323"/>
      <c r="D3" s="323"/>
      <c r="E3" s="145"/>
    </row>
    <row r="4" spans="1:12" s="2" customFormat="1">
      <c r="A4" s="75" t="s">
        <v>257</v>
      </c>
      <c r="B4" s="75"/>
      <c r="C4" s="74"/>
      <c r="D4" s="74"/>
      <c r="E4" s="106"/>
      <c r="L4" s="21"/>
    </row>
    <row r="5" spans="1:12" s="2" customFormat="1">
      <c r="A5" s="117" t="str">
        <f>'ფორმა N1'!A5</f>
        <v>მ.პ.გ. ქართული ოცნება - დემოკრატიული საქართველო</v>
      </c>
      <c r="B5" s="109"/>
      <c r="C5" s="59"/>
      <c r="D5" s="59"/>
      <c r="E5" s="106"/>
    </row>
    <row r="6" spans="1:12" s="2" customFormat="1">
      <c r="A6" s="75"/>
      <c r="B6" s="75"/>
      <c r="C6" s="74"/>
      <c r="D6" s="74"/>
      <c r="E6" s="106"/>
    </row>
    <row r="7" spans="1:12" s="6" customFormat="1">
      <c r="A7" s="322"/>
      <c r="B7" s="322"/>
      <c r="C7" s="76"/>
      <c r="D7" s="76"/>
      <c r="E7" s="146"/>
    </row>
    <row r="8" spans="1:12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6"/>
    </row>
    <row r="9" spans="1:12" s="9" customFormat="1" ht="18">
      <c r="A9" s="13">
        <v>1</v>
      </c>
      <c r="B9" s="13" t="s">
        <v>57</v>
      </c>
      <c r="C9" s="80">
        <f>SUM(C10,C14,C54,C57,C58,C59,C76)</f>
        <v>6150639.0699999994</v>
      </c>
      <c r="D9" s="80">
        <f>SUM(D10,D14,D54,D57,D58,D59,D65,D72,D73)</f>
        <v>4667389.5699999994</v>
      </c>
      <c r="E9" s="147"/>
    </row>
    <row r="10" spans="1:12" s="9" customFormat="1" ht="18">
      <c r="A10" s="14">
        <v>1.1000000000000001</v>
      </c>
      <c r="B10" s="14" t="s">
        <v>58</v>
      </c>
      <c r="C10" s="82">
        <f>SUM(C11:C12:C13)</f>
        <v>737812.5</v>
      </c>
      <c r="D10" s="82">
        <f>SUM(D11:D12:D13)</f>
        <v>741562.5</v>
      </c>
      <c r="E10" s="147"/>
    </row>
    <row r="11" spans="1:12" s="9" customFormat="1" ht="16.5" customHeight="1">
      <c r="A11" s="16" t="s">
        <v>30</v>
      </c>
      <c r="B11" s="16" t="s">
        <v>59</v>
      </c>
      <c r="C11" s="33"/>
      <c r="D11" s="34">
        <v>3750</v>
      </c>
      <c r="E11" s="147"/>
    </row>
    <row r="12" spans="1:12" ht="16.5" customHeight="1">
      <c r="A12" s="16" t="s">
        <v>31</v>
      </c>
      <c r="B12" s="16" t="s">
        <v>0</v>
      </c>
      <c r="C12" s="33"/>
      <c r="D12" s="34"/>
      <c r="E12" s="145"/>
    </row>
    <row r="13" spans="1:12" ht="16.5" customHeight="1">
      <c r="A13" s="380" t="s">
        <v>455</v>
      </c>
      <c r="B13" s="381" t="s">
        <v>456</v>
      </c>
      <c r="C13" s="33">
        <v>737812.5</v>
      </c>
      <c r="D13" s="34">
        <f>737875-62.5</f>
        <v>737812.5</v>
      </c>
      <c r="E13" s="145"/>
    </row>
    <row r="14" spans="1:12">
      <c r="A14" s="14">
        <v>1.2</v>
      </c>
      <c r="B14" s="14" t="s">
        <v>60</v>
      </c>
      <c r="C14" s="82">
        <f>SUM(C15,C18,C30:C33,C36,C37,C44,C45,C46,C47,C48,C52,C53)</f>
        <v>4781404.68</v>
      </c>
      <c r="D14" s="82">
        <f>SUM(D15,D18,D30:D33,D36,D37,D44,D45,D46,D47,D48,D52,D53)</f>
        <v>3807189.8699999996</v>
      </c>
      <c r="E14" s="145"/>
    </row>
    <row r="15" spans="1:12">
      <c r="A15" s="16" t="s">
        <v>32</v>
      </c>
      <c r="B15" s="16" t="s">
        <v>1</v>
      </c>
      <c r="C15" s="81">
        <f>SUM(C16:C17)</f>
        <v>1950.2</v>
      </c>
      <c r="D15" s="81">
        <f>SUM(D16:D17)</f>
        <v>1950.2</v>
      </c>
      <c r="E15" s="145"/>
    </row>
    <row r="16" spans="1:12" ht="17.25" customHeight="1">
      <c r="A16" s="17" t="s">
        <v>87</v>
      </c>
      <c r="B16" s="17" t="s">
        <v>61</v>
      </c>
      <c r="C16" s="35"/>
      <c r="D16" s="36"/>
      <c r="E16" s="145"/>
    </row>
    <row r="17" spans="1:8" ht="17.25" customHeight="1">
      <c r="A17" s="17" t="s">
        <v>88</v>
      </c>
      <c r="B17" s="17" t="s">
        <v>62</v>
      </c>
      <c r="C17" s="35">
        <v>1950.2</v>
      </c>
      <c r="D17" s="36">
        <v>1950.2</v>
      </c>
      <c r="E17" s="145"/>
    </row>
    <row r="18" spans="1:8">
      <c r="A18" s="16" t="s">
        <v>33</v>
      </c>
      <c r="B18" s="16" t="s">
        <v>2</v>
      </c>
      <c r="C18" s="81">
        <f>SUM(C19:C24,C29)</f>
        <v>57289.049999999996</v>
      </c>
      <c r="D18" s="81">
        <f>SUM(D19:D24,D29)</f>
        <v>58715.38</v>
      </c>
      <c r="E18" s="145"/>
    </row>
    <row r="19" spans="1:8" ht="30">
      <c r="A19" s="17" t="s">
        <v>12</v>
      </c>
      <c r="B19" s="17" t="s">
        <v>233</v>
      </c>
      <c r="C19" s="37">
        <f>200+2070</f>
        <v>2270</v>
      </c>
      <c r="D19" s="443">
        <f>1270+2370</f>
        <v>3640</v>
      </c>
      <c r="E19" s="145"/>
    </row>
    <row r="20" spans="1:8">
      <c r="A20" s="17" t="s">
        <v>13</v>
      </c>
      <c r="B20" s="17" t="s">
        <v>14</v>
      </c>
      <c r="C20" s="37"/>
      <c r="D20" s="443"/>
      <c r="E20" s="145"/>
    </row>
    <row r="21" spans="1:8" ht="30">
      <c r="A21" s="17" t="s">
        <v>264</v>
      </c>
      <c r="B21" s="17" t="s">
        <v>22</v>
      </c>
      <c r="C21" s="37"/>
      <c r="D21" s="443"/>
      <c r="E21" s="145"/>
    </row>
    <row r="22" spans="1:8">
      <c r="A22" s="17" t="s">
        <v>265</v>
      </c>
      <c r="B22" s="17" t="s">
        <v>15</v>
      </c>
      <c r="C22" s="445">
        <f>28700.53+1280</f>
        <v>29980.53</v>
      </c>
      <c r="D22" s="443">
        <v>30036.86</v>
      </c>
      <c r="E22" s="145"/>
    </row>
    <row r="23" spans="1:8">
      <c r="A23" s="17" t="s">
        <v>266</v>
      </c>
      <c r="B23" s="17" t="s">
        <v>16</v>
      </c>
      <c r="C23" s="37"/>
      <c r="D23" s="40"/>
      <c r="E23" s="145"/>
    </row>
    <row r="24" spans="1:8">
      <c r="A24" s="17" t="s">
        <v>267</v>
      </c>
      <c r="B24" s="17" t="s">
        <v>17</v>
      </c>
      <c r="C24" s="115">
        <f>SUM(C25:C28)</f>
        <v>25038.519999999997</v>
      </c>
      <c r="D24" s="115">
        <f>SUM(D25:D28)</f>
        <v>25038.519999999997</v>
      </c>
      <c r="E24" s="145"/>
    </row>
    <row r="25" spans="1:8" ht="16.5" customHeight="1">
      <c r="A25" s="18" t="s">
        <v>268</v>
      </c>
      <c r="B25" s="18" t="s">
        <v>18</v>
      </c>
      <c r="C25" s="445">
        <v>20922.71</v>
      </c>
      <c r="D25" s="444">
        <v>20922.71</v>
      </c>
      <c r="E25" s="145"/>
    </row>
    <row r="26" spans="1:8" ht="16.5" customHeight="1">
      <c r="A26" s="18" t="s">
        <v>269</v>
      </c>
      <c r="B26" s="18" t="s">
        <v>19</v>
      </c>
      <c r="C26" s="445">
        <v>3086.37</v>
      </c>
      <c r="D26" s="444">
        <v>3086.37</v>
      </c>
      <c r="E26" s="145"/>
    </row>
    <row r="27" spans="1:8" ht="16.5" customHeight="1">
      <c r="A27" s="18" t="s">
        <v>270</v>
      </c>
      <c r="B27" s="18" t="s">
        <v>20</v>
      </c>
      <c r="C27" s="445">
        <v>882.21</v>
      </c>
      <c r="D27" s="444">
        <v>882.21</v>
      </c>
      <c r="E27" s="145"/>
    </row>
    <row r="28" spans="1:8" ht="16.5" customHeight="1">
      <c r="A28" s="18" t="s">
        <v>271</v>
      </c>
      <c r="B28" s="18" t="s">
        <v>23</v>
      </c>
      <c r="C28" s="445">
        <v>147.22999999999999</v>
      </c>
      <c r="D28" s="444">
        <v>147.22999999999999</v>
      </c>
      <c r="E28" s="145"/>
    </row>
    <row r="29" spans="1:8">
      <c r="A29" s="17" t="s">
        <v>272</v>
      </c>
      <c r="B29" s="17" t="s">
        <v>21</v>
      </c>
      <c r="C29" s="37"/>
      <c r="D29" s="41"/>
      <c r="E29" s="145"/>
    </row>
    <row r="30" spans="1:8">
      <c r="A30" s="16" t="s">
        <v>34</v>
      </c>
      <c r="B30" s="16" t="s">
        <v>3</v>
      </c>
      <c r="C30" s="33">
        <v>164280.20000000001</v>
      </c>
      <c r="D30" s="34">
        <v>84110.2</v>
      </c>
      <c r="E30" s="145"/>
      <c r="H30" s="442"/>
    </row>
    <row r="31" spans="1:8">
      <c r="A31" s="16" t="s">
        <v>35</v>
      </c>
      <c r="B31" s="16" t="s">
        <v>4</v>
      </c>
      <c r="C31" s="33"/>
      <c r="D31" s="34"/>
      <c r="E31" s="145"/>
    </row>
    <row r="32" spans="1:8">
      <c r="A32" s="16" t="s">
        <v>36</v>
      </c>
      <c r="B32" s="16" t="s">
        <v>5</v>
      </c>
      <c r="C32" s="33"/>
      <c r="D32" s="34"/>
      <c r="E32" s="145"/>
    </row>
    <row r="33" spans="1:8">
      <c r="A33" s="16" t="s">
        <v>37</v>
      </c>
      <c r="B33" s="16" t="s">
        <v>63</v>
      </c>
      <c r="C33" s="81">
        <f>SUM(C34:C35)</f>
        <v>51992.6</v>
      </c>
      <c r="D33" s="81">
        <f>SUM(D34:D35)</f>
        <v>0</v>
      </c>
      <c r="E33" s="145"/>
    </row>
    <row r="34" spans="1:8">
      <c r="A34" s="17" t="s">
        <v>273</v>
      </c>
      <c r="B34" s="17" t="s">
        <v>56</v>
      </c>
      <c r="C34" s="33">
        <v>51992.6</v>
      </c>
      <c r="D34" s="34"/>
      <c r="E34" s="145"/>
    </row>
    <row r="35" spans="1:8">
      <c r="A35" s="17" t="s">
        <v>274</v>
      </c>
      <c r="B35" s="17" t="s">
        <v>55</v>
      </c>
      <c r="C35" s="33"/>
      <c r="D35" s="34"/>
      <c r="E35" s="145"/>
    </row>
    <row r="36" spans="1:8">
      <c r="A36" s="16" t="s">
        <v>38</v>
      </c>
      <c r="B36" s="16" t="s">
        <v>49</v>
      </c>
      <c r="C36" s="33">
        <v>2806.93</v>
      </c>
      <c r="D36" s="34">
        <f>2804.46+2.47</f>
        <v>2806.93</v>
      </c>
      <c r="E36" s="145"/>
    </row>
    <row r="37" spans="1:8">
      <c r="A37" s="16" t="s">
        <v>39</v>
      </c>
      <c r="B37" s="16" t="s">
        <v>326</v>
      </c>
      <c r="C37" s="81">
        <f>SUM(C38:C43)</f>
        <v>4024299.5200000005</v>
      </c>
      <c r="D37" s="81">
        <f>SUM(D38:D43)</f>
        <v>2753725.6799999997</v>
      </c>
      <c r="E37" s="145"/>
    </row>
    <row r="38" spans="1:8">
      <c r="A38" s="17" t="s">
        <v>323</v>
      </c>
      <c r="B38" s="17" t="s">
        <v>327</v>
      </c>
      <c r="C38" s="33">
        <f>1784519+599457-161.28</f>
        <v>2383814.7200000002</v>
      </c>
      <c r="D38" s="33">
        <v>1799517</v>
      </c>
      <c r="E38" s="145"/>
    </row>
    <row r="39" spans="1:8">
      <c r="A39" s="17" t="s">
        <v>324</v>
      </c>
      <c r="B39" s="17" t="s">
        <v>328</v>
      </c>
      <c r="C39" s="33">
        <v>1500</v>
      </c>
      <c r="D39" s="33">
        <f>1500+18573</f>
        <v>20073</v>
      </c>
      <c r="E39" s="145"/>
    </row>
    <row r="40" spans="1:8">
      <c r="A40" s="17" t="s">
        <v>325</v>
      </c>
      <c r="B40" s="17" t="s">
        <v>331</v>
      </c>
      <c r="C40" s="33">
        <v>140148.5</v>
      </c>
      <c r="D40" s="34"/>
      <c r="E40" s="145"/>
    </row>
    <row r="41" spans="1:8">
      <c r="A41" s="17" t="s">
        <v>330</v>
      </c>
      <c r="B41" s="17" t="s">
        <v>332</v>
      </c>
      <c r="C41" s="33"/>
      <c r="D41" s="34"/>
      <c r="E41" s="145"/>
    </row>
    <row r="42" spans="1:8">
      <c r="A42" s="17" t="s">
        <v>333</v>
      </c>
      <c r="B42" s="17" t="s">
        <v>429</v>
      </c>
      <c r="C42" s="33">
        <v>738672.1</v>
      </c>
      <c r="D42" s="34">
        <v>303062.3</v>
      </c>
      <c r="E42" s="145"/>
    </row>
    <row r="43" spans="1:8">
      <c r="A43" s="17" t="s">
        <v>430</v>
      </c>
      <c r="B43" s="17" t="s">
        <v>329</v>
      </c>
      <c r="C43" s="33">
        <f>682690.2+77474</f>
        <v>760164.2</v>
      </c>
      <c r="D43" s="34">
        <f>192365.7+438658.2+49.48</f>
        <v>631073.38</v>
      </c>
      <c r="E43" s="145"/>
    </row>
    <row r="44" spans="1:8" ht="30">
      <c r="A44" s="16" t="s">
        <v>40</v>
      </c>
      <c r="B44" s="16" t="s">
        <v>28</v>
      </c>
      <c r="C44" s="33"/>
      <c r="D44" s="34"/>
      <c r="E44" s="145"/>
    </row>
    <row r="45" spans="1:8">
      <c r="A45" s="16" t="s">
        <v>41</v>
      </c>
      <c r="B45" s="16" t="s">
        <v>24</v>
      </c>
      <c r="C45" s="33">
        <v>11189.92</v>
      </c>
      <c r="D45" s="34">
        <v>12539.92</v>
      </c>
      <c r="E45" s="145"/>
      <c r="H45" s="442"/>
    </row>
    <row r="46" spans="1:8">
      <c r="A46" s="16" t="s">
        <v>42</v>
      </c>
      <c r="B46" s="16" t="s">
        <v>25</v>
      </c>
      <c r="C46" s="33"/>
      <c r="D46" s="34">
        <v>15000</v>
      </c>
      <c r="E46" s="145"/>
    </row>
    <row r="47" spans="1:8">
      <c r="A47" s="16" t="s">
        <v>43</v>
      </c>
      <c r="B47" s="16" t="s">
        <v>26</v>
      </c>
      <c r="C47" s="33">
        <v>318</v>
      </c>
      <c r="D47" s="34">
        <v>318</v>
      </c>
      <c r="E47" s="145"/>
    </row>
    <row r="48" spans="1:8">
      <c r="A48" s="16" t="s">
        <v>44</v>
      </c>
      <c r="B48" s="16" t="s">
        <v>279</v>
      </c>
      <c r="C48" s="81">
        <f>SUM(C49:C51)</f>
        <v>86546.22</v>
      </c>
      <c r="D48" s="81">
        <f>SUM(D49:D51)</f>
        <v>155706.5</v>
      </c>
      <c r="E48" s="145"/>
    </row>
    <row r="49" spans="1:5">
      <c r="A49" s="95" t="s">
        <v>338</v>
      </c>
      <c r="B49" s="95" t="s">
        <v>341</v>
      </c>
      <c r="C49" s="33">
        <v>62730.22</v>
      </c>
      <c r="D49" s="34">
        <f>118137.5-227.5</f>
        <v>117910</v>
      </c>
      <c r="E49" s="145"/>
    </row>
    <row r="50" spans="1:5">
      <c r="A50" s="95" t="s">
        <v>339</v>
      </c>
      <c r="B50" s="95" t="s">
        <v>340</v>
      </c>
      <c r="C50" s="33">
        <f>5960+17850</f>
        <v>23810</v>
      </c>
      <c r="D50" s="34">
        <v>37790.5</v>
      </c>
      <c r="E50" s="145"/>
    </row>
    <row r="51" spans="1:5">
      <c r="A51" s="95" t="s">
        <v>342</v>
      </c>
      <c r="B51" s="95" t="s">
        <v>343</v>
      </c>
      <c r="C51" s="33">
        <v>6</v>
      </c>
      <c r="D51" s="34">
        <v>6</v>
      </c>
      <c r="E51" s="145"/>
    </row>
    <row r="52" spans="1:5" ht="26.25" customHeight="1">
      <c r="A52" s="16" t="s">
        <v>45</v>
      </c>
      <c r="B52" s="16" t="s">
        <v>29</v>
      </c>
      <c r="C52" s="33"/>
      <c r="D52" s="34"/>
      <c r="E52" s="145"/>
    </row>
    <row r="53" spans="1:5">
      <c r="A53" s="16" t="s">
        <v>46</v>
      </c>
      <c r="B53" s="16" t="s">
        <v>6</v>
      </c>
      <c r="C53" s="33">
        <f>737812.5+46875+20279.05+294803.99+18774-737812.5</f>
        <v>380732.04000000004</v>
      </c>
      <c r="D53" s="34">
        <f>738125-250+646837.1+75089.96+100-737875+62.5+227.5</f>
        <v>722317.06</v>
      </c>
      <c r="E53" s="145"/>
    </row>
    <row r="54" spans="1:5" ht="30">
      <c r="A54" s="14">
        <v>1.3</v>
      </c>
      <c r="B54" s="85" t="s">
        <v>368</v>
      </c>
      <c r="C54" s="82">
        <f>SUM(C55:C56)</f>
        <v>631421.89</v>
      </c>
      <c r="D54" s="82">
        <f>SUM(D55:D56)</f>
        <v>118637.2</v>
      </c>
      <c r="E54" s="145"/>
    </row>
    <row r="55" spans="1:5" ht="30">
      <c r="A55" s="16" t="s">
        <v>50</v>
      </c>
      <c r="B55" s="16" t="s">
        <v>48</v>
      </c>
      <c r="C55" s="33">
        <v>631421.89</v>
      </c>
      <c r="D55" s="34">
        <v>118637.2</v>
      </c>
      <c r="E55" s="145"/>
    </row>
    <row r="56" spans="1:5">
      <c r="A56" s="16" t="s">
        <v>51</v>
      </c>
      <c r="B56" s="16" t="s">
        <v>47</v>
      </c>
      <c r="C56" s="33"/>
      <c r="D56" s="34"/>
      <c r="E56" s="145"/>
    </row>
    <row r="57" spans="1:5">
      <c r="A57" s="14">
        <v>1.4</v>
      </c>
      <c r="B57" s="14" t="s">
        <v>370</v>
      </c>
      <c r="C57" s="33"/>
      <c r="D57" s="34"/>
      <c r="E57" s="145"/>
    </row>
    <row r="58" spans="1:5">
      <c r="A58" s="14">
        <v>1.5</v>
      </c>
      <c r="B58" s="14" t="s">
        <v>7</v>
      </c>
      <c r="C58" s="37"/>
      <c r="D58" s="40"/>
      <c r="E58" s="145"/>
    </row>
    <row r="59" spans="1:5">
      <c r="A59" s="14">
        <v>1.6</v>
      </c>
      <c r="B59" s="45" t="s">
        <v>8</v>
      </c>
      <c r="C59" s="82">
        <f>SUM(C60:C64)</f>
        <v>0</v>
      </c>
      <c r="D59" s="82">
        <f>SUM(D60:D64)</f>
        <v>0</v>
      </c>
      <c r="E59" s="145"/>
    </row>
    <row r="60" spans="1:5">
      <c r="A60" s="16" t="s">
        <v>280</v>
      </c>
      <c r="B60" s="46" t="s">
        <v>52</v>
      </c>
      <c r="C60" s="37"/>
      <c r="D60" s="40"/>
      <c r="E60" s="145"/>
    </row>
    <row r="61" spans="1:5" ht="30">
      <c r="A61" s="16" t="s">
        <v>281</v>
      </c>
      <c r="B61" s="46" t="s">
        <v>54</v>
      </c>
      <c r="C61" s="37"/>
      <c r="D61" s="40"/>
      <c r="E61" s="145"/>
    </row>
    <row r="62" spans="1:5">
      <c r="A62" s="16" t="s">
        <v>282</v>
      </c>
      <c r="B62" s="46" t="s">
        <v>53</v>
      </c>
      <c r="C62" s="40"/>
      <c r="D62" s="40"/>
      <c r="E62" s="145"/>
    </row>
    <row r="63" spans="1:5">
      <c r="A63" s="16" t="s">
        <v>283</v>
      </c>
      <c r="B63" s="46" t="s">
        <v>646</v>
      </c>
      <c r="C63" s="37"/>
      <c r="D63" s="40"/>
      <c r="E63" s="145"/>
    </row>
    <row r="64" spans="1:5">
      <c r="A64" s="16" t="s">
        <v>309</v>
      </c>
      <c r="B64" s="194" t="s">
        <v>310</v>
      </c>
      <c r="C64" s="37"/>
      <c r="D64" s="195"/>
      <c r="E64" s="145"/>
    </row>
    <row r="65" spans="1:5">
      <c r="A65" s="13">
        <v>2</v>
      </c>
      <c r="B65" s="47" t="s">
        <v>95</v>
      </c>
      <c r="C65" s="243"/>
      <c r="D65" s="116">
        <f>SUM(D66:D71)</f>
        <v>0</v>
      </c>
      <c r="E65" s="145"/>
    </row>
    <row r="66" spans="1:5">
      <c r="A66" s="15">
        <v>2.1</v>
      </c>
      <c r="B66" s="48" t="s">
        <v>89</v>
      </c>
      <c r="C66" s="243"/>
      <c r="D66" s="42"/>
      <c r="E66" s="145"/>
    </row>
    <row r="67" spans="1:5">
      <c r="A67" s="15">
        <v>2.2000000000000002</v>
      </c>
      <c r="B67" s="48" t="s">
        <v>93</v>
      </c>
      <c r="C67" s="245"/>
      <c r="D67" s="43"/>
      <c r="E67" s="145"/>
    </row>
    <row r="68" spans="1:5">
      <c r="A68" s="15">
        <v>2.2999999999999998</v>
      </c>
      <c r="B68" s="48" t="s">
        <v>92</v>
      </c>
      <c r="C68" s="245"/>
      <c r="D68" s="43"/>
      <c r="E68" s="145"/>
    </row>
    <row r="69" spans="1:5">
      <c r="A69" s="15">
        <v>2.4</v>
      </c>
      <c r="B69" s="48" t="s">
        <v>94</v>
      </c>
      <c r="C69" s="245"/>
      <c r="D69" s="43"/>
      <c r="E69" s="145"/>
    </row>
    <row r="70" spans="1:5">
      <c r="A70" s="15">
        <v>2.5</v>
      </c>
      <c r="B70" s="48" t="s">
        <v>90</v>
      </c>
      <c r="C70" s="245"/>
      <c r="D70" s="43"/>
      <c r="E70" s="145"/>
    </row>
    <row r="71" spans="1:5">
      <c r="A71" s="15">
        <v>2.6</v>
      </c>
      <c r="B71" s="48" t="s">
        <v>91</v>
      </c>
      <c r="C71" s="245"/>
      <c r="D71" s="43"/>
      <c r="E71" s="145"/>
    </row>
    <row r="72" spans="1:5" s="2" customFormat="1">
      <c r="A72" s="13">
        <v>3</v>
      </c>
      <c r="B72" s="241" t="s">
        <v>389</v>
      </c>
      <c r="C72" s="244"/>
      <c r="D72" s="242"/>
      <c r="E72" s="103"/>
    </row>
    <row r="73" spans="1:5" s="2" customFormat="1">
      <c r="A73" s="13">
        <v>4</v>
      </c>
      <c r="B73" s="13" t="s">
        <v>235</v>
      </c>
      <c r="C73" s="244">
        <f>SUM(C74:C75)</f>
        <v>0</v>
      </c>
      <c r="D73" s="83">
        <f>SUM(D74:D75)</f>
        <v>0</v>
      </c>
      <c r="E73" s="103"/>
    </row>
    <row r="74" spans="1:5" s="2" customFormat="1">
      <c r="A74" s="15">
        <v>4.0999999999999996</v>
      </c>
      <c r="B74" s="15" t="s">
        <v>236</v>
      </c>
      <c r="C74" s="8"/>
      <c r="D74" s="8"/>
      <c r="E74" s="103"/>
    </row>
    <row r="75" spans="1:5" s="2" customFormat="1">
      <c r="A75" s="15">
        <v>4.2</v>
      </c>
      <c r="B75" s="15" t="s">
        <v>237</v>
      </c>
      <c r="C75" s="8"/>
      <c r="D75" s="8"/>
      <c r="E75" s="103"/>
    </row>
    <row r="76" spans="1:5" s="2" customFormat="1">
      <c r="A76" s="13">
        <v>5</v>
      </c>
      <c r="B76" s="239" t="s">
        <v>262</v>
      </c>
      <c r="C76" s="8"/>
      <c r="D76" s="83"/>
      <c r="E76" s="103"/>
    </row>
    <row r="77" spans="1:5" s="2" customFormat="1">
      <c r="A77" s="332"/>
      <c r="B77" s="332"/>
      <c r="C77" s="12"/>
      <c r="D77" s="12"/>
      <c r="E77" s="103"/>
    </row>
    <row r="78" spans="1:5" s="2" customFormat="1">
      <c r="A78" s="505" t="s">
        <v>431</v>
      </c>
      <c r="B78" s="505"/>
      <c r="C78" s="505"/>
      <c r="D78" s="505"/>
      <c r="E78" s="103"/>
    </row>
    <row r="79" spans="1:5" s="2" customFormat="1">
      <c r="A79" s="332"/>
      <c r="B79" s="332"/>
      <c r="C79" s="12"/>
      <c r="D79" s="12"/>
      <c r="E79" s="103"/>
    </row>
    <row r="80" spans="1:5" s="23" customFormat="1" ht="12.75"/>
    <row r="81" spans="1:9" s="2" customFormat="1">
      <c r="A81" s="67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4" t="s">
        <v>432</v>
      </c>
      <c r="D84" s="12"/>
      <c r="E84"/>
      <c r="F84"/>
      <c r="G84"/>
      <c r="H84"/>
      <c r="I84"/>
    </row>
    <row r="85" spans="1:9" s="2" customFormat="1">
      <c r="A85"/>
      <c r="B85" s="506" t="s">
        <v>433</v>
      </c>
      <c r="C85" s="506"/>
      <c r="D85" s="506"/>
      <c r="E85"/>
      <c r="F85"/>
      <c r="G85"/>
      <c r="H85"/>
      <c r="I85"/>
    </row>
    <row r="86" spans="1:9" customFormat="1" ht="12.75">
      <c r="B86" s="64" t="s">
        <v>434</v>
      </c>
    </row>
    <row r="87" spans="1:9" s="2" customFormat="1">
      <c r="A87" s="11"/>
      <c r="B87" s="506" t="s">
        <v>435</v>
      </c>
      <c r="C87" s="506"/>
      <c r="D87" s="506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22" sqref="B2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307</v>
      </c>
      <c r="B1" s="75"/>
      <c r="C1" s="503" t="s">
        <v>97</v>
      </c>
      <c r="D1" s="503"/>
      <c r="E1" s="89"/>
    </row>
    <row r="2" spans="1:5" s="6" customFormat="1">
      <c r="A2" s="72" t="s">
        <v>301</v>
      </c>
      <c r="B2" s="75"/>
      <c r="C2" s="507" t="str">
        <f>'ფორმა N1'!L2</f>
        <v>03,10-21,10,2017</v>
      </c>
      <c r="D2" s="507"/>
      <c r="E2" s="89"/>
    </row>
    <row r="3" spans="1:5" s="6" customFormat="1">
      <c r="A3" s="74" t="s">
        <v>128</v>
      </c>
      <c r="B3" s="72"/>
      <c r="C3" s="154"/>
      <c r="D3" s="154"/>
      <c r="E3" s="89"/>
    </row>
    <row r="4" spans="1:5" s="6" customFormat="1">
      <c r="A4" s="75" t="s">
        <v>257</v>
      </c>
      <c r="B4" s="74"/>
      <c r="C4" s="154"/>
      <c r="D4" s="154"/>
      <c r="E4" s="89"/>
    </row>
    <row r="5" spans="1:5">
      <c r="A5" s="75" t="str">
        <f>'ფორმა N2'!A5</f>
        <v>მ.პ.გ. ქართული ოცნება - დემოკრატიული საქართველო</v>
      </c>
      <c r="B5" s="75"/>
      <c r="C5" s="74"/>
      <c r="D5" s="74"/>
      <c r="E5" s="90"/>
    </row>
    <row r="6" spans="1:5">
      <c r="A6" s="75"/>
      <c r="B6" s="75"/>
      <c r="C6" s="74"/>
      <c r="D6" s="74"/>
      <c r="E6" s="90"/>
    </row>
    <row r="7" spans="1:5">
      <c r="A7" s="75"/>
      <c r="B7" s="75"/>
      <c r="C7" s="74"/>
      <c r="D7" s="74"/>
      <c r="E7" s="90"/>
    </row>
    <row r="8" spans="1:5" s="6" customFormat="1">
      <c r="A8" s="153"/>
      <c r="B8" s="153"/>
      <c r="C8" s="76"/>
      <c r="D8" s="76"/>
      <c r="E8" s="89"/>
    </row>
    <row r="9" spans="1:5" s="6" customFormat="1" ht="30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>
      <c r="A10" s="96" t="s">
        <v>302</v>
      </c>
      <c r="B10" s="96"/>
      <c r="C10" s="4"/>
      <c r="D10" s="4"/>
      <c r="E10" s="91"/>
    </row>
    <row r="11" spans="1:5" s="10" customFormat="1">
      <c r="A11" s="96" t="s">
        <v>303</v>
      </c>
      <c r="B11" s="96"/>
      <c r="C11" s="4"/>
      <c r="D11" s="4"/>
      <c r="E11" s="92"/>
    </row>
    <row r="12" spans="1:5" s="10" customFormat="1">
      <c r="A12" s="85" t="s">
        <v>261</v>
      </c>
      <c r="B12" s="85"/>
      <c r="C12" s="4"/>
      <c r="D12" s="4"/>
      <c r="E12" s="92"/>
    </row>
    <row r="13" spans="1:5" s="10" customFormat="1">
      <c r="A13" s="85" t="s">
        <v>261</v>
      </c>
      <c r="B13" s="85"/>
      <c r="C13" s="4"/>
      <c r="D13" s="4"/>
      <c r="E13" s="92"/>
    </row>
    <row r="14" spans="1:5" s="10" customFormat="1">
      <c r="A14" s="85" t="s">
        <v>261</v>
      </c>
      <c r="B14" s="85"/>
      <c r="C14" s="4"/>
      <c r="D14" s="4"/>
      <c r="E14" s="92"/>
    </row>
    <row r="15" spans="1:5" s="10" customFormat="1">
      <c r="A15" s="85" t="s">
        <v>261</v>
      </c>
      <c r="B15" s="85"/>
      <c r="C15" s="4"/>
      <c r="D15" s="4"/>
      <c r="E15" s="92"/>
    </row>
    <row r="16" spans="1:5" s="10" customFormat="1">
      <c r="A16" s="85" t="s">
        <v>261</v>
      </c>
      <c r="B16" s="85"/>
      <c r="C16" s="4"/>
      <c r="D16" s="4"/>
      <c r="E16" s="92"/>
    </row>
    <row r="17" spans="1:5" s="10" customFormat="1" ht="17.25" customHeight="1">
      <c r="A17" s="96" t="s">
        <v>304</v>
      </c>
      <c r="B17" s="85" t="s">
        <v>647</v>
      </c>
      <c r="C17" s="4">
        <f>46875+20279.05+294803.99+18774</f>
        <v>380732.04</v>
      </c>
      <c r="D17" s="4">
        <v>646837.1</v>
      </c>
      <c r="E17" s="92"/>
    </row>
    <row r="18" spans="1:5" s="10" customFormat="1" ht="18" customHeight="1">
      <c r="A18" s="96" t="s">
        <v>305</v>
      </c>
      <c r="B18" s="85" t="s">
        <v>759</v>
      </c>
      <c r="C18" s="4"/>
      <c r="D18" s="4">
        <v>75089.960000000006</v>
      </c>
      <c r="E18" s="92"/>
    </row>
    <row r="19" spans="1:5" s="10" customFormat="1" ht="30">
      <c r="A19" s="96" t="s">
        <v>4368</v>
      </c>
      <c r="B19" s="85" t="s">
        <v>2816</v>
      </c>
      <c r="C19" s="4"/>
      <c r="D19" s="4">
        <v>100</v>
      </c>
      <c r="E19" s="92"/>
    </row>
    <row r="20" spans="1:5" s="10" customFormat="1" ht="30">
      <c r="A20" s="96" t="s">
        <v>4369</v>
      </c>
      <c r="B20" s="85" t="s">
        <v>4367</v>
      </c>
      <c r="C20" s="4"/>
      <c r="D20" s="4">
        <f>62.5+227.5</f>
        <v>290</v>
      </c>
      <c r="E20" s="92"/>
    </row>
    <row r="21" spans="1:5" s="10" customFormat="1" ht="30">
      <c r="A21" s="96" t="s">
        <v>4370</v>
      </c>
      <c r="B21" s="491"/>
      <c r="C21" s="491"/>
      <c r="D21" s="491"/>
      <c r="E21" s="92"/>
    </row>
    <row r="22" spans="1:5" s="10" customFormat="1">
      <c r="A22" s="85" t="s">
        <v>261</v>
      </c>
      <c r="B22" s="85"/>
      <c r="C22" s="4"/>
      <c r="D22" s="4"/>
      <c r="E22" s="92"/>
    </row>
    <row r="23" spans="1:5" s="10" customFormat="1">
      <c r="A23" s="85" t="s">
        <v>261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308</v>
      </c>
      <c r="C25" s="84">
        <f>SUM(C10:C24)</f>
        <v>380732.04</v>
      </c>
      <c r="D25" s="84">
        <f>SUM(D10:D24)</f>
        <v>722317.05999999994</v>
      </c>
      <c r="E25" s="94"/>
    </row>
    <row r="26" spans="1:5">
      <c r="A26" s="44"/>
      <c r="B26" s="44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3" t="s">
        <v>373</v>
      </c>
    </row>
    <row r="30" spans="1:5">
      <c r="A30" s="193"/>
    </row>
    <row r="31" spans="1:5">
      <c r="A31" s="193" t="s">
        <v>321</v>
      </c>
    </row>
    <row r="32" spans="1:5" s="23" customFormat="1" ht="12.75"/>
    <row r="33" spans="1:9">
      <c r="A33" s="6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topLeftCell="A3" zoomScale="80" zoomScaleSheetLayoutView="80" workbookViewId="0">
      <selection activeCell="G14" sqref="G14"/>
    </sheetView>
  </sheetViews>
  <sheetFormatPr defaultRowHeight="12.75"/>
  <cols>
    <col min="1" max="1" width="5.42578125" style="177" customWidth="1"/>
    <col min="2" max="2" width="20.85546875" style="177" customWidth="1"/>
    <col min="3" max="3" width="26" style="177" customWidth="1"/>
    <col min="4" max="4" width="17" style="177" customWidth="1"/>
    <col min="5" max="5" width="18.140625" style="177" customWidth="1"/>
    <col min="6" max="6" width="14.7109375" style="177" customWidth="1"/>
    <col min="7" max="7" width="15.5703125" style="177" customWidth="1"/>
    <col min="8" max="8" width="14.7109375" style="177" customWidth="1"/>
    <col min="9" max="9" width="29.7109375" style="177" customWidth="1"/>
    <col min="10" max="10" width="0" style="177" hidden="1" customWidth="1"/>
    <col min="11" max="16384" width="9.140625" style="177"/>
  </cols>
  <sheetData>
    <row r="1" spans="1:10" ht="15">
      <c r="A1" s="72" t="s">
        <v>406</v>
      </c>
      <c r="B1" s="72"/>
      <c r="C1" s="75"/>
      <c r="D1" s="75"/>
      <c r="E1" s="75"/>
      <c r="F1" s="75"/>
      <c r="G1" s="250"/>
      <c r="H1" s="250"/>
      <c r="I1" s="503" t="s">
        <v>97</v>
      </c>
      <c r="J1" s="503"/>
    </row>
    <row r="2" spans="1:10" ht="15">
      <c r="A2" s="74" t="s">
        <v>128</v>
      </c>
      <c r="B2" s="72"/>
      <c r="C2" s="75"/>
      <c r="D2" s="75"/>
      <c r="E2" s="75"/>
      <c r="F2" s="75"/>
      <c r="G2" s="250"/>
      <c r="H2" s="250"/>
      <c r="I2" s="507" t="str">
        <f>'ფორმა N1'!L2</f>
        <v>03,10-21,10,2017</v>
      </c>
      <c r="J2" s="507"/>
    </row>
    <row r="3" spans="1:10" ht="15">
      <c r="A3" s="74"/>
      <c r="B3" s="74"/>
      <c r="C3" s="72"/>
      <c r="D3" s="72"/>
      <c r="E3" s="72"/>
      <c r="F3" s="72"/>
      <c r="G3" s="250"/>
      <c r="H3" s="250"/>
      <c r="I3" s="250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10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  <c r="I5" s="79"/>
    </row>
    <row r="6" spans="1:10" ht="15">
      <c r="A6" s="75"/>
      <c r="B6" s="75"/>
      <c r="C6" s="75"/>
      <c r="D6" s="75"/>
      <c r="E6" s="75"/>
      <c r="F6" s="75"/>
      <c r="G6" s="74"/>
      <c r="H6" s="74"/>
      <c r="I6" s="74"/>
    </row>
    <row r="7" spans="1:10" ht="15">
      <c r="A7" s="249"/>
      <c r="B7" s="249"/>
      <c r="C7" s="249"/>
      <c r="D7" s="249"/>
      <c r="E7" s="249"/>
      <c r="F7" s="249"/>
      <c r="G7" s="76"/>
      <c r="H7" s="76"/>
      <c r="I7" s="76"/>
    </row>
    <row r="8" spans="1:10" ht="45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317</v>
      </c>
      <c r="F8" s="88" t="s">
        <v>320</v>
      </c>
      <c r="G8" s="77" t="s">
        <v>10</v>
      </c>
      <c r="H8" s="77" t="s">
        <v>9</v>
      </c>
      <c r="I8" s="77" t="s">
        <v>357</v>
      </c>
      <c r="J8" s="206" t="s">
        <v>319</v>
      </c>
    </row>
    <row r="9" spans="1:10" ht="15">
      <c r="A9" s="96">
        <v>1</v>
      </c>
      <c r="B9" s="479" t="s">
        <v>648</v>
      </c>
      <c r="C9" s="479" t="s">
        <v>649</v>
      </c>
      <c r="D9" s="427" t="s">
        <v>650</v>
      </c>
      <c r="E9" s="96" t="s">
        <v>651</v>
      </c>
      <c r="F9" s="96" t="s">
        <v>319</v>
      </c>
      <c r="G9" s="480">
        <v>0</v>
      </c>
      <c r="H9" s="480">
        <v>2500</v>
      </c>
      <c r="I9" s="480">
        <v>500</v>
      </c>
      <c r="J9" s="206" t="s">
        <v>0</v>
      </c>
    </row>
    <row r="10" spans="1:10" ht="15">
      <c r="A10" s="96">
        <v>2</v>
      </c>
      <c r="B10" s="479" t="s">
        <v>652</v>
      </c>
      <c r="C10" s="479" t="s">
        <v>653</v>
      </c>
      <c r="D10" s="427" t="s">
        <v>654</v>
      </c>
      <c r="E10" s="96" t="s">
        <v>655</v>
      </c>
      <c r="F10" s="96" t="s">
        <v>319</v>
      </c>
      <c r="G10" s="480">
        <v>0</v>
      </c>
      <c r="H10" s="480">
        <v>1250</v>
      </c>
      <c r="I10" s="480">
        <v>250</v>
      </c>
    </row>
    <row r="11" spans="1:10" ht="15">
      <c r="A11" s="96">
        <v>3</v>
      </c>
      <c r="B11" s="479"/>
      <c r="C11" s="479"/>
      <c r="D11" s="427"/>
      <c r="E11" s="96"/>
      <c r="F11" s="96"/>
      <c r="G11" s="480"/>
      <c r="H11" s="480"/>
      <c r="I11" s="480"/>
    </row>
    <row r="12" spans="1:10" ht="15">
      <c r="A12" s="96">
        <v>4</v>
      </c>
      <c r="B12" s="96"/>
      <c r="C12" s="96"/>
      <c r="D12" s="427"/>
      <c r="E12" s="96"/>
      <c r="F12" s="96"/>
      <c r="G12" s="480"/>
      <c r="H12" s="480"/>
      <c r="I12" s="480"/>
    </row>
    <row r="13" spans="1:10" ht="15">
      <c r="A13" s="96">
        <v>5</v>
      </c>
      <c r="B13" s="96"/>
      <c r="C13" s="96"/>
      <c r="D13" s="96"/>
      <c r="E13" s="481"/>
      <c r="F13" s="96"/>
      <c r="G13" s="480"/>
      <c r="H13" s="480"/>
      <c r="I13" s="480"/>
    </row>
    <row r="14" spans="1:10" ht="15">
      <c r="A14" s="96">
        <v>6</v>
      </c>
      <c r="B14" s="96"/>
      <c r="C14" s="96"/>
      <c r="D14" s="96"/>
      <c r="E14" s="96"/>
      <c r="F14" s="96"/>
      <c r="G14" s="480"/>
      <c r="H14" s="480"/>
      <c r="I14" s="480"/>
    </row>
    <row r="15" spans="1:10" ht="15">
      <c r="A15" s="96">
        <v>7</v>
      </c>
      <c r="B15" s="96"/>
      <c r="C15" s="96"/>
      <c r="D15" s="427"/>
      <c r="E15" s="481"/>
      <c r="F15" s="96"/>
      <c r="G15" s="480"/>
      <c r="H15" s="480"/>
      <c r="I15" s="480"/>
    </row>
    <row r="16" spans="1:10" ht="15">
      <c r="A16" s="96">
        <v>8</v>
      </c>
      <c r="B16" s="96"/>
      <c r="C16" s="96"/>
      <c r="D16" s="96"/>
      <c r="E16" s="482"/>
      <c r="F16" s="96"/>
      <c r="G16" s="480"/>
      <c r="H16" s="480"/>
      <c r="I16" s="480"/>
    </row>
    <row r="17" spans="1:9" ht="15">
      <c r="A17" s="96">
        <v>9</v>
      </c>
      <c r="B17" s="96"/>
      <c r="C17" s="96"/>
      <c r="D17" s="96"/>
      <c r="E17" s="96"/>
      <c r="F17" s="96"/>
      <c r="G17" s="480"/>
      <c r="H17" s="480"/>
      <c r="I17" s="480"/>
    </row>
    <row r="18" spans="1:9" ht="15">
      <c r="A18" s="96">
        <v>10</v>
      </c>
      <c r="B18" s="96"/>
      <c r="C18" s="96"/>
      <c r="D18" s="427"/>
      <c r="E18" s="96"/>
      <c r="F18" s="96"/>
      <c r="G18" s="480"/>
      <c r="H18" s="480"/>
      <c r="I18" s="480"/>
    </row>
    <row r="19" spans="1:9" ht="15">
      <c r="A19" s="85" t="s">
        <v>259</v>
      </c>
      <c r="B19" s="85"/>
      <c r="C19" s="85"/>
      <c r="D19" s="85"/>
      <c r="E19" s="85"/>
      <c r="F19" s="96"/>
      <c r="G19" s="4"/>
      <c r="H19" s="4"/>
      <c r="I19" s="4"/>
    </row>
    <row r="20" spans="1:9" ht="15">
      <c r="A20" s="85"/>
      <c r="B20" s="97"/>
      <c r="C20" s="97"/>
      <c r="D20" s="97"/>
      <c r="E20" s="97"/>
      <c r="F20" s="85" t="s">
        <v>394</v>
      </c>
      <c r="G20" s="84">
        <f>SUM(G9:G19)</f>
        <v>0</v>
      </c>
      <c r="H20" s="84">
        <f>SUM(H9:H19)</f>
        <v>3750</v>
      </c>
      <c r="I20" s="84">
        <f>SUM(I9:I19)</f>
        <v>750</v>
      </c>
    </row>
    <row r="21" spans="1:9" ht="15">
      <c r="A21" s="204"/>
      <c r="B21" s="204"/>
      <c r="C21" s="204"/>
      <c r="D21" s="204"/>
      <c r="E21" s="204"/>
      <c r="F21" s="204"/>
      <c r="G21" s="204"/>
      <c r="H21" s="176"/>
      <c r="I21" s="176"/>
    </row>
    <row r="22" spans="1:9" ht="15">
      <c r="A22" s="205" t="s">
        <v>407</v>
      </c>
      <c r="B22" s="205"/>
      <c r="C22" s="204"/>
      <c r="D22" s="204"/>
      <c r="E22" s="204"/>
      <c r="F22" s="204"/>
      <c r="G22" s="204"/>
      <c r="H22" s="176"/>
      <c r="I22" s="176"/>
    </row>
    <row r="23" spans="1:9" ht="15">
      <c r="A23" s="205"/>
      <c r="B23" s="205"/>
      <c r="C23" s="204"/>
      <c r="D23" s="204"/>
      <c r="E23" s="204"/>
      <c r="F23" s="204"/>
      <c r="G23" s="204"/>
      <c r="H23" s="176"/>
      <c r="I23" s="176"/>
    </row>
    <row r="24" spans="1:9" ht="15">
      <c r="A24" s="205"/>
      <c r="B24" s="205"/>
      <c r="C24" s="176"/>
      <c r="D24" s="176"/>
      <c r="E24" s="176"/>
      <c r="F24" s="176"/>
      <c r="G24" s="176"/>
      <c r="H24" s="176"/>
      <c r="I24" s="176"/>
    </row>
    <row r="25" spans="1:9" ht="15">
      <c r="A25" s="205"/>
      <c r="B25" s="205"/>
      <c r="C25" s="176"/>
      <c r="D25" s="176"/>
      <c r="E25" s="176"/>
      <c r="F25" s="176"/>
      <c r="G25" s="176"/>
      <c r="H25" s="176"/>
      <c r="I25" s="176"/>
    </row>
    <row r="26" spans="1:9">
      <c r="A26" s="202"/>
      <c r="B26" s="202"/>
      <c r="C26" s="202"/>
      <c r="D26" s="202"/>
      <c r="E26" s="202"/>
      <c r="F26" s="202"/>
      <c r="G26" s="202"/>
      <c r="H26" s="202"/>
      <c r="I26" s="202"/>
    </row>
    <row r="27" spans="1:9" ht="15">
      <c r="A27" s="182" t="s">
        <v>96</v>
      </c>
      <c r="B27" s="182"/>
      <c r="C27" s="176"/>
      <c r="D27" s="176"/>
      <c r="E27" s="176"/>
      <c r="F27" s="176"/>
      <c r="G27" s="176"/>
      <c r="H27" s="176"/>
      <c r="I27" s="176"/>
    </row>
    <row r="28" spans="1:9" ht="15">
      <c r="A28" s="176"/>
      <c r="B28" s="176"/>
      <c r="C28" s="176"/>
      <c r="D28" s="176"/>
      <c r="E28" s="176"/>
      <c r="F28" s="176"/>
      <c r="G28" s="176"/>
      <c r="H28" s="176"/>
      <c r="I28" s="176"/>
    </row>
    <row r="29" spans="1:9" ht="15">
      <c r="A29" s="176"/>
      <c r="B29" s="176"/>
      <c r="C29" s="176"/>
      <c r="D29" s="176"/>
      <c r="E29" s="180"/>
      <c r="F29" s="180"/>
      <c r="G29" s="180"/>
      <c r="H29" s="176"/>
      <c r="I29" s="176"/>
    </row>
    <row r="30" spans="1:9" ht="15">
      <c r="A30" s="182"/>
      <c r="B30" s="182"/>
      <c r="C30" s="182" t="s">
        <v>356</v>
      </c>
      <c r="D30" s="182"/>
      <c r="E30" s="182"/>
      <c r="F30" s="182"/>
      <c r="G30" s="182"/>
      <c r="H30" s="176"/>
      <c r="I30" s="176"/>
    </row>
    <row r="31" spans="1:9" ht="15">
      <c r="A31" s="176"/>
      <c r="B31" s="176"/>
      <c r="C31" s="176" t="s">
        <v>355</v>
      </c>
      <c r="D31" s="176"/>
      <c r="E31" s="176"/>
      <c r="F31" s="176"/>
      <c r="G31" s="176"/>
      <c r="H31" s="176"/>
      <c r="I31" s="176"/>
    </row>
    <row r="32" spans="1:9">
      <c r="A32" s="184"/>
      <c r="B32" s="184"/>
      <c r="C32" s="184" t="s">
        <v>127</v>
      </c>
      <c r="D32" s="184"/>
      <c r="E32" s="184"/>
      <c r="F32" s="184"/>
      <c r="G32" s="18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view="pageBreakPreview" zoomScale="80" zoomScaleSheetLayoutView="80" workbookViewId="0">
      <selection activeCell="I11" sqref="I11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408</v>
      </c>
      <c r="B1" s="75"/>
      <c r="C1" s="75"/>
      <c r="D1" s="75"/>
      <c r="E1" s="75"/>
      <c r="F1" s="75"/>
      <c r="G1" s="503" t="s">
        <v>97</v>
      </c>
      <c r="H1" s="503"/>
      <c r="I1" s="337"/>
    </row>
    <row r="2" spans="1:9" ht="15">
      <c r="A2" s="74" t="s">
        <v>128</v>
      </c>
      <c r="B2" s="75"/>
      <c r="C2" s="75"/>
      <c r="D2" s="75"/>
      <c r="E2" s="75"/>
      <c r="F2" s="75"/>
      <c r="G2" s="507" t="str">
        <f>'ფორმა N1'!L2</f>
        <v>03,10-21,10,2017</v>
      </c>
      <c r="H2" s="507"/>
      <c r="I2" s="74"/>
    </row>
    <row r="3" spans="1:9" ht="15">
      <c r="A3" s="74"/>
      <c r="B3" s="74"/>
      <c r="C3" s="74"/>
      <c r="D3" s="74"/>
      <c r="E3" s="74"/>
      <c r="F3" s="74"/>
      <c r="G3" s="250"/>
      <c r="H3" s="250"/>
      <c r="I3" s="337"/>
    </row>
    <row r="4" spans="1:9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49"/>
      <c r="B7" s="249"/>
      <c r="C7" s="249"/>
      <c r="D7" s="249"/>
      <c r="E7" s="249"/>
      <c r="F7" s="249"/>
      <c r="G7" s="76"/>
      <c r="H7" s="76"/>
      <c r="I7" s="337"/>
    </row>
    <row r="8" spans="1:9" ht="45">
      <c r="A8" s="333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45">
      <c r="A9" s="334">
        <v>1</v>
      </c>
      <c r="B9" s="96" t="s">
        <v>656</v>
      </c>
      <c r="C9" s="96" t="s">
        <v>657</v>
      </c>
      <c r="D9" s="427" t="s">
        <v>658</v>
      </c>
      <c r="E9" s="96" t="s">
        <v>659</v>
      </c>
      <c r="F9" s="96" t="s">
        <v>660</v>
      </c>
      <c r="G9" s="483"/>
      <c r="H9" s="440">
        <v>975.1</v>
      </c>
      <c r="I9" s="440">
        <v>975</v>
      </c>
    </row>
    <row r="10" spans="1:9" ht="45">
      <c r="A10" s="334">
        <v>2</v>
      </c>
      <c r="B10" s="96" t="s">
        <v>661</v>
      </c>
      <c r="C10" s="96" t="s">
        <v>662</v>
      </c>
      <c r="D10" s="427" t="s">
        <v>663</v>
      </c>
      <c r="E10" s="96" t="s">
        <v>659</v>
      </c>
      <c r="F10" s="96" t="s">
        <v>660</v>
      </c>
      <c r="G10" s="483"/>
      <c r="H10" s="440">
        <v>975.1</v>
      </c>
      <c r="I10" s="440">
        <v>975</v>
      </c>
    </row>
    <row r="11" spans="1:9" ht="15">
      <c r="A11" s="334"/>
      <c r="B11" s="335"/>
      <c r="C11" s="85"/>
      <c r="D11" s="85"/>
      <c r="E11" s="85"/>
      <c r="F11" s="85"/>
      <c r="G11" s="85"/>
      <c r="H11" s="4"/>
      <c r="I11" s="4"/>
    </row>
    <row r="12" spans="1:9" ht="15">
      <c r="A12" s="334"/>
      <c r="B12" s="335"/>
      <c r="C12" s="85"/>
      <c r="D12" s="85"/>
      <c r="E12" s="85"/>
      <c r="F12" s="85"/>
      <c r="G12" s="85"/>
      <c r="H12" s="4"/>
      <c r="I12" s="4"/>
    </row>
    <row r="13" spans="1:9" ht="15">
      <c r="A13" s="334"/>
      <c r="B13" s="335"/>
      <c r="C13" s="85"/>
      <c r="D13" s="85"/>
      <c r="E13" s="85"/>
      <c r="F13" s="85"/>
      <c r="G13" s="85"/>
      <c r="H13" s="4"/>
      <c r="I13" s="4"/>
    </row>
    <row r="14" spans="1:9" ht="15">
      <c r="A14" s="334"/>
      <c r="B14" s="335"/>
      <c r="C14" s="85"/>
      <c r="D14" s="85"/>
      <c r="E14" s="85"/>
      <c r="F14" s="85"/>
      <c r="G14" s="85"/>
      <c r="H14" s="4"/>
      <c r="I14" s="4"/>
    </row>
    <row r="15" spans="1:9" ht="15">
      <c r="A15" s="334"/>
      <c r="B15" s="335"/>
      <c r="C15" s="85"/>
      <c r="D15" s="85"/>
      <c r="E15" s="85"/>
      <c r="F15" s="85"/>
      <c r="G15" s="85"/>
      <c r="H15" s="4"/>
      <c r="I15" s="4"/>
    </row>
    <row r="16" spans="1:9" ht="15">
      <c r="A16" s="334"/>
      <c r="B16" s="335"/>
      <c r="C16" s="85"/>
      <c r="D16" s="85"/>
      <c r="E16" s="85"/>
      <c r="F16" s="85"/>
      <c r="G16" s="85"/>
      <c r="H16" s="4"/>
      <c r="I16" s="4"/>
    </row>
    <row r="17" spans="1:9" ht="15">
      <c r="A17" s="334"/>
      <c r="B17" s="335"/>
      <c r="C17" s="85"/>
      <c r="D17" s="85"/>
      <c r="E17" s="85"/>
      <c r="F17" s="85"/>
      <c r="G17" s="85"/>
      <c r="H17" s="4"/>
      <c r="I17" s="4"/>
    </row>
    <row r="18" spans="1:9" ht="15">
      <c r="A18" s="334"/>
      <c r="B18" s="335"/>
      <c r="C18" s="85"/>
      <c r="D18" s="85"/>
      <c r="E18" s="85"/>
      <c r="F18" s="85"/>
      <c r="G18" s="85"/>
      <c r="H18" s="4"/>
      <c r="I18" s="4"/>
    </row>
    <row r="19" spans="1:9" ht="15">
      <c r="A19" s="334"/>
      <c r="B19" s="335"/>
      <c r="C19" s="85"/>
      <c r="D19" s="85"/>
      <c r="E19" s="85"/>
      <c r="F19" s="85"/>
      <c r="G19" s="85"/>
      <c r="H19" s="4"/>
      <c r="I19" s="4"/>
    </row>
    <row r="20" spans="1:9" ht="15">
      <c r="A20" s="334"/>
      <c r="B20" s="335"/>
      <c r="C20" s="85"/>
      <c r="D20" s="85"/>
      <c r="E20" s="85"/>
      <c r="F20" s="85"/>
      <c r="G20" s="85"/>
      <c r="H20" s="4"/>
      <c r="I20" s="4"/>
    </row>
    <row r="21" spans="1:9" ht="15">
      <c r="A21" s="334"/>
      <c r="B21" s="336"/>
      <c r="C21" s="97"/>
      <c r="D21" s="97"/>
      <c r="E21" s="97"/>
      <c r="F21" s="97"/>
      <c r="G21" s="97" t="s">
        <v>311</v>
      </c>
      <c r="H21" s="84">
        <f>SUM(H9:H20)</f>
        <v>1950.2</v>
      </c>
      <c r="I21" s="84">
        <f>SUM(I9:I20)</f>
        <v>1950</v>
      </c>
    </row>
    <row r="22" spans="1:9" ht="15">
      <c r="A22" s="44"/>
      <c r="B22" s="44"/>
      <c r="C22" s="44"/>
      <c r="D22" s="44"/>
      <c r="E22" s="44"/>
      <c r="F22" s="44"/>
      <c r="G22" s="2"/>
      <c r="H22" s="2"/>
    </row>
    <row r="23" spans="1:9" ht="15">
      <c r="A23" s="193" t="s">
        <v>409</v>
      </c>
      <c r="B23" s="44"/>
      <c r="C23" s="44"/>
      <c r="D23" s="44"/>
      <c r="E23" s="44"/>
      <c r="F23" s="44"/>
      <c r="G23" s="2"/>
      <c r="H23" s="2"/>
    </row>
    <row r="24" spans="1:9" ht="15">
      <c r="A24" s="193"/>
      <c r="B24" s="44"/>
      <c r="C24" s="44"/>
      <c r="D24" s="44"/>
      <c r="E24" s="44"/>
      <c r="F24" s="44"/>
      <c r="G24" s="2"/>
      <c r="H24" s="2"/>
    </row>
    <row r="25" spans="1:9" ht="15">
      <c r="A25" s="193"/>
      <c r="B25" s="2"/>
      <c r="C25" s="2"/>
      <c r="D25" s="2"/>
      <c r="E25" s="2"/>
      <c r="F25" s="2"/>
      <c r="G25" s="2"/>
      <c r="H25" s="2"/>
    </row>
    <row r="26" spans="1:9" ht="15">
      <c r="A26" s="193"/>
      <c r="B26" s="2"/>
      <c r="C26" s="2"/>
      <c r="D26" s="2"/>
      <c r="E26" s="2"/>
      <c r="F26" s="2"/>
      <c r="G26" s="2"/>
      <c r="H26" s="2"/>
    </row>
    <row r="27" spans="1:9">
      <c r="A27" s="23"/>
      <c r="B27" s="23"/>
      <c r="C27" s="23"/>
      <c r="D27" s="23"/>
      <c r="E27" s="23"/>
      <c r="F27" s="23"/>
      <c r="G27" s="23"/>
      <c r="H27" s="23"/>
    </row>
    <row r="28" spans="1:9" ht="15">
      <c r="A28" s="67" t="s">
        <v>96</v>
      </c>
      <c r="B28" s="2"/>
      <c r="C28" s="2"/>
      <c r="D28" s="2"/>
      <c r="E28" s="2"/>
      <c r="F28" s="2"/>
      <c r="G28" s="2"/>
      <c r="H28" s="2"/>
    </row>
    <row r="29" spans="1:9" ht="15">
      <c r="A29" s="2"/>
      <c r="B29" s="2"/>
      <c r="C29" s="2"/>
      <c r="D29" s="2"/>
      <c r="E29" s="2"/>
      <c r="F29" s="2"/>
      <c r="G29" s="2"/>
      <c r="H29" s="2"/>
    </row>
    <row r="30" spans="1:9" ht="15">
      <c r="A30" s="2"/>
      <c r="B30" s="2"/>
      <c r="C30" s="2"/>
      <c r="D30" s="2"/>
      <c r="E30" s="2"/>
      <c r="F30" s="2"/>
      <c r="G30" s="2"/>
      <c r="H30" s="12"/>
    </row>
    <row r="31" spans="1:9" ht="15">
      <c r="A31" s="67"/>
      <c r="B31" s="67" t="s">
        <v>254</v>
      </c>
      <c r="C31" s="67"/>
      <c r="D31" s="67"/>
      <c r="E31" s="67"/>
      <c r="F31" s="67"/>
      <c r="G31" s="2"/>
      <c r="H31" s="12"/>
    </row>
    <row r="32" spans="1:9" ht="15">
      <c r="A32" s="2"/>
      <c r="B32" s="2" t="s">
        <v>253</v>
      </c>
      <c r="C32" s="2"/>
      <c r="D32" s="2"/>
      <c r="E32" s="2"/>
      <c r="F32" s="2"/>
      <c r="G32" s="2"/>
      <c r="H32" s="12"/>
    </row>
    <row r="33" spans="1:6">
      <c r="A33" s="64"/>
      <c r="B33" s="64" t="s">
        <v>127</v>
      </c>
      <c r="C33" s="64"/>
      <c r="D33" s="64"/>
      <c r="E33" s="64"/>
      <c r="F33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82"/>
  <sheetViews>
    <sheetView view="pageBreakPreview" topLeftCell="A2343" zoomScale="80" zoomScaleSheetLayoutView="80" workbookViewId="0">
      <selection activeCell="F2364" sqref="F2364"/>
    </sheetView>
  </sheetViews>
  <sheetFormatPr defaultRowHeight="12.75"/>
  <cols>
    <col min="1" max="1" width="10.140625" style="177" customWidth="1"/>
    <col min="2" max="2" width="13.140625" style="177" customWidth="1"/>
    <col min="3" max="3" width="15.140625" style="177" customWidth="1"/>
    <col min="4" max="4" width="18" style="177" customWidth="1"/>
    <col min="5" max="5" width="20.5703125" style="177" customWidth="1"/>
    <col min="6" max="6" width="21.28515625" style="177" customWidth="1"/>
    <col min="7" max="7" width="15.140625" style="177" customWidth="1"/>
    <col min="8" max="8" width="15.5703125" style="177" customWidth="1"/>
    <col min="9" max="9" width="13.42578125" style="177" customWidth="1"/>
    <col min="10" max="10" width="0" style="177" hidden="1" customWidth="1"/>
    <col min="11" max="16384" width="9.140625" style="177"/>
  </cols>
  <sheetData>
    <row r="1" spans="1:10" ht="15">
      <c r="A1" s="72" t="s">
        <v>410</v>
      </c>
      <c r="B1" s="72"/>
      <c r="C1" s="75"/>
      <c r="D1" s="75"/>
      <c r="E1" s="75"/>
      <c r="F1" s="75"/>
      <c r="G1" s="503" t="s">
        <v>97</v>
      </c>
      <c r="H1" s="503"/>
    </row>
    <row r="2" spans="1:10" ht="15">
      <c r="A2" s="74" t="s">
        <v>128</v>
      </c>
      <c r="B2" s="72"/>
      <c r="C2" s="75"/>
      <c r="D2" s="75"/>
      <c r="E2" s="75"/>
      <c r="F2" s="75"/>
      <c r="G2" s="507" t="str">
        <f>'ფორმა N1'!L2</f>
        <v>03,10-21,10,2017</v>
      </c>
      <c r="H2" s="507"/>
    </row>
    <row r="3" spans="1:10" ht="15">
      <c r="A3" s="74"/>
      <c r="B3" s="74"/>
      <c r="C3" s="74"/>
      <c r="D3" s="74"/>
      <c r="E3" s="74"/>
      <c r="F3" s="74"/>
      <c r="G3" s="250"/>
      <c r="H3" s="250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49"/>
      <c r="B7" s="249"/>
      <c r="C7" s="249"/>
      <c r="D7" s="249"/>
      <c r="E7" s="249"/>
      <c r="F7" s="249"/>
      <c r="G7" s="76"/>
      <c r="H7" s="76"/>
    </row>
    <row r="8" spans="1:10" ht="30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06" t="s">
        <v>319</v>
      </c>
    </row>
    <row r="9" spans="1:10" ht="15">
      <c r="A9" s="492">
        <v>1</v>
      </c>
      <c r="B9" s="492" t="s">
        <v>652</v>
      </c>
      <c r="C9" s="492" t="s">
        <v>4592</v>
      </c>
      <c r="D9" s="492" t="s">
        <v>7086</v>
      </c>
      <c r="E9" s="492" t="s">
        <v>319</v>
      </c>
      <c r="F9" s="492" t="s">
        <v>4591</v>
      </c>
      <c r="G9" s="493">
        <v>312.5</v>
      </c>
      <c r="H9" s="493">
        <v>312.5</v>
      </c>
      <c r="J9" s="206"/>
    </row>
    <row r="10" spans="1:10" ht="15">
      <c r="A10" s="492">
        <v>2</v>
      </c>
      <c r="B10" s="492" t="s">
        <v>4593</v>
      </c>
      <c r="C10" s="492" t="s">
        <v>4594</v>
      </c>
      <c r="D10" s="492" t="s">
        <v>7087</v>
      </c>
      <c r="E10" s="492" t="s">
        <v>319</v>
      </c>
      <c r="F10" s="492" t="s">
        <v>4591</v>
      </c>
      <c r="G10" s="493">
        <v>312.5</v>
      </c>
      <c r="H10" s="493">
        <v>312.5</v>
      </c>
      <c r="J10" s="206"/>
    </row>
    <row r="11" spans="1:10" ht="15">
      <c r="A11" s="492">
        <v>3</v>
      </c>
      <c r="B11" s="492" t="s">
        <v>4595</v>
      </c>
      <c r="C11" s="492" t="s">
        <v>4596</v>
      </c>
      <c r="D11" s="492" t="s">
        <v>7088</v>
      </c>
      <c r="E11" s="492" t="s">
        <v>319</v>
      </c>
      <c r="F11" s="492" t="s">
        <v>4591</v>
      </c>
      <c r="G11" s="493">
        <v>312.5</v>
      </c>
      <c r="H11" s="493">
        <v>312.5</v>
      </c>
      <c r="J11" s="206"/>
    </row>
    <row r="12" spans="1:10" ht="15">
      <c r="A12" s="492">
        <v>4</v>
      </c>
      <c r="B12" s="492" t="s">
        <v>4597</v>
      </c>
      <c r="C12" s="492" t="s">
        <v>4598</v>
      </c>
      <c r="D12" s="492" t="s">
        <v>7089</v>
      </c>
      <c r="E12" s="492" t="s">
        <v>319</v>
      </c>
      <c r="F12" s="492" t="s">
        <v>4591</v>
      </c>
      <c r="G12" s="493">
        <v>312.5</v>
      </c>
      <c r="H12" s="493">
        <v>312.5</v>
      </c>
      <c r="J12" s="206"/>
    </row>
    <row r="13" spans="1:10" ht="15">
      <c r="A13" s="492">
        <v>5</v>
      </c>
      <c r="B13" s="492" t="s">
        <v>4599</v>
      </c>
      <c r="C13" s="492" t="s">
        <v>4600</v>
      </c>
      <c r="D13" s="492" t="s">
        <v>7090</v>
      </c>
      <c r="E13" s="492" t="s">
        <v>319</v>
      </c>
      <c r="F13" s="492" t="s">
        <v>4591</v>
      </c>
      <c r="G13" s="493">
        <v>312.5</v>
      </c>
      <c r="H13" s="493">
        <v>312.5</v>
      </c>
      <c r="J13" s="206"/>
    </row>
    <row r="14" spans="1:10" ht="15">
      <c r="A14" s="492">
        <v>6</v>
      </c>
      <c r="B14" s="492" t="s">
        <v>4601</v>
      </c>
      <c r="C14" s="492" t="s">
        <v>4602</v>
      </c>
      <c r="D14" s="492" t="s">
        <v>7091</v>
      </c>
      <c r="E14" s="492" t="s">
        <v>319</v>
      </c>
      <c r="F14" s="492" t="s">
        <v>4591</v>
      </c>
      <c r="G14" s="493">
        <v>312.5</v>
      </c>
      <c r="H14" s="493">
        <v>312.5</v>
      </c>
      <c r="J14" s="206"/>
    </row>
    <row r="15" spans="1:10" ht="15">
      <c r="A15" s="492">
        <v>7</v>
      </c>
      <c r="B15" s="492" t="s">
        <v>4603</v>
      </c>
      <c r="C15" s="492" t="s">
        <v>4604</v>
      </c>
      <c r="D15" s="492" t="s">
        <v>7092</v>
      </c>
      <c r="E15" s="492" t="s">
        <v>319</v>
      </c>
      <c r="F15" s="492" t="s">
        <v>4591</v>
      </c>
      <c r="G15" s="493">
        <v>312.5</v>
      </c>
      <c r="H15" s="493">
        <v>312.5</v>
      </c>
      <c r="J15" s="206"/>
    </row>
    <row r="16" spans="1:10" ht="15">
      <c r="A16" s="492">
        <v>8</v>
      </c>
      <c r="B16" s="492" t="s">
        <v>4605</v>
      </c>
      <c r="C16" s="492" t="s">
        <v>4606</v>
      </c>
      <c r="D16" s="492" t="s">
        <v>7093</v>
      </c>
      <c r="E16" s="492" t="s">
        <v>319</v>
      </c>
      <c r="F16" s="492" t="s">
        <v>4591</v>
      </c>
      <c r="G16" s="493">
        <v>312.5</v>
      </c>
      <c r="H16" s="493">
        <v>312.5</v>
      </c>
      <c r="J16" s="206"/>
    </row>
    <row r="17" spans="1:10" ht="15">
      <c r="A17" s="492">
        <v>9</v>
      </c>
      <c r="B17" s="492" t="s">
        <v>4607</v>
      </c>
      <c r="C17" s="492" t="s">
        <v>4608</v>
      </c>
      <c r="D17" s="492" t="s">
        <v>7094</v>
      </c>
      <c r="E17" s="492" t="s">
        <v>319</v>
      </c>
      <c r="F17" s="492" t="s">
        <v>4591</v>
      </c>
      <c r="G17" s="493">
        <v>312.5</v>
      </c>
      <c r="H17" s="493">
        <v>312.5</v>
      </c>
      <c r="J17" s="206"/>
    </row>
    <row r="18" spans="1:10" ht="15">
      <c r="A18" s="492">
        <v>10</v>
      </c>
      <c r="B18" s="492" t="s">
        <v>4603</v>
      </c>
      <c r="C18" s="492" t="s">
        <v>4609</v>
      </c>
      <c r="D18" s="492" t="s">
        <v>7095</v>
      </c>
      <c r="E18" s="492" t="s">
        <v>319</v>
      </c>
      <c r="F18" s="492" t="s">
        <v>4591</v>
      </c>
      <c r="G18" s="493">
        <v>312.5</v>
      </c>
      <c r="H18" s="493">
        <v>312.5</v>
      </c>
      <c r="J18" s="206"/>
    </row>
    <row r="19" spans="1:10" ht="15">
      <c r="A19" s="492">
        <v>11</v>
      </c>
      <c r="B19" s="492" t="s">
        <v>4610</v>
      </c>
      <c r="C19" s="492" t="s">
        <v>4611</v>
      </c>
      <c r="D19" s="492" t="s">
        <v>7096</v>
      </c>
      <c r="E19" s="492" t="s">
        <v>319</v>
      </c>
      <c r="F19" s="492" t="s">
        <v>4591</v>
      </c>
      <c r="G19" s="493">
        <v>312.5</v>
      </c>
      <c r="H19" s="493">
        <v>312.5</v>
      </c>
      <c r="J19" s="206"/>
    </row>
    <row r="20" spans="1:10" ht="15">
      <c r="A20" s="492">
        <v>12</v>
      </c>
      <c r="B20" s="492" t="s">
        <v>4612</v>
      </c>
      <c r="C20" s="492" t="s">
        <v>4613</v>
      </c>
      <c r="D20" s="492" t="s">
        <v>7097</v>
      </c>
      <c r="E20" s="492" t="s">
        <v>319</v>
      </c>
      <c r="F20" s="492" t="s">
        <v>4591</v>
      </c>
      <c r="G20" s="493">
        <v>312.5</v>
      </c>
      <c r="H20" s="493">
        <v>312.5</v>
      </c>
      <c r="J20" s="206"/>
    </row>
    <row r="21" spans="1:10" ht="15">
      <c r="A21" s="492">
        <v>13</v>
      </c>
      <c r="B21" s="492" t="s">
        <v>4614</v>
      </c>
      <c r="C21" s="492" t="s">
        <v>4615</v>
      </c>
      <c r="D21" s="492" t="s">
        <v>7098</v>
      </c>
      <c r="E21" s="492" t="s">
        <v>319</v>
      </c>
      <c r="F21" s="492" t="s">
        <v>4591</v>
      </c>
      <c r="G21" s="493">
        <v>312.5</v>
      </c>
      <c r="H21" s="493">
        <v>312.5</v>
      </c>
      <c r="J21" s="206"/>
    </row>
    <row r="22" spans="1:10" ht="15">
      <c r="A22" s="492">
        <v>14</v>
      </c>
      <c r="B22" s="492" t="s">
        <v>4616</v>
      </c>
      <c r="C22" s="492" t="s">
        <v>4617</v>
      </c>
      <c r="D22" s="492">
        <v>12003000696</v>
      </c>
      <c r="E22" s="492" t="s">
        <v>319</v>
      </c>
      <c r="F22" s="492" t="s">
        <v>4591</v>
      </c>
      <c r="G22" s="493">
        <v>312.5</v>
      </c>
      <c r="H22" s="493">
        <v>312.5</v>
      </c>
      <c r="J22" s="206"/>
    </row>
    <row r="23" spans="1:10" ht="15">
      <c r="A23" s="492">
        <v>15</v>
      </c>
      <c r="B23" s="492" t="s">
        <v>4618</v>
      </c>
      <c r="C23" s="492" t="s">
        <v>4619</v>
      </c>
      <c r="D23" s="492">
        <v>12001060741</v>
      </c>
      <c r="E23" s="492" t="s">
        <v>319</v>
      </c>
      <c r="F23" s="492" t="s">
        <v>4591</v>
      </c>
      <c r="G23" s="493">
        <v>312.5</v>
      </c>
      <c r="H23" s="493">
        <v>312.5</v>
      </c>
      <c r="J23" s="206"/>
    </row>
    <row r="24" spans="1:10" ht="15">
      <c r="A24" s="492">
        <v>16</v>
      </c>
      <c r="B24" s="492" t="s">
        <v>4620</v>
      </c>
      <c r="C24" s="492" t="s">
        <v>4621</v>
      </c>
      <c r="D24" s="492">
        <v>12001058804</v>
      </c>
      <c r="E24" s="492" t="s">
        <v>319</v>
      </c>
      <c r="F24" s="492" t="s">
        <v>4591</v>
      </c>
      <c r="G24" s="493">
        <v>312.5</v>
      </c>
      <c r="H24" s="493">
        <v>312.5</v>
      </c>
      <c r="J24" s="206"/>
    </row>
    <row r="25" spans="1:10" ht="15">
      <c r="A25" s="492">
        <v>17</v>
      </c>
      <c r="B25" s="492" t="s">
        <v>4622</v>
      </c>
      <c r="C25" s="492" t="s">
        <v>4623</v>
      </c>
      <c r="D25" s="492" t="s">
        <v>7099</v>
      </c>
      <c r="E25" s="492" t="s">
        <v>319</v>
      </c>
      <c r="F25" s="492" t="s">
        <v>4591</v>
      </c>
      <c r="G25" s="493">
        <v>312.5</v>
      </c>
      <c r="H25" s="493">
        <v>312.5</v>
      </c>
      <c r="J25" s="206"/>
    </row>
    <row r="26" spans="1:10" ht="15">
      <c r="A26" s="492">
        <v>18</v>
      </c>
      <c r="B26" s="492" t="s">
        <v>4624</v>
      </c>
      <c r="C26" s="492" t="s">
        <v>4625</v>
      </c>
      <c r="D26" s="492" t="s">
        <v>7100</v>
      </c>
      <c r="E26" s="492" t="s">
        <v>319</v>
      </c>
      <c r="F26" s="492" t="s">
        <v>4591</v>
      </c>
      <c r="G26" s="493">
        <v>312.5</v>
      </c>
      <c r="H26" s="493">
        <v>312.5</v>
      </c>
      <c r="J26" s="206"/>
    </row>
    <row r="27" spans="1:10" ht="15">
      <c r="A27" s="492">
        <v>19</v>
      </c>
      <c r="B27" s="492" t="s">
        <v>4626</v>
      </c>
      <c r="C27" s="492" t="s">
        <v>4627</v>
      </c>
      <c r="D27" s="492">
        <v>62004026324</v>
      </c>
      <c r="E27" s="492" t="s">
        <v>319</v>
      </c>
      <c r="F27" s="492" t="s">
        <v>4591</v>
      </c>
      <c r="G27" s="493">
        <v>312.5</v>
      </c>
      <c r="H27" s="493">
        <v>312.5</v>
      </c>
      <c r="J27" s="206"/>
    </row>
    <row r="28" spans="1:10" ht="15">
      <c r="A28" s="492">
        <v>20</v>
      </c>
      <c r="B28" s="492" t="s">
        <v>4626</v>
      </c>
      <c r="C28" s="492" t="s">
        <v>4628</v>
      </c>
      <c r="D28" s="492" t="s">
        <v>7101</v>
      </c>
      <c r="E28" s="492" t="s">
        <v>319</v>
      </c>
      <c r="F28" s="492" t="s">
        <v>4591</v>
      </c>
      <c r="G28" s="493">
        <v>312.5</v>
      </c>
      <c r="H28" s="493">
        <v>312.5</v>
      </c>
      <c r="J28" s="206"/>
    </row>
    <row r="29" spans="1:10" ht="15">
      <c r="A29" s="492">
        <v>21</v>
      </c>
      <c r="B29" s="492" t="s">
        <v>4629</v>
      </c>
      <c r="C29" s="492" t="s">
        <v>4630</v>
      </c>
      <c r="D29" s="492" t="s">
        <v>7102</v>
      </c>
      <c r="E29" s="492" t="s">
        <v>319</v>
      </c>
      <c r="F29" s="492" t="s">
        <v>4591</v>
      </c>
      <c r="G29" s="493">
        <v>312.5</v>
      </c>
      <c r="H29" s="493">
        <v>312.5</v>
      </c>
      <c r="J29" s="206"/>
    </row>
    <row r="30" spans="1:10" ht="15">
      <c r="A30" s="492">
        <v>22</v>
      </c>
      <c r="B30" s="492" t="s">
        <v>4631</v>
      </c>
      <c r="C30" s="492" t="s">
        <v>4632</v>
      </c>
      <c r="D30" s="492" t="s">
        <v>7103</v>
      </c>
      <c r="E30" s="492" t="s">
        <v>319</v>
      </c>
      <c r="F30" s="492" t="s">
        <v>4591</v>
      </c>
      <c r="G30" s="493">
        <v>312.5</v>
      </c>
      <c r="H30" s="493">
        <v>312.5</v>
      </c>
      <c r="J30" s="206"/>
    </row>
    <row r="31" spans="1:10" ht="15">
      <c r="A31" s="492">
        <v>23</v>
      </c>
      <c r="B31" s="492" t="s">
        <v>4633</v>
      </c>
      <c r="C31" s="492" t="s">
        <v>4634</v>
      </c>
      <c r="D31" s="492" t="s">
        <v>7104</v>
      </c>
      <c r="E31" s="492" t="s">
        <v>319</v>
      </c>
      <c r="F31" s="492" t="s">
        <v>4591</v>
      </c>
      <c r="G31" s="493">
        <v>312.5</v>
      </c>
      <c r="H31" s="493">
        <v>312.5</v>
      </c>
      <c r="J31" s="206"/>
    </row>
    <row r="32" spans="1:10" ht="15">
      <c r="A32" s="492">
        <v>24</v>
      </c>
      <c r="B32" s="492" t="s">
        <v>4635</v>
      </c>
      <c r="C32" s="492" t="s">
        <v>4636</v>
      </c>
      <c r="D32" s="492" t="s">
        <v>7105</v>
      </c>
      <c r="E32" s="492" t="s">
        <v>319</v>
      </c>
      <c r="F32" s="492" t="s">
        <v>4591</v>
      </c>
      <c r="G32" s="493">
        <v>312.5</v>
      </c>
      <c r="H32" s="493">
        <v>312.5</v>
      </c>
      <c r="J32" s="206"/>
    </row>
    <row r="33" spans="1:10" ht="15">
      <c r="A33" s="492">
        <v>25</v>
      </c>
      <c r="B33" s="492" t="s">
        <v>4637</v>
      </c>
      <c r="C33" s="492" t="s">
        <v>4638</v>
      </c>
      <c r="D33" s="492" t="s">
        <v>7106</v>
      </c>
      <c r="E33" s="492" t="s">
        <v>319</v>
      </c>
      <c r="F33" s="492" t="s">
        <v>4591</v>
      </c>
      <c r="G33" s="493">
        <v>312.5</v>
      </c>
      <c r="H33" s="493">
        <v>312.5</v>
      </c>
      <c r="J33" s="206"/>
    </row>
    <row r="34" spans="1:10" ht="15">
      <c r="A34" s="492">
        <v>26</v>
      </c>
      <c r="B34" s="492" t="s">
        <v>4624</v>
      </c>
      <c r="C34" s="492" t="s">
        <v>4639</v>
      </c>
      <c r="D34" s="492" t="s">
        <v>7107</v>
      </c>
      <c r="E34" s="492" t="s">
        <v>319</v>
      </c>
      <c r="F34" s="492" t="s">
        <v>4591</v>
      </c>
      <c r="G34" s="493">
        <v>312.5</v>
      </c>
      <c r="H34" s="493">
        <v>312.5</v>
      </c>
      <c r="J34" s="206"/>
    </row>
    <row r="35" spans="1:10" ht="30">
      <c r="A35" s="492">
        <v>27</v>
      </c>
      <c r="B35" s="492" t="s">
        <v>4640</v>
      </c>
      <c r="C35" s="492" t="s">
        <v>4641</v>
      </c>
      <c r="D35" s="492" t="s">
        <v>7108</v>
      </c>
      <c r="E35" s="492" t="s">
        <v>319</v>
      </c>
      <c r="F35" s="492" t="s">
        <v>4591</v>
      </c>
      <c r="G35" s="493">
        <v>312.5</v>
      </c>
      <c r="H35" s="493">
        <v>312.5</v>
      </c>
      <c r="J35" s="206"/>
    </row>
    <row r="36" spans="1:10" ht="15">
      <c r="A36" s="492">
        <v>28</v>
      </c>
      <c r="B36" s="492" t="s">
        <v>4642</v>
      </c>
      <c r="C36" s="492" t="s">
        <v>4643</v>
      </c>
      <c r="D36" s="492" t="s">
        <v>7109</v>
      </c>
      <c r="E36" s="492" t="s">
        <v>319</v>
      </c>
      <c r="F36" s="492" t="s">
        <v>4591</v>
      </c>
      <c r="G36" s="493">
        <v>312.5</v>
      </c>
      <c r="H36" s="493">
        <v>312.5</v>
      </c>
      <c r="J36" s="206"/>
    </row>
    <row r="37" spans="1:10" ht="15">
      <c r="A37" s="492">
        <v>29</v>
      </c>
      <c r="B37" s="492" t="s">
        <v>4644</v>
      </c>
      <c r="C37" s="492" t="s">
        <v>4645</v>
      </c>
      <c r="D37" s="492" t="s">
        <v>7110</v>
      </c>
      <c r="E37" s="492" t="s">
        <v>319</v>
      </c>
      <c r="F37" s="492" t="s">
        <v>4591</v>
      </c>
      <c r="G37" s="493">
        <v>312.5</v>
      </c>
      <c r="H37" s="493">
        <v>312.5</v>
      </c>
      <c r="J37" s="206"/>
    </row>
    <row r="38" spans="1:10" ht="15">
      <c r="A38" s="492">
        <v>30</v>
      </c>
      <c r="B38" s="492" t="s">
        <v>4646</v>
      </c>
      <c r="C38" s="492" t="s">
        <v>4647</v>
      </c>
      <c r="D38" s="492" t="s">
        <v>7111</v>
      </c>
      <c r="E38" s="492" t="s">
        <v>319</v>
      </c>
      <c r="F38" s="492" t="s">
        <v>4591</v>
      </c>
      <c r="G38" s="493">
        <v>312.5</v>
      </c>
      <c r="H38" s="493">
        <v>312.5</v>
      </c>
      <c r="J38" s="206"/>
    </row>
    <row r="39" spans="1:10" ht="15">
      <c r="A39" s="492">
        <v>31</v>
      </c>
      <c r="B39" s="492" t="s">
        <v>4648</v>
      </c>
      <c r="C39" s="492" t="s">
        <v>4649</v>
      </c>
      <c r="D39" s="492">
        <v>20001050364</v>
      </c>
      <c r="E39" s="492" t="s">
        <v>319</v>
      </c>
      <c r="F39" s="492" t="s">
        <v>4591</v>
      </c>
      <c r="G39" s="493">
        <v>312.5</v>
      </c>
      <c r="H39" s="493">
        <v>312.5</v>
      </c>
      <c r="J39" s="206"/>
    </row>
    <row r="40" spans="1:10" ht="15">
      <c r="A40" s="492">
        <v>32</v>
      </c>
      <c r="B40" s="492" t="s">
        <v>4620</v>
      </c>
      <c r="C40" s="492" t="s">
        <v>4650</v>
      </c>
      <c r="D40" s="492" t="s">
        <v>7112</v>
      </c>
      <c r="E40" s="492" t="s">
        <v>319</v>
      </c>
      <c r="F40" s="492" t="s">
        <v>4591</v>
      </c>
      <c r="G40" s="493">
        <v>312.5</v>
      </c>
      <c r="H40" s="493">
        <v>312.5</v>
      </c>
      <c r="J40" s="206"/>
    </row>
    <row r="41" spans="1:10" ht="15">
      <c r="A41" s="492">
        <v>33</v>
      </c>
      <c r="B41" s="492" t="s">
        <v>4651</v>
      </c>
      <c r="C41" s="492" t="s">
        <v>4652</v>
      </c>
      <c r="D41" s="492" t="s">
        <v>7113</v>
      </c>
      <c r="E41" s="492" t="s">
        <v>319</v>
      </c>
      <c r="F41" s="492" t="s">
        <v>4591</v>
      </c>
      <c r="G41" s="493">
        <v>312.5</v>
      </c>
      <c r="H41" s="493">
        <v>312.5</v>
      </c>
      <c r="J41" s="206"/>
    </row>
    <row r="42" spans="1:10" ht="15">
      <c r="A42" s="492">
        <v>34</v>
      </c>
      <c r="B42" s="492" t="s">
        <v>4651</v>
      </c>
      <c r="C42" s="492" t="s">
        <v>4653</v>
      </c>
      <c r="D42" s="492" t="s">
        <v>7114</v>
      </c>
      <c r="E42" s="492" t="s">
        <v>319</v>
      </c>
      <c r="F42" s="492" t="s">
        <v>4591</v>
      </c>
      <c r="G42" s="493">
        <v>312.5</v>
      </c>
      <c r="H42" s="493">
        <v>312.5</v>
      </c>
      <c r="J42" s="206"/>
    </row>
    <row r="43" spans="1:10" ht="15">
      <c r="A43" s="492">
        <v>35</v>
      </c>
      <c r="B43" s="492" t="s">
        <v>4654</v>
      </c>
      <c r="C43" s="492" t="s">
        <v>4655</v>
      </c>
      <c r="D43" s="492" t="s">
        <v>7115</v>
      </c>
      <c r="E43" s="492" t="s">
        <v>319</v>
      </c>
      <c r="F43" s="492" t="s">
        <v>4591</v>
      </c>
      <c r="G43" s="493">
        <v>312.5</v>
      </c>
      <c r="H43" s="493">
        <v>312.5</v>
      </c>
      <c r="J43" s="206"/>
    </row>
    <row r="44" spans="1:10" ht="15">
      <c r="A44" s="492">
        <v>36</v>
      </c>
      <c r="B44" s="492" t="s">
        <v>4616</v>
      </c>
      <c r="C44" s="492" t="s">
        <v>4656</v>
      </c>
      <c r="D44" s="492" t="s">
        <v>7116</v>
      </c>
      <c r="E44" s="492" t="s">
        <v>319</v>
      </c>
      <c r="F44" s="492" t="s">
        <v>4591</v>
      </c>
      <c r="G44" s="493">
        <v>312.5</v>
      </c>
      <c r="H44" s="493">
        <v>312.5</v>
      </c>
      <c r="J44" s="206"/>
    </row>
    <row r="45" spans="1:10" ht="15">
      <c r="A45" s="492">
        <v>37</v>
      </c>
      <c r="B45" s="492" t="s">
        <v>4657</v>
      </c>
      <c r="C45" s="492" t="s">
        <v>4611</v>
      </c>
      <c r="D45" s="492" t="s">
        <v>7117</v>
      </c>
      <c r="E45" s="492" t="s">
        <v>319</v>
      </c>
      <c r="F45" s="492" t="s">
        <v>4591</v>
      </c>
      <c r="G45" s="493">
        <v>312.5</v>
      </c>
      <c r="H45" s="493">
        <v>312.5</v>
      </c>
      <c r="J45" s="206"/>
    </row>
    <row r="46" spans="1:10" ht="15">
      <c r="A46" s="492">
        <v>38</v>
      </c>
      <c r="B46" s="492" t="s">
        <v>4658</v>
      </c>
      <c r="C46" s="492" t="s">
        <v>4659</v>
      </c>
      <c r="D46" s="492" t="s">
        <v>7118</v>
      </c>
      <c r="E46" s="492" t="s">
        <v>319</v>
      </c>
      <c r="F46" s="492" t="s">
        <v>4591</v>
      </c>
      <c r="G46" s="493">
        <v>312.5</v>
      </c>
      <c r="H46" s="493">
        <v>312.5</v>
      </c>
      <c r="J46" s="206"/>
    </row>
    <row r="47" spans="1:10" ht="30">
      <c r="A47" s="492">
        <v>39</v>
      </c>
      <c r="B47" s="492" t="s">
        <v>4660</v>
      </c>
      <c r="C47" s="492" t="s">
        <v>4661</v>
      </c>
      <c r="D47" s="492" t="s">
        <v>7119</v>
      </c>
      <c r="E47" s="492" t="s">
        <v>319</v>
      </c>
      <c r="F47" s="492" t="s">
        <v>4591</v>
      </c>
      <c r="G47" s="493">
        <v>312.5</v>
      </c>
      <c r="H47" s="493">
        <v>312.5</v>
      </c>
      <c r="J47" s="206"/>
    </row>
    <row r="48" spans="1:10" ht="15">
      <c r="A48" s="492">
        <v>40</v>
      </c>
      <c r="B48" s="492" t="s">
        <v>4662</v>
      </c>
      <c r="C48" s="492" t="s">
        <v>4628</v>
      </c>
      <c r="D48" s="492" t="s">
        <v>7120</v>
      </c>
      <c r="E48" s="492" t="s">
        <v>319</v>
      </c>
      <c r="F48" s="492" t="s">
        <v>4591</v>
      </c>
      <c r="G48" s="493">
        <v>312.5</v>
      </c>
      <c r="H48" s="493">
        <v>312.5</v>
      </c>
      <c r="J48" s="206"/>
    </row>
    <row r="49" spans="1:10" ht="15">
      <c r="A49" s="492">
        <v>41</v>
      </c>
      <c r="B49" s="492" t="s">
        <v>4663</v>
      </c>
      <c r="C49" s="492" t="s">
        <v>4664</v>
      </c>
      <c r="D49" s="492" t="s">
        <v>7121</v>
      </c>
      <c r="E49" s="492" t="s">
        <v>319</v>
      </c>
      <c r="F49" s="492" t="s">
        <v>4591</v>
      </c>
      <c r="G49" s="493">
        <v>312.5</v>
      </c>
      <c r="H49" s="493">
        <v>312.5</v>
      </c>
      <c r="J49" s="206"/>
    </row>
    <row r="50" spans="1:10" ht="15">
      <c r="A50" s="492">
        <v>42</v>
      </c>
      <c r="B50" s="492" t="s">
        <v>4665</v>
      </c>
      <c r="C50" s="492" t="s">
        <v>4666</v>
      </c>
      <c r="D50" s="492" t="s">
        <v>7122</v>
      </c>
      <c r="E50" s="492" t="s">
        <v>319</v>
      </c>
      <c r="F50" s="492" t="s">
        <v>4591</v>
      </c>
      <c r="G50" s="493">
        <v>312.5</v>
      </c>
      <c r="H50" s="493">
        <v>312.5</v>
      </c>
      <c r="J50" s="206"/>
    </row>
    <row r="51" spans="1:10" ht="15">
      <c r="A51" s="492">
        <v>43</v>
      </c>
      <c r="B51" s="492" t="s">
        <v>4667</v>
      </c>
      <c r="C51" s="492" t="s">
        <v>4668</v>
      </c>
      <c r="D51" s="492" t="s">
        <v>7123</v>
      </c>
      <c r="E51" s="492" t="s">
        <v>319</v>
      </c>
      <c r="F51" s="492" t="s">
        <v>4591</v>
      </c>
      <c r="G51" s="493">
        <v>312.5</v>
      </c>
      <c r="H51" s="493">
        <v>312.5</v>
      </c>
      <c r="J51" s="206"/>
    </row>
    <row r="52" spans="1:10" ht="15">
      <c r="A52" s="492">
        <v>44</v>
      </c>
      <c r="B52" s="492" t="s">
        <v>4595</v>
      </c>
      <c r="C52" s="492" t="s">
        <v>4669</v>
      </c>
      <c r="D52" s="492" t="s">
        <v>7124</v>
      </c>
      <c r="E52" s="492" t="s">
        <v>319</v>
      </c>
      <c r="F52" s="492" t="s">
        <v>4591</v>
      </c>
      <c r="G52" s="493">
        <v>312.5</v>
      </c>
      <c r="H52" s="493">
        <v>312.5</v>
      </c>
      <c r="J52" s="206"/>
    </row>
    <row r="53" spans="1:10" ht="15">
      <c r="A53" s="492">
        <v>45</v>
      </c>
      <c r="B53" s="492" t="s">
        <v>4670</v>
      </c>
      <c r="C53" s="492" t="s">
        <v>4671</v>
      </c>
      <c r="D53" s="492" t="s">
        <v>7125</v>
      </c>
      <c r="E53" s="492" t="s">
        <v>319</v>
      </c>
      <c r="F53" s="492" t="s">
        <v>4591</v>
      </c>
      <c r="G53" s="493">
        <v>312.5</v>
      </c>
      <c r="H53" s="493">
        <v>312.5</v>
      </c>
      <c r="J53" s="206"/>
    </row>
    <row r="54" spans="1:10" ht="15">
      <c r="A54" s="492">
        <v>46</v>
      </c>
      <c r="B54" s="492" t="s">
        <v>4672</v>
      </c>
      <c r="C54" s="492" t="s">
        <v>4673</v>
      </c>
      <c r="D54" s="492" t="s">
        <v>7126</v>
      </c>
      <c r="E54" s="492" t="s">
        <v>319</v>
      </c>
      <c r="F54" s="492" t="s">
        <v>4591</v>
      </c>
      <c r="G54" s="493">
        <v>312.5</v>
      </c>
      <c r="H54" s="493">
        <v>312.5</v>
      </c>
      <c r="J54" s="206"/>
    </row>
    <row r="55" spans="1:10" ht="15">
      <c r="A55" s="492">
        <v>47</v>
      </c>
      <c r="B55" s="492" t="s">
        <v>4674</v>
      </c>
      <c r="C55" s="492" t="s">
        <v>4675</v>
      </c>
      <c r="D55" s="492" t="s">
        <v>7127</v>
      </c>
      <c r="E55" s="492" t="s">
        <v>319</v>
      </c>
      <c r="F55" s="492" t="s">
        <v>4591</v>
      </c>
      <c r="G55" s="493">
        <v>312.5</v>
      </c>
      <c r="H55" s="493">
        <v>312.5</v>
      </c>
      <c r="J55" s="206"/>
    </row>
    <row r="56" spans="1:10" ht="15">
      <c r="A56" s="492">
        <v>48</v>
      </c>
      <c r="B56" s="492" t="s">
        <v>4676</v>
      </c>
      <c r="C56" s="492" t="s">
        <v>4677</v>
      </c>
      <c r="D56" s="492" t="s">
        <v>7128</v>
      </c>
      <c r="E56" s="492" t="s">
        <v>319</v>
      </c>
      <c r="F56" s="492" t="s">
        <v>4591</v>
      </c>
      <c r="G56" s="493">
        <v>312.5</v>
      </c>
      <c r="H56" s="493">
        <v>312.5</v>
      </c>
      <c r="J56" s="206"/>
    </row>
    <row r="57" spans="1:10" ht="15">
      <c r="A57" s="492">
        <v>49</v>
      </c>
      <c r="B57" s="492" t="s">
        <v>4678</v>
      </c>
      <c r="C57" s="492" t="s">
        <v>4679</v>
      </c>
      <c r="D57" s="492" t="s">
        <v>7129</v>
      </c>
      <c r="E57" s="492" t="s">
        <v>319</v>
      </c>
      <c r="F57" s="492" t="s">
        <v>4591</v>
      </c>
      <c r="G57" s="493">
        <v>312.5</v>
      </c>
      <c r="H57" s="493">
        <v>312.5</v>
      </c>
      <c r="J57" s="206"/>
    </row>
    <row r="58" spans="1:10" ht="15">
      <c r="A58" s="492">
        <v>50</v>
      </c>
      <c r="B58" s="492" t="s">
        <v>4610</v>
      </c>
      <c r="C58" s="492" t="s">
        <v>4680</v>
      </c>
      <c r="D58" s="492" t="s">
        <v>7130</v>
      </c>
      <c r="E58" s="492" t="s">
        <v>319</v>
      </c>
      <c r="F58" s="492" t="s">
        <v>4591</v>
      </c>
      <c r="G58" s="493">
        <v>312.5</v>
      </c>
      <c r="H58" s="493">
        <v>312.5</v>
      </c>
      <c r="J58" s="206"/>
    </row>
    <row r="59" spans="1:10" ht="15">
      <c r="A59" s="492">
        <v>51</v>
      </c>
      <c r="B59" s="492" t="s">
        <v>4681</v>
      </c>
      <c r="C59" s="492" t="s">
        <v>4682</v>
      </c>
      <c r="D59" s="492" t="s">
        <v>7131</v>
      </c>
      <c r="E59" s="492" t="s">
        <v>319</v>
      </c>
      <c r="F59" s="492" t="s">
        <v>4591</v>
      </c>
      <c r="G59" s="493">
        <v>312.5</v>
      </c>
      <c r="H59" s="493">
        <v>312.5</v>
      </c>
      <c r="J59" s="206"/>
    </row>
    <row r="60" spans="1:10" ht="15">
      <c r="A60" s="492">
        <v>52</v>
      </c>
      <c r="B60" s="492" t="s">
        <v>4595</v>
      </c>
      <c r="C60" s="492" t="s">
        <v>4683</v>
      </c>
      <c r="D60" s="492" t="s">
        <v>7132</v>
      </c>
      <c r="E60" s="492" t="s">
        <v>319</v>
      </c>
      <c r="F60" s="492" t="s">
        <v>4591</v>
      </c>
      <c r="G60" s="493">
        <v>312.5</v>
      </c>
      <c r="H60" s="493">
        <v>312.5</v>
      </c>
      <c r="J60" s="206"/>
    </row>
    <row r="61" spans="1:10" ht="15">
      <c r="A61" s="492">
        <v>53</v>
      </c>
      <c r="B61" s="492" t="s">
        <v>4684</v>
      </c>
      <c r="C61" s="492" t="s">
        <v>4685</v>
      </c>
      <c r="D61" s="492" t="s">
        <v>7133</v>
      </c>
      <c r="E61" s="492" t="s">
        <v>319</v>
      </c>
      <c r="F61" s="492" t="s">
        <v>4591</v>
      </c>
      <c r="G61" s="493">
        <v>312.5</v>
      </c>
      <c r="H61" s="493">
        <v>312.5</v>
      </c>
      <c r="J61" s="206"/>
    </row>
    <row r="62" spans="1:10" ht="15">
      <c r="A62" s="492">
        <v>54</v>
      </c>
      <c r="B62" s="492" t="s">
        <v>4665</v>
      </c>
      <c r="C62" s="492" t="s">
        <v>4686</v>
      </c>
      <c r="D62" s="492" t="s">
        <v>7134</v>
      </c>
      <c r="E62" s="492" t="s">
        <v>319</v>
      </c>
      <c r="F62" s="492" t="s">
        <v>4591</v>
      </c>
      <c r="G62" s="493">
        <v>312.5</v>
      </c>
      <c r="H62" s="493">
        <v>312.5</v>
      </c>
      <c r="J62" s="206"/>
    </row>
    <row r="63" spans="1:10" ht="15">
      <c r="A63" s="492">
        <v>55</v>
      </c>
      <c r="B63" s="492" t="s">
        <v>4687</v>
      </c>
      <c r="C63" s="492" t="s">
        <v>4688</v>
      </c>
      <c r="D63" s="492" t="s">
        <v>7135</v>
      </c>
      <c r="E63" s="492" t="s">
        <v>319</v>
      </c>
      <c r="F63" s="492" t="s">
        <v>4591</v>
      </c>
      <c r="G63" s="493">
        <v>312.5</v>
      </c>
      <c r="H63" s="493">
        <v>312.5</v>
      </c>
      <c r="J63" s="206"/>
    </row>
    <row r="64" spans="1:10" ht="15">
      <c r="A64" s="492">
        <v>56</v>
      </c>
      <c r="B64" s="492" t="s">
        <v>4678</v>
      </c>
      <c r="C64" s="492" t="s">
        <v>4689</v>
      </c>
      <c r="D64" s="492" t="s">
        <v>7136</v>
      </c>
      <c r="E64" s="492" t="s">
        <v>319</v>
      </c>
      <c r="F64" s="492" t="s">
        <v>4591</v>
      </c>
      <c r="G64" s="493">
        <v>312.5</v>
      </c>
      <c r="H64" s="493">
        <v>312.5</v>
      </c>
      <c r="J64" s="206"/>
    </row>
    <row r="65" spans="1:10" ht="15">
      <c r="A65" s="492">
        <v>57</v>
      </c>
      <c r="B65" s="492" t="s">
        <v>4618</v>
      </c>
      <c r="C65" s="492" t="s">
        <v>4690</v>
      </c>
      <c r="D65" s="492" t="s">
        <v>7137</v>
      </c>
      <c r="E65" s="492" t="s">
        <v>319</v>
      </c>
      <c r="F65" s="492" t="s">
        <v>4591</v>
      </c>
      <c r="G65" s="493">
        <v>312.5</v>
      </c>
      <c r="H65" s="493">
        <v>312.5</v>
      </c>
      <c r="J65" s="206"/>
    </row>
    <row r="66" spans="1:10" ht="30">
      <c r="A66" s="492">
        <v>58</v>
      </c>
      <c r="B66" s="492" t="s">
        <v>4691</v>
      </c>
      <c r="C66" s="492" t="s">
        <v>4692</v>
      </c>
      <c r="D66" s="492" t="s">
        <v>7138</v>
      </c>
      <c r="E66" s="492" t="s">
        <v>319</v>
      </c>
      <c r="F66" s="492" t="s">
        <v>4591</v>
      </c>
      <c r="G66" s="493">
        <v>312.5</v>
      </c>
      <c r="H66" s="493">
        <v>312.5</v>
      </c>
      <c r="J66" s="206"/>
    </row>
    <row r="67" spans="1:10" ht="15">
      <c r="A67" s="492">
        <v>59</v>
      </c>
      <c r="B67" s="492" t="s">
        <v>4693</v>
      </c>
      <c r="C67" s="492" t="s">
        <v>4694</v>
      </c>
      <c r="D67" s="492" t="s">
        <v>7139</v>
      </c>
      <c r="E67" s="492" t="s">
        <v>319</v>
      </c>
      <c r="F67" s="492" t="s">
        <v>4591</v>
      </c>
      <c r="G67" s="493">
        <v>312.5</v>
      </c>
      <c r="H67" s="493">
        <v>312.5</v>
      </c>
      <c r="J67" s="206"/>
    </row>
    <row r="68" spans="1:10" ht="15">
      <c r="A68" s="492">
        <v>60</v>
      </c>
      <c r="B68" s="492" t="s">
        <v>4678</v>
      </c>
      <c r="C68" s="492" t="s">
        <v>4695</v>
      </c>
      <c r="D68" s="492" t="s">
        <v>7140</v>
      </c>
      <c r="E68" s="492" t="s">
        <v>319</v>
      </c>
      <c r="F68" s="492" t="s">
        <v>4591</v>
      </c>
      <c r="G68" s="493">
        <v>312.5</v>
      </c>
      <c r="H68" s="493">
        <v>312.5</v>
      </c>
      <c r="J68" s="206"/>
    </row>
    <row r="69" spans="1:10" ht="15">
      <c r="A69" s="492">
        <v>61</v>
      </c>
      <c r="B69" s="492" t="s">
        <v>4696</v>
      </c>
      <c r="C69" s="492" t="s">
        <v>4697</v>
      </c>
      <c r="D69" s="492" t="s">
        <v>7141</v>
      </c>
      <c r="E69" s="492" t="s">
        <v>319</v>
      </c>
      <c r="F69" s="492" t="s">
        <v>4591</v>
      </c>
      <c r="G69" s="493">
        <v>312.5</v>
      </c>
      <c r="H69" s="493">
        <v>312.5</v>
      </c>
      <c r="J69" s="206"/>
    </row>
    <row r="70" spans="1:10" ht="15">
      <c r="A70" s="492">
        <v>62</v>
      </c>
      <c r="B70" s="492" t="s">
        <v>4698</v>
      </c>
      <c r="C70" s="492" t="s">
        <v>4699</v>
      </c>
      <c r="D70" s="492" t="s">
        <v>7142</v>
      </c>
      <c r="E70" s="492" t="s">
        <v>319</v>
      </c>
      <c r="F70" s="492" t="s">
        <v>4591</v>
      </c>
      <c r="G70" s="493">
        <v>312.5</v>
      </c>
      <c r="H70" s="493">
        <v>312.5</v>
      </c>
      <c r="J70" s="206"/>
    </row>
    <row r="71" spans="1:10" ht="15">
      <c r="A71" s="492">
        <v>63</v>
      </c>
      <c r="B71" s="492" t="s">
        <v>4700</v>
      </c>
      <c r="C71" s="492" t="s">
        <v>4632</v>
      </c>
      <c r="D71" s="492" t="s">
        <v>7143</v>
      </c>
      <c r="E71" s="492" t="s">
        <v>319</v>
      </c>
      <c r="F71" s="492" t="s">
        <v>4591</v>
      </c>
      <c r="G71" s="493">
        <v>312.5</v>
      </c>
      <c r="H71" s="493">
        <v>312.5</v>
      </c>
      <c r="J71" s="206"/>
    </row>
    <row r="72" spans="1:10" ht="15">
      <c r="A72" s="492">
        <v>64</v>
      </c>
      <c r="B72" s="492" t="s">
        <v>4701</v>
      </c>
      <c r="C72" s="492" t="s">
        <v>4702</v>
      </c>
      <c r="D72" s="492" t="s">
        <v>7144</v>
      </c>
      <c r="E72" s="492" t="s">
        <v>319</v>
      </c>
      <c r="F72" s="492" t="s">
        <v>4591</v>
      </c>
      <c r="G72" s="493">
        <v>312.5</v>
      </c>
      <c r="H72" s="493">
        <v>312.5</v>
      </c>
      <c r="J72" s="206"/>
    </row>
    <row r="73" spans="1:10" ht="15">
      <c r="A73" s="492">
        <v>65</v>
      </c>
      <c r="B73" s="492" t="s">
        <v>4703</v>
      </c>
      <c r="C73" s="492" t="s">
        <v>4704</v>
      </c>
      <c r="D73" s="492" t="s">
        <v>7145</v>
      </c>
      <c r="E73" s="492" t="s">
        <v>319</v>
      </c>
      <c r="F73" s="492" t="s">
        <v>4591</v>
      </c>
      <c r="G73" s="493">
        <v>312.5</v>
      </c>
      <c r="H73" s="493">
        <v>312.5</v>
      </c>
      <c r="J73" s="206"/>
    </row>
    <row r="74" spans="1:10" ht="15">
      <c r="A74" s="492">
        <v>66</v>
      </c>
      <c r="B74" s="492" t="s">
        <v>4705</v>
      </c>
      <c r="C74" s="492" t="s">
        <v>4706</v>
      </c>
      <c r="D74" s="492" t="s">
        <v>7146</v>
      </c>
      <c r="E74" s="492" t="s">
        <v>319</v>
      </c>
      <c r="F74" s="492" t="s">
        <v>4591</v>
      </c>
      <c r="G74" s="493">
        <v>312.5</v>
      </c>
      <c r="H74" s="493">
        <v>312.5</v>
      </c>
      <c r="J74" s="206"/>
    </row>
    <row r="75" spans="1:10" ht="15">
      <c r="A75" s="492">
        <v>67</v>
      </c>
      <c r="B75" s="492" t="s">
        <v>4707</v>
      </c>
      <c r="C75" s="492" t="s">
        <v>4708</v>
      </c>
      <c r="D75" s="492" t="s">
        <v>7147</v>
      </c>
      <c r="E75" s="492" t="s">
        <v>319</v>
      </c>
      <c r="F75" s="492" t="s">
        <v>4591</v>
      </c>
      <c r="G75" s="493">
        <v>312.5</v>
      </c>
      <c r="H75" s="493">
        <v>312.5</v>
      </c>
      <c r="J75" s="206"/>
    </row>
    <row r="76" spans="1:10" ht="15">
      <c r="A76" s="492">
        <v>68</v>
      </c>
      <c r="B76" s="492" t="s">
        <v>4709</v>
      </c>
      <c r="C76" s="492" t="s">
        <v>4710</v>
      </c>
      <c r="D76" s="492" t="s">
        <v>7148</v>
      </c>
      <c r="E76" s="492" t="s">
        <v>319</v>
      </c>
      <c r="F76" s="492" t="s">
        <v>4591</v>
      </c>
      <c r="G76" s="493">
        <v>312.5</v>
      </c>
      <c r="H76" s="493">
        <v>312.5</v>
      </c>
      <c r="J76" s="206"/>
    </row>
    <row r="77" spans="1:10" ht="15">
      <c r="A77" s="492">
        <v>69</v>
      </c>
      <c r="B77" s="492" t="s">
        <v>4703</v>
      </c>
      <c r="C77" s="492" t="s">
        <v>4711</v>
      </c>
      <c r="D77" s="492" t="s">
        <v>7149</v>
      </c>
      <c r="E77" s="492" t="s">
        <v>319</v>
      </c>
      <c r="F77" s="492" t="s">
        <v>4591</v>
      </c>
      <c r="G77" s="493">
        <v>312.5</v>
      </c>
      <c r="H77" s="493">
        <v>312.5</v>
      </c>
      <c r="J77" s="206"/>
    </row>
    <row r="78" spans="1:10" ht="15">
      <c r="A78" s="492">
        <v>70</v>
      </c>
      <c r="B78" s="492" t="s">
        <v>4712</v>
      </c>
      <c r="C78" s="492" t="s">
        <v>4713</v>
      </c>
      <c r="D78" s="492" t="s">
        <v>7150</v>
      </c>
      <c r="E78" s="492" t="s">
        <v>319</v>
      </c>
      <c r="F78" s="492" t="s">
        <v>4591</v>
      </c>
      <c r="G78" s="493">
        <v>312.5</v>
      </c>
      <c r="H78" s="493">
        <v>312.5</v>
      </c>
      <c r="J78" s="206"/>
    </row>
    <row r="79" spans="1:10" ht="15">
      <c r="A79" s="492">
        <v>71</v>
      </c>
      <c r="B79" s="492" t="s">
        <v>4714</v>
      </c>
      <c r="C79" s="492" t="s">
        <v>4715</v>
      </c>
      <c r="D79" s="492" t="s">
        <v>7151</v>
      </c>
      <c r="E79" s="492" t="s">
        <v>319</v>
      </c>
      <c r="F79" s="492" t="s">
        <v>4591</v>
      </c>
      <c r="G79" s="493">
        <v>312.5</v>
      </c>
      <c r="H79" s="493">
        <v>312.5</v>
      </c>
      <c r="J79" s="206"/>
    </row>
    <row r="80" spans="1:10" ht="15">
      <c r="A80" s="492">
        <v>72</v>
      </c>
      <c r="B80" s="492" t="s">
        <v>4663</v>
      </c>
      <c r="C80" s="492" t="s">
        <v>4716</v>
      </c>
      <c r="D80" s="492" t="s">
        <v>7152</v>
      </c>
      <c r="E80" s="492" t="s">
        <v>319</v>
      </c>
      <c r="F80" s="492" t="s">
        <v>4591</v>
      </c>
      <c r="G80" s="493">
        <v>312.5</v>
      </c>
      <c r="H80" s="493">
        <v>312.5</v>
      </c>
      <c r="J80" s="206"/>
    </row>
    <row r="81" spans="1:10" ht="15">
      <c r="A81" s="492">
        <v>73</v>
      </c>
      <c r="B81" s="492" t="s">
        <v>4717</v>
      </c>
      <c r="C81" s="492" t="s">
        <v>4718</v>
      </c>
      <c r="D81" s="492" t="s">
        <v>7153</v>
      </c>
      <c r="E81" s="492" t="s">
        <v>319</v>
      </c>
      <c r="F81" s="492" t="s">
        <v>4591</v>
      </c>
      <c r="G81" s="493">
        <v>312.5</v>
      </c>
      <c r="H81" s="493">
        <v>312.5</v>
      </c>
      <c r="J81" s="206"/>
    </row>
    <row r="82" spans="1:10" ht="15">
      <c r="A82" s="492">
        <v>74</v>
      </c>
      <c r="B82" s="492" t="s">
        <v>4719</v>
      </c>
      <c r="C82" s="492" t="s">
        <v>4720</v>
      </c>
      <c r="D82" s="492" t="s">
        <v>7154</v>
      </c>
      <c r="E82" s="492" t="s">
        <v>319</v>
      </c>
      <c r="F82" s="492" t="s">
        <v>4591</v>
      </c>
      <c r="G82" s="493">
        <v>312.5</v>
      </c>
      <c r="H82" s="493">
        <v>312.5</v>
      </c>
      <c r="J82" s="206"/>
    </row>
    <row r="83" spans="1:10" ht="15">
      <c r="A83" s="492">
        <v>75</v>
      </c>
      <c r="B83" s="492" t="s">
        <v>4672</v>
      </c>
      <c r="C83" s="492" t="s">
        <v>4721</v>
      </c>
      <c r="D83" s="492" t="s">
        <v>7155</v>
      </c>
      <c r="E83" s="492" t="s">
        <v>319</v>
      </c>
      <c r="F83" s="492" t="s">
        <v>4591</v>
      </c>
      <c r="G83" s="493">
        <v>312.5</v>
      </c>
      <c r="H83" s="493">
        <v>312.5</v>
      </c>
      <c r="J83" s="206"/>
    </row>
    <row r="84" spans="1:10" ht="15">
      <c r="A84" s="492">
        <v>76</v>
      </c>
      <c r="B84" s="492" t="s">
        <v>4722</v>
      </c>
      <c r="C84" s="492" t="s">
        <v>4723</v>
      </c>
      <c r="D84" s="492" t="s">
        <v>7156</v>
      </c>
      <c r="E84" s="492" t="s">
        <v>319</v>
      </c>
      <c r="F84" s="492" t="s">
        <v>4591</v>
      </c>
      <c r="G84" s="493">
        <v>312.5</v>
      </c>
      <c r="H84" s="493">
        <v>312.5</v>
      </c>
      <c r="J84" s="206"/>
    </row>
    <row r="85" spans="1:10" ht="15">
      <c r="A85" s="492">
        <v>77</v>
      </c>
      <c r="B85" s="492" t="s">
        <v>4724</v>
      </c>
      <c r="C85" s="492" t="s">
        <v>4725</v>
      </c>
      <c r="D85" s="492" t="s">
        <v>7157</v>
      </c>
      <c r="E85" s="492" t="s">
        <v>319</v>
      </c>
      <c r="F85" s="492" t="s">
        <v>4591</v>
      </c>
      <c r="G85" s="493">
        <v>312.5</v>
      </c>
      <c r="H85" s="493">
        <v>312.5</v>
      </c>
      <c r="J85" s="206"/>
    </row>
    <row r="86" spans="1:10" ht="15">
      <c r="A86" s="492">
        <v>78</v>
      </c>
      <c r="B86" s="492" t="s">
        <v>4726</v>
      </c>
      <c r="C86" s="492" t="s">
        <v>4727</v>
      </c>
      <c r="D86" s="492" t="s">
        <v>7158</v>
      </c>
      <c r="E86" s="492" t="s">
        <v>319</v>
      </c>
      <c r="F86" s="492" t="s">
        <v>4591</v>
      </c>
      <c r="G86" s="493">
        <v>312.5</v>
      </c>
      <c r="H86" s="493">
        <v>312.5</v>
      </c>
      <c r="J86" s="206"/>
    </row>
    <row r="87" spans="1:10" ht="15">
      <c r="A87" s="492">
        <v>79</v>
      </c>
      <c r="B87" s="492" t="s">
        <v>4672</v>
      </c>
      <c r="C87" s="492" t="s">
        <v>4728</v>
      </c>
      <c r="D87" s="492" t="s">
        <v>7159</v>
      </c>
      <c r="E87" s="492" t="s">
        <v>319</v>
      </c>
      <c r="F87" s="492" t="s">
        <v>4591</v>
      </c>
      <c r="G87" s="493">
        <v>312.5</v>
      </c>
      <c r="H87" s="493">
        <v>312.5</v>
      </c>
      <c r="J87" s="206"/>
    </row>
    <row r="88" spans="1:10" ht="15">
      <c r="A88" s="492">
        <v>80</v>
      </c>
      <c r="B88" s="492" t="s">
        <v>4729</v>
      </c>
      <c r="C88" s="492" t="s">
        <v>4730</v>
      </c>
      <c r="D88" s="492" t="s">
        <v>7160</v>
      </c>
      <c r="E88" s="492" t="s">
        <v>319</v>
      </c>
      <c r="F88" s="492" t="s">
        <v>4591</v>
      </c>
      <c r="G88" s="493">
        <v>312.5</v>
      </c>
      <c r="H88" s="493">
        <v>312.5</v>
      </c>
      <c r="J88" s="206"/>
    </row>
    <row r="89" spans="1:10" ht="15">
      <c r="A89" s="492">
        <v>81</v>
      </c>
      <c r="B89" s="492" t="s">
        <v>4724</v>
      </c>
      <c r="C89" s="492" t="s">
        <v>4731</v>
      </c>
      <c r="D89" s="492" t="s">
        <v>7161</v>
      </c>
      <c r="E89" s="492" t="s">
        <v>319</v>
      </c>
      <c r="F89" s="492" t="s">
        <v>4591</v>
      </c>
      <c r="G89" s="493">
        <v>312.5</v>
      </c>
      <c r="H89" s="493">
        <v>312.5</v>
      </c>
      <c r="J89" s="206"/>
    </row>
    <row r="90" spans="1:10" ht="15">
      <c r="A90" s="492">
        <v>82</v>
      </c>
      <c r="B90" s="492" t="s">
        <v>4732</v>
      </c>
      <c r="C90" s="492" t="s">
        <v>4733</v>
      </c>
      <c r="D90" s="492" t="s">
        <v>7162</v>
      </c>
      <c r="E90" s="492" t="s">
        <v>319</v>
      </c>
      <c r="F90" s="492" t="s">
        <v>4591</v>
      </c>
      <c r="G90" s="493">
        <v>312.5</v>
      </c>
      <c r="H90" s="493">
        <v>312.5</v>
      </c>
      <c r="J90" s="206"/>
    </row>
    <row r="91" spans="1:10" ht="15">
      <c r="A91" s="492">
        <v>83</v>
      </c>
      <c r="B91" s="492" t="s">
        <v>4660</v>
      </c>
      <c r="C91" s="492" t="s">
        <v>4734</v>
      </c>
      <c r="D91" s="492" t="s">
        <v>7163</v>
      </c>
      <c r="E91" s="492" t="s">
        <v>319</v>
      </c>
      <c r="F91" s="492" t="s">
        <v>4591</v>
      </c>
      <c r="G91" s="493">
        <v>312.5</v>
      </c>
      <c r="H91" s="493">
        <v>312.5</v>
      </c>
      <c r="J91" s="206"/>
    </row>
    <row r="92" spans="1:10" ht="15">
      <c r="A92" s="492">
        <v>84</v>
      </c>
      <c r="B92" s="492" t="s">
        <v>4735</v>
      </c>
      <c r="C92" s="492" t="s">
        <v>4736</v>
      </c>
      <c r="D92" s="492" t="s">
        <v>7164</v>
      </c>
      <c r="E92" s="492" t="s">
        <v>319</v>
      </c>
      <c r="F92" s="492" t="s">
        <v>4591</v>
      </c>
      <c r="G92" s="493">
        <v>312.5</v>
      </c>
      <c r="H92" s="493">
        <v>312.5</v>
      </c>
      <c r="J92" s="206"/>
    </row>
    <row r="93" spans="1:10" ht="15">
      <c r="A93" s="492">
        <v>85</v>
      </c>
      <c r="B93" s="492" t="s">
        <v>4732</v>
      </c>
      <c r="C93" s="492" t="s">
        <v>4737</v>
      </c>
      <c r="D93" s="492" t="s">
        <v>7165</v>
      </c>
      <c r="E93" s="492" t="s">
        <v>319</v>
      </c>
      <c r="F93" s="492" t="s">
        <v>4591</v>
      </c>
      <c r="G93" s="493">
        <v>312.5</v>
      </c>
      <c r="H93" s="493">
        <v>312.5</v>
      </c>
      <c r="J93" s="206"/>
    </row>
    <row r="94" spans="1:10" ht="15">
      <c r="A94" s="492">
        <v>86</v>
      </c>
      <c r="B94" s="492" t="s">
        <v>4660</v>
      </c>
      <c r="C94" s="492" t="s">
        <v>4738</v>
      </c>
      <c r="D94" s="492" t="s">
        <v>7166</v>
      </c>
      <c r="E94" s="492" t="s">
        <v>319</v>
      </c>
      <c r="F94" s="492" t="s">
        <v>4591</v>
      </c>
      <c r="G94" s="493">
        <v>312.5</v>
      </c>
      <c r="H94" s="493">
        <v>312.5</v>
      </c>
      <c r="J94" s="206"/>
    </row>
    <row r="95" spans="1:10" ht="15">
      <c r="A95" s="492">
        <v>87</v>
      </c>
      <c r="B95" s="492" t="s">
        <v>4739</v>
      </c>
      <c r="C95" s="492" t="s">
        <v>4740</v>
      </c>
      <c r="D95" s="492" t="s">
        <v>7167</v>
      </c>
      <c r="E95" s="492" t="s">
        <v>319</v>
      </c>
      <c r="F95" s="492" t="s">
        <v>4591</v>
      </c>
      <c r="G95" s="493">
        <v>312.5</v>
      </c>
      <c r="H95" s="493">
        <v>312.5</v>
      </c>
      <c r="J95" s="206"/>
    </row>
    <row r="96" spans="1:10" ht="15">
      <c r="A96" s="492">
        <v>88</v>
      </c>
      <c r="B96" s="492" t="s">
        <v>4741</v>
      </c>
      <c r="C96" s="492" t="s">
        <v>4742</v>
      </c>
      <c r="D96" s="492" t="s">
        <v>7168</v>
      </c>
      <c r="E96" s="492" t="s">
        <v>319</v>
      </c>
      <c r="F96" s="492" t="s">
        <v>4591</v>
      </c>
      <c r="G96" s="493">
        <v>312.5</v>
      </c>
      <c r="H96" s="493">
        <v>312.5</v>
      </c>
      <c r="J96" s="206"/>
    </row>
    <row r="97" spans="1:10" ht="15">
      <c r="A97" s="492">
        <v>89</v>
      </c>
      <c r="B97" s="492" t="s">
        <v>4667</v>
      </c>
      <c r="C97" s="492" t="s">
        <v>4743</v>
      </c>
      <c r="D97" s="492" t="s">
        <v>7169</v>
      </c>
      <c r="E97" s="492" t="s">
        <v>319</v>
      </c>
      <c r="F97" s="492" t="s">
        <v>4591</v>
      </c>
      <c r="G97" s="493">
        <v>312.5</v>
      </c>
      <c r="H97" s="493">
        <v>312.5</v>
      </c>
      <c r="J97" s="206"/>
    </row>
    <row r="98" spans="1:10" ht="15">
      <c r="A98" s="492">
        <v>90</v>
      </c>
      <c r="B98" s="492" t="s">
        <v>4744</v>
      </c>
      <c r="C98" s="492" t="s">
        <v>4745</v>
      </c>
      <c r="D98" s="492" t="s">
        <v>7170</v>
      </c>
      <c r="E98" s="492" t="s">
        <v>319</v>
      </c>
      <c r="F98" s="492" t="s">
        <v>4591</v>
      </c>
      <c r="G98" s="493">
        <v>312.5</v>
      </c>
      <c r="H98" s="493">
        <v>312.5</v>
      </c>
      <c r="J98" s="206"/>
    </row>
    <row r="99" spans="1:10" ht="15">
      <c r="A99" s="492">
        <v>91</v>
      </c>
      <c r="B99" s="492" t="s">
        <v>648</v>
      </c>
      <c r="C99" s="492" t="s">
        <v>4746</v>
      </c>
      <c r="D99" s="492" t="s">
        <v>7171</v>
      </c>
      <c r="E99" s="492" t="s">
        <v>319</v>
      </c>
      <c r="F99" s="492" t="s">
        <v>4591</v>
      </c>
      <c r="G99" s="493">
        <v>312.5</v>
      </c>
      <c r="H99" s="493">
        <v>312.5</v>
      </c>
      <c r="J99" s="206"/>
    </row>
    <row r="100" spans="1:10" ht="15">
      <c r="A100" s="492">
        <v>92</v>
      </c>
      <c r="B100" s="492" t="s">
        <v>4747</v>
      </c>
      <c r="C100" s="492" t="s">
        <v>4748</v>
      </c>
      <c r="D100" s="492" t="s">
        <v>7172</v>
      </c>
      <c r="E100" s="492" t="s">
        <v>319</v>
      </c>
      <c r="F100" s="492" t="s">
        <v>4591</v>
      </c>
      <c r="G100" s="493">
        <v>312.5</v>
      </c>
      <c r="H100" s="493">
        <v>312.5</v>
      </c>
      <c r="J100" s="206"/>
    </row>
    <row r="101" spans="1:10" ht="15">
      <c r="A101" s="492">
        <v>93</v>
      </c>
      <c r="B101" s="492" t="s">
        <v>4678</v>
      </c>
      <c r="C101" s="492" t="s">
        <v>4749</v>
      </c>
      <c r="D101" s="492" t="s">
        <v>7173</v>
      </c>
      <c r="E101" s="492" t="s">
        <v>319</v>
      </c>
      <c r="F101" s="492" t="s">
        <v>4591</v>
      </c>
      <c r="G101" s="493">
        <v>312.5</v>
      </c>
      <c r="H101" s="493">
        <v>312.5</v>
      </c>
      <c r="J101" s="206"/>
    </row>
    <row r="102" spans="1:10" ht="15">
      <c r="A102" s="492">
        <v>94</v>
      </c>
      <c r="B102" s="492" t="s">
        <v>4665</v>
      </c>
      <c r="C102" s="492" t="s">
        <v>4750</v>
      </c>
      <c r="D102" s="492" t="s">
        <v>7174</v>
      </c>
      <c r="E102" s="492" t="s">
        <v>319</v>
      </c>
      <c r="F102" s="492" t="s">
        <v>4591</v>
      </c>
      <c r="G102" s="493">
        <v>312.5</v>
      </c>
      <c r="H102" s="493">
        <v>312.5</v>
      </c>
      <c r="J102" s="206"/>
    </row>
    <row r="103" spans="1:10" ht="15">
      <c r="A103" s="492">
        <v>95</v>
      </c>
      <c r="B103" s="492" t="s">
        <v>4751</v>
      </c>
      <c r="C103" s="492" t="s">
        <v>4752</v>
      </c>
      <c r="D103" s="492" t="s">
        <v>7175</v>
      </c>
      <c r="E103" s="492" t="s">
        <v>319</v>
      </c>
      <c r="F103" s="492" t="s">
        <v>4591</v>
      </c>
      <c r="G103" s="493">
        <v>312.5</v>
      </c>
      <c r="H103" s="493">
        <v>312.5</v>
      </c>
      <c r="J103" s="206"/>
    </row>
    <row r="104" spans="1:10" ht="15">
      <c r="A104" s="492">
        <v>96</v>
      </c>
      <c r="B104" s="492" t="s">
        <v>4753</v>
      </c>
      <c r="C104" s="492" t="s">
        <v>4754</v>
      </c>
      <c r="D104" s="492" t="s">
        <v>7176</v>
      </c>
      <c r="E104" s="492" t="s">
        <v>319</v>
      </c>
      <c r="F104" s="492" t="s">
        <v>4591</v>
      </c>
      <c r="G104" s="493">
        <v>312.5</v>
      </c>
      <c r="H104" s="493">
        <v>312.5</v>
      </c>
      <c r="J104" s="206"/>
    </row>
    <row r="105" spans="1:10" ht="15">
      <c r="A105" s="492">
        <v>97</v>
      </c>
      <c r="B105" s="492" t="s">
        <v>4614</v>
      </c>
      <c r="C105" s="492" t="s">
        <v>4755</v>
      </c>
      <c r="D105" s="492" t="s">
        <v>7177</v>
      </c>
      <c r="E105" s="492" t="s">
        <v>319</v>
      </c>
      <c r="F105" s="492" t="s">
        <v>4591</v>
      </c>
      <c r="G105" s="493">
        <v>312.5</v>
      </c>
      <c r="H105" s="493">
        <v>312.5</v>
      </c>
      <c r="J105" s="206"/>
    </row>
    <row r="106" spans="1:10" ht="15">
      <c r="A106" s="492">
        <v>98</v>
      </c>
      <c r="B106" s="492" t="s">
        <v>4756</v>
      </c>
      <c r="C106" s="492" t="s">
        <v>4757</v>
      </c>
      <c r="D106" s="492" t="s">
        <v>7178</v>
      </c>
      <c r="E106" s="492" t="s">
        <v>319</v>
      </c>
      <c r="F106" s="492" t="s">
        <v>4591</v>
      </c>
      <c r="G106" s="493">
        <v>312.5</v>
      </c>
      <c r="H106" s="493">
        <v>312.5</v>
      </c>
      <c r="J106" s="206"/>
    </row>
    <row r="107" spans="1:10" ht="15">
      <c r="A107" s="492">
        <v>99</v>
      </c>
      <c r="B107" s="492" t="s">
        <v>4712</v>
      </c>
      <c r="C107" s="492" t="s">
        <v>4758</v>
      </c>
      <c r="D107" s="492" t="s">
        <v>7179</v>
      </c>
      <c r="E107" s="492" t="s">
        <v>319</v>
      </c>
      <c r="F107" s="492" t="s">
        <v>4591</v>
      </c>
      <c r="G107" s="493">
        <v>312.5</v>
      </c>
      <c r="H107" s="493">
        <v>312.5</v>
      </c>
      <c r="J107" s="206"/>
    </row>
    <row r="108" spans="1:10" ht="15">
      <c r="A108" s="492">
        <v>100</v>
      </c>
      <c r="B108" s="492" t="s">
        <v>4665</v>
      </c>
      <c r="C108" s="492" t="s">
        <v>4759</v>
      </c>
      <c r="D108" s="492" t="s">
        <v>7180</v>
      </c>
      <c r="E108" s="492" t="s">
        <v>319</v>
      </c>
      <c r="F108" s="492" t="s">
        <v>4591</v>
      </c>
      <c r="G108" s="493">
        <v>312.5</v>
      </c>
      <c r="H108" s="493">
        <v>312.5</v>
      </c>
      <c r="J108" s="206"/>
    </row>
    <row r="109" spans="1:10" ht="15">
      <c r="A109" s="492">
        <v>101</v>
      </c>
      <c r="B109" s="492" t="s">
        <v>4760</v>
      </c>
      <c r="C109" s="492" t="s">
        <v>4761</v>
      </c>
      <c r="D109" s="492" t="s">
        <v>7181</v>
      </c>
      <c r="E109" s="492" t="s">
        <v>319</v>
      </c>
      <c r="F109" s="492" t="s">
        <v>4591</v>
      </c>
      <c r="G109" s="493">
        <v>312.5</v>
      </c>
      <c r="H109" s="493">
        <v>312.5</v>
      </c>
      <c r="J109" s="206"/>
    </row>
    <row r="110" spans="1:10" ht="15">
      <c r="A110" s="492">
        <v>102</v>
      </c>
      <c r="B110" s="492" t="s">
        <v>4762</v>
      </c>
      <c r="C110" s="492" t="s">
        <v>4763</v>
      </c>
      <c r="D110" s="492" t="s">
        <v>7182</v>
      </c>
      <c r="E110" s="492" t="s">
        <v>319</v>
      </c>
      <c r="F110" s="492" t="s">
        <v>4591</v>
      </c>
      <c r="G110" s="493">
        <v>312.5</v>
      </c>
      <c r="H110" s="493">
        <v>312.5</v>
      </c>
      <c r="J110" s="206"/>
    </row>
    <row r="111" spans="1:10" ht="15">
      <c r="A111" s="492">
        <v>103</v>
      </c>
      <c r="B111" s="492" t="s">
        <v>4764</v>
      </c>
      <c r="C111" s="492" t="s">
        <v>4634</v>
      </c>
      <c r="D111" s="492" t="s">
        <v>7183</v>
      </c>
      <c r="E111" s="492" t="s">
        <v>319</v>
      </c>
      <c r="F111" s="492" t="s">
        <v>4591</v>
      </c>
      <c r="G111" s="493">
        <v>312.5</v>
      </c>
      <c r="H111" s="493">
        <v>312.5</v>
      </c>
      <c r="J111" s="206"/>
    </row>
    <row r="112" spans="1:10" ht="15">
      <c r="A112" s="492">
        <v>104</v>
      </c>
      <c r="B112" s="492" t="s">
        <v>4765</v>
      </c>
      <c r="C112" s="492" t="s">
        <v>4766</v>
      </c>
      <c r="D112" s="492" t="s">
        <v>7184</v>
      </c>
      <c r="E112" s="492" t="s">
        <v>319</v>
      </c>
      <c r="F112" s="492" t="s">
        <v>4591</v>
      </c>
      <c r="G112" s="493">
        <v>312.5</v>
      </c>
      <c r="H112" s="493">
        <v>312.5</v>
      </c>
      <c r="J112" s="206"/>
    </row>
    <row r="113" spans="1:10" ht="15">
      <c r="A113" s="492">
        <v>105</v>
      </c>
      <c r="B113" s="492" t="s">
        <v>4767</v>
      </c>
      <c r="C113" s="492" t="s">
        <v>4768</v>
      </c>
      <c r="D113" s="492" t="s">
        <v>7185</v>
      </c>
      <c r="E113" s="492" t="s">
        <v>319</v>
      </c>
      <c r="F113" s="492" t="s">
        <v>4591</v>
      </c>
      <c r="G113" s="493">
        <v>312.5</v>
      </c>
      <c r="H113" s="493">
        <v>312.5</v>
      </c>
      <c r="J113" s="206"/>
    </row>
    <row r="114" spans="1:10" ht="15">
      <c r="A114" s="492">
        <v>106</v>
      </c>
      <c r="B114" s="492" t="s">
        <v>4769</v>
      </c>
      <c r="C114" s="492" t="s">
        <v>4770</v>
      </c>
      <c r="D114" s="492" t="s">
        <v>7186</v>
      </c>
      <c r="E114" s="492" t="s">
        <v>319</v>
      </c>
      <c r="F114" s="492" t="s">
        <v>4591</v>
      </c>
      <c r="G114" s="493">
        <v>312.5</v>
      </c>
      <c r="H114" s="493">
        <v>312.5</v>
      </c>
      <c r="J114" s="206"/>
    </row>
    <row r="115" spans="1:10" ht="15">
      <c r="A115" s="492">
        <v>107</v>
      </c>
      <c r="B115" s="492" t="s">
        <v>4712</v>
      </c>
      <c r="C115" s="492" t="s">
        <v>4771</v>
      </c>
      <c r="D115" s="492" t="s">
        <v>7187</v>
      </c>
      <c r="E115" s="492" t="s">
        <v>319</v>
      </c>
      <c r="F115" s="492" t="s">
        <v>4591</v>
      </c>
      <c r="G115" s="493">
        <v>312.5</v>
      </c>
      <c r="H115" s="493">
        <v>312.5</v>
      </c>
      <c r="J115" s="206"/>
    </row>
    <row r="116" spans="1:10" ht="15">
      <c r="A116" s="492">
        <v>108</v>
      </c>
      <c r="B116" s="492" t="s">
        <v>4614</v>
      </c>
      <c r="C116" s="492" t="s">
        <v>4772</v>
      </c>
      <c r="D116" s="492" t="s">
        <v>7188</v>
      </c>
      <c r="E116" s="492" t="s">
        <v>319</v>
      </c>
      <c r="F116" s="492" t="s">
        <v>4591</v>
      </c>
      <c r="G116" s="493">
        <v>312.5</v>
      </c>
      <c r="H116" s="493">
        <v>312.5</v>
      </c>
      <c r="J116" s="206"/>
    </row>
    <row r="117" spans="1:10" ht="15">
      <c r="A117" s="492">
        <v>109</v>
      </c>
      <c r="B117" s="492" t="s">
        <v>4773</v>
      </c>
      <c r="C117" s="492" t="s">
        <v>4774</v>
      </c>
      <c r="D117" s="492" t="s">
        <v>7189</v>
      </c>
      <c r="E117" s="492" t="s">
        <v>319</v>
      </c>
      <c r="F117" s="492" t="s">
        <v>4591</v>
      </c>
      <c r="G117" s="493">
        <v>312.5</v>
      </c>
      <c r="H117" s="493">
        <v>312.5</v>
      </c>
      <c r="J117" s="206"/>
    </row>
    <row r="118" spans="1:10" ht="15">
      <c r="A118" s="492">
        <v>110</v>
      </c>
      <c r="B118" s="492" t="s">
        <v>4775</v>
      </c>
      <c r="C118" s="492" t="s">
        <v>4776</v>
      </c>
      <c r="D118" s="492" t="s">
        <v>7190</v>
      </c>
      <c r="E118" s="492" t="s">
        <v>319</v>
      </c>
      <c r="F118" s="492" t="s">
        <v>4591</v>
      </c>
      <c r="G118" s="493">
        <v>312.5</v>
      </c>
      <c r="H118" s="493">
        <v>312.5</v>
      </c>
      <c r="J118" s="206"/>
    </row>
    <row r="119" spans="1:10" ht="15">
      <c r="A119" s="492">
        <v>111</v>
      </c>
      <c r="B119" s="492" t="s">
        <v>4777</v>
      </c>
      <c r="C119" s="492" t="s">
        <v>4778</v>
      </c>
      <c r="D119" s="492" t="s">
        <v>7191</v>
      </c>
      <c r="E119" s="492" t="s">
        <v>319</v>
      </c>
      <c r="F119" s="492" t="s">
        <v>4591</v>
      </c>
      <c r="G119" s="493">
        <v>312.5</v>
      </c>
      <c r="H119" s="493">
        <v>312.5</v>
      </c>
      <c r="J119" s="206"/>
    </row>
    <row r="120" spans="1:10" ht="30">
      <c r="A120" s="492">
        <v>112</v>
      </c>
      <c r="B120" s="492" t="s">
        <v>4779</v>
      </c>
      <c r="C120" s="492" t="s">
        <v>4780</v>
      </c>
      <c r="D120" s="492" t="s">
        <v>7192</v>
      </c>
      <c r="E120" s="492" t="s">
        <v>319</v>
      </c>
      <c r="F120" s="492" t="s">
        <v>4591</v>
      </c>
      <c r="G120" s="493">
        <v>312.5</v>
      </c>
      <c r="H120" s="493">
        <v>312.5</v>
      </c>
      <c r="J120" s="206"/>
    </row>
    <row r="121" spans="1:10" ht="15">
      <c r="A121" s="492">
        <v>113</v>
      </c>
      <c r="B121" s="492" t="s">
        <v>4781</v>
      </c>
      <c r="C121" s="492" t="s">
        <v>4782</v>
      </c>
      <c r="D121" s="492" t="s">
        <v>7193</v>
      </c>
      <c r="E121" s="492" t="s">
        <v>319</v>
      </c>
      <c r="F121" s="492" t="s">
        <v>4591</v>
      </c>
      <c r="G121" s="493">
        <v>312.5</v>
      </c>
      <c r="H121" s="493">
        <v>312.5</v>
      </c>
      <c r="J121" s="206"/>
    </row>
    <row r="122" spans="1:10" ht="15">
      <c r="A122" s="492">
        <v>114</v>
      </c>
      <c r="B122" s="492" t="s">
        <v>4732</v>
      </c>
      <c r="C122" s="492" t="s">
        <v>4783</v>
      </c>
      <c r="D122" s="492" t="s">
        <v>7194</v>
      </c>
      <c r="E122" s="492" t="s">
        <v>319</v>
      </c>
      <c r="F122" s="492" t="s">
        <v>4591</v>
      </c>
      <c r="G122" s="493">
        <v>312.5</v>
      </c>
      <c r="H122" s="493">
        <v>312.5</v>
      </c>
      <c r="J122" s="206"/>
    </row>
    <row r="123" spans="1:10" ht="15">
      <c r="A123" s="492">
        <v>115</v>
      </c>
      <c r="B123" s="492" t="s">
        <v>4714</v>
      </c>
      <c r="C123" s="492" t="s">
        <v>4784</v>
      </c>
      <c r="D123" s="492" t="s">
        <v>7195</v>
      </c>
      <c r="E123" s="492" t="s">
        <v>319</v>
      </c>
      <c r="F123" s="492" t="s">
        <v>4591</v>
      </c>
      <c r="G123" s="493">
        <v>312.5</v>
      </c>
      <c r="H123" s="493">
        <v>312.5</v>
      </c>
      <c r="J123" s="206"/>
    </row>
    <row r="124" spans="1:10" ht="15">
      <c r="A124" s="492">
        <v>116</v>
      </c>
      <c r="B124" s="492" t="s">
        <v>4785</v>
      </c>
      <c r="C124" s="492" t="s">
        <v>4786</v>
      </c>
      <c r="D124" s="492" t="s">
        <v>7196</v>
      </c>
      <c r="E124" s="492" t="s">
        <v>319</v>
      </c>
      <c r="F124" s="492" t="s">
        <v>4591</v>
      </c>
      <c r="G124" s="493">
        <v>312.5</v>
      </c>
      <c r="H124" s="493">
        <v>312.5</v>
      </c>
      <c r="J124" s="206"/>
    </row>
    <row r="125" spans="1:10" ht="15">
      <c r="A125" s="492">
        <v>117</v>
      </c>
      <c r="B125" s="492" t="s">
        <v>4787</v>
      </c>
      <c r="C125" s="492" t="s">
        <v>4788</v>
      </c>
      <c r="D125" s="492" t="s">
        <v>7197</v>
      </c>
      <c r="E125" s="492" t="s">
        <v>319</v>
      </c>
      <c r="F125" s="492" t="s">
        <v>4591</v>
      </c>
      <c r="G125" s="493">
        <v>312.5</v>
      </c>
      <c r="H125" s="493">
        <v>312.5</v>
      </c>
      <c r="J125" s="206"/>
    </row>
    <row r="126" spans="1:10" ht="15">
      <c r="A126" s="492">
        <v>118</v>
      </c>
      <c r="B126" s="492" t="s">
        <v>4663</v>
      </c>
      <c r="C126" s="492" t="s">
        <v>4789</v>
      </c>
      <c r="D126" s="492" t="s">
        <v>7198</v>
      </c>
      <c r="E126" s="492" t="s">
        <v>319</v>
      </c>
      <c r="F126" s="492" t="s">
        <v>4591</v>
      </c>
      <c r="G126" s="493">
        <v>312.5</v>
      </c>
      <c r="H126" s="493">
        <v>312.5</v>
      </c>
      <c r="J126" s="206"/>
    </row>
    <row r="127" spans="1:10" ht="15">
      <c r="A127" s="492">
        <v>119</v>
      </c>
      <c r="B127" s="492" t="s">
        <v>4618</v>
      </c>
      <c r="C127" s="492" t="s">
        <v>4790</v>
      </c>
      <c r="D127" s="492" t="s">
        <v>7199</v>
      </c>
      <c r="E127" s="492" t="s">
        <v>319</v>
      </c>
      <c r="F127" s="492" t="s">
        <v>4591</v>
      </c>
      <c r="G127" s="493">
        <v>312.5</v>
      </c>
      <c r="H127" s="493">
        <v>312.5</v>
      </c>
      <c r="J127" s="206"/>
    </row>
    <row r="128" spans="1:10" ht="15">
      <c r="A128" s="492">
        <v>120</v>
      </c>
      <c r="B128" s="492" t="s">
        <v>4654</v>
      </c>
      <c r="C128" s="492" t="s">
        <v>4791</v>
      </c>
      <c r="D128" s="492" t="s">
        <v>7200</v>
      </c>
      <c r="E128" s="492" t="s">
        <v>319</v>
      </c>
      <c r="F128" s="492" t="s">
        <v>4591</v>
      </c>
      <c r="G128" s="493">
        <v>312.5</v>
      </c>
      <c r="H128" s="493">
        <v>312.5</v>
      </c>
      <c r="J128" s="206"/>
    </row>
    <row r="129" spans="1:10" ht="15">
      <c r="A129" s="492">
        <v>121</v>
      </c>
      <c r="B129" s="492" t="s">
        <v>4792</v>
      </c>
      <c r="C129" s="492" t="s">
        <v>4793</v>
      </c>
      <c r="D129" s="492" t="s">
        <v>7201</v>
      </c>
      <c r="E129" s="492" t="s">
        <v>319</v>
      </c>
      <c r="F129" s="492" t="s">
        <v>4591</v>
      </c>
      <c r="G129" s="493">
        <v>312.5</v>
      </c>
      <c r="H129" s="493">
        <v>312.5</v>
      </c>
      <c r="J129" s="206"/>
    </row>
    <row r="130" spans="1:10" ht="15">
      <c r="A130" s="492">
        <v>122</v>
      </c>
      <c r="B130" s="492" t="s">
        <v>4794</v>
      </c>
      <c r="C130" s="492" t="s">
        <v>4795</v>
      </c>
      <c r="D130" s="492" t="s">
        <v>7202</v>
      </c>
      <c r="E130" s="492" t="s">
        <v>319</v>
      </c>
      <c r="F130" s="492" t="s">
        <v>4591</v>
      </c>
      <c r="G130" s="493">
        <v>312.5</v>
      </c>
      <c r="H130" s="493">
        <v>312.5</v>
      </c>
      <c r="J130" s="206"/>
    </row>
    <row r="131" spans="1:10" ht="15">
      <c r="A131" s="492">
        <v>123</v>
      </c>
      <c r="B131" s="492" t="s">
        <v>648</v>
      </c>
      <c r="C131" s="492" t="s">
        <v>4796</v>
      </c>
      <c r="D131" s="492" t="s">
        <v>7203</v>
      </c>
      <c r="E131" s="492" t="s">
        <v>319</v>
      </c>
      <c r="F131" s="492" t="s">
        <v>4591</v>
      </c>
      <c r="G131" s="493">
        <v>312.5</v>
      </c>
      <c r="H131" s="493">
        <v>312.5</v>
      </c>
      <c r="J131" s="206"/>
    </row>
    <row r="132" spans="1:10" ht="15">
      <c r="A132" s="492">
        <v>124</v>
      </c>
      <c r="B132" s="492" t="s">
        <v>4797</v>
      </c>
      <c r="C132" s="492" t="s">
        <v>4798</v>
      </c>
      <c r="D132" s="492" t="s">
        <v>7204</v>
      </c>
      <c r="E132" s="492" t="s">
        <v>319</v>
      </c>
      <c r="F132" s="492" t="s">
        <v>4591</v>
      </c>
      <c r="G132" s="493">
        <v>312.5</v>
      </c>
      <c r="H132" s="493">
        <v>312.5</v>
      </c>
      <c r="J132" s="206"/>
    </row>
    <row r="133" spans="1:10" ht="15">
      <c r="A133" s="492">
        <v>125</v>
      </c>
      <c r="B133" s="492" t="s">
        <v>4799</v>
      </c>
      <c r="C133" s="492" t="s">
        <v>4800</v>
      </c>
      <c r="D133" s="492" t="s">
        <v>7205</v>
      </c>
      <c r="E133" s="492" t="s">
        <v>319</v>
      </c>
      <c r="F133" s="492" t="s">
        <v>4591</v>
      </c>
      <c r="G133" s="493">
        <v>312.5</v>
      </c>
      <c r="H133" s="493">
        <v>312.5</v>
      </c>
      <c r="J133" s="206"/>
    </row>
    <row r="134" spans="1:10" ht="15">
      <c r="A134" s="492">
        <v>126</v>
      </c>
      <c r="B134" s="492" t="s">
        <v>4622</v>
      </c>
      <c r="C134" s="492" t="s">
        <v>4801</v>
      </c>
      <c r="D134" s="492" t="s">
        <v>7206</v>
      </c>
      <c r="E134" s="492" t="s">
        <v>319</v>
      </c>
      <c r="F134" s="492" t="s">
        <v>4591</v>
      </c>
      <c r="G134" s="493">
        <v>312.5</v>
      </c>
      <c r="H134" s="493">
        <v>312.5</v>
      </c>
      <c r="J134" s="206"/>
    </row>
    <row r="135" spans="1:10" ht="15">
      <c r="A135" s="492">
        <v>127</v>
      </c>
      <c r="B135" s="492" t="s">
        <v>4769</v>
      </c>
      <c r="C135" s="492" t="s">
        <v>4802</v>
      </c>
      <c r="D135" s="492" t="s">
        <v>7207</v>
      </c>
      <c r="E135" s="492" t="s">
        <v>319</v>
      </c>
      <c r="F135" s="492" t="s">
        <v>4591</v>
      </c>
      <c r="G135" s="493">
        <v>312.5</v>
      </c>
      <c r="H135" s="493">
        <v>312.5</v>
      </c>
      <c r="J135" s="206"/>
    </row>
    <row r="136" spans="1:10" ht="15">
      <c r="A136" s="492">
        <v>128</v>
      </c>
      <c r="B136" s="492" t="s">
        <v>4637</v>
      </c>
      <c r="C136" s="492" t="s">
        <v>4803</v>
      </c>
      <c r="D136" s="492" t="s">
        <v>7208</v>
      </c>
      <c r="E136" s="492" t="s">
        <v>319</v>
      </c>
      <c r="F136" s="492" t="s">
        <v>4591</v>
      </c>
      <c r="G136" s="493">
        <v>312.5</v>
      </c>
      <c r="H136" s="493">
        <v>312.5</v>
      </c>
      <c r="J136" s="206"/>
    </row>
    <row r="137" spans="1:10" ht="15">
      <c r="A137" s="492">
        <v>129</v>
      </c>
      <c r="B137" s="492" t="s">
        <v>4663</v>
      </c>
      <c r="C137" s="492" t="s">
        <v>4804</v>
      </c>
      <c r="D137" s="492" t="s">
        <v>7209</v>
      </c>
      <c r="E137" s="492" t="s">
        <v>319</v>
      </c>
      <c r="F137" s="492" t="s">
        <v>4591</v>
      </c>
      <c r="G137" s="493">
        <v>312.5</v>
      </c>
      <c r="H137" s="493">
        <v>312.5</v>
      </c>
      <c r="J137" s="206"/>
    </row>
    <row r="138" spans="1:10" ht="15">
      <c r="A138" s="492">
        <v>130</v>
      </c>
      <c r="B138" s="492" t="s">
        <v>4805</v>
      </c>
      <c r="C138" s="492" t="s">
        <v>4602</v>
      </c>
      <c r="D138" s="492" t="s">
        <v>7210</v>
      </c>
      <c r="E138" s="492" t="s">
        <v>319</v>
      </c>
      <c r="F138" s="492" t="s">
        <v>4591</v>
      </c>
      <c r="G138" s="493">
        <v>312.5</v>
      </c>
      <c r="H138" s="493">
        <v>312.5</v>
      </c>
      <c r="J138" s="206"/>
    </row>
    <row r="139" spans="1:10" ht="15">
      <c r="A139" s="492">
        <v>131</v>
      </c>
      <c r="B139" s="492" t="s">
        <v>4806</v>
      </c>
      <c r="C139" s="492" t="s">
        <v>4807</v>
      </c>
      <c r="D139" s="492" t="s">
        <v>7211</v>
      </c>
      <c r="E139" s="492" t="s">
        <v>319</v>
      </c>
      <c r="F139" s="492" t="s">
        <v>4591</v>
      </c>
      <c r="G139" s="493">
        <v>312.5</v>
      </c>
      <c r="H139" s="493">
        <v>312.5</v>
      </c>
      <c r="J139" s="206"/>
    </row>
    <row r="140" spans="1:10" ht="15">
      <c r="A140" s="492">
        <v>132</v>
      </c>
      <c r="B140" s="492" t="s">
        <v>4808</v>
      </c>
      <c r="C140" s="492" t="s">
        <v>4809</v>
      </c>
      <c r="D140" s="492" t="s">
        <v>7212</v>
      </c>
      <c r="E140" s="492" t="s">
        <v>319</v>
      </c>
      <c r="F140" s="492" t="s">
        <v>4591</v>
      </c>
      <c r="G140" s="493">
        <v>312.5</v>
      </c>
      <c r="H140" s="493">
        <v>312.5</v>
      </c>
      <c r="J140" s="206"/>
    </row>
    <row r="141" spans="1:10" ht="30">
      <c r="A141" s="492">
        <v>133</v>
      </c>
      <c r="B141" s="492" t="s">
        <v>4810</v>
      </c>
      <c r="C141" s="492" t="s">
        <v>4811</v>
      </c>
      <c r="D141" s="492" t="s">
        <v>7213</v>
      </c>
      <c r="E141" s="492" t="s">
        <v>319</v>
      </c>
      <c r="F141" s="492" t="s">
        <v>4591</v>
      </c>
      <c r="G141" s="493">
        <v>312.5</v>
      </c>
      <c r="H141" s="493">
        <v>312.5</v>
      </c>
      <c r="J141" s="206"/>
    </row>
    <row r="142" spans="1:10" ht="15">
      <c r="A142" s="492">
        <v>134</v>
      </c>
      <c r="B142" s="492" t="s">
        <v>4812</v>
      </c>
      <c r="C142" s="492" t="s">
        <v>4813</v>
      </c>
      <c r="D142" s="492" t="s">
        <v>7214</v>
      </c>
      <c r="E142" s="492" t="s">
        <v>319</v>
      </c>
      <c r="F142" s="492" t="s">
        <v>4591</v>
      </c>
      <c r="G142" s="493">
        <v>312.5</v>
      </c>
      <c r="H142" s="493">
        <v>312.5</v>
      </c>
      <c r="J142" s="206"/>
    </row>
    <row r="143" spans="1:10" ht="15">
      <c r="A143" s="492">
        <v>135</v>
      </c>
      <c r="B143" s="492" t="s">
        <v>4814</v>
      </c>
      <c r="C143" s="492" t="s">
        <v>4815</v>
      </c>
      <c r="D143" s="492" t="s">
        <v>7215</v>
      </c>
      <c r="E143" s="492" t="s">
        <v>319</v>
      </c>
      <c r="F143" s="492" t="s">
        <v>4591</v>
      </c>
      <c r="G143" s="493">
        <v>312.5</v>
      </c>
      <c r="H143" s="493">
        <v>312.5</v>
      </c>
      <c r="J143" s="206"/>
    </row>
    <row r="144" spans="1:10" ht="15">
      <c r="A144" s="492">
        <v>136</v>
      </c>
      <c r="B144" s="492" t="s">
        <v>648</v>
      </c>
      <c r="C144" s="492" t="s">
        <v>4816</v>
      </c>
      <c r="D144" s="492" t="s">
        <v>7216</v>
      </c>
      <c r="E144" s="492" t="s">
        <v>319</v>
      </c>
      <c r="F144" s="492" t="s">
        <v>4591</v>
      </c>
      <c r="G144" s="493">
        <v>312.5</v>
      </c>
      <c r="H144" s="493">
        <v>312.5</v>
      </c>
      <c r="J144" s="206"/>
    </row>
    <row r="145" spans="1:10" ht="15">
      <c r="A145" s="492">
        <v>137</v>
      </c>
      <c r="B145" s="492" t="s">
        <v>4817</v>
      </c>
      <c r="C145" s="492" t="s">
        <v>4818</v>
      </c>
      <c r="D145" s="492" t="s">
        <v>7217</v>
      </c>
      <c r="E145" s="492" t="s">
        <v>319</v>
      </c>
      <c r="F145" s="492" t="s">
        <v>4591</v>
      </c>
      <c r="G145" s="493">
        <v>312.5</v>
      </c>
      <c r="H145" s="493">
        <v>312.5</v>
      </c>
      <c r="J145" s="206"/>
    </row>
    <row r="146" spans="1:10" ht="15">
      <c r="A146" s="492">
        <v>138</v>
      </c>
      <c r="B146" s="492" t="s">
        <v>4819</v>
      </c>
      <c r="C146" s="492" t="s">
        <v>4820</v>
      </c>
      <c r="D146" s="492" t="s">
        <v>7218</v>
      </c>
      <c r="E146" s="492" t="s">
        <v>319</v>
      </c>
      <c r="F146" s="492" t="s">
        <v>4591</v>
      </c>
      <c r="G146" s="493">
        <v>312.5</v>
      </c>
      <c r="H146" s="493">
        <v>312.5</v>
      </c>
      <c r="J146" s="206"/>
    </row>
    <row r="147" spans="1:10" ht="15">
      <c r="A147" s="492">
        <v>139</v>
      </c>
      <c r="B147" s="492" t="s">
        <v>4616</v>
      </c>
      <c r="C147" s="492" t="s">
        <v>4821</v>
      </c>
      <c r="D147" s="492" t="s">
        <v>7219</v>
      </c>
      <c r="E147" s="492" t="s">
        <v>319</v>
      </c>
      <c r="F147" s="492" t="s">
        <v>4591</v>
      </c>
      <c r="G147" s="493">
        <v>312.5</v>
      </c>
      <c r="H147" s="493">
        <v>312.5</v>
      </c>
      <c r="J147" s="206"/>
    </row>
    <row r="148" spans="1:10" ht="15">
      <c r="A148" s="492">
        <v>140</v>
      </c>
      <c r="B148" s="492" t="s">
        <v>4822</v>
      </c>
      <c r="C148" s="492" t="s">
        <v>4823</v>
      </c>
      <c r="D148" s="492" t="s">
        <v>7220</v>
      </c>
      <c r="E148" s="492" t="s">
        <v>319</v>
      </c>
      <c r="F148" s="492" t="s">
        <v>4591</v>
      </c>
      <c r="G148" s="493">
        <v>312.5</v>
      </c>
      <c r="H148" s="493">
        <v>312.5</v>
      </c>
      <c r="J148" s="206"/>
    </row>
    <row r="149" spans="1:10" ht="30">
      <c r="A149" s="492">
        <v>141</v>
      </c>
      <c r="B149" s="492" t="s">
        <v>4824</v>
      </c>
      <c r="C149" s="492" t="s">
        <v>4825</v>
      </c>
      <c r="D149" s="492" t="s">
        <v>7221</v>
      </c>
      <c r="E149" s="492" t="s">
        <v>319</v>
      </c>
      <c r="F149" s="492" t="s">
        <v>4591</v>
      </c>
      <c r="G149" s="493">
        <v>312.5</v>
      </c>
      <c r="H149" s="493">
        <v>312.5</v>
      </c>
      <c r="J149" s="206"/>
    </row>
    <row r="150" spans="1:10" ht="15">
      <c r="A150" s="492">
        <v>142</v>
      </c>
      <c r="B150" s="492" t="s">
        <v>4672</v>
      </c>
      <c r="C150" s="492" t="s">
        <v>4826</v>
      </c>
      <c r="D150" s="492" t="s">
        <v>7222</v>
      </c>
      <c r="E150" s="492" t="s">
        <v>319</v>
      </c>
      <c r="F150" s="492" t="s">
        <v>4591</v>
      </c>
      <c r="G150" s="493">
        <v>312.5</v>
      </c>
      <c r="H150" s="493">
        <v>312.5</v>
      </c>
      <c r="J150" s="206"/>
    </row>
    <row r="151" spans="1:10" ht="15">
      <c r="A151" s="492">
        <v>143</v>
      </c>
      <c r="B151" s="492" t="s">
        <v>4827</v>
      </c>
      <c r="C151" s="492" t="s">
        <v>4828</v>
      </c>
      <c r="D151" s="492" t="s">
        <v>7223</v>
      </c>
      <c r="E151" s="492" t="s">
        <v>319</v>
      </c>
      <c r="F151" s="492" t="s">
        <v>4591</v>
      </c>
      <c r="G151" s="493">
        <v>312.5</v>
      </c>
      <c r="H151" s="493">
        <v>312.5</v>
      </c>
      <c r="J151" s="206"/>
    </row>
    <row r="152" spans="1:10" ht="15">
      <c r="A152" s="492">
        <v>144</v>
      </c>
      <c r="B152" s="492" t="s">
        <v>648</v>
      </c>
      <c r="C152" s="492" t="s">
        <v>4829</v>
      </c>
      <c r="D152" s="492" t="s">
        <v>7224</v>
      </c>
      <c r="E152" s="492" t="s">
        <v>319</v>
      </c>
      <c r="F152" s="492" t="s">
        <v>4591</v>
      </c>
      <c r="G152" s="493">
        <v>312.5</v>
      </c>
      <c r="H152" s="493">
        <v>312.5</v>
      </c>
      <c r="J152" s="206"/>
    </row>
    <row r="153" spans="1:10" ht="15">
      <c r="A153" s="492">
        <v>145</v>
      </c>
      <c r="B153" s="492" t="s">
        <v>4670</v>
      </c>
      <c r="C153" s="492" t="s">
        <v>4821</v>
      </c>
      <c r="D153" s="492" t="s">
        <v>7225</v>
      </c>
      <c r="E153" s="492" t="s">
        <v>319</v>
      </c>
      <c r="F153" s="492" t="s">
        <v>4591</v>
      </c>
      <c r="G153" s="493">
        <v>312.5</v>
      </c>
      <c r="H153" s="493">
        <v>312.5</v>
      </c>
      <c r="J153" s="206"/>
    </row>
    <row r="154" spans="1:10" ht="15">
      <c r="A154" s="492">
        <v>146</v>
      </c>
      <c r="B154" s="492" t="s">
        <v>4830</v>
      </c>
      <c r="C154" s="492" t="s">
        <v>4831</v>
      </c>
      <c r="D154" s="492" t="s">
        <v>7226</v>
      </c>
      <c r="E154" s="492" t="s">
        <v>319</v>
      </c>
      <c r="F154" s="492" t="s">
        <v>4591</v>
      </c>
      <c r="G154" s="493">
        <v>312.5</v>
      </c>
      <c r="H154" s="493">
        <v>312.5</v>
      </c>
      <c r="J154" s="206"/>
    </row>
    <row r="155" spans="1:10" ht="15">
      <c r="A155" s="492">
        <v>147</v>
      </c>
      <c r="B155" s="492" t="s">
        <v>4660</v>
      </c>
      <c r="C155" s="492" t="s">
        <v>4832</v>
      </c>
      <c r="D155" s="492" t="s">
        <v>7227</v>
      </c>
      <c r="E155" s="492" t="s">
        <v>319</v>
      </c>
      <c r="F155" s="492" t="s">
        <v>4591</v>
      </c>
      <c r="G155" s="493">
        <v>312.5</v>
      </c>
      <c r="H155" s="493">
        <v>312.5</v>
      </c>
      <c r="J155" s="206"/>
    </row>
    <row r="156" spans="1:10" ht="15">
      <c r="A156" s="492">
        <v>148</v>
      </c>
      <c r="B156" s="492" t="s">
        <v>4833</v>
      </c>
      <c r="C156" s="492" t="s">
        <v>4809</v>
      </c>
      <c r="D156" s="492" t="s">
        <v>7228</v>
      </c>
      <c r="E156" s="492" t="s">
        <v>319</v>
      </c>
      <c r="F156" s="492" t="s">
        <v>4591</v>
      </c>
      <c r="G156" s="493">
        <v>312.5</v>
      </c>
      <c r="H156" s="493">
        <v>312.5</v>
      </c>
      <c r="J156" s="206"/>
    </row>
    <row r="157" spans="1:10" ht="15">
      <c r="A157" s="492">
        <v>149</v>
      </c>
      <c r="B157" s="492" t="s">
        <v>4834</v>
      </c>
      <c r="C157" s="492" t="s">
        <v>4835</v>
      </c>
      <c r="D157" s="492" t="s">
        <v>7229</v>
      </c>
      <c r="E157" s="492" t="s">
        <v>319</v>
      </c>
      <c r="F157" s="492" t="s">
        <v>4591</v>
      </c>
      <c r="G157" s="493">
        <v>312.5</v>
      </c>
      <c r="H157" s="493">
        <v>312.5</v>
      </c>
      <c r="J157" s="206"/>
    </row>
    <row r="158" spans="1:10" ht="15">
      <c r="A158" s="492">
        <v>150</v>
      </c>
      <c r="B158" s="492" t="s">
        <v>4836</v>
      </c>
      <c r="C158" s="492" t="s">
        <v>4837</v>
      </c>
      <c r="D158" s="492" t="s">
        <v>7230</v>
      </c>
      <c r="E158" s="492" t="s">
        <v>319</v>
      </c>
      <c r="F158" s="492" t="s">
        <v>4591</v>
      </c>
      <c r="G158" s="493">
        <v>312.5</v>
      </c>
      <c r="H158" s="493">
        <v>312.5</v>
      </c>
      <c r="J158" s="206"/>
    </row>
    <row r="159" spans="1:10" ht="15">
      <c r="A159" s="492">
        <v>151</v>
      </c>
      <c r="B159" s="492" t="s">
        <v>4714</v>
      </c>
      <c r="C159" s="492" t="s">
        <v>4838</v>
      </c>
      <c r="D159" s="492" t="s">
        <v>7231</v>
      </c>
      <c r="E159" s="492" t="s">
        <v>319</v>
      </c>
      <c r="F159" s="492" t="s">
        <v>4591</v>
      </c>
      <c r="G159" s="493">
        <v>312.5</v>
      </c>
      <c r="H159" s="493">
        <v>312.5</v>
      </c>
      <c r="J159" s="206"/>
    </row>
    <row r="160" spans="1:10" ht="30">
      <c r="A160" s="492">
        <v>152</v>
      </c>
      <c r="B160" s="492" t="s">
        <v>4839</v>
      </c>
      <c r="C160" s="492" t="s">
        <v>4840</v>
      </c>
      <c r="D160" s="492" t="s">
        <v>7232</v>
      </c>
      <c r="E160" s="492" t="s">
        <v>319</v>
      </c>
      <c r="F160" s="492" t="s">
        <v>4591</v>
      </c>
      <c r="G160" s="493">
        <v>312.5</v>
      </c>
      <c r="H160" s="493">
        <v>312.5</v>
      </c>
      <c r="J160" s="206"/>
    </row>
    <row r="161" spans="1:10" ht="15">
      <c r="A161" s="492">
        <v>153</v>
      </c>
      <c r="B161" s="492" t="s">
        <v>4841</v>
      </c>
      <c r="C161" s="492" t="s">
        <v>4842</v>
      </c>
      <c r="D161" s="492" t="s">
        <v>7233</v>
      </c>
      <c r="E161" s="492" t="s">
        <v>319</v>
      </c>
      <c r="F161" s="492" t="s">
        <v>4591</v>
      </c>
      <c r="G161" s="493">
        <v>312.5</v>
      </c>
      <c r="H161" s="493">
        <v>312.5</v>
      </c>
      <c r="J161" s="206"/>
    </row>
    <row r="162" spans="1:10" ht="15">
      <c r="A162" s="492">
        <v>154</v>
      </c>
      <c r="B162" s="492" t="s">
        <v>4843</v>
      </c>
      <c r="C162" s="492" t="s">
        <v>4844</v>
      </c>
      <c r="D162" s="492" t="s">
        <v>7234</v>
      </c>
      <c r="E162" s="492" t="s">
        <v>319</v>
      </c>
      <c r="F162" s="492" t="s">
        <v>4591</v>
      </c>
      <c r="G162" s="493">
        <v>312.5</v>
      </c>
      <c r="H162" s="493">
        <v>312.5</v>
      </c>
      <c r="J162" s="206"/>
    </row>
    <row r="163" spans="1:10" ht="15">
      <c r="A163" s="492">
        <v>155</v>
      </c>
      <c r="B163" s="492" t="s">
        <v>4712</v>
      </c>
      <c r="C163" s="492" t="s">
        <v>4845</v>
      </c>
      <c r="D163" s="492" t="s">
        <v>7235</v>
      </c>
      <c r="E163" s="492" t="s">
        <v>319</v>
      </c>
      <c r="F163" s="492" t="s">
        <v>4591</v>
      </c>
      <c r="G163" s="493">
        <v>312.5</v>
      </c>
      <c r="H163" s="493">
        <v>312.5</v>
      </c>
      <c r="J163" s="206"/>
    </row>
    <row r="164" spans="1:10" ht="15">
      <c r="A164" s="492">
        <v>156</v>
      </c>
      <c r="B164" s="492" t="s">
        <v>4597</v>
      </c>
      <c r="C164" s="492" t="s">
        <v>4606</v>
      </c>
      <c r="D164" s="492" t="s">
        <v>7236</v>
      </c>
      <c r="E164" s="492" t="s">
        <v>319</v>
      </c>
      <c r="F164" s="492" t="s">
        <v>4591</v>
      </c>
      <c r="G164" s="493">
        <v>312.5</v>
      </c>
      <c r="H164" s="493">
        <v>312.5</v>
      </c>
      <c r="J164" s="206"/>
    </row>
    <row r="165" spans="1:10" ht="15">
      <c r="A165" s="492">
        <v>157</v>
      </c>
      <c r="B165" s="492" t="s">
        <v>4846</v>
      </c>
      <c r="C165" s="492" t="s">
        <v>4847</v>
      </c>
      <c r="D165" s="492" t="s">
        <v>7237</v>
      </c>
      <c r="E165" s="492" t="s">
        <v>319</v>
      </c>
      <c r="F165" s="492" t="s">
        <v>4591</v>
      </c>
      <c r="G165" s="493">
        <v>312.5</v>
      </c>
      <c r="H165" s="493">
        <v>312.5</v>
      </c>
      <c r="J165" s="206"/>
    </row>
    <row r="166" spans="1:10" ht="15">
      <c r="A166" s="492">
        <v>158</v>
      </c>
      <c r="B166" s="492" t="s">
        <v>4667</v>
      </c>
      <c r="C166" s="492" t="s">
        <v>4848</v>
      </c>
      <c r="D166" s="492" t="s">
        <v>7238</v>
      </c>
      <c r="E166" s="492" t="s">
        <v>319</v>
      </c>
      <c r="F166" s="492" t="s">
        <v>4591</v>
      </c>
      <c r="G166" s="493">
        <v>312.5</v>
      </c>
      <c r="H166" s="493">
        <v>312.5</v>
      </c>
      <c r="J166" s="206"/>
    </row>
    <row r="167" spans="1:10" ht="15">
      <c r="A167" s="492">
        <v>159</v>
      </c>
      <c r="B167" s="492" t="s">
        <v>4849</v>
      </c>
      <c r="C167" s="492" t="s">
        <v>4850</v>
      </c>
      <c r="D167" s="492" t="s">
        <v>7239</v>
      </c>
      <c r="E167" s="492" t="s">
        <v>319</v>
      </c>
      <c r="F167" s="492" t="s">
        <v>4591</v>
      </c>
      <c r="G167" s="493">
        <v>312.5</v>
      </c>
      <c r="H167" s="493">
        <v>312.5</v>
      </c>
      <c r="J167" s="206"/>
    </row>
    <row r="168" spans="1:10" ht="15">
      <c r="A168" s="492">
        <v>160</v>
      </c>
      <c r="B168" s="492" t="s">
        <v>4851</v>
      </c>
      <c r="C168" s="492" t="s">
        <v>4852</v>
      </c>
      <c r="D168" s="492" t="s">
        <v>7240</v>
      </c>
      <c r="E168" s="492" t="s">
        <v>319</v>
      </c>
      <c r="F168" s="492" t="s">
        <v>4591</v>
      </c>
      <c r="G168" s="493">
        <v>312.5</v>
      </c>
      <c r="H168" s="493">
        <v>312.5</v>
      </c>
      <c r="J168" s="206"/>
    </row>
    <row r="169" spans="1:10" ht="15">
      <c r="A169" s="492">
        <v>161</v>
      </c>
      <c r="B169" s="492" t="s">
        <v>4724</v>
      </c>
      <c r="C169" s="492" t="s">
        <v>4606</v>
      </c>
      <c r="D169" s="492" t="s">
        <v>7241</v>
      </c>
      <c r="E169" s="492" t="s">
        <v>319</v>
      </c>
      <c r="F169" s="492" t="s">
        <v>4591</v>
      </c>
      <c r="G169" s="493">
        <v>312.5</v>
      </c>
      <c r="H169" s="493">
        <v>312.5</v>
      </c>
      <c r="J169" s="206"/>
    </row>
    <row r="170" spans="1:10" ht="15">
      <c r="A170" s="492">
        <v>162</v>
      </c>
      <c r="B170" s="492" t="s">
        <v>4853</v>
      </c>
      <c r="C170" s="492" t="s">
        <v>4606</v>
      </c>
      <c r="D170" s="492" t="s">
        <v>7242</v>
      </c>
      <c r="E170" s="492" t="s">
        <v>319</v>
      </c>
      <c r="F170" s="492" t="s">
        <v>4591</v>
      </c>
      <c r="G170" s="493">
        <v>312.5</v>
      </c>
      <c r="H170" s="493">
        <v>312.5</v>
      </c>
      <c r="J170" s="206"/>
    </row>
    <row r="171" spans="1:10" ht="15">
      <c r="A171" s="492">
        <v>163</v>
      </c>
      <c r="B171" s="492" t="s">
        <v>4735</v>
      </c>
      <c r="C171" s="492" t="s">
        <v>4854</v>
      </c>
      <c r="D171" s="492" t="s">
        <v>7243</v>
      </c>
      <c r="E171" s="492" t="s">
        <v>319</v>
      </c>
      <c r="F171" s="492" t="s">
        <v>4591</v>
      </c>
      <c r="G171" s="493">
        <v>312.5</v>
      </c>
      <c r="H171" s="493">
        <v>312.5</v>
      </c>
      <c r="J171" s="206"/>
    </row>
    <row r="172" spans="1:10" ht="15">
      <c r="A172" s="492">
        <v>164</v>
      </c>
      <c r="B172" s="492" t="s">
        <v>4660</v>
      </c>
      <c r="C172" s="492" t="s">
        <v>4855</v>
      </c>
      <c r="D172" s="492" t="s">
        <v>7244</v>
      </c>
      <c r="E172" s="492" t="s">
        <v>319</v>
      </c>
      <c r="F172" s="492" t="s">
        <v>4591</v>
      </c>
      <c r="G172" s="493">
        <v>312.5</v>
      </c>
      <c r="H172" s="493">
        <v>312.5</v>
      </c>
      <c r="J172" s="206"/>
    </row>
    <row r="173" spans="1:10" ht="15">
      <c r="A173" s="492">
        <v>165</v>
      </c>
      <c r="B173" s="492" t="s">
        <v>4856</v>
      </c>
      <c r="C173" s="492" t="s">
        <v>4857</v>
      </c>
      <c r="D173" s="492" t="s">
        <v>7245</v>
      </c>
      <c r="E173" s="492" t="s">
        <v>319</v>
      </c>
      <c r="F173" s="492" t="s">
        <v>4591</v>
      </c>
      <c r="G173" s="493">
        <v>312.5</v>
      </c>
      <c r="H173" s="493">
        <v>312.5</v>
      </c>
      <c r="J173" s="206"/>
    </row>
    <row r="174" spans="1:10" ht="15">
      <c r="A174" s="492">
        <v>166</v>
      </c>
      <c r="B174" s="492" t="s">
        <v>4665</v>
      </c>
      <c r="C174" s="492" t="s">
        <v>4858</v>
      </c>
      <c r="D174" s="492" t="s">
        <v>7246</v>
      </c>
      <c r="E174" s="492" t="s">
        <v>319</v>
      </c>
      <c r="F174" s="492" t="s">
        <v>4591</v>
      </c>
      <c r="G174" s="493">
        <v>312.5</v>
      </c>
      <c r="H174" s="493">
        <v>312.5</v>
      </c>
      <c r="J174" s="206"/>
    </row>
    <row r="175" spans="1:10" ht="15">
      <c r="A175" s="492">
        <v>167</v>
      </c>
      <c r="B175" s="492" t="s">
        <v>4722</v>
      </c>
      <c r="C175" s="492" t="s">
        <v>4859</v>
      </c>
      <c r="D175" s="492" t="s">
        <v>7247</v>
      </c>
      <c r="E175" s="492" t="s">
        <v>319</v>
      </c>
      <c r="F175" s="492" t="s">
        <v>4591</v>
      </c>
      <c r="G175" s="493">
        <v>312.5</v>
      </c>
      <c r="H175" s="493">
        <v>312.5</v>
      </c>
      <c r="J175" s="206"/>
    </row>
    <row r="176" spans="1:10" ht="15">
      <c r="A176" s="492">
        <v>168</v>
      </c>
      <c r="B176" s="492" t="s">
        <v>4860</v>
      </c>
      <c r="C176" s="492" t="s">
        <v>4861</v>
      </c>
      <c r="D176" s="492" t="s">
        <v>7248</v>
      </c>
      <c r="E176" s="492" t="s">
        <v>319</v>
      </c>
      <c r="F176" s="492" t="s">
        <v>4591</v>
      </c>
      <c r="G176" s="493">
        <v>312.5</v>
      </c>
      <c r="H176" s="493">
        <v>312.5</v>
      </c>
      <c r="J176" s="206"/>
    </row>
    <row r="177" spans="1:10" ht="15">
      <c r="A177" s="492">
        <v>169</v>
      </c>
      <c r="B177" s="492" t="s">
        <v>4862</v>
      </c>
      <c r="C177" s="492" t="s">
        <v>4863</v>
      </c>
      <c r="D177" s="492" t="s">
        <v>7249</v>
      </c>
      <c r="E177" s="492" t="s">
        <v>319</v>
      </c>
      <c r="F177" s="492" t="s">
        <v>4591</v>
      </c>
      <c r="G177" s="493">
        <v>312.5</v>
      </c>
      <c r="H177" s="493">
        <v>312.5</v>
      </c>
      <c r="J177" s="206"/>
    </row>
    <row r="178" spans="1:10" ht="15">
      <c r="A178" s="492">
        <v>170</v>
      </c>
      <c r="B178" s="492" t="s">
        <v>4717</v>
      </c>
      <c r="C178" s="492" t="s">
        <v>4688</v>
      </c>
      <c r="D178" s="492" t="s">
        <v>7250</v>
      </c>
      <c r="E178" s="492" t="s">
        <v>319</v>
      </c>
      <c r="F178" s="492" t="s">
        <v>4591</v>
      </c>
      <c r="G178" s="493">
        <v>312.5</v>
      </c>
      <c r="H178" s="493">
        <v>312.5</v>
      </c>
      <c r="J178" s="206"/>
    </row>
    <row r="179" spans="1:10" ht="15">
      <c r="A179" s="492">
        <v>171</v>
      </c>
      <c r="B179" s="492" t="s">
        <v>4717</v>
      </c>
      <c r="C179" s="492" t="s">
        <v>4864</v>
      </c>
      <c r="D179" s="492" t="s">
        <v>7251</v>
      </c>
      <c r="E179" s="492" t="s">
        <v>319</v>
      </c>
      <c r="F179" s="492" t="s">
        <v>4591</v>
      </c>
      <c r="G179" s="493">
        <v>312.5</v>
      </c>
      <c r="H179" s="493">
        <v>312.5</v>
      </c>
      <c r="J179" s="206"/>
    </row>
    <row r="180" spans="1:10" ht="15">
      <c r="A180" s="492">
        <v>172</v>
      </c>
      <c r="B180" s="492" t="s">
        <v>4865</v>
      </c>
      <c r="C180" s="492" t="s">
        <v>4866</v>
      </c>
      <c r="D180" s="492" t="s">
        <v>7252</v>
      </c>
      <c r="E180" s="492" t="s">
        <v>319</v>
      </c>
      <c r="F180" s="492" t="s">
        <v>4591</v>
      </c>
      <c r="G180" s="493">
        <v>312.5</v>
      </c>
      <c r="H180" s="493">
        <v>312.5</v>
      </c>
      <c r="J180" s="206"/>
    </row>
    <row r="181" spans="1:10" ht="15">
      <c r="A181" s="492">
        <v>173</v>
      </c>
      <c r="B181" s="492" t="s">
        <v>4700</v>
      </c>
      <c r="C181" s="492" t="s">
        <v>4866</v>
      </c>
      <c r="D181" s="492" t="s">
        <v>7253</v>
      </c>
      <c r="E181" s="492" t="s">
        <v>319</v>
      </c>
      <c r="F181" s="492" t="s">
        <v>4591</v>
      </c>
      <c r="G181" s="493">
        <v>312.5</v>
      </c>
      <c r="H181" s="493">
        <v>312.5</v>
      </c>
      <c r="J181" s="206"/>
    </row>
    <row r="182" spans="1:10" ht="15">
      <c r="A182" s="492">
        <v>174</v>
      </c>
      <c r="B182" s="492" t="s">
        <v>4867</v>
      </c>
      <c r="C182" s="492" t="s">
        <v>4868</v>
      </c>
      <c r="D182" s="492" t="s">
        <v>7254</v>
      </c>
      <c r="E182" s="492" t="s">
        <v>319</v>
      </c>
      <c r="F182" s="492" t="s">
        <v>4591</v>
      </c>
      <c r="G182" s="493">
        <v>312.5</v>
      </c>
      <c r="H182" s="493">
        <v>312.5</v>
      </c>
      <c r="J182" s="206"/>
    </row>
    <row r="183" spans="1:10" ht="15">
      <c r="A183" s="492">
        <v>175</v>
      </c>
      <c r="B183" s="492" t="s">
        <v>4869</v>
      </c>
      <c r="C183" s="492" t="s">
        <v>4870</v>
      </c>
      <c r="D183" s="492" t="s">
        <v>7255</v>
      </c>
      <c r="E183" s="492" t="s">
        <v>319</v>
      </c>
      <c r="F183" s="492" t="s">
        <v>4591</v>
      </c>
      <c r="G183" s="493">
        <v>312.5</v>
      </c>
      <c r="H183" s="493">
        <v>312.5</v>
      </c>
      <c r="J183" s="206"/>
    </row>
    <row r="184" spans="1:10" ht="15">
      <c r="A184" s="492">
        <v>176</v>
      </c>
      <c r="B184" s="492" t="s">
        <v>4871</v>
      </c>
      <c r="C184" s="492" t="s">
        <v>4872</v>
      </c>
      <c r="D184" s="492" t="s">
        <v>7256</v>
      </c>
      <c r="E184" s="492" t="s">
        <v>319</v>
      </c>
      <c r="F184" s="492" t="s">
        <v>4591</v>
      </c>
      <c r="G184" s="493">
        <v>312.5</v>
      </c>
      <c r="H184" s="493">
        <v>312.5</v>
      </c>
      <c r="J184" s="206"/>
    </row>
    <row r="185" spans="1:10" ht="15">
      <c r="A185" s="492">
        <v>177</v>
      </c>
      <c r="B185" s="492" t="s">
        <v>4873</v>
      </c>
      <c r="C185" s="492" t="s">
        <v>4874</v>
      </c>
      <c r="D185" s="492" t="s">
        <v>7257</v>
      </c>
      <c r="E185" s="492" t="s">
        <v>319</v>
      </c>
      <c r="F185" s="492" t="s">
        <v>4591</v>
      </c>
      <c r="G185" s="493">
        <v>312.5</v>
      </c>
      <c r="H185" s="493">
        <v>312.5</v>
      </c>
      <c r="J185" s="206"/>
    </row>
    <row r="186" spans="1:10" ht="15">
      <c r="A186" s="492">
        <v>178</v>
      </c>
      <c r="B186" s="492" t="s">
        <v>4875</v>
      </c>
      <c r="C186" s="492" t="s">
        <v>4876</v>
      </c>
      <c r="D186" s="492">
        <v>62007013065</v>
      </c>
      <c r="E186" s="492" t="s">
        <v>319</v>
      </c>
      <c r="F186" s="492" t="s">
        <v>4591</v>
      </c>
      <c r="G186" s="493">
        <v>312.5</v>
      </c>
      <c r="H186" s="493">
        <v>312.5</v>
      </c>
      <c r="J186" s="206"/>
    </row>
    <row r="187" spans="1:10" ht="15">
      <c r="A187" s="492">
        <v>179</v>
      </c>
      <c r="B187" s="492" t="s">
        <v>4877</v>
      </c>
      <c r="C187" s="492" t="s">
        <v>4878</v>
      </c>
      <c r="D187" s="492" t="s">
        <v>7258</v>
      </c>
      <c r="E187" s="492" t="s">
        <v>319</v>
      </c>
      <c r="F187" s="492" t="s">
        <v>4591</v>
      </c>
      <c r="G187" s="493">
        <v>312.5</v>
      </c>
      <c r="H187" s="493">
        <v>312.5</v>
      </c>
      <c r="J187" s="206"/>
    </row>
    <row r="188" spans="1:10" ht="15">
      <c r="A188" s="492">
        <v>180</v>
      </c>
      <c r="B188" s="492" t="s">
        <v>4663</v>
      </c>
      <c r="C188" s="492" t="s">
        <v>4879</v>
      </c>
      <c r="D188" s="492" t="s">
        <v>7259</v>
      </c>
      <c r="E188" s="492" t="s">
        <v>319</v>
      </c>
      <c r="F188" s="492" t="s">
        <v>4591</v>
      </c>
      <c r="G188" s="493">
        <v>312.5</v>
      </c>
      <c r="H188" s="493">
        <v>312.5</v>
      </c>
      <c r="J188" s="206"/>
    </row>
    <row r="189" spans="1:10" ht="15">
      <c r="A189" s="492">
        <v>181</v>
      </c>
      <c r="B189" s="492" t="s">
        <v>4846</v>
      </c>
      <c r="C189" s="492" t="s">
        <v>4880</v>
      </c>
      <c r="D189" s="492" t="s">
        <v>7260</v>
      </c>
      <c r="E189" s="492" t="s">
        <v>319</v>
      </c>
      <c r="F189" s="492" t="s">
        <v>4591</v>
      </c>
      <c r="G189" s="493">
        <v>312.5</v>
      </c>
      <c r="H189" s="493">
        <v>312.5</v>
      </c>
      <c r="J189" s="206"/>
    </row>
    <row r="190" spans="1:10" ht="15">
      <c r="A190" s="492">
        <v>182</v>
      </c>
      <c r="B190" s="492" t="s">
        <v>4787</v>
      </c>
      <c r="C190" s="492" t="s">
        <v>4881</v>
      </c>
      <c r="D190" s="492" t="s">
        <v>7261</v>
      </c>
      <c r="E190" s="492" t="s">
        <v>319</v>
      </c>
      <c r="F190" s="492" t="s">
        <v>4591</v>
      </c>
      <c r="G190" s="493">
        <v>312.5</v>
      </c>
      <c r="H190" s="493">
        <v>312.5</v>
      </c>
      <c r="J190" s="206"/>
    </row>
    <row r="191" spans="1:10" ht="15">
      <c r="A191" s="492">
        <v>183</v>
      </c>
      <c r="B191" s="492" t="s">
        <v>4882</v>
      </c>
      <c r="C191" s="492" t="s">
        <v>4883</v>
      </c>
      <c r="D191" s="492" t="s">
        <v>7262</v>
      </c>
      <c r="E191" s="492" t="s">
        <v>319</v>
      </c>
      <c r="F191" s="492" t="s">
        <v>4591</v>
      </c>
      <c r="G191" s="493">
        <v>312.5</v>
      </c>
      <c r="H191" s="493">
        <v>312.5</v>
      </c>
      <c r="J191" s="206"/>
    </row>
    <row r="192" spans="1:10" ht="15">
      <c r="A192" s="492">
        <v>184</v>
      </c>
      <c r="B192" s="492" t="s">
        <v>4884</v>
      </c>
      <c r="C192" s="492" t="s">
        <v>4885</v>
      </c>
      <c r="D192" s="492" t="s">
        <v>7263</v>
      </c>
      <c r="E192" s="492" t="s">
        <v>319</v>
      </c>
      <c r="F192" s="492" t="s">
        <v>4591</v>
      </c>
      <c r="G192" s="493">
        <v>312.5</v>
      </c>
      <c r="H192" s="493">
        <v>312.5</v>
      </c>
      <c r="J192" s="206"/>
    </row>
    <row r="193" spans="1:10" ht="15">
      <c r="A193" s="492">
        <v>185</v>
      </c>
      <c r="B193" s="492" t="s">
        <v>4884</v>
      </c>
      <c r="C193" s="492" t="s">
        <v>4886</v>
      </c>
      <c r="D193" s="492" t="s">
        <v>7264</v>
      </c>
      <c r="E193" s="492" t="s">
        <v>319</v>
      </c>
      <c r="F193" s="492" t="s">
        <v>4591</v>
      </c>
      <c r="G193" s="493">
        <v>312.5</v>
      </c>
      <c r="H193" s="493">
        <v>312.5</v>
      </c>
      <c r="J193" s="206"/>
    </row>
    <row r="194" spans="1:10" ht="15">
      <c r="A194" s="492">
        <v>186</v>
      </c>
      <c r="B194" s="492" t="s">
        <v>4779</v>
      </c>
      <c r="C194" s="492" t="s">
        <v>4887</v>
      </c>
      <c r="D194" s="492" t="s">
        <v>7265</v>
      </c>
      <c r="E194" s="492" t="s">
        <v>319</v>
      </c>
      <c r="F194" s="492" t="s">
        <v>4591</v>
      </c>
      <c r="G194" s="493">
        <v>312.5</v>
      </c>
      <c r="H194" s="493">
        <v>312.5</v>
      </c>
      <c r="J194" s="206"/>
    </row>
    <row r="195" spans="1:10" ht="15">
      <c r="A195" s="492">
        <v>187</v>
      </c>
      <c r="B195" s="492" t="s">
        <v>4888</v>
      </c>
      <c r="C195" s="492" t="s">
        <v>4889</v>
      </c>
      <c r="D195" s="492" t="s">
        <v>7266</v>
      </c>
      <c r="E195" s="492" t="s">
        <v>319</v>
      </c>
      <c r="F195" s="492" t="s">
        <v>4591</v>
      </c>
      <c r="G195" s="493">
        <v>312.5</v>
      </c>
      <c r="H195" s="493">
        <v>312.5</v>
      </c>
      <c r="J195" s="206"/>
    </row>
    <row r="196" spans="1:10" ht="15">
      <c r="A196" s="492">
        <v>188</v>
      </c>
      <c r="B196" s="492" t="s">
        <v>4890</v>
      </c>
      <c r="C196" s="492" t="s">
        <v>4891</v>
      </c>
      <c r="D196" s="492" t="s">
        <v>7267</v>
      </c>
      <c r="E196" s="492" t="s">
        <v>319</v>
      </c>
      <c r="F196" s="492" t="s">
        <v>4591</v>
      </c>
      <c r="G196" s="493">
        <v>312.5</v>
      </c>
      <c r="H196" s="493">
        <v>312.5</v>
      </c>
      <c r="J196" s="206"/>
    </row>
    <row r="197" spans="1:10" ht="15">
      <c r="A197" s="492">
        <v>189</v>
      </c>
      <c r="B197" s="492" t="s">
        <v>4775</v>
      </c>
      <c r="C197" s="492" t="s">
        <v>4892</v>
      </c>
      <c r="D197" s="492" t="s">
        <v>7268</v>
      </c>
      <c r="E197" s="492" t="s">
        <v>319</v>
      </c>
      <c r="F197" s="492" t="s">
        <v>4591</v>
      </c>
      <c r="G197" s="493">
        <v>312.5</v>
      </c>
      <c r="H197" s="493">
        <v>312.5</v>
      </c>
      <c r="J197" s="206"/>
    </row>
    <row r="198" spans="1:10" ht="15">
      <c r="A198" s="492">
        <v>190</v>
      </c>
      <c r="B198" s="492" t="s">
        <v>4781</v>
      </c>
      <c r="C198" s="492" t="s">
        <v>4893</v>
      </c>
      <c r="D198" s="492" t="s">
        <v>7269</v>
      </c>
      <c r="E198" s="492" t="s">
        <v>319</v>
      </c>
      <c r="F198" s="492" t="s">
        <v>4591</v>
      </c>
      <c r="G198" s="493">
        <v>312.5</v>
      </c>
      <c r="H198" s="493">
        <v>312.5</v>
      </c>
      <c r="J198" s="206"/>
    </row>
    <row r="199" spans="1:10" ht="15">
      <c r="A199" s="492">
        <v>191</v>
      </c>
      <c r="B199" s="492" t="s">
        <v>4595</v>
      </c>
      <c r="C199" s="492" t="s">
        <v>4894</v>
      </c>
      <c r="D199" s="492" t="s">
        <v>7270</v>
      </c>
      <c r="E199" s="492" t="s">
        <v>319</v>
      </c>
      <c r="F199" s="492" t="s">
        <v>4591</v>
      </c>
      <c r="G199" s="493">
        <v>312.5</v>
      </c>
      <c r="H199" s="493">
        <v>312.5</v>
      </c>
      <c r="J199" s="206"/>
    </row>
    <row r="200" spans="1:10" ht="15">
      <c r="A200" s="492">
        <v>192</v>
      </c>
      <c r="B200" s="492" t="s">
        <v>4777</v>
      </c>
      <c r="C200" s="492" t="s">
        <v>4895</v>
      </c>
      <c r="D200" s="492" t="s">
        <v>7271</v>
      </c>
      <c r="E200" s="492" t="s">
        <v>319</v>
      </c>
      <c r="F200" s="492" t="s">
        <v>4591</v>
      </c>
      <c r="G200" s="493">
        <v>312.5</v>
      </c>
      <c r="H200" s="493">
        <v>312.5</v>
      </c>
      <c r="J200" s="206"/>
    </row>
    <row r="201" spans="1:10" ht="15">
      <c r="A201" s="492">
        <v>193</v>
      </c>
      <c r="B201" s="492" t="s">
        <v>4896</v>
      </c>
      <c r="C201" s="492" t="s">
        <v>4897</v>
      </c>
      <c r="D201" s="492" t="s">
        <v>7272</v>
      </c>
      <c r="E201" s="492" t="s">
        <v>319</v>
      </c>
      <c r="F201" s="492" t="s">
        <v>4591</v>
      </c>
      <c r="G201" s="493">
        <v>312.5</v>
      </c>
      <c r="H201" s="493">
        <v>312.5</v>
      </c>
      <c r="J201" s="206"/>
    </row>
    <row r="202" spans="1:10" ht="15">
      <c r="A202" s="492">
        <v>194</v>
      </c>
      <c r="B202" s="492" t="s">
        <v>4635</v>
      </c>
      <c r="C202" s="492" t="s">
        <v>4898</v>
      </c>
      <c r="D202" s="492" t="s">
        <v>7273</v>
      </c>
      <c r="E202" s="492" t="s">
        <v>319</v>
      </c>
      <c r="F202" s="492" t="s">
        <v>4591</v>
      </c>
      <c r="G202" s="493">
        <v>312.5</v>
      </c>
      <c r="H202" s="493">
        <v>312.5</v>
      </c>
      <c r="J202" s="206"/>
    </row>
    <row r="203" spans="1:10" ht="15">
      <c r="A203" s="492">
        <v>195</v>
      </c>
      <c r="B203" s="492" t="s">
        <v>4622</v>
      </c>
      <c r="C203" s="492" t="s">
        <v>4899</v>
      </c>
      <c r="D203" s="492" t="s">
        <v>7274</v>
      </c>
      <c r="E203" s="492" t="s">
        <v>319</v>
      </c>
      <c r="F203" s="492" t="s">
        <v>4591</v>
      </c>
      <c r="G203" s="493">
        <v>312.5</v>
      </c>
      <c r="H203" s="493">
        <v>312.5</v>
      </c>
      <c r="J203" s="206"/>
    </row>
    <row r="204" spans="1:10" ht="15">
      <c r="A204" s="492">
        <v>196</v>
      </c>
      <c r="B204" s="492" t="s">
        <v>4900</v>
      </c>
      <c r="C204" s="492" t="s">
        <v>4901</v>
      </c>
      <c r="D204" s="492" t="s">
        <v>7275</v>
      </c>
      <c r="E204" s="492" t="s">
        <v>319</v>
      </c>
      <c r="F204" s="492" t="s">
        <v>4591</v>
      </c>
      <c r="G204" s="493">
        <v>312.5</v>
      </c>
      <c r="H204" s="493">
        <v>312.5</v>
      </c>
      <c r="J204" s="206"/>
    </row>
    <row r="205" spans="1:10" ht="15">
      <c r="A205" s="492">
        <v>197</v>
      </c>
      <c r="B205" s="492" t="s">
        <v>4896</v>
      </c>
      <c r="C205" s="492" t="s">
        <v>4902</v>
      </c>
      <c r="D205" s="492" t="s">
        <v>7276</v>
      </c>
      <c r="E205" s="492" t="s">
        <v>319</v>
      </c>
      <c r="F205" s="492" t="s">
        <v>4591</v>
      </c>
      <c r="G205" s="493">
        <v>312.5</v>
      </c>
      <c r="H205" s="493">
        <v>312.5</v>
      </c>
      <c r="J205" s="206"/>
    </row>
    <row r="206" spans="1:10" ht="15">
      <c r="A206" s="492">
        <v>198</v>
      </c>
      <c r="B206" s="492" t="s">
        <v>4717</v>
      </c>
      <c r="C206" s="492" t="s">
        <v>4903</v>
      </c>
      <c r="D206" s="492" t="s">
        <v>7277</v>
      </c>
      <c r="E206" s="492" t="s">
        <v>319</v>
      </c>
      <c r="F206" s="492" t="s">
        <v>4591</v>
      </c>
      <c r="G206" s="493">
        <v>312.5</v>
      </c>
      <c r="H206" s="493">
        <v>312.5</v>
      </c>
      <c r="J206" s="206"/>
    </row>
    <row r="207" spans="1:10" ht="15">
      <c r="A207" s="492">
        <v>199</v>
      </c>
      <c r="B207" s="492" t="s">
        <v>4904</v>
      </c>
      <c r="C207" s="492" t="s">
        <v>4905</v>
      </c>
      <c r="D207" s="492" t="s">
        <v>7278</v>
      </c>
      <c r="E207" s="492" t="s">
        <v>319</v>
      </c>
      <c r="F207" s="492" t="s">
        <v>4591</v>
      </c>
      <c r="G207" s="493">
        <v>312.5</v>
      </c>
      <c r="H207" s="493">
        <v>312.5</v>
      </c>
      <c r="J207" s="206"/>
    </row>
    <row r="208" spans="1:10" ht="15">
      <c r="A208" s="492">
        <v>200</v>
      </c>
      <c r="B208" s="492" t="s">
        <v>4906</v>
      </c>
      <c r="C208" s="492" t="s">
        <v>4907</v>
      </c>
      <c r="D208" s="492" t="s">
        <v>7279</v>
      </c>
      <c r="E208" s="492" t="s">
        <v>319</v>
      </c>
      <c r="F208" s="492" t="s">
        <v>4591</v>
      </c>
      <c r="G208" s="493">
        <v>312.5</v>
      </c>
      <c r="H208" s="493">
        <v>312.5</v>
      </c>
      <c r="J208" s="206"/>
    </row>
    <row r="209" spans="1:10" ht="15">
      <c r="A209" s="492">
        <v>201</v>
      </c>
      <c r="B209" s="492" t="s">
        <v>4908</v>
      </c>
      <c r="C209" s="492" t="s">
        <v>4909</v>
      </c>
      <c r="D209" s="492" t="s">
        <v>7280</v>
      </c>
      <c r="E209" s="492" t="s">
        <v>319</v>
      </c>
      <c r="F209" s="492" t="s">
        <v>4591</v>
      </c>
      <c r="G209" s="493">
        <v>312.5</v>
      </c>
      <c r="H209" s="493">
        <v>312.5</v>
      </c>
      <c r="J209" s="206"/>
    </row>
    <row r="210" spans="1:10" ht="15">
      <c r="A210" s="492">
        <v>202</v>
      </c>
      <c r="B210" s="492" t="s">
        <v>4808</v>
      </c>
      <c r="C210" s="492" t="s">
        <v>4910</v>
      </c>
      <c r="D210" s="492" t="s">
        <v>7281</v>
      </c>
      <c r="E210" s="492" t="s">
        <v>319</v>
      </c>
      <c r="F210" s="492" t="s">
        <v>4591</v>
      </c>
      <c r="G210" s="493">
        <v>312.5</v>
      </c>
      <c r="H210" s="493">
        <v>312.5</v>
      </c>
      <c r="J210" s="206"/>
    </row>
    <row r="211" spans="1:10" ht="15">
      <c r="A211" s="492">
        <v>203</v>
      </c>
      <c r="B211" s="492" t="s">
        <v>4797</v>
      </c>
      <c r="C211" s="492" t="s">
        <v>4911</v>
      </c>
      <c r="D211" s="492" t="s">
        <v>7282</v>
      </c>
      <c r="E211" s="492" t="s">
        <v>319</v>
      </c>
      <c r="F211" s="492" t="s">
        <v>4591</v>
      </c>
      <c r="G211" s="493">
        <v>312.5</v>
      </c>
      <c r="H211" s="493">
        <v>312.5</v>
      </c>
      <c r="J211" s="206"/>
    </row>
    <row r="212" spans="1:10" ht="15">
      <c r="A212" s="492">
        <v>204</v>
      </c>
      <c r="B212" s="492" t="s">
        <v>4814</v>
      </c>
      <c r="C212" s="492" t="s">
        <v>4912</v>
      </c>
      <c r="D212" s="492" t="s">
        <v>7283</v>
      </c>
      <c r="E212" s="492" t="s">
        <v>319</v>
      </c>
      <c r="F212" s="492" t="s">
        <v>4591</v>
      </c>
      <c r="G212" s="493">
        <v>312.5</v>
      </c>
      <c r="H212" s="493">
        <v>312.5</v>
      </c>
      <c r="J212" s="206"/>
    </row>
    <row r="213" spans="1:10" ht="15">
      <c r="A213" s="492">
        <v>205</v>
      </c>
      <c r="B213" s="492" t="s">
        <v>4712</v>
      </c>
      <c r="C213" s="492" t="s">
        <v>4913</v>
      </c>
      <c r="D213" s="492" t="s">
        <v>7284</v>
      </c>
      <c r="E213" s="492" t="s">
        <v>319</v>
      </c>
      <c r="F213" s="492" t="s">
        <v>4591</v>
      </c>
      <c r="G213" s="493">
        <v>312.5</v>
      </c>
      <c r="H213" s="493">
        <v>312.5</v>
      </c>
      <c r="J213" s="206"/>
    </row>
    <row r="214" spans="1:10" ht="15">
      <c r="A214" s="492">
        <v>206</v>
      </c>
      <c r="B214" s="492" t="s">
        <v>4660</v>
      </c>
      <c r="C214" s="492" t="s">
        <v>4914</v>
      </c>
      <c r="D214" s="492" t="s">
        <v>7285</v>
      </c>
      <c r="E214" s="492" t="s">
        <v>319</v>
      </c>
      <c r="F214" s="492" t="s">
        <v>4591</v>
      </c>
      <c r="G214" s="493">
        <v>312.5</v>
      </c>
      <c r="H214" s="493">
        <v>312.5</v>
      </c>
      <c r="J214" s="206"/>
    </row>
    <row r="215" spans="1:10" ht="15">
      <c r="A215" s="492">
        <v>207</v>
      </c>
      <c r="B215" s="492" t="s">
        <v>4915</v>
      </c>
      <c r="C215" s="492" t="s">
        <v>4916</v>
      </c>
      <c r="D215" s="492" t="s">
        <v>7286</v>
      </c>
      <c r="E215" s="492" t="s">
        <v>319</v>
      </c>
      <c r="F215" s="492" t="s">
        <v>4591</v>
      </c>
      <c r="G215" s="493">
        <v>312.5</v>
      </c>
      <c r="H215" s="493">
        <v>312.5</v>
      </c>
      <c r="J215" s="206"/>
    </row>
    <row r="216" spans="1:10" ht="15">
      <c r="A216" s="492">
        <v>208</v>
      </c>
      <c r="B216" s="492" t="s">
        <v>4663</v>
      </c>
      <c r="C216" s="492" t="s">
        <v>4917</v>
      </c>
      <c r="D216" s="492" t="s">
        <v>7287</v>
      </c>
      <c r="E216" s="492" t="s">
        <v>319</v>
      </c>
      <c r="F216" s="492" t="s">
        <v>4591</v>
      </c>
      <c r="G216" s="493">
        <v>312.5</v>
      </c>
      <c r="H216" s="493">
        <v>312.5</v>
      </c>
      <c r="J216" s="206"/>
    </row>
    <row r="217" spans="1:10" ht="15">
      <c r="A217" s="492">
        <v>209</v>
      </c>
      <c r="B217" s="492" t="s">
        <v>4918</v>
      </c>
      <c r="C217" s="492" t="s">
        <v>4919</v>
      </c>
      <c r="D217" s="492" t="s">
        <v>7288</v>
      </c>
      <c r="E217" s="492" t="s">
        <v>319</v>
      </c>
      <c r="F217" s="492" t="s">
        <v>4591</v>
      </c>
      <c r="G217" s="493">
        <v>312.5</v>
      </c>
      <c r="H217" s="493">
        <v>312.5</v>
      </c>
      <c r="J217" s="206"/>
    </row>
    <row r="218" spans="1:10" ht="15">
      <c r="A218" s="492">
        <v>210</v>
      </c>
      <c r="B218" s="492" t="s">
        <v>4717</v>
      </c>
      <c r="C218" s="492" t="s">
        <v>4920</v>
      </c>
      <c r="D218" s="492" t="s">
        <v>7289</v>
      </c>
      <c r="E218" s="492" t="s">
        <v>319</v>
      </c>
      <c r="F218" s="492" t="s">
        <v>4591</v>
      </c>
      <c r="G218" s="493">
        <v>312.5</v>
      </c>
      <c r="H218" s="493">
        <v>312.5</v>
      </c>
      <c r="J218" s="206"/>
    </row>
    <row r="219" spans="1:10" ht="15">
      <c r="A219" s="492">
        <v>211</v>
      </c>
      <c r="B219" s="492" t="s">
        <v>4921</v>
      </c>
      <c r="C219" s="492" t="s">
        <v>4922</v>
      </c>
      <c r="D219" s="492" t="s">
        <v>7290</v>
      </c>
      <c r="E219" s="492" t="s">
        <v>319</v>
      </c>
      <c r="F219" s="492" t="s">
        <v>4591</v>
      </c>
      <c r="G219" s="493">
        <v>312.5</v>
      </c>
      <c r="H219" s="493">
        <v>312.5</v>
      </c>
      <c r="J219" s="206"/>
    </row>
    <row r="220" spans="1:10" ht="15">
      <c r="A220" s="492">
        <v>212</v>
      </c>
      <c r="B220" s="492" t="s">
        <v>661</v>
      </c>
      <c r="C220" s="492" t="s">
        <v>4783</v>
      </c>
      <c r="D220" s="492" t="s">
        <v>7291</v>
      </c>
      <c r="E220" s="492" t="s">
        <v>319</v>
      </c>
      <c r="F220" s="492" t="s">
        <v>4591</v>
      </c>
      <c r="G220" s="493">
        <v>312.5</v>
      </c>
      <c r="H220" s="493">
        <v>312.5</v>
      </c>
      <c r="J220" s="206"/>
    </row>
    <row r="221" spans="1:10" ht="15">
      <c r="A221" s="492">
        <v>213</v>
      </c>
      <c r="B221" s="492" t="s">
        <v>4921</v>
      </c>
      <c r="C221" s="492" t="s">
        <v>4923</v>
      </c>
      <c r="D221" s="492" t="s">
        <v>7292</v>
      </c>
      <c r="E221" s="492" t="s">
        <v>319</v>
      </c>
      <c r="F221" s="492" t="s">
        <v>4591</v>
      </c>
      <c r="G221" s="493">
        <v>312.5</v>
      </c>
      <c r="H221" s="493">
        <v>312.5</v>
      </c>
      <c r="J221" s="206"/>
    </row>
    <row r="222" spans="1:10" ht="15">
      <c r="A222" s="492">
        <v>214</v>
      </c>
      <c r="B222" s="492" t="s">
        <v>4714</v>
      </c>
      <c r="C222" s="492" t="s">
        <v>4924</v>
      </c>
      <c r="D222" s="492" t="s">
        <v>7293</v>
      </c>
      <c r="E222" s="492" t="s">
        <v>319</v>
      </c>
      <c r="F222" s="492" t="s">
        <v>4591</v>
      </c>
      <c r="G222" s="493">
        <v>312.5</v>
      </c>
      <c r="H222" s="493">
        <v>312.5</v>
      </c>
      <c r="J222" s="206"/>
    </row>
    <row r="223" spans="1:10" ht="15">
      <c r="A223" s="492">
        <v>215</v>
      </c>
      <c r="B223" s="492" t="s">
        <v>4925</v>
      </c>
      <c r="C223" s="492" t="s">
        <v>4926</v>
      </c>
      <c r="D223" s="492" t="s">
        <v>7294</v>
      </c>
      <c r="E223" s="492" t="s">
        <v>319</v>
      </c>
      <c r="F223" s="492" t="s">
        <v>4591</v>
      </c>
      <c r="G223" s="493">
        <v>312.5</v>
      </c>
      <c r="H223" s="493">
        <v>312.5</v>
      </c>
      <c r="J223" s="206"/>
    </row>
    <row r="224" spans="1:10" ht="15">
      <c r="A224" s="492">
        <v>216</v>
      </c>
      <c r="B224" s="492" t="s">
        <v>4927</v>
      </c>
      <c r="C224" s="492" t="s">
        <v>4928</v>
      </c>
      <c r="D224" s="492" t="s">
        <v>7295</v>
      </c>
      <c r="E224" s="492" t="s">
        <v>319</v>
      </c>
      <c r="F224" s="492" t="s">
        <v>4591</v>
      </c>
      <c r="G224" s="493">
        <v>312.5</v>
      </c>
      <c r="H224" s="493">
        <v>312.5</v>
      </c>
      <c r="J224" s="206"/>
    </row>
    <row r="225" spans="1:10" ht="15">
      <c r="A225" s="492">
        <v>217</v>
      </c>
      <c r="B225" s="492" t="s">
        <v>4929</v>
      </c>
      <c r="C225" s="492" t="s">
        <v>4930</v>
      </c>
      <c r="D225" s="492" t="s">
        <v>7296</v>
      </c>
      <c r="E225" s="492" t="s">
        <v>319</v>
      </c>
      <c r="F225" s="492" t="s">
        <v>4591</v>
      </c>
      <c r="G225" s="493">
        <v>312.5</v>
      </c>
      <c r="H225" s="493">
        <v>312.5</v>
      </c>
      <c r="J225" s="206"/>
    </row>
    <row r="226" spans="1:10" ht="15">
      <c r="A226" s="492">
        <v>218</v>
      </c>
      <c r="B226" s="492" t="s">
        <v>4819</v>
      </c>
      <c r="C226" s="492" t="s">
        <v>4931</v>
      </c>
      <c r="D226" s="492" t="s">
        <v>7297</v>
      </c>
      <c r="E226" s="492" t="s">
        <v>319</v>
      </c>
      <c r="F226" s="492" t="s">
        <v>4591</v>
      </c>
      <c r="G226" s="493">
        <v>312.5</v>
      </c>
      <c r="H226" s="493">
        <v>312.5</v>
      </c>
      <c r="J226" s="206"/>
    </row>
    <row r="227" spans="1:10" ht="15">
      <c r="A227" s="492">
        <v>219</v>
      </c>
      <c r="B227" s="492" t="s">
        <v>4932</v>
      </c>
      <c r="C227" s="492" t="s">
        <v>4933</v>
      </c>
      <c r="D227" s="492" t="s">
        <v>7298</v>
      </c>
      <c r="E227" s="492" t="s">
        <v>319</v>
      </c>
      <c r="F227" s="492" t="s">
        <v>4591</v>
      </c>
      <c r="G227" s="493">
        <v>312.5</v>
      </c>
      <c r="H227" s="493">
        <v>312.5</v>
      </c>
      <c r="J227" s="206"/>
    </row>
    <row r="228" spans="1:10" ht="15">
      <c r="A228" s="492">
        <v>220</v>
      </c>
      <c r="B228" s="492" t="s">
        <v>4934</v>
      </c>
      <c r="C228" s="492" t="s">
        <v>4935</v>
      </c>
      <c r="D228" s="492" t="s">
        <v>7299</v>
      </c>
      <c r="E228" s="492" t="s">
        <v>319</v>
      </c>
      <c r="F228" s="492" t="s">
        <v>4591</v>
      </c>
      <c r="G228" s="493">
        <v>312.5</v>
      </c>
      <c r="H228" s="493">
        <v>312.5</v>
      </c>
      <c r="J228" s="206"/>
    </row>
    <row r="229" spans="1:10" ht="15">
      <c r="A229" s="492">
        <v>221</v>
      </c>
      <c r="B229" s="492" t="s">
        <v>4936</v>
      </c>
      <c r="C229" s="492" t="s">
        <v>4937</v>
      </c>
      <c r="D229" s="492" t="s">
        <v>7300</v>
      </c>
      <c r="E229" s="492" t="s">
        <v>319</v>
      </c>
      <c r="F229" s="492" t="s">
        <v>4591</v>
      </c>
      <c r="G229" s="493">
        <v>312.5</v>
      </c>
      <c r="H229" s="493">
        <v>312.5</v>
      </c>
      <c r="J229" s="206"/>
    </row>
    <row r="230" spans="1:10" ht="15">
      <c r="A230" s="492">
        <v>222</v>
      </c>
      <c r="B230" s="492" t="s">
        <v>4938</v>
      </c>
      <c r="C230" s="492" t="s">
        <v>4939</v>
      </c>
      <c r="D230" s="492" t="s">
        <v>7301</v>
      </c>
      <c r="E230" s="492" t="s">
        <v>319</v>
      </c>
      <c r="F230" s="492" t="s">
        <v>4591</v>
      </c>
      <c r="G230" s="493">
        <v>312.5</v>
      </c>
      <c r="H230" s="493">
        <v>312.5</v>
      </c>
      <c r="J230" s="206"/>
    </row>
    <row r="231" spans="1:10" ht="15">
      <c r="A231" s="492">
        <v>223</v>
      </c>
      <c r="B231" s="492" t="s">
        <v>4940</v>
      </c>
      <c r="C231" s="492" t="s">
        <v>4941</v>
      </c>
      <c r="D231" s="492" t="s">
        <v>7302</v>
      </c>
      <c r="E231" s="492" t="s">
        <v>319</v>
      </c>
      <c r="F231" s="492" t="s">
        <v>4591</v>
      </c>
      <c r="G231" s="493">
        <v>312.5</v>
      </c>
      <c r="H231" s="493">
        <v>312.5</v>
      </c>
      <c r="J231" s="206"/>
    </row>
    <row r="232" spans="1:10" ht="15">
      <c r="A232" s="492">
        <v>224</v>
      </c>
      <c r="B232" s="492" t="s">
        <v>4942</v>
      </c>
      <c r="C232" s="492" t="s">
        <v>4943</v>
      </c>
      <c r="D232" s="492" t="s">
        <v>7303</v>
      </c>
      <c r="E232" s="492" t="s">
        <v>319</v>
      </c>
      <c r="F232" s="492" t="s">
        <v>4591</v>
      </c>
      <c r="G232" s="493">
        <v>312.5</v>
      </c>
      <c r="H232" s="493">
        <v>312.5</v>
      </c>
      <c r="J232" s="206"/>
    </row>
    <row r="233" spans="1:10" ht="45">
      <c r="A233" s="492">
        <v>225</v>
      </c>
      <c r="B233" s="492" t="s">
        <v>4672</v>
      </c>
      <c r="C233" s="492" t="s">
        <v>4944</v>
      </c>
      <c r="D233" s="492" t="s">
        <v>7304</v>
      </c>
      <c r="E233" s="492" t="s">
        <v>319</v>
      </c>
      <c r="F233" s="492" t="s">
        <v>4591</v>
      </c>
      <c r="G233" s="493">
        <v>312.5</v>
      </c>
      <c r="H233" s="493">
        <v>312.5</v>
      </c>
      <c r="J233" s="206"/>
    </row>
    <row r="234" spans="1:10" ht="15">
      <c r="A234" s="492">
        <v>226</v>
      </c>
      <c r="B234" s="492" t="s">
        <v>4945</v>
      </c>
      <c r="C234" s="492" t="s">
        <v>4946</v>
      </c>
      <c r="D234" s="492" t="s">
        <v>7305</v>
      </c>
      <c r="E234" s="492" t="s">
        <v>319</v>
      </c>
      <c r="F234" s="492" t="s">
        <v>4591</v>
      </c>
      <c r="G234" s="493">
        <v>312.5</v>
      </c>
      <c r="H234" s="493">
        <v>312.5</v>
      </c>
      <c r="J234" s="206"/>
    </row>
    <row r="235" spans="1:10" ht="15">
      <c r="A235" s="492">
        <v>227</v>
      </c>
      <c r="B235" s="492" t="s">
        <v>4616</v>
      </c>
      <c r="C235" s="492" t="s">
        <v>4947</v>
      </c>
      <c r="D235" s="492" t="s">
        <v>7306</v>
      </c>
      <c r="E235" s="492" t="s">
        <v>319</v>
      </c>
      <c r="F235" s="492" t="s">
        <v>4591</v>
      </c>
      <c r="G235" s="493">
        <v>312.5</v>
      </c>
      <c r="H235" s="493">
        <v>312.5</v>
      </c>
      <c r="J235" s="206"/>
    </row>
    <row r="236" spans="1:10" ht="15">
      <c r="A236" s="492">
        <v>228</v>
      </c>
      <c r="B236" s="492" t="s">
        <v>4948</v>
      </c>
      <c r="C236" s="492" t="s">
        <v>4949</v>
      </c>
      <c r="D236" s="492" t="s">
        <v>7307</v>
      </c>
      <c r="E236" s="492" t="s">
        <v>319</v>
      </c>
      <c r="F236" s="492" t="s">
        <v>4591</v>
      </c>
      <c r="G236" s="493">
        <v>312.5</v>
      </c>
      <c r="H236" s="493">
        <v>312.5</v>
      </c>
      <c r="J236" s="206"/>
    </row>
    <row r="237" spans="1:10" ht="15">
      <c r="A237" s="492">
        <v>229</v>
      </c>
      <c r="B237" s="492" t="s">
        <v>4687</v>
      </c>
      <c r="C237" s="492" t="s">
        <v>4950</v>
      </c>
      <c r="D237" s="492" t="s">
        <v>7308</v>
      </c>
      <c r="E237" s="492" t="s">
        <v>319</v>
      </c>
      <c r="F237" s="492" t="s">
        <v>4591</v>
      </c>
      <c r="G237" s="493">
        <v>312.5</v>
      </c>
      <c r="H237" s="493">
        <v>312.5</v>
      </c>
      <c r="J237" s="206"/>
    </row>
    <row r="238" spans="1:10" ht="15">
      <c r="A238" s="492">
        <v>230</v>
      </c>
      <c r="B238" s="492" t="s">
        <v>4667</v>
      </c>
      <c r="C238" s="492" t="s">
        <v>4951</v>
      </c>
      <c r="D238" s="492" t="s">
        <v>7309</v>
      </c>
      <c r="E238" s="492" t="s">
        <v>319</v>
      </c>
      <c r="F238" s="492" t="s">
        <v>4591</v>
      </c>
      <c r="G238" s="493">
        <v>312.5</v>
      </c>
      <c r="H238" s="493">
        <v>312.5</v>
      </c>
      <c r="J238" s="206"/>
    </row>
    <row r="239" spans="1:10" ht="15">
      <c r="A239" s="492">
        <v>231</v>
      </c>
      <c r="B239" s="492" t="s">
        <v>4952</v>
      </c>
      <c r="C239" s="492" t="s">
        <v>4809</v>
      </c>
      <c r="D239" s="492" t="s">
        <v>7310</v>
      </c>
      <c r="E239" s="492" t="s">
        <v>319</v>
      </c>
      <c r="F239" s="492" t="s">
        <v>4591</v>
      </c>
      <c r="G239" s="493">
        <v>312.5</v>
      </c>
      <c r="H239" s="493">
        <v>312.5</v>
      </c>
      <c r="J239" s="206"/>
    </row>
    <row r="240" spans="1:10" ht="15">
      <c r="A240" s="492">
        <v>232</v>
      </c>
      <c r="B240" s="492" t="s">
        <v>4953</v>
      </c>
      <c r="C240" s="492" t="s">
        <v>4954</v>
      </c>
      <c r="D240" s="492" t="s">
        <v>7311</v>
      </c>
      <c r="E240" s="492" t="s">
        <v>319</v>
      </c>
      <c r="F240" s="492" t="s">
        <v>4591</v>
      </c>
      <c r="G240" s="493">
        <v>312.5</v>
      </c>
      <c r="H240" s="493">
        <v>312.5</v>
      </c>
      <c r="J240" s="206"/>
    </row>
    <row r="241" spans="1:10" ht="15">
      <c r="A241" s="492">
        <v>233</v>
      </c>
      <c r="B241" s="492" t="s">
        <v>4955</v>
      </c>
      <c r="C241" s="492" t="s">
        <v>4750</v>
      </c>
      <c r="D241" s="492" t="s">
        <v>7312</v>
      </c>
      <c r="E241" s="492" t="s">
        <v>319</v>
      </c>
      <c r="F241" s="492" t="s">
        <v>4591</v>
      </c>
      <c r="G241" s="493">
        <v>312.5</v>
      </c>
      <c r="H241" s="493">
        <v>312.5</v>
      </c>
      <c r="J241" s="206"/>
    </row>
    <row r="242" spans="1:10" ht="15">
      <c r="A242" s="492">
        <v>234</v>
      </c>
      <c r="B242" s="492" t="s">
        <v>4717</v>
      </c>
      <c r="C242" s="492" t="s">
        <v>4956</v>
      </c>
      <c r="D242" s="492" t="s">
        <v>7313</v>
      </c>
      <c r="E242" s="492" t="s">
        <v>319</v>
      </c>
      <c r="F242" s="492" t="s">
        <v>4591</v>
      </c>
      <c r="G242" s="493">
        <v>312.5</v>
      </c>
      <c r="H242" s="493">
        <v>312.5</v>
      </c>
      <c r="J242" s="206"/>
    </row>
    <row r="243" spans="1:10" ht="15">
      <c r="A243" s="492">
        <v>235</v>
      </c>
      <c r="B243" s="492" t="s">
        <v>4955</v>
      </c>
      <c r="C243" s="492" t="s">
        <v>4750</v>
      </c>
      <c r="D243" s="492" t="s">
        <v>7314</v>
      </c>
      <c r="E243" s="492" t="s">
        <v>319</v>
      </c>
      <c r="F243" s="492" t="s">
        <v>4591</v>
      </c>
      <c r="G243" s="493">
        <v>312.5</v>
      </c>
      <c r="H243" s="493">
        <v>312.5</v>
      </c>
      <c r="J243" s="206"/>
    </row>
    <row r="244" spans="1:10" ht="30">
      <c r="A244" s="492">
        <v>236</v>
      </c>
      <c r="B244" s="492" t="s">
        <v>4657</v>
      </c>
      <c r="C244" s="492" t="s">
        <v>4957</v>
      </c>
      <c r="D244" s="492" t="s">
        <v>7315</v>
      </c>
      <c r="E244" s="492" t="s">
        <v>319</v>
      </c>
      <c r="F244" s="492" t="s">
        <v>4591</v>
      </c>
      <c r="G244" s="493">
        <v>312.5</v>
      </c>
      <c r="H244" s="493">
        <v>312.5</v>
      </c>
      <c r="J244" s="206"/>
    </row>
    <row r="245" spans="1:10" ht="15">
      <c r="A245" s="492">
        <v>237</v>
      </c>
      <c r="B245" s="492" t="s">
        <v>4665</v>
      </c>
      <c r="C245" s="492" t="s">
        <v>4958</v>
      </c>
      <c r="D245" s="492" t="s">
        <v>7316</v>
      </c>
      <c r="E245" s="492" t="s">
        <v>319</v>
      </c>
      <c r="F245" s="492" t="s">
        <v>4591</v>
      </c>
      <c r="G245" s="493">
        <v>312.5</v>
      </c>
      <c r="H245" s="493">
        <v>312.5</v>
      </c>
      <c r="J245" s="206"/>
    </row>
    <row r="246" spans="1:10" ht="15">
      <c r="A246" s="492">
        <v>238</v>
      </c>
      <c r="B246" s="492" t="s">
        <v>4781</v>
      </c>
      <c r="C246" s="492" t="s">
        <v>4959</v>
      </c>
      <c r="D246" s="492" t="s">
        <v>7317</v>
      </c>
      <c r="E246" s="492" t="s">
        <v>319</v>
      </c>
      <c r="F246" s="492" t="s">
        <v>4591</v>
      </c>
      <c r="G246" s="493">
        <v>312.5</v>
      </c>
      <c r="H246" s="493">
        <v>312.5</v>
      </c>
      <c r="J246" s="206"/>
    </row>
    <row r="247" spans="1:10" ht="15">
      <c r="A247" s="492">
        <v>239</v>
      </c>
      <c r="B247" s="492" t="s">
        <v>4960</v>
      </c>
      <c r="C247" s="492" t="s">
        <v>4750</v>
      </c>
      <c r="D247" s="492" t="s">
        <v>7318</v>
      </c>
      <c r="E247" s="492" t="s">
        <v>319</v>
      </c>
      <c r="F247" s="492" t="s">
        <v>4591</v>
      </c>
      <c r="G247" s="493">
        <v>312.5</v>
      </c>
      <c r="H247" s="493">
        <v>312.5</v>
      </c>
      <c r="J247" s="206"/>
    </row>
    <row r="248" spans="1:10" ht="15">
      <c r="A248" s="492">
        <v>240</v>
      </c>
      <c r="B248" s="492" t="s">
        <v>4676</v>
      </c>
      <c r="C248" s="492" t="s">
        <v>4961</v>
      </c>
      <c r="D248" s="492" t="s">
        <v>7319</v>
      </c>
      <c r="E248" s="492" t="s">
        <v>319</v>
      </c>
      <c r="F248" s="492" t="s">
        <v>4591</v>
      </c>
      <c r="G248" s="493">
        <v>312.5</v>
      </c>
      <c r="H248" s="493">
        <v>312.5</v>
      </c>
      <c r="J248" s="206"/>
    </row>
    <row r="249" spans="1:10" ht="15">
      <c r="A249" s="492">
        <v>241</v>
      </c>
      <c r="B249" s="492" t="s">
        <v>4663</v>
      </c>
      <c r="C249" s="492" t="s">
        <v>4962</v>
      </c>
      <c r="D249" s="492" t="s">
        <v>7320</v>
      </c>
      <c r="E249" s="492" t="s">
        <v>319</v>
      </c>
      <c r="F249" s="492" t="s">
        <v>4591</v>
      </c>
      <c r="G249" s="493">
        <v>312.5</v>
      </c>
      <c r="H249" s="493">
        <v>312.5</v>
      </c>
      <c r="J249" s="206"/>
    </row>
    <row r="250" spans="1:10" ht="15">
      <c r="A250" s="492">
        <v>242</v>
      </c>
      <c r="B250" s="492" t="s">
        <v>4616</v>
      </c>
      <c r="C250" s="492" t="s">
        <v>4809</v>
      </c>
      <c r="D250" s="492" t="s">
        <v>7321</v>
      </c>
      <c r="E250" s="492" t="s">
        <v>319</v>
      </c>
      <c r="F250" s="492" t="s">
        <v>4591</v>
      </c>
      <c r="G250" s="493">
        <v>312.5</v>
      </c>
      <c r="H250" s="493">
        <v>312.5</v>
      </c>
      <c r="J250" s="206"/>
    </row>
    <row r="251" spans="1:10" ht="15">
      <c r="A251" s="492">
        <v>243</v>
      </c>
      <c r="B251" s="492" t="s">
        <v>4775</v>
      </c>
      <c r="C251" s="492" t="s">
        <v>4963</v>
      </c>
      <c r="D251" s="492" t="s">
        <v>7322</v>
      </c>
      <c r="E251" s="492" t="s">
        <v>319</v>
      </c>
      <c r="F251" s="492" t="s">
        <v>4591</v>
      </c>
      <c r="G251" s="493">
        <v>312.5</v>
      </c>
      <c r="H251" s="493">
        <v>312.5</v>
      </c>
      <c r="J251" s="206"/>
    </row>
    <row r="252" spans="1:10" ht="15">
      <c r="A252" s="492">
        <v>244</v>
      </c>
      <c r="B252" s="492" t="s">
        <v>4964</v>
      </c>
      <c r="C252" s="492" t="s">
        <v>4965</v>
      </c>
      <c r="D252" s="492" t="s">
        <v>7323</v>
      </c>
      <c r="E252" s="492" t="s">
        <v>319</v>
      </c>
      <c r="F252" s="492" t="s">
        <v>4591</v>
      </c>
      <c r="G252" s="493">
        <v>312.5</v>
      </c>
      <c r="H252" s="493">
        <v>312.5</v>
      </c>
      <c r="J252" s="206"/>
    </row>
    <row r="253" spans="1:10" ht="15">
      <c r="A253" s="492">
        <v>245</v>
      </c>
      <c r="B253" s="492" t="s">
        <v>4966</v>
      </c>
      <c r="C253" s="492" t="s">
        <v>4967</v>
      </c>
      <c r="D253" s="492" t="s">
        <v>7324</v>
      </c>
      <c r="E253" s="492" t="s">
        <v>319</v>
      </c>
      <c r="F253" s="492" t="s">
        <v>4591</v>
      </c>
      <c r="G253" s="493">
        <v>312.5</v>
      </c>
      <c r="H253" s="493">
        <v>312.5</v>
      </c>
      <c r="J253" s="206"/>
    </row>
    <row r="254" spans="1:10" ht="30">
      <c r="A254" s="492">
        <v>246</v>
      </c>
      <c r="B254" s="492" t="s">
        <v>4968</v>
      </c>
      <c r="C254" s="492" t="s">
        <v>4969</v>
      </c>
      <c r="D254" s="492" t="s">
        <v>7325</v>
      </c>
      <c r="E254" s="492" t="s">
        <v>319</v>
      </c>
      <c r="F254" s="492" t="s">
        <v>4591</v>
      </c>
      <c r="G254" s="493">
        <v>312.5</v>
      </c>
      <c r="H254" s="493">
        <v>312.5</v>
      </c>
      <c r="J254" s="206"/>
    </row>
    <row r="255" spans="1:10" ht="15">
      <c r="A255" s="492">
        <v>247</v>
      </c>
      <c r="B255" s="492" t="s">
        <v>4970</v>
      </c>
      <c r="C255" s="492" t="s">
        <v>4816</v>
      </c>
      <c r="D255" s="492" t="s">
        <v>7326</v>
      </c>
      <c r="E255" s="492" t="s">
        <v>319</v>
      </c>
      <c r="F255" s="492" t="s">
        <v>4591</v>
      </c>
      <c r="G255" s="493">
        <v>312.5</v>
      </c>
      <c r="H255" s="493">
        <v>312.5</v>
      </c>
      <c r="J255" s="206"/>
    </row>
    <row r="256" spans="1:10" ht="15">
      <c r="A256" s="492">
        <v>248</v>
      </c>
      <c r="B256" s="492" t="s">
        <v>4971</v>
      </c>
      <c r="C256" s="492" t="s">
        <v>4699</v>
      </c>
      <c r="D256" s="492" t="s">
        <v>7327</v>
      </c>
      <c r="E256" s="492" t="s">
        <v>319</v>
      </c>
      <c r="F256" s="492" t="s">
        <v>4591</v>
      </c>
      <c r="G256" s="493">
        <v>312.5</v>
      </c>
      <c r="H256" s="493">
        <v>312.5</v>
      </c>
      <c r="J256" s="206"/>
    </row>
    <row r="257" spans="1:10" ht="15">
      <c r="A257" s="492">
        <v>249</v>
      </c>
      <c r="B257" s="492" t="s">
        <v>4709</v>
      </c>
      <c r="C257" s="492" t="s">
        <v>4972</v>
      </c>
      <c r="D257" s="492" t="s">
        <v>7328</v>
      </c>
      <c r="E257" s="492" t="s">
        <v>319</v>
      </c>
      <c r="F257" s="492" t="s">
        <v>4591</v>
      </c>
      <c r="G257" s="493">
        <v>312.5</v>
      </c>
      <c r="H257" s="493">
        <v>312.5</v>
      </c>
      <c r="J257" s="206"/>
    </row>
    <row r="258" spans="1:10" ht="15">
      <c r="A258" s="492">
        <v>250</v>
      </c>
      <c r="B258" s="492" t="s">
        <v>4714</v>
      </c>
      <c r="C258" s="492" t="s">
        <v>4973</v>
      </c>
      <c r="D258" s="492" t="s">
        <v>7329</v>
      </c>
      <c r="E258" s="492" t="s">
        <v>319</v>
      </c>
      <c r="F258" s="492" t="s">
        <v>4591</v>
      </c>
      <c r="G258" s="493">
        <v>312.5</v>
      </c>
      <c r="H258" s="493">
        <v>312.5</v>
      </c>
      <c r="J258" s="206"/>
    </row>
    <row r="259" spans="1:10" ht="15">
      <c r="A259" s="492">
        <v>251</v>
      </c>
      <c r="B259" s="492" t="s">
        <v>4974</v>
      </c>
      <c r="C259" s="492" t="s">
        <v>4975</v>
      </c>
      <c r="D259" s="492" t="s">
        <v>7330</v>
      </c>
      <c r="E259" s="492" t="s">
        <v>319</v>
      </c>
      <c r="F259" s="492" t="s">
        <v>4591</v>
      </c>
      <c r="G259" s="493">
        <v>312.5</v>
      </c>
      <c r="H259" s="493">
        <v>312.5</v>
      </c>
      <c r="J259" s="206"/>
    </row>
    <row r="260" spans="1:10" ht="15">
      <c r="A260" s="492">
        <v>252</v>
      </c>
      <c r="B260" s="492" t="s">
        <v>4717</v>
      </c>
      <c r="C260" s="492" t="s">
        <v>4976</v>
      </c>
      <c r="D260" s="492" t="s">
        <v>7331</v>
      </c>
      <c r="E260" s="492" t="s">
        <v>319</v>
      </c>
      <c r="F260" s="492" t="s">
        <v>4591</v>
      </c>
      <c r="G260" s="493">
        <v>312.5</v>
      </c>
      <c r="H260" s="493">
        <v>312.5</v>
      </c>
      <c r="J260" s="206"/>
    </row>
    <row r="261" spans="1:10" ht="15">
      <c r="A261" s="492">
        <v>253</v>
      </c>
      <c r="B261" s="492" t="s">
        <v>4607</v>
      </c>
      <c r="C261" s="492" t="s">
        <v>4977</v>
      </c>
      <c r="D261" s="492">
        <v>54001009621</v>
      </c>
      <c r="E261" s="492" t="s">
        <v>319</v>
      </c>
      <c r="F261" s="492" t="s">
        <v>4591</v>
      </c>
      <c r="G261" s="493">
        <v>312.5</v>
      </c>
      <c r="H261" s="493">
        <v>312.5</v>
      </c>
      <c r="J261" s="206"/>
    </row>
    <row r="262" spans="1:10" ht="15">
      <c r="A262" s="492">
        <v>254</v>
      </c>
      <c r="B262" s="492" t="s">
        <v>4687</v>
      </c>
      <c r="C262" s="492" t="s">
        <v>4978</v>
      </c>
      <c r="D262" s="492" t="s">
        <v>7332</v>
      </c>
      <c r="E262" s="492" t="s">
        <v>319</v>
      </c>
      <c r="F262" s="492" t="s">
        <v>4591</v>
      </c>
      <c r="G262" s="493">
        <v>312.5</v>
      </c>
      <c r="H262" s="493">
        <v>312.5</v>
      </c>
      <c r="J262" s="206"/>
    </row>
    <row r="263" spans="1:10" ht="15">
      <c r="A263" s="492">
        <v>255</v>
      </c>
      <c r="B263" s="492" t="s">
        <v>4717</v>
      </c>
      <c r="C263" s="492" t="s">
        <v>4979</v>
      </c>
      <c r="D263" s="492" t="s">
        <v>7333</v>
      </c>
      <c r="E263" s="492" t="s">
        <v>319</v>
      </c>
      <c r="F263" s="492" t="s">
        <v>4591</v>
      </c>
      <c r="G263" s="493">
        <v>312.5</v>
      </c>
      <c r="H263" s="493">
        <v>312.5</v>
      </c>
      <c r="J263" s="206"/>
    </row>
    <row r="264" spans="1:10" ht="15">
      <c r="A264" s="492">
        <v>256</v>
      </c>
      <c r="B264" s="492" t="s">
        <v>4660</v>
      </c>
      <c r="C264" s="492" t="s">
        <v>4689</v>
      </c>
      <c r="D264" s="492" t="s">
        <v>7334</v>
      </c>
      <c r="E264" s="492" t="s">
        <v>319</v>
      </c>
      <c r="F264" s="492" t="s">
        <v>4591</v>
      </c>
      <c r="G264" s="493">
        <v>312.5</v>
      </c>
      <c r="H264" s="493">
        <v>312.5</v>
      </c>
      <c r="J264" s="206"/>
    </row>
    <row r="265" spans="1:10" ht="15">
      <c r="A265" s="492">
        <v>257</v>
      </c>
      <c r="B265" s="492" t="s">
        <v>4980</v>
      </c>
      <c r="C265" s="492" t="s">
        <v>4981</v>
      </c>
      <c r="D265" s="492" t="s">
        <v>7335</v>
      </c>
      <c r="E265" s="492" t="s">
        <v>319</v>
      </c>
      <c r="F265" s="492" t="s">
        <v>4591</v>
      </c>
      <c r="G265" s="493">
        <v>312.5</v>
      </c>
      <c r="H265" s="493">
        <v>312.5</v>
      </c>
      <c r="J265" s="206"/>
    </row>
    <row r="266" spans="1:10" ht="15">
      <c r="A266" s="492">
        <v>258</v>
      </c>
      <c r="B266" s="492" t="s">
        <v>4888</v>
      </c>
      <c r="C266" s="492" t="s">
        <v>4982</v>
      </c>
      <c r="D266" s="492" t="s">
        <v>7336</v>
      </c>
      <c r="E266" s="492" t="s">
        <v>319</v>
      </c>
      <c r="F266" s="492" t="s">
        <v>4591</v>
      </c>
      <c r="G266" s="493">
        <v>312.5</v>
      </c>
      <c r="H266" s="493">
        <v>312.5</v>
      </c>
      <c r="J266" s="206"/>
    </row>
    <row r="267" spans="1:10" ht="15">
      <c r="A267" s="492">
        <v>259</v>
      </c>
      <c r="B267" s="492" t="s">
        <v>4983</v>
      </c>
      <c r="C267" s="492" t="s">
        <v>4984</v>
      </c>
      <c r="D267" s="492" t="s">
        <v>7337</v>
      </c>
      <c r="E267" s="492" t="s">
        <v>319</v>
      </c>
      <c r="F267" s="492" t="s">
        <v>4591</v>
      </c>
      <c r="G267" s="493">
        <v>312.5</v>
      </c>
      <c r="H267" s="493">
        <v>312.5</v>
      </c>
      <c r="J267" s="206"/>
    </row>
    <row r="268" spans="1:10" ht="15">
      <c r="A268" s="492">
        <v>260</v>
      </c>
      <c r="B268" s="492" t="s">
        <v>4672</v>
      </c>
      <c r="C268" s="492" t="s">
        <v>4985</v>
      </c>
      <c r="D268" s="492" t="s">
        <v>7338</v>
      </c>
      <c r="E268" s="492" t="s">
        <v>319</v>
      </c>
      <c r="F268" s="492" t="s">
        <v>4591</v>
      </c>
      <c r="G268" s="493">
        <v>312.5</v>
      </c>
      <c r="H268" s="493">
        <v>312.5</v>
      </c>
      <c r="J268" s="206"/>
    </row>
    <row r="269" spans="1:10" ht="15">
      <c r="A269" s="492">
        <v>261</v>
      </c>
      <c r="B269" s="492" t="s">
        <v>648</v>
      </c>
      <c r="C269" s="492" t="s">
        <v>4986</v>
      </c>
      <c r="D269" s="492" t="s">
        <v>7339</v>
      </c>
      <c r="E269" s="492" t="s">
        <v>319</v>
      </c>
      <c r="F269" s="492" t="s">
        <v>4591</v>
      </c>
      <c r="G269" s="493">
        <v>312.5</v>
      </c>
      <c r="H269" s="493">
        <v>312.5</v>
      </c>
      <c r="J269" s="206"/>
    </row>
    <row r="270" spans="1:10" ht="15">
      <c r="A270" s="492">
        <v>262</v>
      </c>
      <c r="B270" s="492" t="s">
        <v>4812</v>
      </c>
      <c r="C270" s="492" t="s">
        <v>4987</v>
      </c>
      <c r="D270" s="492" t="s">
        <v>7340</v>
      </c>
      <c r="E270" s="492" t="s">
        <v>319</v>
      </c>
      <c r="F270" s="492" t="s">
        <v>4591</v>
      </c>
      <c r="G270" s="493">
        <v>312.5</v>
      </c>
      <c r="H270" s="493">
        <v>312.5</v>
      </c>
      <c r="J270" s="206"/>
    </row>
    <row r="271" spans="1:10" ht="30">
      <c r="A271" s="492">
        <v>263</v>
      </c>
      <c r="B271" s="492" t="s">
        <v>4714</v>
      </c>
      <c r="C271" s="492" t="s">
        <v>4988</v>
      </c>
      <c r="D271" s="492" t="s">
        <v>7341</v>
      </c>
      <c r="E271" s="492" t="s">
        <v>319</v>
      </c>
      <c r="F271" s="492" t="s">
        <v>4591</v>
      </c>
      <c r="G271" s="493">
        <v>312.5</v>
      </c>
      <c r="H271" s="493">
        <v>312.5</v>
      </c>
      <c r="J271" s="206"/>
    </row>
    <row r="272" spans="1:10" ht="15">
      <c r="A272" s="492">
        <v>264</v>
      </c>
      <c r="B272" s="492" t="s">
        <v>4921</v>
      </c>
      <c r="C272" s="492" t="s">
        <v>4989</v>
      </c>
      <c r="D272" s="492" t="s">
        <v>7342</v>
      </c>
      <c r="E272" s="492" t="s">
        <v>319</v>
      </c>
      <c r="F272" s="492" t="s">
        <v>4591</v>
      </c>
      <c r="G272" s="493">
        <v>312.5</v>
      </c>
      <c r="H272" s="493">
        <v>312.5</v>
      </c>
      <c r="J272" s="206"/>
    </row>
    <row r="273" spans="1:10" ht="15">
      <c r="A273" s="492">
        <v>265</v>
      </c>
      <c r="B273" s="492" t="s">
        <v>4616</v>
      </c>
      <c r="C273" s="492" t="s">
        <v>4990</v>
      </c>
      <c r="D273" s="492" t="s">
        <v>7343</v>
      </c>
      <c r="E273" s="492" t="s">
        <v>319</v>
      </c>
      <c r="F273" s="492" t="s">
        <v>4591</v>
      </c>
      <c r="G273" s="493">
        <v>312.5</v>
      </c>
      <c r="H273" s="493">
        <v>312.5</v>
      </c>
      <c r="J273" s="206"/>
    </row>
    <row r="274" spans="1:10" ht="15">
      <c r="A274" s="492">
        <v>266</v>
      </c>
      <c r="B274" s="492" t="s">
        <v>4991</v>
      </c>
      <c r="C274" s="492" t="s">
        <v>4978</v>
      </c>
      <c r="D274" s="492" t="s">
        <v>7344</v>
      </c>
      <c r="E274" s="492" t="s">
        <v>319</v>
      </c>
      <c r="F274" s="492" t="s">
        <v>4591</v>
      </c>
      <c r="G274" s="493">
        <v>312.5</v>
      </c>
      <c r="H274" s="493">
        <v>312.5</v>
      </c>
      <c r="J274" s="206"/>
    </row>
    <row r="275" spans="1:10" ht="15">
      <c r="A275" s="492">
        <v>267</v>
      </c>
      <c r="B275" s="492" t="s">
        <v>4724</v>
      </c>
      <c r="C275" s="492" t="s">
        <v>4992</v>
      </c>
      <c r="D275" s="492" t="s">
        <v>7345</v>
      </c>
      <c r="E275" s="492" t="s">
        <v>319</v>
      </c>
      <c r="F275" s="492" t="s">
        <v>4591</v>
      </c>
      <c r="G275" s="493">
        <v>312.5</v>
      </c>
      <c r="H275" s="493">
        <v>312.5</v>
      </c>
      <c r="J275" s="206"/>
    </row>
    <row r="276" spans="1:10" ht="15">
      <c r="A276" s="492">
        <v>268</v>
      </c>
      <c r="B276" s="492" t="s">
        <v>4851</v>
      </c>
      <c r="C276" s="492" t="s">
        <v>4993</v>
      </c>
      <c r="D276" s="492" t="s">
        <v>7346</v>
      </c>
      <c r="E276" s="492" t="s">
        <v>319</v>
      </c>
      <c r="F276" s="492" t="s">
        <v>4591</v>
      </c>
      <c r="G276" s="493">
        <v>312.5</v>
      </c>
      <c r="H276" s="493">
        <v>312.5</v>
      </c>
      <c r="J276" s="206"/>
    </row>
    <row r="277" spans="1:10" ht="15">
      <c r="A277" s="492">
        <v>269</v>
      </c>
      <c r="B277" s="492" t="s">
        <v>4994</v>
      </c>
      <c r="C277" s="492" t="s">
        <v>4995</v>
      </c>
      <c r="D277" s="492" t="s">
        <v>7347</v>
      </c>
      <c r="E277" s="492" t="s">
        <v>319</v>
      </c>
      <c r="F277" s="492" t="s">
        <v>4591</v>
      </c>
      <c r="G277" s="493">
        <v>312.5</v>
      </c>
      <c r="H277" s="493">
        <v>312.5</v>
      </c>
      <c r="J277" s="206"/>
    </row>
    <row r="278" spans="1:10" ht="15">
      <c r="A278" s="492">
        <v>270</v>
      </c>
      <c r="B278" s="492" t="s">
        <v>4670</v>
      </c>
      <c r="C278" s="492" t="s">
        <v>4996</v>
      </c>
      <c r="D278" s="492" t="s">
        <v>7348</v>
      </c>
      <c r="E278" s="492" t="s">
        <v>319</v>
      </c>
      <c r="F278" s="492" t="s">
        <v>4591</v>
      </c>
      <c r="G278" s="493">
        <v>312.5</v>
      </c>
      <c r="H278" s="493">
        <v>312.5</v>
      </c>
      <c r="J278" s="206"/>
    </row>
    <row r="279" spans="1:10" ht="15">
      <c r="A279" s="492">
        <v>271</v>
      </c>
      <c r="B279" s="492" t="s">
        <v>4997</v>
      </c>
      <c r="C279" s="492" t="s">
        <v>4998</v>
      </c>
      <c r="D279" s="492" t="s">
        <v>7349</v>
      </c>
      <c r="E279" s="492" t="s">
        <v>319</v>
      </c>
      <c r="F279" s="492" t="s">
        <v>4591</v>
      </c>
      <c r="G279" s="493">
        <v>312.5</v>
      </c>
      <c r="H279" s="493">
        <v>312.5</v>
      </c>
      <c r="J279" s="206"/>
    </row>
    <row r="280" spans="1:10" ht="15">
      <c r="A280" s="492">
        <v>272</v>
      </c>
      <c r="B280" s="492" t="s">
        <v>4999</v>
      </c>
      <c r="C280" s="492" t="s">
        <v>5000</v>
      </c>
      <c r="D280" s="492" t="s">
        <v>7350</v>
      </c>
      <c r="E280" s="492" t="s">
        <v>319</v>
      </c>
      <c r="F280" s="492" t="s">
        <v>4591</v>
      </c>
      <c r="G280" s="493">
        <v>312.5</v>
      </c>
      <c r="H280" s="493">
        <v>312.5</v>
      </c>
      <c r="J280" s="206"/>
    </row>
    <row r="281" spans="1:10" ht="15">
      <c r="A281" s="492">
        <v>273</v>
      </c>
      <c r="B281" s="492" t="s">
        <v>4640</v>
      </c>
      <c r="C281" s="492" t="s">
        <v>4809</v>
      </c>
      <c r="D281" s="492" t="s">
        <v>7351</v>
      </c>
      <c r="E281" s="492" t="s">
        <v>319</v>
      </c>
      <c r="F281" s="492" t="s">
        <v>4591</v>
      </c>
      <c r="G281" s="493">
        <v>312.5</v>
      </c>
      <c r="H281" s="493">
        <v>312.5</v>
      </c>
      <c r="J281" s="206"/>
    </row>
    <row r="282" spans="1:10" ht="15">
      <c r="A282" s="492">
        <v>274</v>
      </c>
      <c r="B282" s="492" t="s">
        <v>4595</v>
      </c>
      <c r="C282" s="492" t="s">
        <v>5001</v>
      </c>
      <c r="D282" s="492" t="s">
        <v>7352</v>
      </c>
      <c r="E282" s="492" t="s">
        <v>319</v>
      </c>
      <c r="F282" s="492" t="s">
        <v>4591</v>
      </c>
      <c r="G282" s="493">
        <v>312.5</v>
      </c>
      <c r="H282" s="493">
        <v>312.5</v>
      </c>
      <c r="J282" s="206"/>
    </row>
    <row r="283" spans="1:10" ht="15">
      <c r="A283" s="492">
        <v>275</v>
      </c>
      <c r="B283" s="492" t="s">
        <v>4980</v>
      </c>
      <c r="C283" s="492" t="s">
        <v>5002</v>
      </c>
      <c r="D283" s="492" t="s">
        <v>7353</v>
      </c>
      <c r="E283" s="492" t="s">
        <v>319</v>
      </c>
      <c r="F283" s="492" t="s">
        <v>4591</v>
      </c>
      <c r="G283" s="493">
        <v>312.5</v>
      </c>
      <c r="H283" s="493">
        <v>312.5</v>
      </c>
      <c r="J283" s="206"/>
    </row>
    <row r="284" spans="1:10" ht="30">
      <c r="A284" s="492">
        <v>276</v>
      </c>
      <c r="B284" s="492" t="s">
        <v>4888</v>
      </c>
      <c r="C284" s="492" t="s">
        <v>5003</v>
      </c>
      <c r="D284" s="492" t="s">
        <v>7354</v>
      </c>
      <c r="E284" s="492" t="s">
        <v>319</v>
      </c>
      <c r="F284" s="492" t="s">
        <v>4591</v>
      </c>
      <c r="G284" s="493">
        <v>312.5</v>
      </c>
      <c r="H284" s="493">
        <v>312.5</v>
      </c>
      <c r="J284" s="206"/>
    </row>
    <row r="285" spans="1:10" ht="15">
      <c r="A285" s="492">
        <v>277</v>
      </c>
      <c r="B285" s="492" t="s">
        <v>4712</v>
      </c>
      <c r="C285" s="492" t="s">
        <v>5004</v>
      </c>
      <c r="D285" s="492" t="s">
        <v>7355</v>
      </c>
      <c r="E285" s="492" t="s">
        <v>319</v>
      </c>
      <c r="F285" s="492" t="s">
        <v>4591</v>
      </c>
      <c r="G285" s="493">
        <v>312.5</v>
      </c>
      <c r="H285" s="493">
        <v>312.5</v>
      </c>
      <c r="J285" s="206"/>
    </row>
    <row r="286" spans="1:10" ht="15">
      <c r="A286" s="492">
        <v>278</v>
      </c>
      <c r="B286" s="492" t="s">
        <v>5005</v>
      </c>
      <c r="C286" s="492" t="s">
        <v>5006</v>
      </c>
      <c r="D286" s="492" t="s">
        <v>7356</v>
      </c>
      <c r="E286" s="492" t="s">
        <v>319</v>
      </c>
      <c r="F286" s="492" t="s">
        <v>4591</v>
      </c>
      <c r="G286" s="493">
        <v>312.5</v>
      </c>
      <c r="H286" s="493">
        <v>312.5</v>
      </c>
      <c r="J286" s="206"/>
    </row>
    <row r="287" spans="1:10" ht="15">
      <c r="A287" s="492">
        <v>279</v>
      </c>
      <c r="B287" s="492" t="s">
        <v>4601</v>
      </c>
      <c r="C287" s="492" t="s">
        <v>5007</v>
      </c>
      <c r="D287" s="492" t="s">
        <v>7357</v>
      </c>
      <c r="E287" s="492" t="s">
        <v>319</v>
      </c>
      <c r="F287" s="492" t="s">
        <v>4591</v>
      </c>
      <c r="G287" s="493">
        <v>312.5</v>
      </c>
      <c r="H287" s="493">
        <v>312.5</v>
      </c>
      <c r="J287" s="206"/>
    </row>
    <row r="288" spans="1:10" ht="15">
      <c r="A288" s="492">
        <v>280</v>
      </c>
      <c r="B288" s="492" t="s">
        <v>5008</v>
      </c>
      <c r="C288" s="492" t="s">
        <v>5009</v>
      </c>
      <c r="D288" s="492" t="s">
        <v>7358</v>
      </c>
      <c r="E288" s="492" t="s">
        <v>319</v>
      </c>
      <c r="F288" s="492" t="s">
        <v>4591</v>
      </c>
      <c r="G288" s="493">
        <v>312.5</v>
      </c>
      <c r="H288" s="493">
        <v>312.5</v>
      </c>
      <c r="J288" s="206"/>
    </row>
    <row r="289" spans="1:10" ht="15">
      <c r="A289" s="492">
        <v>281</v>
      </c>
      <c r="B289" s="492" t="s">
        <v>4769</v>
      </c>
      <c r="C289" s="492" t="s">
        <v>5010</v>
      </c>
      <c r="D289" s="492" t="s">
        <v>7359</v>
      </c>
      <c r="E289" s="492" t="s">
        <v>319</v>
      </c>
      <c r="F289" s="492" t="s">
        <v>4591</v>
      </c>
      <c r="G289" s="493">
        <v>312.5</v>
      </c>
      <c r="H289" s="493">
        <v>312.5</v>
      </c>
      <c r="J289" s="206"/>
    </row>
    <row r="290" spans="1:10" ht="15">
      <c r="A290" s="492">
        <v>282</v>
      </c>
      <c r="B290" s="492" t="s">
        <v>5011</v>
      </c>
      <c r="C290" s="492" t="s">
        <v>5012</v>
      </c>
      <c r="D290" s="492" t="s">
        <v>7360</v>
      </c>
      <c r="E290" s="492" t="s">
        <v>319</v>
      </c>
      <c r="F290" s="492" t="s">
        <v>4591</v>
      </c>
      <c r="G290" s="493">
        <v>312.5</v>
      </c>
      <c r="H290" s="493">
        <v>312.5</v>
      </c>
      <c r="J290" s="206"/>
    </row>
    <row r="291" spans="1:10" ht="15">
      <c r="A291" s="492">
        <v>283</v>
      </c>
      <c r="B291" s="492" t="s">
        <v>4663</v>
      </c>
      <c r="C291" s="492" t="s">
        <v>5013</v>
      </c>
      <c r="D291" s="492" t="s">
        <v>7361</v>
      </c>
      <c r="E291" s="492" t="s">
        <v>319</v>
      </c>
      <c r="F291" s="492" t="s">
        <v>4591</v>
      </c>
      <c r="G291" s="493">
        <v>312.5</v>
      </c>
      <c r="H291" s="493">
        <v>312.5</v>
      </c>
      <c r="J291" s="206"/>
    </row>
    <row r="292" spans="1:10" ht="15">
      <c r="A292" s="492">
        <v>284</v>
      </c>
      <c r="B292" s="492" t="s">
        <v>4657</v>
      </c>
      <c r="C292" s="492" t="s">
        <v>5014</v>
      </c>
      <c r="D292" s="492" t="s">
        <v>7362</v>
      </c>
      <c r="E292" s="492" t="s">
        <v>319</v>
      </c>
      <c r="F292" s="492" t="s">
        <v>4591</v>
      </c>
      <c r="G292" s="493">
        <v>312.5</v>
      </c>
      <c r="H292" s="493">
        <v>312.5</v>
      </c>
      <c r="J292" s="206"/>
    </row>
    <row r="293" spans="1:10" ht="15">
      <c r="A293" s="492">
        <v>285</v>
      </c>
      <c r="B293" s="492" t="s">
        <v>5015</v>
      </c>
      <c r="C293" s="492" t="s">
        <v>5016</v>
      </c>
      <c r="D293" s="492" t="s">
        <v>7363</v>
      </c>
      <c r="E293" s="492" t="s">
        <v>319</v>
      </c>
      <c r="F293" s="492" t="s">
        <v>4591</v>
      </c>
      <c r="G293" s="493">
        <v>312.5</v>
      </c>
      <c r="H293" s="493">
        <v>312.5</v>
      </c>
      <c r="J293" s="206"/>
    </row>
    <row r="294" spans="1:10" ht="15">
      <c r="A294" s="492">
        <v>286</v>
      </c>
      <c r="B294" s="492" t="s">
        <v>5017</v>
      </c>
      <c r="C294" s="492" t="s">
        <v>5018</v>
      </c>
      <c r="D294" s="492" t="s">
        <v>7364</v>
      </c>
      <c r="E294" s="492" t="s">
        <v>319</v>
      </c>
      <c r="F294" s="492" t="s">
        <v>4591</v>
      </c>
      <c r="G294" s="493">
        <v>312.5</v>
      </c>
      <c r="H294" s="493">
        <v>312.5</v>
      </c>
      <c r="J294" s="206"/>
    </row>
    <row r="295" spans="1:10" ht="15">
      <c r="A295" s="492">
        <v>287</v>
      </c>
      <c r="B295" s="492" t="s">
        <v>4670</v>
      </c>
      <c r="C295" s="492" t="s">
        <v>5019</v>
      </c>
      <c r="D295" s="492" t="s">
        <v>7365</v>
      </c>
      <c r="E295" s="492" t="s">
        <v>319</v>
      </c>
      <c r="F295" s="492" t="s">
        <v>4591</v>
      </c>
      <c r="G295" s="493">
        <v>312.5</v>
      </c>
      <c r="H295" s="493">
        <v>312.5</v>
      </c>
      <c r="J295" s="206"/>
    </row>
    <row r="296" spans="1:10" ht="15">
      <c r="A296" s="492">
        <v>288</v>
      </c>
      <c r="B296" s="492" t="s">
        <v>4595</v>
      </c>
      <c r="C296" s="492" t="s">
        <v>5020</v>
      </c>
      <c r="D296" s="492" t="s">
        <v>7366</v>
      </c>
      <c r="E296" s="492" t="s">
        <v>319</v>
      </c>
      <c r="F296" s="492" t="s">
        <v>4591</v>
      </c>
      <c r="G296" s="493">
        <v>312.5</v>
      </c>
      <c r="H296" s="493">
        <v>312.5</v>
      </c>
      <c r="J296" s="206"/>
    </row>
    <row r="297" spans="1:10" ht="15">
      <c r="A297" s="492">
        <v>289</v>
      </c>
      <c r="B297" s="492" t="s">
        <v>4712</v>
      </c>
      <c r="C297" s="492" t="s">
        <v>5021</v>
      </c>
      <c r="D297" s="492" t="s">
        <v>7367</v>
      </c>
      <c r="E297" s="492" t="s">
        <v>319</v>
      </c>
      <c r="F297" s="492" t="s">
        <v>4591</v>
      </c>
      <c r="G297" s="493">
        <v>312.5</v>
      </c>
      <c r="H297" s="493">
        <v>312.5</v>
      </c>
      <c r="J297" s="206"/>
    </row>
    <row r="298" spans="1:10" ht="15">
      <c r="A298" s="492">
        <v>290</v>
      </c>
      <c r="B298" s="492" t="s">
        <v>5022</v>
      </c>
      <c r="C298" s="492" t="s">
        <v>5023</v>
      </c>
      <c r="D298" s="492" t="s">
        <v>7368</v>
      </c>
      <c r="E298" s="492" t="s">
        <v>319</v>
      </c>
      <c r="F298" s="492" t="s">
        <v>4591</v>
      </c>
      <c r="G298" s="493">
        <v>312.5</v>
      </c>
      <c r="H298" s="493">
        <v>312.5</v>
      </c>
      <c r="J298" s="206"/>
    </row>
    <row r="299" spans="1:10" ht="15">
      <c r="A299" s="492">
        <v>291</v>
      </c>
      <c r="B299" s="492" t="s">
        <v>5008</v>
      </c>
      <c r="C299" s="492" t="s">
        <v>5024</v>
      </c>
      <c r="D299" s="492" t="s">
        <v>7369</v>
      </c>
      <c r="E299" s="492" t="s">
        <v>319</v>
      </c>
      <c r="F299" s="492" t="s">
        <v>4591</v>
      </c>
      <c r="G299" s="493">
        <v>312.5</v>
      </c>
      <c r="H299" s="493">
        <v>312.5</v>
      </c>
      <c r="J299" s="206"/>
    </row>
    <row r="300" spans="1:10" ht="15">
      <c r="A300" s="492">
        <v>292</v>
      </c>
      <c r="B300" s="492" t="s">
        <v>5025</v>
      </c>
      <c r="C300" s="492" t="s">
        <v>5026</v>
      </c>
      <c r="D300" s="492" t="s">
        <v>7370</v>
      </c>
      <c r="E300" s="492" t="s">
        <v>319</v>
      </c>
      <c r="F300" s="492" t="s">
        <v>4591</v>
      </c>
      <c r="G300" s="493">
        <v>312.5</v>
      </c>
      <c r="H300" s="493">
        <v>312.5</v>
      </c>
      <c r="J300" s="206"/>
    </row>
    <row r="301" spans="1:10" ht="15">
      <c r="A301" s="492">
        <v>293</v>
      </c>
      <c r="B301" s="492" t="s">
        <v>4687</v>
      </c>
      <c r="C301" s="492" t="s">
        <v>5027</v>
      </c>
      <c r="D301" s="492" t="s">
        <v>7371</v>
      </c>
      <c r="E301" s="492" t="s">
        <v>319</v>
      </c>
      <c r="F301" s="492" t="s">
        <v>4591</v>
      </c>
      <c r="G301" s="493">
        <v>312.5</v>
      </c>
      <c r="H301" s="493">
        <v>312.5</v>
      </c>
      <c r="J301" s="206"/>
    </row>
    <row r="302" spans="1:10" ht="15">
      <c r="A302" s="492">
        <v>294</v>
      </c>
      <c r="B302" s="492" t="s">
        <v>5028</v>
      </c>
      <c r="C302" s="492" t="s">
        <v>4832</v>
      </c>
      <c r="D302" s="492" t="s">
        <v>7372</v>
      </c>
      <c r="E302" s="492" t="s">
        <v>319</v>
      </c>
      <c r="F302" s="492" t="s">
        <v>4591</v>
      </c>
      <c r="G302" s="493">
        <v>312.5</v>
      </c>
      <c r="H302" s="493">
        <v>312.5</v>
      </c>
      <c r="J302" s="206"/>
    </row>
    <row r="303" spans="1:10" ht="15">
      <c r="A303" s="492">
        <v>295</v>
      </c>
      <c r="B303" s="492" t="s">
        <v>4610</v>
      </c>
      <c r="C303" s="492" t="s">
        <v>5029</v>
      </c>
      <c r="D303" s="492" t="s">
        <v>7373</v>
      </c>
      <c r="E303" s="492" t="s">
        <v>319</v>
      </c>
      <c r="F303" s="492" t="s">
        <v>4591</v>
      </c>
      <c r="G303" s="493">
        <v>312.5</v>
      </c>
      <c r="H303" s="493">
        <v>312.5</v>
      </c>
      <c r="J303" s="206"/>
    </row>
    <row r="304" spans="1:10" ht="15">
      <c r="A304" s="492">
        <v>296</v>
      </c>
      <c r="B304" s="492" t="s">
        <v>4971</v>
      </c>
      <c r="C304" s="492" t="s">
        <v>4782</v>
      </c>
      <c r="D304" s="492" t="s">
        <v>7374</v>
      </c>
      <c r="E304" s="492" t="s">
        <v>319</v>
      </c>
      <c r="F304" s="492" t="s">
        <v>4591</v>
      </c>
      <c r="G304" s="493">
        <v>312.5</v>
      </c>
      <c r="H304" s="493">
        <v>312.5</v>
      </c>
      <c r="J304" s="206"/>
    </row>
    <row r="305" spans="1:10" ht="15">
      <c r="A305" s="492">
        <v>297</v>
      </c>
      <c r="B305" s="492" t="s">
        <v>4712</v>
      </c>
      <c r="C305" s="492" t="s">
        <v>5030</v>
      </c>
      <c r="D305" s="492" t="s">
        <v>7375</v>
      </c>
      <c r="E305" s="492" t="s">
        <v>319</v>
      </c>
      <c r="F305" s="492" t="s">
        <v>4591</v>
      </c>
      <c r="G305" s="493">
        <v>312.5</v>
      </c>
      <c r="H305" s="493">
        <v>312.5</v>
      </c>
      <c r="J305" s="206"/>
    </row>
    <row r="306" spans="1:10" ht="15">
      <c r="A306" s="492">
        <v>298</v>
      </c>
      <c r="B306" s="492" t="s">
        <v>5031</v>
      </c>
      <c r="C306" s="492" t="s">
        <v>5032</v>
      </c>
      <c r="D306" s="492" t="s">
        <v>7376</v>
      </c>
      <c r="E306" s="492" t="s">
        <v>319</v>
      </c>
      <c r="F306" s="492" t="s">
        <v>4591</v>
      </c>
      <c r="G306" s="493">
        <v>312.5</v>
      </c>
      <c r="H306" s="493">
        <v>312.5</v>
      </c>
      <c r="J306" s="206"/>
    </row>
    <row r="307" spans="1:10" ht="30">
      <c r="A307" s="492">
        <v>299</v>
      </c>
      <c r="B307" s="492" t="s">
        <v>4658</v>
      </c>
      <c r="C307" s="492" t="s">
        <v>5033</v>
      </c>
      <c r="D307" s="492" t="s">
        <v>7377</v>
      </c>
      <c r="E307" s="492" t="s">
        <v>319</v>
      </c>
      <c r="F307" s="492" t="s">
        <v>4591</v>
      </c>
      <c r="G307" s="493">
        <v>312.5</v>
      </c>
      <c r="H307" s="493">
        <v>312.5</v>
      </c>
      <c r="J307" s="206"/>
    </row>
    <row r="308" spans="1:10" ht="15">
      <c r="A308" s="492">
        <v>300</v>
      </c>
      <c r="B308" s="492" t="s">
        <v>5005</v>
      </c>
      <c r="C308" s="492" t="s">
        <v>4809</v>
      </c>
      <c r="D308" s="492" t="s">
        <v>7378</v>
      </c>
      <c r="E308" s="492" t="s">
        <v>319</v>
      </c>
      <c r="F308" s="492" t="s">
        <v>4591</v>
      </c>
      <c r="G308" s="493">
        <v>312.5</v>
      </c>
      <c r="H308" s="493">
        <v>312.5</v>
      </c>
      <c r="J308" s="206"/>
    </row>
    <row r="309" spans="1:10" ht="15">
      <c r="A309" s="492">
        <v>301</v>
      </c>
      <c r="B309" s="492" t="s">
        <v>4732</v>
      </c>
      <c r="C309" s="492" t="s">
        <v>5034</v>
      </c>
      <c r="D309" s="492" t="s">
        <v>7379</v>
      </c>
      <c r="E309" s="492" t="s">
        <v>319</v>
      </c>
      <c r="F309" s="492" t="s">
        <v>4591</v>
      </c>
      <c r="G309" s="493">
        <v>312.5</v>
      </c>
      <c r="H309" s="493">
        <v>312.5</v>
      </c>
      <c r="J309" s="206"/>
    </row>
    <row r="310" spans="1:10" ht="15">
      <c r="A310" s="492">
        <v>302</v>
      </c>
      <c r="B310" s="492" t="s">
        <v>5035</v>
      </c>
      <c r="C310" s="492" t="s">
        <v>5036</v>
      </c>
      <c r="D310" s="492" t="s">
        <v>7380</v>
      </c>
      <c r="E310" s="492" t="s">
        <v>319</v>
      </c>
      <c r="F310" s="492" t="s">
        <v>4591</v>
      </c>
      <c r="G310" s="493">
        <v>312.5</v>
      </c>
      <c r="H310" s="493">
        <v>312.5</v>
      </c>
      <c r="J310" s="206"/>
    </row>
    <row r="311" spans="1:10" ht="15">
      <c r="A311" s="492">
        <v>303</v>
      </c>
      <c r="B311" s="492" t="s">
        <v>5037</v>
      </c>
      <c r="C311" s="492" t="s">
        <v>5038</v>
      </c>
      <c r="D311" s="492" t="s">
        <v>7381</v>
      </c>
      <c r="E311" s="492" t="s">
        <v>319</v>
      </c>
      <c r="F311" s="492" t="s">
        <v>4591</v>
      </c>
      <c r="G311" s="493">
        <v>312.5</v>
      </c>
      <c r="H311" s="493">
        <v>312.5</v>
      </c>
      <c r="J311" s="206"/>
    </row>
    <row r="312" spans="1:10" ht="15">
      <c r="A312" s="492">
        <v>304</v>
      </c>
      <c r="B312" s="492" t="s">
        <v>4779</v>
      </c>
      <c r="C312" s="492" t="s">
        <v>5039</v>
      </c>
      <c r="D312" s="492" t="s">
        <v>7382</v>
      </c>
      <c r="E312" s="492" t="s">
        <v>319</v>
      </c>
      <c r="F312" s="492" t="s">
        <v>4591</v>
      </c>
      <c r="G312" s="493">
        <v>312.5</v>
      </c>
      <c r="H312" s="493">
        <v>312.5</v>
      </c>
      <c r="J312" s="206"/>
    </row>
    <row r="313" spans="1:10" ht="15">
      <c r="A313" s="492">
        <v>305</v>
      </c>
      <c r="B313" s="492" t="s">
        <v>4658</v>
      </c>
      <c r="C313" s="492" t="s">
        <v>5040</v>
      </c>
      <c r="D313" s="492" t="s">
        <v>7383</v>
      </c>
      <c r="E313" s="492" t="s">
        <v>319</v>
      </c>
      <c r="F313" s="492" t="s">
        <v>4591</v>
      </c>
      <c r="G313" s="493">
        <v>312.5</v>
      </c>
      <c r="H313" s="493">
        <v>312.5</v>
      </c>
      <c r="J313" s="206"/>
    </row>
    <row r="314" spans="1:10" ht="15">
      <c r="A314" s="492">
        <v>306</v>
      </c>
      <c r="B314" s="492" t="s">
        <v>5041</v>
      </c>
      <c r="C314" s="492" t="s">
        <v>5042</v>
      </c>
      <c r="D314" s="492" t="s">
        <v>7384</v>
      </c>
      <c r="E314" s="492" t="s">
        <v>319</v>
      </c>
      <c r="F314" s="492" t="s">
        <v>4591</v>
      </c>
      <c r="G314" s="493">
        <v>312.5</v>
      </c>
      <c r="H314" s="493">
        <v>312.5</v>
      </c>
      <c r="J314" s="206"/>
    </row>
    <row r="315" spans="1:10" ht="15">
      <c r="A315" s="492">
        <v>307</v>
      </c>
      <c r="B315" s="492" t="s">
        <v>4762</v>
      </c>
      <c r="C315" s="492" t="s">
        <v>4937</v>
      </c>
      <c r="D315" s="492" t="s">
        <v>7385</v>
      </c>
      <c r="E315" s="492" t="s">
        <v>319</v>
      </c>
      <c r="F315" s="492" t="s">
        <v>4591</v>
      </c>
      <c r="G315" s="493">
        <v>312.5</v>
      </c>
      <c r="H315" s="493">
        <v>312.5</v>
      </c>
      <c r="J315" s="206"/>
    </row>
    <row r="316" spans="1:10" ht="15">
      <c r="A316" s="492">
        <v>308</v>
      </c>
      <c r="B316" s="492" t="s">
        <v>5043</v>
      </c>
      <c r="C316" s="492" t="s">
        <v>5044</v>
      </c>
      <c r="D316" s="492" t="s">
        <v>7386</v>
      </c>
      <c r="E316" s="492" t="s">
        <v>319</v>
      </c>
      <c r="F316" s="492" t="s">
        <v>4591</v>
      </c>
      <c r="G316" s="493">
        <v>312.5</v>
      </c>
      <c r="H316" s="493">
        <v>312.5</v>
      </c>
      <c r="J316" s="206"/>
    </row>
    <row r="317" spans="1:10" ht="15">
      <c r="A317" s="492">
        <v>309</v>
      </c>
      <c r="B317" s="492" t="s">
        <v>4663</v>
      </c>
      <c r="C317" s="492" t="s">
        <v>4592</v>
      </c>
      <c r="D317" s="492" t="s">
        <v>7387</v>
      </c>
      <c r="E317" s="492" t="s">
        <v>319</v>
      </c>
      <c r="F317" s="492" t="s">
        <v>4591</v>
      </c>
      <c r="G317" s="493">
        <v>312.5</v>
      </c>
      <c r="H317" s="493">
        <v>312.5</v>
      </c>
      <c r="J317" s="206"/>
    </row>
    <row r="318" spans="1:10" ht="15">
      <c r="A318" s="492">
        <v>310</v>
      </c>
      <c r="B318" s="492" t="s">
        <v>4779</v>
      </c>
      <c r="C318" s="492" t="s">
        <v>5045</v>
      </c>
      <c r="D318" s="492" t="s">
        <v>7388</v>
      </c>
      <c r="E318" s="492" t="s">
        <v>319</v>
      </c>
      <c r="F318" s="492" t="s">
        <v>4591</v>
      </c>
      <c r="G318" s="493">
        <v>312.5</v>
      </c>
      <c r="H318" s="493">
        <v>312.5</v>
      </c>
      <c r="J318" s="206"/>
    </row>
    <row r="319" spans="1:10" ht="15">
      <c r="A319" s="492">
        <v>311</v>
      </c>
      <c r="B319" s="492" t="s">
        <v>4918</v>
      </c>
      <c r="C319" s="492" t="s">
        <v>5046</v>
      </c>
      <c r="D319" s="492" t="s">
        <v>7389</v>
      </c>
      <c r="E319" s="492" t="s">
        <v>319</v>
      </c>
      <c r="F319" s="492" t="s">
        <v>4591</v>
      </c>
      <c r="G319" s="493">
        <v>312.5</v>
      </c>
      <c r="H319" s="493">
        <v>312.5</v>
      </c>
      <c r="J319" s="206"/>
    </row>
    <row r="320" spans="1:10" ht="15">
      <c r="A320" s="492">
        <v>312</v>
      </c>
      <c r="B320" s="492" t="s">
        <v>4787</v>
      </c>
      <c r="C320" s="492" t="s">
        <v>4668</v>
      </c>
      <c r="D320" s="492" t="s">
        <v>7390</v>
      </c>
      <c r="E320" s="492" t="s">
        <v>319</v>
      </c>
      <c r="F320" s="492" t="s">
        <v>4591</v>
      </c>
      <c r="G320" s="493">
        <v>312.5</v>
      </c>
      <c r="H320" s="493">
        <v>312.5</v>
      </c>
      <c r="J320" s="206"/>
    </row>
    <row r="321" spans="1:10" ht="15">
      <c r="A321" s="492">
        <v>313</v>
      </c>
      <c r="B321" s="492" t="s">
        <v>4665</v>
      </c>
      <c r="C321" s="492" t="s">
        <v>5047</v>
      </c>
      <c r="D321" s="492" t="s">
        <v>7391</v>
      </c>
      <c r="E321" s="492" t="s">
        <v>319</v>
      </c>
      <c r="F321" s="492" t="s">
        <v>4591</v>
      </c>
      <c r="G321" s="493">
        <v>312.5</v>
      </c>
      <c r="H321" s="493">
        <v>312.5</v>
      </c>
      <c r="J321" s="206"/>
    </row>
    <row r="322" spans="1:10" ht="15">
      <c r="A322" s="492">
        <v>314</v>
      </c>
      <c r="B322" s="492" t="s">
        <v>4849</v>
      </c>
      <c r="C322" s="492" t="s">
        <v>5048</v>
      </c>
      <c r="D322" s="492" t="s">
        <v>7392</v>
      </c>
      <c r="E322" s="492" t="s">
        <v>319</v>
      </c>
      <c r="F322" s="492" t="s">
        <v>4591</v>
      </c>
      <c r="G322" s="493">
        <v>312.5</v>
      </c>
      <c r="H322" s="493">
        <v>312.5</v>
      </c>
      <c r="J322" s="206"/>
    </row>
    <row r="323" spans="1:10" ht="15">
      <c r="A323" s="492">
        <v>315</v>
      </c>
      <c r="B323" s="492" t="s">
        <v>5049</v>
      </c>
      <c r="C323" s="492" t="s">
        <v>5050</v>
      </c>
      <c r="D323" s="492" t="s">
        <v>7393</v>
      </c>
      <c r="E323" s="492" t="s">
        <v>319</v>
      </c>
      <c r="F323" s="492" t="s">
        <v>4591</v>
      </c>
      <c r="G323" s="493">
        <v>312.5</v>
      </c>
      <c r="H323" s="493">
        <v>312.5</v>
      </c>
      <c r="J323" s="206"/>
    </row>
    <row r="324" spans="1:10" ht="15">
      <c r="A324" s="492">
        <v>316</v>
      </c>
      <c r="B324" s="492" t="s">
        <v>4712</v>
      </c>
      <c r="C324" s="492" t="s">
        <v>4638</v>
      </c>
      <c r="D324" s="492" t="s">
        <v>7394</v>
      </c>
      <c r="E324" s="492" t="s">
        <v>319</v>
      </c>
      <c r="F324" s="492" t="s">
        <v>4591</v>
      </c>
      <c r="G324" s="493">
        <v>312.5</v>
      </c>
      <c r="H324" s="493">
        <v>312.5</v>
      </c>
      <c r="J324" s="206"/>
    </row>
    <row r="325" spans="1:10" ht="15">
      <c r="A325" s="492">
        <v>317</v>
      </c>
      <c r="B325" s="492" t="s">
        <v>4667</v>
      </c>
      <c r="C325" s="492" t="s">
        <v>5051</v>
      </c>
      <c r="D325" s="492" t="s">
        <v>7395</v>
      </c>
      <c r="E325" s="492" t="s">
        <v>319</v>
      </c>
      <c r="F325" s="492" t="s">
        <v>4591</v>
      </c>
      <c r="G325" s="493">
        <v>312.5</v>
      </c>
      <c r="H325" s="493">
        <v>312.5</v>
      </c>
      <c r="J325" s="206"/>
    </row>
    <row r="326" spans="1:10" ht="15">
      <c r="A326" s="492">
        <v>318</v>
      </c>
      <c r="B326" s="492" t="s">
        <v>4808</v>
      </c>
      <c r="C326" s="492" t="s">
        <v>5052</v>
      </c>
      <c r="D326" s="492" t="s">
        <v>7396</v>
      </c>
      <c r="E326" s="492" t="s">
        <v>319</v>
      </c>
      <c r="F326" s="492" t="s">
        <v>4591</v>
      </c>
      <c r="G326" s="493">
        <v>312.5</v>
      </c>
      <c r="H326" s="493">
        <v>312.5</v>
      </c>
      <c r="J326" s="206"/>
    </row>
    <row r="327" spans="1:10" ht="15">
      <c r="A327" s="492">
        <v>319</v>
      </c>
      <c r="B327" s="492" t="s">
        <v>4712</v>
      </c>
      <c r="C327" s="492" t="s">
        <v>5053</v>
      </c>
      <c r="D327" s="492" t="s">
        <v>7397</v>
      </c>
      <c r="E327" s="492" t="s">
        <v>319</v>
      </c>
      <c r="F327" s="492" t="s">
        <v>4591</v>
      </c>
      <c r="G327" s="493">
        <v>312.5</v>
      </c>
      <c r="H327" s="493">
        <v>312.5</v>
      </c>
      <c r="J327" s="206"/>
    </row>
    <row r="328" spans="1:10" ht="15">
      <c r="A328" s="492">
        <v>320</v>
      </c>
      <c r="B328" s="492" t="s">
        <v>5008</v>
      </c>
      <c r="C328" s="492" t="s">
        <v>5054</v>
      </c>
      <c r="D328" s="492" t="s">
        <v>7398</v>
      </c>
      <c r="E328" s="492" t="s">
        <v>319</v>
      </c>
      <c r="F328" s="492" t="s">
        <v>4591</v>
      </c>
      <c r="G328" s="493">
        <v>312.5</v>
      </c>
      <c r="H328" s="493">
        <v>312.5</v>
      </c>
      <c r="J328" s="206"/>
    </row>
    <row r="329" spans="1:10" ht="15">
      <c r="A329" s="492">
        <v>321</v>
      </c>
      <c r="B329" s="492" t="s">
        <v>4687</v>
      </c>
      <c r="C329" s="492" t="s">
        <v>5055</v>
      </c>
      <c r="D329" s="492" t="s">
        <v>7399</v>
      </c>
      <c r="E329" s="492" t="s">
        <v>319</v>
      </c>
      <c r="F329" s="492" t="s">
        <v>4591</v>
      </c>
      <c r="G329" s="493">
        <v>312.5</v>
      </c>
      <c r="H329" s="493">
        <v>312.5</v>
      </c>
      <c r="J329" s="206"/>
    </row>
    <row r="330" spans="1:10" ht="15">
      <c r="A330" s="492">
        <v>322</v>
      </c>
      <c r="B330" s="492" t="s">
        <v>5056</v>
      </c>
      <c r="C330" s="492" t="s">
        <v>5057</v>
      </c>
      <c r="D330" s="492" t="s">
        <v>7400</v>
      </c>
      <c r="E330" s="492" t="s">
        <v>319</v>
      </c>
      <c r="F330" s="492" t="s">
        <v>4591</v>
      </c>
      <c r="G330" s="493">
        <v>312.5</v>
      </c>
      <c r="H330" s="493">
        <v>312.5</v>
      </c>
      <c r="J330" s="206"/>
    </row>
    <row r="331" spans="1:10" ht="15">
      <c r="A331" s="492">
        <v>323</v>
      </c>
      <c r="B331" s="492" t="s">
        <v>5058</v>
      </c>
      <c r="C331" s="492" t="s">
        <v>5059</v>
      </c>
      <c r="D331" s="492" t="s">
        <v>7401</v>
      </c>
      <c r="E331" s="492" t="s">
        <v>319</v>
      </c>
      <c r="F331" s="492" t="s">
        <v>4591</v>
      </c>
      <c r="G331" s="493">
        <v>312.5</v>
      </c>
      <c r="H331" s="493">
        <v>312.5</v>
      </c>
      <c r="J331" s="206"/>
    </row>
    <row r="332" spans="1:10" ht="15">
      <c r="A332" s="492">
        <v>324</v>
      </c>
      <c r="B332" s="492" t="s">
        <v>4722</v>
      </c>
      <c r="C332" s="492" t="s">
        <v>5023</v>
      </c>
      <c r="D332" s="492" t="s">
        <v>7402</v>
      </c>
      <c r="E332" s="492" t="s">
        <v>319</v>
      </c>
      <c r="F332" s="492" t="s">
        <v>4591</v>
      </c>
      <c r="G332" s="493">
        <v>312.5</v>
      </c>
      <c r="H332" s="493">
        <v>312.5</v>
      </c>
      <c r="J332" s="206"/>
    </row>
    <row r="333" spans="1:10" ht="15">
      <c r="A333" s="492">
        <v>325</v>
      </c>
      <c r="B333" s="492" t="s">
        <v>4663</v>
      </c>
      <c r="C333" s="492" t="s">
        <v>5060</v>
      </c>
      <c r="D333" s="492" t="s">
        <v>7403</v>
      </c>
      <c r="E333" s="492" t="s">
        <v>319</v>
      </c>
      <c r="F333" s="492" t="s">
        <v>4591</v>
      </c>
      <c r="G333" s="493">
        <v>312.5</v>
      </c>
      <c r="H333" s="493">
        <v>312.5</v>
      </c>
      <c r="J333" s="206"/>
    </row>
    <row r="334" spans="1:10" ht="15">
      <c r="A334" s="492">
        <v>326</v>
      </c>
      <c r="B334" s="492" t="s">
        <v>4672</v>
      </c>
      <c r="C334" s="492" t="s">
        <v>5061</v>
      </c>
      <c r="D334" s="492">
        <v>21001001079</v>
      </c>
      <c r="E334" s="492" t="s">
        <v>319</v>
      </c>
      <c r="F334" s="492" t="s">
        <v>4591</v>
      </c>
      <c r="G334" s="493">
        <v>312.5</v>
      </c>
      <c r="H334" s="493">
        <v>312.5</v>
      </c>
      <c r="J334" s="206"/>
    </row>
    <row r="335" spans="1:10" ht="15">
      <c r="A335" s="492">
        <v>327</v>
      </c>
      <c r="B335" s="492" t="s">
        <v>4693</v>
      </c>
      <c r="C335" s="492" t="s">
        <v>5062</v>
      </c>
      <c r="D335" s="492" t="s">
        <v>7404</v>
      </c>
      <c r="E335" s="492" t="s">
        <v>319</v>
      </c>
      <c r="F335" s="492" t="s">
        <v>4591</v>
      </c>
      <c r="G335" s="493">
        <v>312.5</v>
      </c>
      <c r="H335" s="493">
        <v>312.5</v>
      </c>
      <c r="J335" s="206"/>
    </row>
    <row r="336" spans="1:10" ht="15">
      <c r="A336" s="492">
        <v>328</v>
      </c>
      <c r="B336" s="492" t="s">
        <v>4672</v>
      </c>
      <c r="C336" s="492" t="s">
        <v>5063</v>
      </c>
      <c r="D336" s="492" t="s">
        <v>7405</v>
      </c>
      <c r="E336" s="492" t="s">
        <v>319</v>
      </c>
      <c r="F336" s="492" t="s">
        <v>4591</v>
      </c>
      <c r="G336" s="493">
        <v>312.5</v>
      </c>
      <c r="H336" s="493">
        <v>312.5</v>
      </c>
      <c r="J336" s="206"/>
    </row>
    <row r="337" spans="1:10" ht="30">
      <c r="A337" s="492">
        <v>329</v>
      </c>
      <c r="B337" s="492" t="s">
        <v>4663</v>
      </c>
      <c r="C337" s="492" t="s">
        <v>5064</v>
      </c>
      <c r="D337" s="492" t="s">
        <v>7406</v>
      </c>
      <c r="E337" s="492" t="s">
        <v>319</v>
      </c>
      <c r="F337" s="492" t="s">
        <v>4591</v>
      </c>
      <c r="G337" s="493">
        <v>312.5</v>
      </c>
      <c r="H337" s="493">
        <v>312.5</v>
      </c>
      <c r="J337" s="206"/>
    </row>
    <row r="338" spans="1:10" ht="15">
      <c r="A338" s="492">
        <v>330</v>
      </c>
      <c r="B338" s="492" t="s">
        <v>4616</v>
      </c>
      <c r="C338" s="492" t="s">
        <v>5065</v>
      </c>
      <c r="D338" s="492" t="s">
        <v>7407</v>
      </c>
      <c r="E338" s="492" t="s">
        <v>319</v>
      </c>
      <c r="F338" s="492" t="s">
        <v>4591</v>
      </c>
      <c r="G338" s="493">
        <v>312.5</v>
      </c>
      <c r="H338" s="493">
        <v>312.5</v>
      </c>
      <c r="J338" s="206"/>
    </row>
    <row r="339" spans="1:10" ht="30">
      <c r="A339" s="492">
        <v>331</v>
      </c>
      <c r="B339" s="492" t="s">
        <v>4945</v>
      </c>
      <c r="C339" s="492" t="s">
        <v>5066</v>
      </c>
      <c r="D339" s="492">
        <v>36001001405</v>
      </c>
      <c r="E339" s="492" t="s">
        <v>319</v>
      </c>
      <c r="F339" s="492" t="s">
        <v>4591</v>
      </c>
      <c r="G339" s="493">
        <v>312.5</v>
      </c>
      <c r="H339" s="493">
        <v>312.5</v>
      </c>
      <c r="J339" s="206"/>
    </row>
    <row r="340" spans="1:10" ht="15">
      <c r="A340" s="492">
        <v>332</v>
      </c>
      <c r="B340" s="492" t="s">
        <v>5067</v>
      </c>
      <c r="C340" s="492" t="s">
        <v>4979</v>
      </c>
      <c r="D340" s="492">
        <v>36001002394</v>
      </c>
      <c r="E340" s="492" t="s">
        <v>319</v>
      </c>
      <c r="F340" s="492" t="s">
        <v>4591</v>
      </c>
      <c r="G340" s="493">
        <v>312.5</v>
      </c>
      <c r="H340" s="493">
        <v>312.5</v>
      </c>
      <c r="J340" s="206"/>
    </row>
    <row r="341" spans="1:10" ht="15">
      <c r="A341" s="492">
        <v>333</v>
      </c>
      <c r="B341" s="492" t="s">
        <v>4717</v>
      </c>
      <c r="C341" s="492" t="s">
        <v>5068</v>
      </c>
      <c r="D341" s="492" t="s">
        <v>7408</v>
      </c>
      <c r="E341" s="492" t="s">
        <v>319</v>
      </c>
      <c r="F341" s="492" t="s">
        <v>4591</v>
      </c>
      <c r="G341" s="493">
        <v>312.5</v>
      </c>
      <c r="H341" s="493">
        <v>312.5</v>
      </c>
      <c r="J341" s="206"/>
    </row>
    <row r="342" spans="1:10" ht="15">
      <c r="A342" s="492">
        <v>334</v>
      </c>
      <c r="B342" s="492" t="s">
        <v>648</v>
      </c>
      <c r="C342" s="492" t="s">
        <v>5069</v>
      </c>
      <c r="D342" s="492" t="s">
        <v>7409</v>
      </c>
      <c r="E342" s="492" t="s">
        <v>319</v>
      </c>
      <c r="F342" s="492" t="s">
        <v>4591</v>
      </c>
      <c r="G342" s="493">
        <v>312.5</v>
      </c>
      <c r="H342" s="493">
        <v>312.5</v>
      </c>
      <c r="J342" s="206"/>
    </row>
    <row r="343" spans="1:10" ht="15">
      <c r="A343" s="492">
        <v>335</v>
      </c>
      <c r="B343" s="492" t="s">
        <v>5070</v>
      </c>
      <c r="C343" s="492" t="s">
        <v>4750</v>
      </c>
      <c r="D343" s="492">
        <v>36001002640</v>
      </c>
      <c r="E343" s="492" t="s">
        <v>319</v>
      </c>
      <c r="F343" s="492" t="s">
        <v>4591</v>
      </c>
      <c r="G343" s="493">
        <v>312.5</v>
      </c>
      <c r="H343" s="493">
        <v>312.5</v>
      </c>
      <c r="J343" s="206"/>
    </row>
    <row r="344" spans="1:10" ht="15">
      <c r="A344" s="492">
        <v>336</v>
      </c>
      <c r="B344" s="492" t="s">
        <v>4732</v>
      </c>
      <c r="C344" s="492" t="s">
        <v>5071</v>
      </c>
      <c r="D344" s="492">
        <v>36001022867</v>
      </c>
      <c r="E344" s="492" t="s">
        <v>319</v>
      </c>
      <c r="F344" s="492" t="s">
        <v>4591</v>
      </c>
      <c r="G344" s="493">
        <v>312.5</v>
      </c>
      <c r="H344" s="493">
        <v>312.5</v>
      </c>
      <c r="J344" s="206"/>
    </row>
    <row r="345" spans="1:10" ht="15">
      <c r="A345" s="492">
        <v>337</v>
      </c>
      <c r="B345" s="492" t="s">
        <v>4814</v>
      </c>
      <c r="C345" s="492" t="s">
        <v>5072</v>
      </c>
      <c r="D345" s="492">
        <v>36001041639</v>
      </c>
      <c r="E345" s="492" t="s">
        <v>319</v>
      </c>
      <c r="F345" s="492" t="s">
        <v>4591</v>
      </c>
      <c r="G345" s="493">
        <v>312.5</v>
      </c>
      <c r="H345" s="493">
        <v>312.5</v>
      </c>
      <c r="J345" s="206"/>
    </row>
    <row r="346" spans="1:10" ht="15">
      <c r="A346" s="492">
        <v>338</v>
      </c>
      <c r="B346" s="492" t="s">
        <v>5073</v>
      </c>
      <c r="C346" s="492" t="s">
        <v>5074</v>
      </c>
      <c r="D346" s="492">
        <v>36001020283</v>
      </c>
      <c r="E346" s="492" t="s">
        <v>319</v>
      </c>
      <c r="F346" s="492" t="s">
        <v>4591</v>
      </c>
      <c r="G346" s="493">
        <v>312.5</v>
      </c>
      <c r="H346" s="493">
        <v>312.5</v>
      </c>
      <c r="J346" s="206"/>
    </row>
    <row r="347" spans="1:10" ht="15">
      <c r="A347" s="492">
        <v>339</v>
      </c>
      <c r="B347" s="492" t="s">
        <v>4712</v>
      </c>
      <c r="C347" s="492" t="s">
        <v>5075</v>
      </c>
      <c r="D347" s="492" t="s">
        <v>7410</v>
      </c>
      <c r="E347" s="492" t="s">
        <v>319</v>
      </c>
      <c r="F347" s="492" t="s">
        <v>4591</v>
      </c>
      <c r="G347" s="493">
        <v>312.5</v>
      </c>
      <c r="H347" s="493">
        <v>312.5</v>
      </c>
      <c r="J347" s="206"/>
    </row>
    <row r="348" spans="1:10" ht="15">
      <c r="A348" s="492">
        <v>340</v>
      </c>
      <c r="B348" s="492" t="s">
        <v>4696</v>
      </c>
      <c r="C348" s="492" t="s">
        <v>5076</v>
      </c>
      <c r="D348" s="492">
        <v>36001029222</v>
      </c>
      <c r="E348" s="492" t="s">
        <v>319</v>
      </c>
      <c r="F348" s="492" t="s">
        <v>4591</v>
      </c>
      <c r="G348" s="493">
        <v>312.5</v>
      </c>
      <c r="H348" s="493">
        <v>312.5</v>
      </c>
      <c r="J348" s="206"/>
    </row>
    <row r="349" spans="1:10" ht="30">
      <c r="A349" s="492">
        <v>341</v>
      </c>
      <c r="B349" s="492" t="s">
        <v>4955</v>
      </c>
      <c r="C349" s="492" t="s">
        <v>5077</v>
      </c>
      <c r="D349" s="492" t="s">
        <v>7411</v>
      </c>
      <c r="E349" s="492" t="s">
        <v>319</v>
      </c>
      <c r="F349" s="492" t="s">
        <v>4591</v>
      </c>
      <c r="G349" s="493">
        <v>312.5</v>
      </c>
      <c r="H349" s="493">
        <v>312.5</v>
      </c>
      <c r="J349" s="206"/>
    </row>
    <row r="350" spans="1:10" ht="15">
      <c r="A350" s="492">
        <v>342</v>
      </c>
      <c r="B350" s="492" t="s">
        <v>4714</v>
      </c>
      <c r="C350" s="492" t="s">
        <v>5078</v>
      </c>
      <c r="D350" s="492" t="s">
        <v>7412</v>
      </c>
      <c r="E350" s="492" t="s">
        <v>319</v>
      </c>
      <c r="F350" s="492" t="s">
        <v>4591</v>
      </c>
      <c r="G350" s="493">
        <v>312.5</v>
      </c>
      <c r="H350" s="493">
        <v>312.5</v>
      </c>
      <c r="J350" s="206"/>
    </row>
    <row r="351" spans="1:10" ht="15">
      <c r="A351" s="492">
        <v>343</v>
      </c>
      <c r="B351" s="492" t="s">
        <v>4775</v>
      </c>
      <c r="C351" s="492" t="s">
        <v>5079</v>
      </c>
      <c r="D351" s="492">
        <v>36001041946</v>
      </c>
      <c r="E351" s="492" t="s">
        <v>319</v>
      </c>
      <c r="F351" s="492" t="s">
        <v>4591</v>
      </c>
      <c r="G351" s="493">
        <v>312.5</v>
      </c>
      <c r="H351" s="493">
        <v>312.5</v>
      </c>
      <c r="J351" s="206"/>
    </row>
    <row r="352" spans="1:10" ht="15">
      <c r="A352" s="492">
        <v>344</v>
      </c>
      <c r="B352" s="492" t="s">
        <v>5080</v>
      </c>
      <c r="C352" s="492" t="s">
        <v>5081</v>
      </c>
      <c r="D352" s="492">
        <v>36001032942</v>
      </c>
      <c r="E352" s="492" t="s">
        <v>319</v>
      </c>
      <c r="F352" s="492" t="s">
        <v>4591</v>
      </c>
      <c r="G352" s="493">
        <v>312.5</v>
      </c>
      <c r="H352" s="493">
        <v>312.5</v>
      </c>
      <c r="J352" s="206"/>
    </row>
    <row r="353" spans="1:10" ht="15">
      <c r="A353" s="492">
        <v>345</v>
      </c>
      <c r="B353" s="492" t="s">
        <v>5082</v>
      </c>
      <c r="C353" s="492" t="s">
        <v>5083</v>
      </c>
      <c r="D353" s="492" t="s">
        <v>7413</v>
      </c>
      <c r="E353" s="492" t="s">
        <v>319</v>
      </c>
      <c r="F353" s="492" t="s">
        <v>4591</v>
      </c>
      <c r="G353" s="493">
        <v>312.5</v>
      </c>
      <c r="H353" s="493">
        <v>312.5</v>
      </c>
      <c r="J353" s="206"/>
    </row>
    <row r="354" spans="1:10" ht="30">
      <c r="A354" s="492">
        <v>346</v>
      </c>
      <c r="B354" s="492" t="s">
        <v>4921</v>
      </c>
      <c r="C354" s="492" t="s">
        <v>5084</v>
      </c>
      <c r="D354" s="492" t="s">
        <v>7414</v>
      </c>
      <c r="E354" s="492" t="s">
        <v>319</v>
      </c>
      <c r="F354" s="492" t="s">
        <v>4591</v>
      </c>
      <c r="G354" s="493">
        <v>312.5</v>
      </c>
      <c r="H354" s="493">
        <v>312.5</v>
      </c>
      <c r="J354" s="206"/>
    </row>
    <row r="355" spans="1:10" ht="15">
      <c r="A355" s="492">
        <v>347</v>
      </c>
      <c r="B355" s="492" t="s">
        <v>5058</v>
      </c>
      <c r="C355" s="492" t="s">
        <v>5085</v>
      </c>
      <c r="D355" s="492">
        <v>36101055898</v>
      </c>
      <c r="E355" s="492" t="s">
        <v>319</v>
      </c>
      <c r="F355" s="492" t="s">
        <v>4591</v>
      </c>
      <c r="G355" s="493">
        <v>312.5</v>
      </c>
      <c r="H355" s="493">
        <v>312.5</v>
      </c>
      <c r="J355" s="206"/>
    </row>
    <row r="356" spans="1:10" ht="15">
      <c r="A356" s="492">
        <v>348</v>
      </c>
      <c r="B356" s="492" t="s">
        <v>5086</v>
      </c>
      <c r="C356" s="492" t="s">
        <v>5087</v>
      </c>
      <c r="D356" s="492">
        <v>36001011594</v>
      </c>
      <c r="E356" s="492" t="s">
        <v>319</v>
      </c>
      <c r="F356" s="492" t="s">
        <v>4591</v>
      </c>
      <c r="G356" s="493">
        <v>312.5</v>
      </c>
      <c r="H356" s="493">
        <v>312.5</v>
      </c>
      <c r="J356" s="206"/>
    </row>
    <row r="357" spans="1:10" ht="15">
      <c r="A357" s="492">
        <v>349</v>
      </c>
      <c r="B357" s="492" t="s">
        <v>5088</v>
      </c>
      <c r="C357" s="492" t="s">
        <v>5089</v>
      </c>
      <c r="D357" s="492" t="s">
        <v>7415</v>
      </c>
      <c r="E357" s="492" t="s">
        <v>319</v>
      </c>
      <c r="F357" s="492" t="s">
        <v>4591</v>
      </c>
      <c r="G357" s="493">
        <v>312.5</v>
      </c>
      <c r="H357" s="493">
        <v>312.5</v>
      </c>
      <c r="J357" s="206"/>
    </row>
    <row r="358" spans="1:10" ht="15">
      <c r="A358" s="492">
        <v>350</v>
      </c>
      <c r="B358" s="492" t="s">
        <v>648</v>
      </c>
      <c r="C358" s="492" t="s">
        <v>5090</v>
      </c>
      <c r="D358" s="492">
        <v>36001001961</v>
      </c>
      <c r="E358" s="492" t="s">
        <v>319</v>
      </c>
      <c r="F358" s="492" t="s">
        <v>4591</v>
      </c>
      <c r="G358" s="493">
        <v>312.5</v>
      </c>
      <c r="H358" s="493">
        <v>312.5</v>
      </c>
      <c r="J358" s="206"/>
    </row>
    <row r="359" spans="1:10" ht="15">
      <c r="A359" s="492">
        <v>351</v>
      </c>
      <c r="B359" s="492" t="s">
        <v>5056</v>
      </c>
      <c r="C359" s="492" t="s">
        <v>5091</v>
      </c>
      <c r="D359" s="492" t="s">
        <v>7416</v>
      </c>
      <c r="E359" s="492" t="s">
        <v>319</v>
      </c>
      <c r="F359" s="492" t="s">
        <v>4591</v>
      </c>
      <c r="G359" s="493">
        <v>312.5</v>
      </c>
      <c r="H359" s="493">
        <v>312.5</v>
      </c>
      <c r="J359" s="206"/>
    </row>
    <row r="360" spans="1:10" ht="15">
      <c r="A360" s="492">
        <v>352</v>
      </c>
      <c r="B360" s="492" t="s">
        <v>4970</v>
      </c>
      <c r="C360" s="492" t="s">
        <v>5092</v>
      </c>
      <c r="D360" s="492" t="s">
        <v>7417</v>
      </c>
      <c r="E360" s="492" t="s">
        <v>319</v>
      </c>
      <c r="F360" s="492" t="s">
        <v>4591</v>
      </c>
      <c r="G360" s="493">
        <v>312.5</v>
      </c>
      <c r="H360" s="493">
        <v>312.5</v>
      </c>
      <c r="J360" s="206"/>
    </row>
    <row r="361" spans="1:10" ht="15">
      <c r="A361" s="492">
        <v>353</v>
      </c>
      <c r="B361" s="492" t="s">
        <v>4714</v>
      </c>
      <c r="C361" s="492" t="s">
        <v>4750</v>
      </c>
      <c r="D361" s="492" t="s">
        <v>7418</v>
      </c>
      <c r="E361" s="492" t="s">
        <v>319</v>
      </c>
      <c r="F361" s="492" t="s">
        <v>4591</v>
      </c>
      <c r="G361" s="493">
        <v>312.5</v>
      </c>
      <c r="H361" s="493">
        <v>312.5</v>
      </c>
      <c r="J361" s="206"/>
    </row>
    <row r="362" spans="1:10" ht="15">
      <c r="A362" s="492">
        <v>354</v>
      </c>
      <c r="B362" s="492" t="s">
        <v>4597</v>
      </c>
      <c r="C362" s="492" t="s">
        <v>5093</v>
      </c>
      <c r="D362" s="492" t="s">
        <v>7419</v>
      </c>
      <c r="E362" s="492" t="s">
        <v>319</v>
      </c>
      <c r="F362" s="492" t="s">
        <v>4591</v>
      </c>
      <c r="G362" s="493">
        <v>312.5</v>
      </c>
      <c r="H362" s="493">
        <v>312.5</v>
      </c>
      <c r="J362" s="206"/>
    </row>
    <row r="363" spans="1:10" ht="15">
      <c r="A363" s="492">
        <v>355</v>
      </c>
      <c r="B363" s="492" t="s">
        <v>5094</v>
      </c>
      <c r="C363" s="492" t="s">
        <v>5095</v>
      </c>
      <c r="D363" s="492">
        <v>36001002619</v>
      </c>
      <c r="E363" s="492" t="s">
        <v>319</v>
      </c>
      <c r="F363" s="492" t="s">
        <v>4591</v>
      </c>
      <c r="G363" s="493">
        <v>312.5</v>
      </c>
      <c r="H363" s="493">
        <v>312.5</v>
      </c>
      <c r="J363" s="206"/>
    </row>
    <row r="364" spans="1:10" ht="15">
      <c r="A364" s="492">
        <v>356</v>
      </c>
      <c r="B364" s="492" t="s">
        <v>4970</v>
      </c>
      <c r="C364" s="492" t="s">
        <v>5096</v>
      </c>
      <c r="D364" s="492" t="s">
        <v>7420</v>
      </c>
      <c r="E364" s="492" t="s">
        <v>319</v>
      </c>
      <c r="F364" s="492" t="s">
        <v>4591</v>
      </c>
      <c r="G364" s="493">
        <v>312.5</v>
      </c>
      <c r="H364" s="493">
        <v>312.5</v>
      </c>
      <c r="J364" s="206"/>
    </row>
    <row r="365" spans="1:10" ht="30">
      <c r="A365" s="492">
        <v>357</v>
      </c>
      <c r="B365" s="492" t="s">
        <v>4781</v>
      </c>
      <c r="C365" s="492" t="s">
        <v>5097</v>
      </c>
      <c r="D365" s="492" t="s">
        <v>7421</v>
      </c>
      <c r="E365" s="492" t="s">
        <v>319</v>
      </c>
      <c r="F365" s="492" t="s">
        <v>4591</v>
      </c>
      <c r="G365" s="493">
        <v>312.5</v>
      </c>
      <c r="H365" s="493">
        <v>312.5</v>
      </c>
      <c r="J365" s="206"/>
    </row>
    <row r="366" spans="1:10" ht="15">
      <c r="A366" s="492">
        <v>358</v>
      </c>
      <c r="B366" s="492" t="s">
        <v>5098</v>
      </c>
      <c r="C366" s="492" t="s">
        <v>4842</v>
      </c>
      <c r="D366" s="492" t="s">
        <v>7422</v>
      </c>
      <c r="E366" s="492" t="s">
        <v>319</v>
      </c>
      <c r="F366" s="492" t="s">
        <v>4591</v>
      </c>
      <c r="G366" s="493">
        <v>312.5</v>
      </c>
      <c r="H366" s="493">
        <v>312.5</v>
      </c>
      <c r="J366" s="206"/>
    </row>
    <row r="367" spans="1:10" ht="15">
      <c r="A367" s="492">
        <v>359</v>
      </c>
      <c r="B367" s="492" t="s">
        <v>4714</v>
      </c>
      <c r="C367" s="492" t="s">
        <v>5099</v>
      </c>
      <c r="D367" s="492" t="s">
        <v>7423</v>
      </c>
      <c r="E367" s="492" t="s">
        <v>319</v>
      </c>
      <c r="F367" s="492" t="s">
        <v>4591</v>
      </c>
      <c r="G367" s="493">
        <v>312.5</v>
      </c>
      <c r="H367" s="493">
        <v>312.5</v>
      </c>
      <c r="J367" s="206"/>
    </row>
    <row r="368" spans="1:10" ht="15">
      <c r="A368" s="492">
        <v>360</v>
      </c>
      <c r="B368" s="492" t="s">
        <v>4822</v>
      </c>
      <c r="C368" s="492" t="s">
        <v>5100</v>
      </c>
      <c r="D368" s="492" t="s">
        <v>7424</v>
      </c>
      <c r="E368" s="492" t="s">
        <v>319</v>
      </c>
      <c r="F368" s="492" t="s">
        <v>4591</v>
      </c>
      <c r="G368" s="493">
        <v>312.5</v>
      </c>
      <c r="H368" s="493">
        <v>312.5</v>
      </c>
      <c r="J368" s="206"/>
    </row>
    <row r="369" spans="1:10" ht="15">
      <c r="A369" s="492">
        <v>361</v>
      </c>
      <c r="B369" s="492" t="s">
        <v>5101</v>
      </c>
      <c r="C369" s="492" t="s">
        <v>5102</v>
      </c>
      <c r="D369" s="492">
        <v>36001037694</v>
      </c>
      <c r="E369" s="492" t="s">
        <v>319</v>
      </c>
      <c r="F369" s="492" t="s">
        <v>4591</v>
      </c>
      <c r="G369" s="493">
        <v>312.5</v>
      </c>
      <c r="H369" s="493">
        <v>312.5</v>
      </c>
      <c r="J369" s="206"/>
    </row>
    <row r="370" spans="1:10" ht="15">
      <c r="A370" s="492">
        <v>362</v>
      </c>
      <c r="B370" s="492" t="s">
        <v>4822</v>
      </c>
      <c r="C370" s="492" t="s">
        <v>5103</v>
      </c>
      <c r="D370" s="492">
        <v>36001027780</v>
      </c>
      <c r="E370" s="492" t="s">
        <v>319</v>
      </c>
      <c r="F370" s="492" t="s">
        <v>4591</v>
      </c>
      <c r="G370" s="493">
        <v>312.5</v>
      </c>
      <c r="H370" s="493">
        <v>312.5</v>
      </c>
      <c r="J370" s="206"/>
    </row>
    <row r="371" spans="1:10" ht="15">
      <c r="A371" s="492">
        <v>363</v>
      </c>
      <c r="B371" s="492" t="s">
        <v>661</v>
      </c>
      <c r="C371" s="492" t="s">
        <v>4734</v>
      </c>
      <c r="D371" s="492" t="s">
        <v>7425</v>
      </c>
      <c r="E371" s="492" t="s">
        <v>319</v>
      </c>
      <c r="F371" s="492" t="s">
        <v>4591</v>
      </c>
      <c r="G371" s="493">
        <v>312.5</v>
      </c>
      <c r="H371" s="493">
        <v>312.5</v>
      </c>
      <c r="J371" s="206"/>
    </row>
    <row r="372" spans="1:10" ht="15">
      <c r="A372" s="492">
        <v>364</v>
      </c>
      <c r="B372" s="492" t="s">
        <v>5104</v>
      </c>
      <c r="C372" s="492" t="s">
        <v>5105</v>
      </c>
      <c r="D372" s="492" t="s">
        <v>7426</v>
      </c>
      <c r="E372" s="492" t="s">
        <v>319</v>
      </c>
      <c r="F372" s="492" t="s">
        <v>4591</v>
      </c>
      <c r="G372" s="493">
        <v>312.5</v>
      </c>
      <c r="H372" s="493">
        <v>312.5</v>
      </c>
      <c r="J372" s="206"/>
    </row>
    <row r="373" spans="1:10" ht="15">
      <c r="A373" s="492">
        <v>365</v>
      </c>
      <c r="B373" s="492" t="s">
        <v>5106</v>
      </c>
      <c r="C373" s="492" t="s">
        <v>5107</v>
      </c>
      <c r="D373" s="492">
        <v>36001008751</v>
      </c>
      <c r="E373" s="492" t="s">
        <v>319</v>
      </c>
      <c r="F373" s="492" t="s">
        <v>4591</v>
      </c>
      <c r="G373" s="493">
        <v>312.5</v>
      </c>
      <c r="H373" s="493">
        <v>312.5</v>
      </c>
      <c r="J373" s="206"/>
    </row>
    <row r="374" spans="1:10" ht="15">
      <c r="A374" s="492">
        <v>366</v>
      </c>
      <c r="B374" s="492" t="s">
        <v>5108</v>
      </c>
      <c r="C374" s="492" t="s">
        <v>4786</v>
      </c>
      <c r="D374" s="492" t="s">
        <v>7427</v>
      </c>
      <c r="E374" s="492" t="s">
        <v>319</v>
      </c>
      <c r="F374" s="492" t="s">
        <v>4591</v>
      </c>
      <c r="G374" s="493">
        <v>312.5</v>
      </c>
      <c r="H374" s="493">
        <v>312.5</v>
      </c>
      <c r="J374" s="206"/>
    </row>
    <row r="375" spans="1:10" ht="15">
      <c r="A375" s="492">
        <v>367</v>
      </c>
      <c r="B375" s="492" t="s">
        <v>5109</v>
      </c>
      <c r="C375" s="492" t="s">
        <v>5110</v>
      </c>
      <c r="D375" s="492" t="s">
        <v>7428</v>
      </c>
      <c r="E375" s="492" t="s">
        <v>319</v>
      </c>
      <c r="F375" s="492" t="s">
        <v>4591</v>
      </c>
      <c r="G375" s="493">
        <v>312.5</v>
      </c>
      <c r="H375" s="493">
        <v>312.5</v>
      </c>
      <c r="J375" s="206"/>
    </row>
    <row r="376" spans="1:10" ht="15">
      <c r="A376" s="492">
        <v>368</v>
      </c>
      <c r="B376" s="492" t="s">
        <v>5111</v>
      </c>
      <c r="C376" s="492" t="s">
        <v>5112</v>
      </c>
      <c r="D376" s="492" t="s">
        <v>7429</v>
      </c>
      <c r="E376" s="492" t="s">
        <v>319</v>
      </c>
      <c r="F376" s="492" t="s">
        <v>4591</v>
      </c>
      <c r="G376" s="493">
        <v>312.5</v>
      </c>
      <c r="H376" s="493">
        <v>312.5</v>
      </c>
      <c r="J376" s="206"/>
    </row>
    <row r="377" spans="1:10" ht="15">
      <c r="A377" s="492">
        <v>369</v>
      </c>
      <c r="B377" s="492" t="s">
        <v>5113</v>
      </c>
      <c r="C377" s="492" t="s">
        <v>5114</v>
      </c>
      <c r="D377" s="492" t="s">
        <v>7430</v>
      </c>
      <c r="E377" s="492" t="s">
        <v>319</v>
      </c>
      <c r="F377" s="492" t="s">
        <v>4591</v>
      </c>
      <c r="G377" s="493">
        <v>312.5</v>
      </c>
      <c r="H377" s="493">
        <v>312.5</v>
      </c>
      <c r="J377" s="206"/>
    </row>
    <row r="378" spans="1:10" ht="15">
      <c r="A378" s="492">
        <v>370</v>
      </c>
      <c r="B378" s="492" t="s">
        <v>5115</v>
      </c>
      <c r="C378" s="492" t="s">
        <v>5116</v>
      </c>
      <c r="D378" s="492" t="s">
        <v>7431</v>
      </c>
      <c r="E378" s="492" t="s">
        <v>319</v>
      </c>
      <c r="F378" s="492" t="s">
        <v>4591</v>
      </c>
      <c r="G378" s="493">
        <v>312.5</v>
      </c>
      <c r="H378" s="493">
        <v>312.5</v>
      </c>
      <c r="J378" s="206"/>
    </row>
    <row r="379" spans="1:10" ht="15">
      <c r="A379" s="492">
        <v>371</v>
      </c>
      <c r="B379" s="492" t="s">
        <v>5117</v>
      </c>
      <c r="C379" s="492" t="s">
        <v>5118</v>
      </c>
      <c r="D379" s="492" t="s">
        <v>7432</v>
      </c>
      <c r="E379" s="492" t="s">
        <v>319</v>
      </c>
      <c r="F379" s="492" t="s">
        <v>4591</v>
      </c>
      <c r="G379" s="493">
        <v>312.5</v>
      </c>
      <c r="H379" s="493">
        <v>312.5</v>
      </c>
      <c r="J379" s="206"/>
    </row>
    <row r="380" spans="1:10" ht="15">
      <c r="A380" s="492">
        <v>372</v>
      </c>
      <c r="B380" s="492" t="s">
        <v>5119</v>
      </c>
      <c r="C380" s="492" t="s">
        <v>5120</v>
      </c>
      <c r="D380" s="492" t="s">
        <v>7433</v>
      </c>
      <c r="E380" s="492" t="s">
        <v>319</v>
      </c>
      <c r="F380" s="492" t="s">
        <v>4591</v>
      </c>
      <c r="G380" s="493">
        <v>312.5</v>
      </c>
      <c r="H380" s="493">
        <v>312.5</v>
      </c>
      <c r="J380" s="206"/>
    </row>
    <row r="381" spans="1:10" ht="15">
      <c r="A381" s="492">
        <v>373</v>
      </c>
      <c r="B381" s="492" t="s">
        <v>5121</v>
      </c>
      <c r="C381" s="492" t="s">
        <v>5122</v>
      </c>
      <c r="D381" s="492" t="s">
        <v>7434</v>
      </c>
      <c r="E381" s="492" t="s">
        <v>319</v>
      </c>
      <c r="F381" s="492" t="s">
        <v>4591</v>
      </c>
      <c r="G381" s="493">
        <v>312.5</v>
      </c>
      <c r="H381" s="493">
        <v>312.5</v>
      </c>
      <c r="J381" s="206"/>
    </row>
    <row r="382" spans="1:10" ht="15">
      <c r="A382" s="492">
        <v>374</v>
      </c>
      <c r="B382" s="492" t="s">
        <v>5111</v>
      </c>
      <c r="C382" s="492" t="s">
        <v>5123</v>
      </c>
      <c r="D382" s="492" t="s">
        <v>7435</v>
      </c>
      <c r="E382" s="492" t="s">
        <v>319</v>
      </c>
      <c r="F382" s="492" t="s">
        <v>4591</v>
      </c>
      <c r="G382" s="493">
        <v>312.5</v>
      </c>
      <c r="H382" s="493">
        <v>312.5</v>
      </c>
      <c r="J382" s="206"/>
    </row>
    <row r="383" spans="1:10" ht="15">
      <c r="A383" s="492">
        <v>375</v>
      </c>
      <c r="B383" s="492" t="s">
        <v>5124</v>
      </c>
      <c r="C383" s="492" t="s">
        <v>5125</v>
      </c>
      <c r="D383" s="492">
        <v>36001007462</v>
      </c>
      <c r="E383" s="492" t="s">
        <v>319</v>
      </c>
      <c r="F383" s="492" t="s">
        <v>4591</v>
      </c>
      <c r="G383" s="493">
        <v>312.5</v>
      </c>
      <c r="H383" s="493">
        <v>312.5</v>
      </c>
      <c r="J383" s="206"/>
    </row>
    <row r="384" spans="1:10" ht="15">
      <c r="A384" s="492">
        <v>376</v>
      </c>
      <c r="B384" s="492" t="s">
        <v>5126</v>
      </c>
      <c r="C384" s="492" t="s">
        <v>5127</v>
      </c>
      <c r="D384" s="492">
        <v>36001011160</v>
      </c>
      <c r="E384" s="492" t="s">
        <v>319</v>
      </c>
      <c r="F384" s="492" t="s">
        <v>4591</v>
      </c>
      <c r="G384" s="493">
        <v>312.5</v>
      </c>
      <c r="H384" s="493">
        <v>312.5</v>
      </c>
      <c r="J384" s="206"/>
    </row>
    <row r="385" spans="1:10" ht="15">
      <c r="A385" s="492">
        <v>377</v>
      </c>
      <c r="B385" s="492" t="s">
        <v>5128</v>
      </c>
      <c r="C385" s="492" t="s">
        <v>5114</v>
      </c>
      <c r="D385" s="492">
        <v>36001053102</v>
      </c>
      <c r="E385" s="492" t="s">
        <v>319</v>
      </c>
      <c r="F385" s="492" t="s">
        <v>4591</v>
      </c>
      <c r="G385" s="493">
        <v>312.5</v>
      </c>
      <c r="H385" s="493">
        <v>312.5</v>
      </c>
      <c r="J385" s="206"/>
    </row>
    <row r="386" spans="1:10" ht="15">
      <c r="A386" s="492">
        <v>378</v>
      </c>
      <c r="B386" s="492" t="s">
        <v>5129</v>
      </c>
      <c r="C386" s="492" t="s">
        <v>5130</v>
      </c>
      <c r="D386" s="492" t="s">
        <v>7436</v>
      </c>
      <c r="E386" s="492" t="s">
        <v>319</v>
      </c>
      <c r="F386" s="492" t="s">
        <v>4591</v>
      </c>
      <c r="G386" s="493">
        <v>312.5</v>
      </c>
      <c r="H386" s="493">
        <v>312.5</v>
      </c>
      <c r="J386" s="206"/>
    </row>
    <row r="387" spans="1:10" ht="15">
      <c r="A387" s="492">
        <v>379</v>
      </c>
      <c r="B387" s="492" t="s">
        <v>4968</v>
      </c>
      <c r="C387" s="492" t="s">
        <v>4963</v>
      </c>
      <c r="D387" s="492" t="s">
        <v>7437</v>
      </c>
      <c r="E387" s="492" t="s">
        <v>319</v>
      </c>
      <c r="F387" s="492" t="s">
        <v>4591</v>
      </c>
      <c r="G387" s="493">
        <v>312.5</v>
      </c>
      <c r="H387" s="493">
        <v>312.5</v>
      </c>
      <c r="J387" s="206"/>
    </row>
    <row r="388" spans="1:10" ht="15">
      <c r="A388" s="492">
        <v>380</v>
      </c>
      <c r="B388" s="492" t="s">
        <v>4722</v>
      </c>
      <c r="C388" s="492" t="s">
        <v>5131</v>
      </c>
      <c r="D388" s="492" t="s">
        <v>7438</v>
      </c>
      <c r="E388" s="492" t="s">
        <v>319</v>
      </c>
      <c r="F388" s="492" t="s">
        <v>4591</v>
      </c>
      <c r="G388" s="493">
        <v>312.5</v>
      </c>
      <c r="H388" s="493">
        <v>312.5</v>
      </c>
      <c r="J388" s="206"/>
    </row>
    <row r="389" spans="1:10" ht="15">
      <c r="A389" s="492">
        <v>381</v>
      </c>
      <c r="B389" s="492" t="s">
        <v>4735</v>
      </c>
      <c r="C389" s="492" t="s">
        <v>5132</v>
      </c>
      <c r="D389" s="492" t="s">
        <v>7439</v>
      </c>
      <c r="E389" s="492" t="s">
        <v>319</v>
      </c>
      <c r="F389" s="492" t="s">
        <v>4591</v>
      </c>
      <c r="G389" s="493">
        <v>312.5</v>
      </c>
      <c r="H389" s="493">
        <v>312.5</v>
      </c>
      <c r="J389" s="206"/>
    </row>
    <row r="390" spans="1:10" ht="15">
      <c r="A390" s="492">
        <v>382</v>
      </c>
      <c r="B390" s="492" t="s">
        <v>5133</v>
      </c>
      <c r="C390" s="492" t="s">
        <v>5134</v>
      </c>
      <c r="D390" s="492" t="s">
        <v>7440</v>
      </c>
      <c r="E390" s="492" t="s">
        <v>319</v>
      </c>
      <c r="F390" s="492" t="s">
        <v>4591</v>
      </c>
      <c r="G390" s="493">
        <v>312.5</v>
      </c>
      <c r="H390" s="493">
        <v>312.5</v>
      </c>
      <c r="J390" s="206"/>
    </row>
    <row r="391" spans="1:10" ht="15">
      <c r="A391" s="492">
        <v>383</v>
      </c>
      <c r="B391" s="492" t="s">
        <v>5135</v>
      </c>
      <c r="C391" s="492" t="s">
        <v>5136</v>
      </c>
      <c r="D391" s="492" t="s">
        <v>7441</v>
      </c>
      <c r="E391" s="492" t="s">
        <v>319</v>
      </c>
      <c r="F391" s="492" t="s">
        <v>4591</v>
      </c>
      <c r="G391" s="493">
        <v>312.5</v>
      </c>
      <c r="H391" s="493">
        <v>312.5</v>
      </c>
      <c r="J391" s="206"/>
    </row>
    <row r="392" spans="1:10" ht="15">
      <c r="A392" s="492">
        <v>384</v>
      </c>
      <c r="B392" s="492" t="s">
        <v>5137</v>
      </c>
      <c r="C392" s="492" t="s">
        <v>5138</v>
      </c>
      <c r="D392" s="492" t="s">
        <v>7442</v>
      </c>
      <c r="E392" s="492" t="s">
        <v>319</v>
      </c>
      <c r="F392" s="492" t="s">
        <v>4591</v>
      </c>
      <c r="G392" s="493">
        <v>312.5</v>
      </c>
      <c r="H392" s="493">
        <v>312.5</v>
      </c>
      <c r="J392" s="206"/>
    </row>
    <row r="393" spans="1:10" ht="15">
      <c r="A393" s="492">
        <v>385</v>
      </c>
      <c r="B393" s="492" t="s">
        <v>4955</v>
      </c>
      <c r="C393" s="492" t="s">
        <v>5139</v>
      </c>
      <c r="D393" s="492" t="s">
        <v>7443</v>
      </c>
      <c r="E393" s="492" t="s">
        <v>319</v>
      </c>
      <c r="F393" s="492" t="s">
        <v>4591</v>
      </c>
      <c r="G393" s="493">
        <v>312.5</v>
      </c>
      <c r="H393" s="493">
        <v>312.5</v>
      </c>
      <c r="J393" s="206"/>
    </row>
    <row r="394" spans="1:10" ht="15">
      <c r="A394" s="492">
        <v>386</v>
      </c>
      <c r="B394" s="492" t="s">
        <v>5140</v>
      </c>
      <c r="C394" s="492" t="s">
        <v>5141</v>
      </c>
      <c r="D394" s="492" t="s">
        <v>7444</v>
      </c>
      <c r="E394" s="492" t="s">
        <v>319</v>
      </c>
      <c r="F394" s="492" t="s">
        <v>4591</v>
      </c>
      <c r="G394" s="493">
        <v>312.5</v>
      </c>
      <c r="H394" s="493">
        <v>312.5</v>
      </c>
      <c r="J394" s="206"/>
    </row>
    <row r="395" spans="1:10" ht="15">
      <c r="A395" s="492">
        <v>387</v>
      </c>
      <c r="B395" s="492" t="s">
        <v>5142</v>
      </c>
      <c r="C395" s="492" t="s">
        <v>5143</v>
      </c>
      <c r="D395" s="492" t="s">
        <v>7445</v>
      </c>
      <c r="E395" s="492" t="s">
        <v>319</v>
      </c>
      <c r="F395" s="492" t="s">
        <v>4591</v>
      </c>
      <c r="G395" s="493">
        <v>312.5</v>
      </c>
      <c r="H395" s="493">
        <v>312.5</v>
      </c>
      <c r="J395" s="206"/>
    </row>
    <row r="396" spans="1:10" ht="15">
      <c r="A396" s="492">
        <v>388</v>
      </c>
      <c r="B396" s="492" t="s">
        <v>4960</v>
      </c>
      <c r="C396" s="492" t="s">
        <v>4996</v>
      </c>
      <c r="D396" s="492" t="s">
        <v>7446</v>
      </c>
      <c r="E396" s="492" t="s">
        <v>319</v>
      </c>
      <c r="F396" s="492" t="s">
        <v>4591</v>
      </c>
      <c r="G396" s="493">
        <v>312.5</v>
      </c>
      <c r="H396" s="493">
        <v>312.5</v>
      </c>
      <c r="J396" s="206"/>
    </row>
    <row r="397" spans="1:10" ht="30">
      <c r="A397" s="492">
        <v>389</v>
      </c>
      <c r="B397" s="492" t="s">
        <v>4610</v>
      </c>
      <c r="C397" s="492" t="s">
        <v>5144</v>
      </c>
      <c r="D397" s="492" t="s">
        <v>7447</v>
      </c>
      <c r="E397" s="492" t="s">
        <v>319</v>
      </c>
      <c r="F397" s="492" t="s">
        <v>4591</v>
      </c>
      <c r="G397" s="493">
        <v>312.5</v>
      </c>
      <c r="H397" s="493">
        <v>312.5</v>
      </c>
      <c r="J397" s="206"/>
    </row>
    <row r="398" spans="1:10" ht="15">
      <c r="A398" s="492">
        <v>390</v>
      </c>
      <c r="B398" s="492" t="s">
        <v>4663</v>
      </c>
      <c r="C398" s="492" t="s">
        <v>5145</v>
      </c>
      <c r="D398" s="492" t="s">
        <v>7448</v>
      </c>
      <c r="E398" s="492" t="s">
        <v>319</v>
      </c>
      <c r="F398" s="492" t="s">
        <v>4591</v>
      </c>
      <c r="G398" s="493">
        <v>312.5</v>
      </c>
      <c r="H398" s="493">
        <v>312.5</v>
      </c>
      <c r="J398" s="206"/>
    </row>
    <row r="399" spans="1:10" ht="15">
      <c r="A399" s="492">
        <v>391</v>
      </c>
      <c r="B399" s="492" t="s">
        <v>4952</v>
      </c>
      <c r="C399" s="492" t="s">
        <v>5146</v>
      </c>
      <c r="D399" s="492" t="s">
        <v>7449</v>
      </c>
      <c r="E399" s="492" t="s">
        <v>319</v>
      </c>
      <c r="F399" s="492" t="s">
        <v>4591</v>
      </c>
      <c r="G399" s="493">
        <v>312.5</v>
      </c>
      <c r="H399" s="493">
        <v>312.5</v>
      </c>
      <c r="J399" s="206"/>
    </row>
    <row r="400" spans="1:10" ht="15">
      <c r="A400" s="492">
        <v>392</v>
      </c>
      <c r="B400" s="492" t="s">
        <v>661</v>
      </c>
      <c r="C400" s="492" t="s">
        <v>5147</v>
      </c>
      <c r="D400" s="492" t="s">
        <v>7450</v>
      </c>
      <c r="E400" s="492" t="s">
        <v>319</v>
      </c>
      <c r="F400" s="492" t="s">
        <v>4591</v>
      </c>
      <c r="G400" s="493">
        <v>312.5</v>
      </c>
      <c r="H400" s="493">
        <v>312.5</v>
      </c>
      <c r="J400" s="206"/>
    </row>
    <row r="401" spans="1:10" ht="15">
      <c r="A401" s="492">
        <v>393</v>
      </c>
      <c r="B401" s="492" t="s">
        <v>5148</v>
      </c>
      <c r="C401" s="492" t="s">
        <v>5149</v>
      </c>
      <c r="D401" s="492" t="s">
        <v>7451</v>
      </c>
      <c r="E401" s="492" t="s">
        <v>319</v>
      </c>
      <c r="F401" s="492" t="s">
        <v>4591</v>
      </c>
      <c r="G401" s="493">
        <v>312.5</v>
      </c>
      <c r="H401" s="493">
        <v>312.5</v>
      </c>
      <c r="J401" s="206"/>
    </row>
    <row r="402" spans="1:10" ht="15">
      <c r="A402" s="492">
        <v>394</v>
      </c>
      <c r="B402" s="492" t="s">
        <v>4605</v>
      </c>
      <c r="C402" s="492" t="s">
        <v>5150</v>
      </c>
      <c r="D402" s="492" t="s">
        <v>7452</v>
      </c>
      <c r="E402" s="492" t="s">
        <v>319</v>
      </c>
      <c r="F402" s="492" t="s">
        <v>4591</v>
      </c>
      <c r="G402" s="493">
        <v>312.5</v>
      </c>
      <c r="H402" s="493">
        <v>312.5</v>
      </c>
      <c r="J402" s="206"/>
    </row>
    <row r="403" spans="1:10" ht="15">
      <c r="A403" s="492">
        <v>395</v>
      </c>
      <c r="B403" s="492" t="s">
        <v>5151</v>
      </c>
      <c r="C403" s="492" t="s">
        <v>4910</v>
      </c>
      <c r="D403" s="492" t="s">
        <v>7453</v>
      </c>
      <c r="E403" s="492" t="s">
        <v>319</v>
      </c>
      <c r="F403" s="492" t="s">
        <v>4591</v>
      </c>
      <c r="G403" s="493">
        <v>312.5</v>
      </c>
      <c r="H403" s="493">
        <v>312.5</v>
      </c>
      <c r="J403" s="206"/>
    </row>
    <row r="404" spans="1:10" ht="15">
      <c r="A404" s="492">
        <v>396</v>
      </c>
      <c r="B404" s="492" t="s">
        <v>5152</v>
      </c>
      <c r="C404" s="492" t="s">
        <v>5096</v>
      </c>
      <c r="D404" s="492" t="s">
        <v>7454</v>
      </c>
      <c r="E404" s="492" t="s">
        <v>319</v>
      </c>
      <c r="F404" s="492" t="s">
        <v>4591</v>
      </c>
      <c r="G404" s="493">
        <v>312.5</v>
      </c>
      <c r="H404" s="493">
        <v>312.5</v>
      </c>
      <c r="J404" s="206"/>
    </row>
    <row r="405" spans="1:10" ht="30">
      <c r="A405" s="492">
        <v>397</v>
      </c>
      <c r="B405" s="492" t="s">
        <v>5153</v>
      </c>
      <c r="C405" s="492" t="s">
        <v>5154</v>
      </c>
      <c r="D405" s="492" t="s">
        <v>7455</v>
      </c>
      <c r="E405" s="492" t="s">
        <v>319</v>
      </c>
      <c r="F405" s="492" t="s">
        <v>4591</v>
      </c>
      <c r="G405" s="493">
        <v>312.5</v>
      </c>
      <c r="H405" s="493">
        <v>312.5</v>
      </c>
      <c r="J405" s="206"/>
    </row>
    <row r="406" spans="1:10" ht="15">
      <c r="A406" s="492">
        <v>398</v>
      </c>
      <c r="B406" s="492" t="s">
        <v>4970</v>
      </c>
      <c r="C406" s="492" t="s">
        <v>5155</v>
      </c>
      <c r="D406" s="492" t="s">
        <v>7456</v>
      </c>
      <c r="E406" s="492" t="s">
        <v>319</v>
      </c>
      <c r="F406" s="492" t="s">
        <v>4591</v>
      </c>
      <c r="G406" s="493">
        <v>312.5</v>
      </c>
      <c r="H406" s="493">
        <v>312.5</v>
      </c>
      <c r="J406" s="206"/>
    </row>
    <row r="407" spans="1:10" ht="15">
      <c r="A407" s="492">
        <v>399</v>
      </c>
      <c r="B407" s="492" t="s">
        <v>5156</v>
      </c>
      <c r="C407" s="492" t="s">
        <v>5157</v>
      </c>
      <c r="D407" s="492">
        <v>14001005568</v>
      </c>
      <c r="E407" s="492" t="s">
        <v>319</v>
      </c>
      <c r="F407" s="492" t="s">
        <v>4591</v>
      </c>
      <c r="G407" s="493">
        <v>312.5</v>
      </c>
      <c r="H407" s="493">
        <v>312.5</v>
      </c>
      <c r="J407" s="206"/>
    </row>
    <row r="408" spans="1:10" ht="15">
      <c r="A408" s="492">
        <v>400</v>
      </c>
      <c r="B408" s="492" t="s">
        <v>648</v>
      </c>
      <c r="C408" s="492" t="s">
        <v>5158</v>
      </c>
      <c r="D408" s="492">
        <v>14001014820</v>
      </c>
      <c r="E408" s="492" t="s">
        <v>319</v>
      </c>
      <c r="F408" s="492" t="s">
        <v>4591</v>
      </c>
      <c r="G408" s="493">
        <v>312.5</v>
      </c>
      <c r="H408" s="493">
        <v>312.5</v>
      </c>
      <c r="J408" s="206"/>
    </row>
    <row r="409" spans="1:10" ht="15">
      <c r="A409" s="492">
        <v>401</v>
      </c>
      <c r="B409" s="492" t="s">
        <v>5159</v>
      </c>
      <c r="C409" s="492" t="s">
        <v>5160</v>
      </c>
      <c r="D409" s="492">
        <v>14001005341</v>
      </c>
      <c r="E409" s="492" t="s">
        <v>319</v>
      </c>
      <c r="F409" s="492" t="s">
        <v>4591</v>
      </c>
      <c r="G409" s="493">
        <v>312.5</v>
      </c>
      <c r="H409" s="493">
        <v>312.5</v>
      </c>
      <c r="J409" s="206"/>
    </row>
    <row r="410" spans="1:10" ht="15">
      <c r="A410" s="492">
        <v>402</v>
      </c>
      <c r="B410" s="492" t="s">
        <v>648</v>
      </c>
      <c r="C410" s="492" t="s">
        <v>5161</v>
      </c>
      <c r="D410" s="492">
        <v>14001003063</v>
      </c>
      <c r="E410" s="492" t="s">
        <v>319</v>
      </c>
      <c r="F410" s="492" t="s">
        <v>4591</v>
      </c>
      <c r="G410" s="493">
        <v>312.5</v>
      </c>
      <c r="H410" s="493">
        <v>312.5</v>
      </c>
      <c r="J410" s="206"/>
    </row>
    <row r="411" spans="1:10" ht="15">
      <c r="A411" s="492">
        <v>403</v>
      </c>
      <c r="B411" s="492" t="s">
        <v>5151</v>
      </c>
      <c r="C411" s="492" t="s">
        <v>5162</v>
      </c>
      <c r="D411" s="492">
        <v>14001019085</v>
      </c>
      <c r="E411" s="492" t="s">
        <v>319</v>
      </c>
      <c r="F411" s="492" t="s">
        <v>4591</v>
      </c>
      <c r="G411" s="493">
        <v>312.5</v>
      </c>
      <c r="H411" s="493">
        <v>312.5</v>
      </c>
      <c r="J411" s="206"/>
    </row>
    <row r="412" spans="1:10" ht="15">
      <c r="A412" s="492">
        <v>404</v>
      </c>
      <c r="B412" s="492" t="s">
        <v>5163</v>
      </c>
      <c r="C412" s="492" t="s">
        <v>5158</v>
      </c>
      <c r="D412" s="492">
        <v>14001005591</v>
      </c>
      <c r="E412" s="492" t="s">
        <v>319</v>
      </c>
      <c r="F412" s="492" t="s">
        <v>4591</v>
      </c>
      <c r="G412" s="493">
        <v>312.5</v>
      </c>
      <c r="H412" s="493">
        <v>312.5</v>
      </c>
      <c r="J412" s="206"/>
    </row>
    <row r="413" spans="1:10" ht="15">
      <c r="A413" s="492">
        <v>405</v>
      </c>
      <c r="B413" s="492" t="s">
        <v>4760</v>
      </c>
      <c r="C413" s="492" t="s">
        <v>5164</v>
      </c>
      <c r="D413" s="492">
        <v>14001003312</v>
      </c>
      <c r="E413" s="492" t="s">
        <v>319</v>
      </c>
      <c r="F413" s="492" t="s">
        <v>4591</v>
      </c>
      <c r="G413" s="493">
        <v>312.5</v>
      </c>
      <c r="H413" s="493">
        <v>312.5</v>
      </c>
      <c r="J413" s="206"/>
    </row>
    <row r="414" spans="1:10" ht="15">
      <c r="A414" s="492">
        <v>406</v>
      </c>
      <c r="B414" s="492" t="s">
        <v>5165</v>
      </c>
      <c r="C414" s="492" t="s">
        <v>5166</v>
      </c>
      <c r="D414" s="492">
        <v>14001009466</v>
      </c>
      <c r="E414" s="492" t="s">
        <v>319</v>
      </c>
      <c r="F414" s="492" t="s">
        <v>4591</v>
      </c>
      <c r="G414" s="493">
        <v>312.5</v>
      </c>
      <c r="H414" s="493">
        <v>312.5</v>
      </c>
      <c r="J414" s="206"/>
    </row>
    <row r="415" spans="1:10" ht="15">
      <c r="A415" s="492">
        <v>407</v>
      </c>
      <c r="B415" s="492" t="s">
        <v>5167</v>
      </c>
      <c r="C415" s="492" t="s">
        <v>4711</v>
      </c>
      <c r="D415" s="492">
        <v>14001017445</v>
      </c>
      <c r="E415" s="492" t="s">
        <v>319</v>
      </c>
      <c r="F415" s="492" t="s">
        <v>4591</v>
      </c>
      <c r="G415" s="493">
        <v>312.5</v>
      </c>
      <c r="H415" s="493">
        <v>312.5</v>
      </c>
      <c r="J415" s="206"/>
    </row>
    <row r="416" spans="1:10" ht="15">
      <c r="A416" s="492">
        <v>408</v>
      </c>
      <c r="B416" s="492" t="s">
        <v>4918</v>
      </c>
      <c r="C416" s="492" t="s">
        <v>5168</v>
      </c>
      <c r="D416" s="492" t="s">
        <v>7457</v>
      </c>
      <c r="E416" s="492" t="s">
        <v>319</v>
      </c>
      <c r="F416" s="492" t="s">
        <v>4591</v>
      </c>
      <c r="G416" s="493">
        <v>312.5</v>
      </c>
      <c r="H416" s="493">
        <v>312.5</v>
      </c>
      <c r="J416" s="206"/>
    </row>
    <row r="417" spans="1:10" ht="15">
      <c r="A417" s="492">
        <v>409</v>
      </c>
      <c r="B417" s="492" t="s">
        <v>5169</v>
      </c>
      <c r="C417" s="492" t="s">
        <v>5170</v>
      </c>
      <c r="D417" s="492">
        <v>45001000316</v>
      </c>
      <c r="E417" s="492" t="s">
        <v>319</v>
      </c>
      <c r="F417" s="492" t="s">
        <v>4591</v>
      </c>
      <c r="G417" s="493">
        <v>312.5</v>
      </c>
      <c r="H417" s="493">
        <v>312.5</v>
      </c>
      <c r="J417" s="206"/>
    </row>
    <row r="418" spans="1:10" ht="15">
      <c r="A418" s="492">
        <v>410</v>
      </c>
      <c r="B418" s="492" t="s">
        <v>5171</v>
      </c>
      <c r="C418" s="492" t="s">
        <v>5172</v>
      </c>
      <c r="D418" s="492">
        <v>45001018969</v>
      </c>
      <c r="E418" s="492" t="s">
        <v>319</v>
      </c>
      <c r="F418" s="492" t="s">
        <v>4591</v>
      </c>
      <c r="G418" s="493">
        <v>312.5</v>
      </c>
      <c r="H418" s="493">
        <v>312.5</v>
      </c>
      <c r="J418" s="206"/>
    </row>
    <row r="419" spans="1:10" ht="15">
      <c r="A419" s="492">
        <v>411</v>
      </c>
      <c r="B419" s="492" t="s">
        <v>5173</v>
      </c>
      <c r="C419" s="492" t="s">
        <v>5174</v>
      </c>
      <c r="D419" s="492">
        <v>45001024917</v>
      </c>
      <c r="E419" s="492" t="s">
        <v>319</v>
      </c>
      <c r="F419" s="492" t="s">
        <v>4591</v>
      </c>
      <c r="G419" s="493">
        <v>312.5</v>
      </c>
      <c r="H419" s="493">
        <v>312.5</v>
      </c>
      <c r="J419" s="206"/>
    </row>
    <row r="420" spans="1:10" ht="15">
      <c r="A420" s="492">
        <v>412</v>
      </c>
      <c r="B420" s="492" t="s">
        <v>5175</v>
      </c>
      <c r="C420" s="492" t="s">
        <v>5176</v>
      </c>
      <c r="D420" s="492">
        <v>4500100653</v>
      </c>
      <c r="E420" s="492" t="s">
        <v>319</v>
      </c>
      <c r="F420" s="492" t="s">
        <v>4591</v>
      </c>
      <c r="G420" s="493">
        <v>312.5</v>
      </c>
      <c r="H420" s="493">
        <v>312.5</v>
      </c>
      <c r="J420" s="206"/>
    </row>
    <row r="421" spans="1:10" ht="15">
      <c r="A421" s="492">
        <v>413</v>
      </c>
      <c r="B421" s="492" t="s">
        <v>5177</v>
      </c>
      <c r="C421" s="492" t="s">
        <v>5178</v>
      </c>
      <c r="D421" s="492">
        <v>45001025367</v>
      </c>
      <c r="E421" s="492" t="s">
        <v>319</v>
      </c>
      <c r="F421" s="492" t="s">
        <v>4591</v>
      </c>
      <c r="G421" s="493">
        <v>312.5</v>
      </c>
      <c r="H421" s="493">
        <v>312.5</v>
      </c>
      <c r="J421" s="206"/>
    </row>
    <row r="422" spans="1:10" ht="15">
      <c r="A422" s="492">
        <v>414</v>
      </c>
      <c r="B422" s="492" t="s">
        <v>5179</v>
      </c>
      <c r="C422" s="492" t="s">
        <v>5180</v>
      </c>
      <c r="D422" s="492">
        <v>45001005761</v>
      </c>
      <c r="E422" s="492" t="s">
        <v>319</v>
      </c>
      <c r="F422" s="492" t="s">
        <v>4591</v>
      </c>
      <c r="G422" s="493">
        <v>312.5</v>
      </c>
      <c r="H422" s="493">
        <v>312.5</v>
      </c>
      <c r="J422" s="206"/>
    </row>
    <row r="423" spans="1:10" ht="15">
      <c r="A423" s="492">
        <v>415</v>
      </c>
      <c r="B423" s="492" t="s">
        <v>5181</v>
      </c>
      <c r="C423" s="492" t="s">
        <v>5182</v>
      </c>
      <c r="D423" s="492">
        <v>45001014141</v>
      </c>
      <c r="E423" s="492" t="s">
        <v>319</v>
      </c>
      <c r="F423" s="492" t="s">
        <v>4591</v>
      </c>
      <c r="G423" s="493">
        <v>312.5</v>
      </c>
      <c r="H423" s="493">
        <v>312.5</v>
      </c>
      <c r="J423" s="206"/>
    </row>
    <row r="424" spans="1:10" ht="30">
      <c r="A424" s="492">
        <v>416</v>
      </c>
      <c r="B424" s="492" t="s">
        <v>5056</v>
      </c>
      <c r="C424" s="492" t="s">
        <v>5183</v>
      </c>
      <c r="D424" s="492">
        <v>35001090690</v>
      </c>
      <c r="E424" s="492" t="s">
        <v>319</v>
      </c>
      <c r="F424" s="492" t="s">
        <v>4591</v>
      </c>
      <c r="G424" s="493">
        <v>312.5</v>
      </c>
      <c r="H424" s="493">
        <v>312.5</v>
      </c>
      <c r="J424" s="206"/>
    </row>
    <row r="425" spans="1:10" ht="15">
      <c r="A425" s="492">
        <v>417</v>
      </c>
      <c r="B425" s="492" t="s">
        <v>5184</v>
      </c>
      <c r="C425" s="492" t="s">
        <v>5185</v>
      </c>
      <c r="D425" s="492">
        <v>45001029959</v>
      </c>
      <c r="E425" s="492" t="s">
        <v>319</v>
      </c>
      <c r="F425" s="492" t="s">
        <v>4591</v>
      </c>
      <c r="G425" s="493">
        <v>312.5</v>
      </c>
      <c r="H425" s="493">
        <v>312.5</v>
      </c>
      <c r="J425" s="206"/>
    </row>
    <row r="426" spans="1:10" ht="15">
      <c r="A426" s="492">
        <v>418</v>
      </c>
      <c r="B426" s="492" t="s">
        <v>5186</v>
      </c>
      <c r="C426" s="492" t="s">
        <v>5187</v>
      </c>
      <c r="D426" s="492">
        <v>45001035460</v>
      </c>
      <c r="E426" s="492" t="s">
        <v>319</v>
      </c>
      <c r="F426" s="492" t="s">
        <v>4591</v>
      </c>
      <c r="G426" s="493">
        <v>312.5</v>
      </c>
      <c r="H426" s="493">
        <v>312.5</v>
      </c>
      <c r="J426" s="206"/>
    </row>
    <row r="427" spans="1:10" ht="15">
      <c r="A427" s="492">
        <v>419</v>
      </c>
      <c r="B427" s="492" t="s">
        <v>5188</v>
      </c>
      <c r="C427" s="492" t="s">
        <v>5189</v>
      </c>
      <c r="D427" s="492">
        <v>45001025067</v>
      </c>
      <c r="E427" s="492" t="s">
        <v>319</v>
      </c>
      <c r="F427" s="492" t="s">
        <v>4591</v>
      </c>
      <c r="G427" s="493">
        <v>312.5</v>
      </c>
      <c r="H427" s="493">
        <v>312.5</v>
      </c>
      <c r="J427" s="206"/>
    </row>
    <row r="428" spans="1:10" ht="15">
      <c r="A428" s="492">
        <v>420</v>
      </c>
      <c r="B428" s="492" t="s">
        <v>5184</v>
      </c>
      <c r="C428" s="492" t="s">
        <v>5190</v>
      </c>
      <c r="D428" s="492">
        <v>45001008567</v>
      </c>
      <c r="E428" s="492" t="s">
        <v>319</v>
      </c>
      <c r="F428" s="492" t="s">
        <v>4591</v>
      </c>
      <c r="G428" s="493">
        <v>312.5</v>
      </c>
      <c r="H428" s="493">
        <v>312.5</v>
      </c>
      <c r="J428" s="206"/>
    </row>
    <row r="429" spans="1:10" ht="15">
      <c r="A429" s="492">
        <v>421</v>
      </c>
      <c r="B429" s="492" t="s">
        <v>648</v>
      </c>
      <c r="C429" s="492" t="s">
        <v>5191</v>
      </c>
      <c r="D429" s="492">
        <v>45001003066</v>
      </c>
      <c r="E429" s="492" t="s">
        <v>319</v>
      </c>
      <c r="F429" s="492" t="s">
        <v>4591</v>
      </c>
      <c r="G429" s="493">
        <v>312.5</v>
      </c>
      <c r="H429" s="493">
        <v>312.5</v>
      </c>
      <c r="J429" s="206"/>
    </row>
    <row r="430" spans="1:10" ht="15">
      <c r="A430" s="492">
        <v>422</v>
      </c>
      <c r="B430" s="492" t="s">
        <v>5043</v>
      </c>
      <c r="C430" s="492" t="s">
        <v>5192</v>
      </c>
      <c r="D430" s="492">
        <v>45001001087</v>
      </c>
      <c r="E430" s="492" t="s">
        <v>319</v>
      </c>
      <c r="F430" s="492" t="s">
        <v>4591</v>
      </c>
      <c r="G430" s="493">
        <v>312.5</v>
      </c>
      <c r="H430" s="493">
        <v>312.5</v>
      </c>
      <c r="J430" s="206"/>
    </row>
    <row r="431" spans="1:10" ht="15">
      <c r="A431" s="492">
        <v>423</v>
      </c>
      <c r="B431" s="492" t="s">
        <v>5193</v>
      </c>
      <c r="C431" s="492" t="s">
        <v>5194</v>
      </c>
      <c r="D431" s="492">
        <v>45001025467</v>
      </c>
      <c r="E431" s="492" t="s">
        <v>319</v>
      </c>
      <c r="F431" s="492" t="s">
        <v>4591</v>
      </c>
      <c r="G431" s="493">
        <v>312.5</v>
      </c>
      <c r="H431" s="493">
        <v>312.5</v>
      </c>
      <c r="J431" s="206"/>
    </row>
    <row r="432" spans="1:10" ht="15">
      <c r="A432" s="492">
        <v>424</v>
      </c>
      <c r="B432" s="492" t="s">
        <v>4762</v>
      </c>
      <c r="C432" s="492" t="s">
        <v>5195</v>
      </c>
      <c r="D432" s="492">
        <v>45001019182</v>
      </c>
      <c r="E432" s="492" t="s">
        <v>319</v>
      </c>
      <c r="F432" s="492" t="s">
        <v>4591</v>
      </c>
      <c r="G432" s="493">
        <v>312.5</v>
      </c>
      <c r="H432" s="493">
        <v>312.5</v>
      </c>
      <c r="J432" s="206"/>
    </row>
    <row r="433" spans="1:10" ht="30">
      <c r="A433" s="492">
        <v>425</v>
      </c>
      <c r="B433" s="492" t="s">
        <v>5056</v>
      </c>
      <c r="C433" s="492" t="s">
        <v>5196</v>
      </c>
      <c r="D433" s="492">
        <v>45001028771</v>
      </c>
      <c r="E433" s="492" t="s">
        <v>319</v>
      </c>
      <c r="F433" s="492" t="s">
        <v>4591</v>
      </c>
      <c r="G433" s="493">
        <v>312.5</v>
      </c>
      <c r="H433" s="493">
        <v>312.5</v>
      </c>
      <c r="J433" s="206"/>
    </row>
    <row r="434" spans="1:10" ht="15">
      <c r="A434" s="492">
        <v>426</v>
      </c>
      <c r="B434" s="492" t="s">
        <v>648</v>
      </c>
      <c r="C434" s="492" t="s">
        <v>5197</v>
      </c>
      <c r="D434" s="492">
        <v>45001009490</v>
      </c>
      <c r="E434" s="492" t="s">
        <v>319</v>
      </c>
      <c r="F434" s="492" t="s">
        <v>4591</v>
      </c>
      <c r="G434" s="493">
        <v>312.5</v>
      </c>
      <c r="H434" s="493">
        <v>312.5</v>
      </c>
      <c r="J434" s="206"/>
    </row>
    <row r="435" spans="1:10" ht="15">
      <c r="A435" s="492">
        <v>427</v>
      </c>
      <c r="B435" s="492" t="s">
        <v>5198</v>
      </c>
      <c r="C435" s="492" t="s">
        <v>5199</v>
      </c>
      <c r="D435" s="492">
        <v>45001030377</v>
      </c>
      <c r="E435" s="492" t="s">
        <v>319</v>
      </c>
      <c r="F435" s="492" t="s">
        <v>4591</v>
      </c>
      <c r="G435" s="493">
        <v>312.5</v>
      </c>
      <c r="H435" s="493">
        <v>312.5</v>
      </c>
      <c r="J435" s="206"/>
    </row>
    <row r="436" spans="1:10" ht="15">
      <c r="A436" s="492">
        <v>428</v>
      </c>
      <c r="B436" s="492" t="s">
        <v>5200</v>
      </c>
      <c r="C436" s="492" t="s">
        <v>5201</v>
      </c>
      <c r="D436" s="492">
        <v>45001000306</v>
      </c>
      <c r="E436" s="492" t="s">
        <v>319</v>
      </c>
      <c r="F436" s="492" t="s">
        <v>4591</v>
      </c>
      <c r="G436" s="493">
        <v>312.5</v>
      </c>
      <c r="H436" s="493">
        <v>312.5</v>
      </c>
      <c r="J436" s="206"/>
    </row>
    <row r="437" spans="1:10" ht="15">
      <c r="A437" s="492">
        <v>429</v>
      </c>
      <c r="B437" s="492" t="s">
        <v>4980</v>
      </c>
      <c r="C437" s="492" t="s">
        <v>4975</v>
      </c>
      <c r="D437" s="492">
        <v>45001005823</v>
      </c>
      <c r="E437" s="492" t="s">
        <v>319</v>
      </c>
      <c r="F437" s="492" t="s">
        <v>4591</v>
      </c>
      <c r="G437" s="493">
        <v>312.5</v>
      </c>
      <c r="H437" s="493">
        <v>312.5</v>
      </c>
      <c r="J437" s="206"/>
    </row>
    <row r="438" spans="1:10" ht="15">
      <c r="A438" s="492">
        <v>430</v>
      </c>
      <c r="B438" s="492" t="s">
        <v>5202</v>
      </c>
      <c r="C438" s="492" t="s">
        <v>5203</v>
      </c>
      <c r="D438" s="492">
        <v>20001012217</v>
      </c>
      <c r="E438" s="492" t="s">
        <v>319</v>
      </c>
      <c r="F438" s="492" t="s">
        <v>4591</v>
      </c>
      <c r="G438" s="493">
        <v>312.5</v>
      </c>
      <c r="H438" s="493">
        <v>312.5</v>
      </c>
      <c r="J438" s="206"/>
    </row>
    <row r="439" spans="1:10" ht="15">
      <c r="A439" s="492">
        <v>431</v>
      </c>
      <c r="B439" s="492" t="s">
        <v>4696</v>
      </c>
      <c r="C439" s="492" t="s">
        <v>4632</v>
      </c>
      <c r="D439" s="492">
        <v>45001028481</v>
      </c>
      <c r="E439" s="492" t="s">
        <v>319</v>
      </c>
      <c r="F439" s="492" t="s">
        <v>4591</v>
      </c>
      <c r="G439" s="493">
        <v>312.5</v>
      </c>
      <c r="H439" s="493">
        <v>312.5</v>
      </c>
      <c r="J439" s="206"/>
    </row>
    <row r="440" spans="1:10" ht="15">
      <c r="A440" s="492">
        <v>432</v>
      </c>
      <c r="B440" s="492" t="s">
        <v>5204</v>
      </c>
      <c r="C440" s="492" t="s">
        <v>5205</v>
      </c>
      <c r="D440" s="492">
        <v>45001027194</v>
      </c>
      <c r="E440" s="492" t="s">
        <v>319</v>
      </c>
      <c r="F440" s="492" t="s">
        <v>4591</v>
      </c>
      <c r="G440" s="493">
        <v>312.5</v>
      </c>
      <c r="H440" s="493">
        <v>312.5</v>
      </c>
      <c r="J440" s="206"/>
    </row>
    <row r="441" spans="1:10" ht="15">
      <c r="A441" s="492">
        <v>433</v>
      </c>
      <c r="B441" s="492" t="s">
        <v>648</v>
      </c>
      <c r="C441" s="492" t="s">
        <v>5206</v>
      </c>
      <c r="D441" s="492">
        <v>45001030179</v>
      </c>
      <c r="E441" s="492" t="s">
        <v>319</v>
      </c>
      <c r="F441" s="492" t="s">
        <v>4591</v>
      </c>
      <c r="G441" s="493">
        <v>312.5</v>
      </c>
      <c r="H441" s="493">
        <v>312.5</v>
      </c>
      <c r="J441" s="206"/>
    </row>
    <row r="442" spans="1:10" ht="15">
      <c r="A442" s="492">
        <v>434</v>
      </c>
      <c r="B442" s="492" t="s">
        <v>4595</v>
      </c>
      <c r="C442" s="492" t="s">
        <v>5207</v>
      </c>
      <c r="D442" s="492">
        <v>20001019212</v>
      </c>
      <c r="E442" s="492" t="s">
        <v>319</v>
      </c>
      <c r="F442" s="492" t="s">
        <v>4591</v>
      </c>
      <c r="G442" s="493">
        <v>312.5</v>
      </c>
      <c r="H442" s="493">
        <v>312.5</v>
      </c>
      <c r="J442" s="206"/>
    </row>
    <row r="443" spans="1:10" ht="15">
      <c r="A443" s="492">
        <v>435</v>
      </c>
      <c r="B443" s="492" t="s">
        <v>4660</v>
      </c>
      <c r="C443" s="492" t="s">
        <v>5208</v>
      </c>
      <c r="D443" s="492">
        <v>20001006376</v>
      </c>
      <c r="E443" s="492" t="s">
        <v>319</v>
      </c>
      <c r="F443" s="492" t="s">
        <v>4591</v>
      </c>
      <c r="G443" s="493">
        <v>312.5</v>
      </c>
      <c r="H443" s="493">
        <v>312.5</v>
      </c>
      <c r="J443" s="206"/>
    </row>
    <row r="444" spans="1:10" ht="15">
      <c r="A444" s="492">
        <v>436</v>
      </c>
      <c r="B444" s="492" t="s">
        <v>5209</v>
      </c>
      <c r="C444" s="492" t="s">
        <v>5210</v>
      </c>
      <c r="D444" s="492" t="s">
        <v>7458</v>
      </c>
      <c r="E444" s="492" t="s">
        <v>319</v>
      </c>
      <c r="F444" s="492" t="s">
        <v>4591</v>
      </c>
      <c r="G444" s="493">
        <v>312.5</v>
      </c>
      <c r="H444" s="493">
        <v>312.5</v>
      </c>
      <c r="J444" s="206"/>
    </row>
    <row r="445" spans="1:10" ht="15">
      <c r="A445" s="492">
        <v>437</v>
      </c>
      <c r="B445" s="492" t="s">
        <v>5175</v>
      </c>
      <c r="C445" s="492" t="s">
        <v>5211</v>
      </c>
      <c r="D445" s="492" t="s">
        <v>7459</v>
      </c>
      <c r="E445" s="492" t="s">
        <v>319</v>
      </c>
      <c r="F445" s="492" t="s">
        <v>4591</v>
      </c>
      <c r="G445" s="493">
        <v>312.5</v>
      </c>
      <c r="H445" s="493">
        <v>312.5</v>
      </c>
      <c r="J445" s="206"/>
    </row>
    <row r="446" spans="1:10" ht="15">
      <c r="A446" s="492">
        <v>438</v>
      </c>
      <c r="B446" s="492" t="s">
        <v>4657</v>
      </c>
      <c r="C446" s="492" t="s">
        <v>4750</v>
      </c>
      <c r="D446" s="492" t="s">
        <v>7460</v>
      </c>
      <c r="E446" s="492" t="s">
        <v>319</v>
      </c>
      <c r="F446" s="492" t="s">
        <v>4591</v>
      </c>
      <c r="G446" s="493">
        <v>312.5</v>
      </c>
      <c r="H446" s="493">
        <v>312.5</v>
      </c>
      <c r="J446" s="206"/>
    </row>
    <row r="447" spans="1:10" ht="15">
      <c r="A447" s="492">
        <v>439</v>
      </c>
      <c r="B447" s="492" t="s">
        <v>5056</v>
      </c>
      <c r="C447" s="492" t="s">
        <v>5212</v>
      </c>
      <c r="D447" s="492" t="s">
        <v>7461</v>
      </c>
      <c r="E447" s="492" t="s">
        <v>319</v>
      </c>
      <c r="F447" s="492" t="s">
        <v>4591</v>
      </c>
      <c r="G447" s="493">
        <v>312.5</v>
      </c>
      <c r="H447" s="493">
        <v>312.5</v>
      </c>
      <c r="J447" s="206"/>
    </row>
    <row r="448" spans="1:10" ht="15">
      <c r="A448" s="492">
        <v>440</v>
      </c>
      <c r="B448" s="492" t="s">
        <v>4660</v>
      </c>
      <c r="C448" s="492" t="s">
        <v>5213</v>
      </c>
      <c r="D448" s="492" t="s">
        <v>7462</v>
      </c>
      <c r="E448" s="492" t="s">
        <v>319</v>
      </c>
      <c r="F448" s="492" t="s">
        <v>4591</v>
      </c>
      <c r="G448" s="493">
        <v>312.5</v>
      </c>
      <c r="H448" s="493">
        <v>312.5</v>
      </c>
      <c r="J448" s="206"/>
    </row>
    <row r="449" spans="1:10" ht="15">
      <c r="A449" s="492">
        <v>441</v>
      </c>
      <c r="B449" s="492" t="s">
        <v>5214</v>
      </c>
      <c r="C449" s="492" t="s">
        <v>5215</v>
      </c>
      <c r="D449" s="492" t="s">
        <v>7463</v>
      </c>
      <c r="E449" s="492" t="s">
        <v>319</v>
      </c>
      <c r="F449" s="492" t="s">
        <v>4591</v>
      </c>
      <c r="G449" s="493">
        <v>312.5</v>
      </c>
      <c r="H449" s="493">
        <v>312.5</v>
      </c>
      <c r="J449" s="206"/>
    </row>
    <row r="450" spans="1:10" ht="15">
      <c r="A450" s="492">
        <v>442</v>
      </c>
      <c r="B450" s="492" t="s">
        <v>4862</v>
      </c>
      <c r="C450" s="492" t="s">
        <v>4946</v>
      </c>
      <c r="D450" s="492" t="s">
        <v>7464</v>
      </c>
      <c r="E450" s="492" t="s">
        <v>319</v>
      </c>
      <c r="F450" s="492" t="s">
        <v>4591</v>
      </c>
      <c r="G450" s="493">
        <v>312.5</v>
      </c>
      <c r="H450" s="493">
        <v>312.5</v>
      </c>
      <c r="J450" s="206"/>
    </row>
    <row r="451" spans="1:10" ht="15">
      <c r="A451" s="492">
        <v>443</v>
      </c>
      <c r="B451" s="492" t="s">
        <v>5216</v>
      </c>
      <c r="C451" s="492" t="s">
        <v>5217</v>
      </c>
      <c r="D451" s="492" t="s">
        <v>7465</v>
      </c>
      <c r="E451" s="492" t="s">
        <v>319</v>
      </c>
      <c r="F451" s="492" t="s">
        <v>4591</v>
      </c>
      <c r="G451" s="493">
        <v>312.5</v>
      </c>
      <c r="H451" s="493">
        <v>312.5</v>
      </c>
      <c r="J451" s="206"/>
    </row>
    <row r="452" spans="1:10" ht="15">
      <c r="A452" s="492">
        <v>444</v>
      </c>
      <c r="B452" s="492" t="s">
        <v>4712</v>
      </c>
      <c r="C452" s="492" t="s">
        <v>4881</v>
      </c>
      <c r="D452" s="492" t="s">
        <v>7466</v>
      </c>
      <c r="E452" s="492" t="s">
        <v>319</v>
      </c>
      <c r="F452" s="492" t="s">
        <v>4591</v>
      </c>
      <c r="G452" s="493">
        <v>312.5</v>
      </c>
      <c r="H452" s="493">
        <v>312.5</v>
      </c>
      <c r="J452" s="206"/>
    </row>
    <row r="453" spans="1:10" ht="15">
      <c r="A453" s="492">
        <v>445</v>
      </c>
      <c r="B453" s="492" t="s">
        <v>5218</v>
      </c>
      <c r="C453" s="492" t="s">
        <v>5219</v>
      </c>
      <c r="D453" s="492" t="s">
        <v>7467</v>
      </c>
      <c r="E453" s="492" t="s">
        <v>319</v>
      </c>
      <c r="F453" s="492" t="s">
        <v>4591</v>
      </c>
      <c r="G453" s="493">
        <v>312.5</v>
      </c>
      <c r="H453" s="493">
        <v>312.5</v>
      </c>
      <c r="J453" s="206"/>
    </row>
    <row r="454" spans="1:10" ht="15">
      <c r="A454" s="492">
        <v>446</v>
      </c>
      <c r="B454" s="492" t="s">
        <v>4775</v>
      </c>
      <c r="C454" s="492" t="s">
        <v>5220</v>
      </c>
      <c r="D454" s="492" t="s">
        <v>7468</v>
      </c>
      <c r="E454" s="492" t="s">
        <v>319</v>
      </c>
      <c r="F454" s="492" t="s">
        <v>4591</v>
      </c>
      <c r="G454" s="493">
        <v>312.5</v>
      </c>
      <c r="H454" s="493">
        <v>312.5</v>
      </c>
      <c r="J454" s="206"/>
    </row>
    <row r="455" spans="1:10" ht="15">
      <c r="A455" s="492">
        <v>447</v>
      </c>
      <c r="B455" s="492" t="s">
        <v>5221</v>
      </c>
      <c r="C455" s="492" t="s">
        <v>5222</v>
      </c>
      <c r="D455" s="492" t="s">
        <v>7469</v>
      </c>
      <c r="E455" s="492" t="s">
        <v>319</v>
      </c>
      <c r="F455" s="492" t="s">
        <v>4591</v>
      </c>
      <c r="G455" s="493">
        <v>312.5</v>
      </c>
      <c r="H455" s="493">
        <v>312.5</v>
      </c>
      <c r="J455" s="206"/>
    </row>
    <row r="456" spans="1:10" ht="15">
      <c r="A456" s="492">
        <v>448</v>
      </c>
      <c r="B456" s="492" t="s">
        <v>5223</v>
      </c>
      <c r="C456" s="492" t="s">
        <v>5212</v>
      </c>
      <c r="D456" s="492" t="s">
        <v>7470</v>
      </c>
      <c r="E456" s="492" t="s">
        <v>319</v>
      </c>
      <c r="F456" s="492" t="s">
        <v>4591</v>
      </c>
      <c r="G456" s="493">
        <v>312.5</v>
      </c>
      <c r="H456" s="493">
        <v>312.5</v>
      </c>
      <c r="J456" s="206"/>
    </row>
    <row r="457" spans="1:10" ht="15">
      <c r="A457" s="492">
        <v>449</v>
      </c>
      <c r="B457" s="492" t="s">
        <v>4687</v>
      </c>
      <c r="C457" s="492" t="s">
        <v>5224</v>
      </c>
      <c r="D457" s="492" t="s">
        <v>7471</v>
      </c>
      <c r="E457" s="492" t="s">
        <v>319</v>
      </c>
      <c r="F457" s="492" t="s">
        <v>4591</v>
      </c>
      <c r="G457" s="493">
        <v>312.5</v>
      </c>
      <c r="H457" s="493">
        <v>312.5</v>
      </c>
      <c r="J457" s="206"/>
    </row>
    <row r="458" spans="1:10" ht="15">
      <c r="A458" s="492">
        <v>450</v>
      </c>
      <c r="B458" s="492" t="s">
        <v>4642</v>
      </c>
      <c r="C458" s="492" t="s">
        <v>4727</v>
      </c>
      <c r="D458" s="492" t="s">
        <v>7472</v>
      </c>
      <c r="E458" s="492" t="s">
        <v>319</v>
      </c>
      <c r="F458" s="492" t="s">
        <v>4591</v>
      </c>
      <c r="G458" s="493">
        <v>312.5</v>
      </c>
      <c r="H458" s="493">
        <v>312.5</v>
      </c>
      <c r="J458" s="206"/>
    </row>
    <row r="459" spans="1:10" ht="15">
      <c r="A459" s="492">
        <v>451</v>
      </c>
      <c r="B459" s="492" t="s">
        <v>5225</v>
      </c>
      <c r="C459" s="492" t="s">
        <v>4606</v>
      </c>
      <c r="D459" s="492" t="s">
        <v>7473</v>
      </c>
      <c r="E459" s="492" t="s">
        <v>319</v>
      </c>
      <c r="F459" s="492" t="s">
        <v>4591</v>
      </c>
      <c r="G459" s="493">
        <v>312.5</v>
      </c>
      <c r="H459" s="493">
        <v>312.5</v>
      </c>
      <c r="J459" s="206"/>
    </row>
    <row r="460" spans="1:10" ht="15">
      <c r="A460" s="492">
        <v>452</v>
      </c>
      <c r="B460" s="492" t="s">
        <v>4663</v>
      </c>
      <c r="C460" s="492" t="s">
        <v>5226</v>
      </c>
      <c r="D460" s="492" t="s">
        <v>7474</v>
      </c>
      <c r="E460" s="492" t="s">
        <v>319</v>
      </c>
      <c r="F460" s="492" t="s">
        <v>4591</v>
      </c>
      <c r="G460" s="493">
        <v>312.5</v>
      </c>
      <c r="H460" s="493">
        <v>312.5</v>
      </c>
      <c r="J460" s="206"/>
    </row>
    <row r="461" spans="1:10" ht="15">
      <c r="A461" s="492">
        <v>453</v>
      </c>
      <c r="B461" s="492" t="s">
        <v>5227</v>
      </c>
      <c r="C461" s="492" t="s">
        <v>5228</v>
      </c>
      <c r="D461" s="492" t="s">
        <v>7475</v>
      </c>
      <c r="E461" s="492" t="s">
        <v>319</v>
      </c>
      <c r="F461" s="492" t="s">
        <v>4591</v>
      </c>
      <c r="G461" s="493">
        <v>312.5</v>
      </c>
      <c r="H461" s="493">
        <v>312.5</v>
      </c>
      <c r="J461" s="206"/>
    </row>
    <row r="462" spans="1:10" ht="15">
      <c r="A462" s="492">
        <v>454</v>
      </c>
      <c r="B462" s="492" t="s">
        <v>5229</v>
      </c>
      <c r="C462" s="492" t="s">
        <v>4695</v>
      </c>
      <c r="D462" s="492" t="s">
        <v>7476</v>
      </c>
      <c r="E462" s="492" t="s">
        <v>319</v>
      </c>
      <c r="F462" s="492" t="s">
        <v>4591</v>
      </c>
      <c r="G462" s="493">
        <v>312.5</v>
      </c>
      <c r="H462" s="493">
        <v>312.5</v>
      </c>
      <c r="J462" s="206"/>
    </row>
    <row r="463" spans="1:10" ht="15">
      <c r="A463" s="492">
        <v>455</v>
      </c>
      <c r="B463" s="492" t="s">
        <v>4918</v>
      </c>
      <c r="C463" s="492" t="s">
        <v>5230</v>
      </c>
      <c r="D463" s="492" t="s">
        <v>7477</v>
      </c>
      <c r="E463" s="492" t="s">
        <v>319</v>
      </c>
      <c r="F463" s="492" t="s">
        <v>4591</v>
      </c>
      <c r="G463" s="493">
        <v>312.5</v>
      </c>
      <c r="H463" s="493">
        <v>312.5</v>
      </c>
      <c r="J463" s="206"/>
    </row>
    <row r="464" spans="1:10" ht="15">
      <c r="A464" s="492">
        <v>456</v>
      </c>
      <c r="B464" s="492" t="s">
        <v>4726</v>
      </c>
      <c r="C464" s="492" t="s">
        <v>4685</v>
      </c>
      <c r="D464" s="492">
        <v>20001050987</v>
      </c>
      <c r="E464" s="492" t="s">
        <v>319</v>
      </c>
      <c r="F464" s="492" t="s">
        <v>4591</v>
      </c>
      <c r="G464" s="493">
        <v>312.5</v>
      </c>
      <c r="H464" s="493">
        <v>312.5</v>
      </c>
      <c r="J464" s="206"/>
    </row>
    <row r="465" spans="1:10" ht="15">
      <c r="A465" s="492">
        <v>457</v>
      </c>
      <c r="B465" s="492" t="s">
        <v>5231</v>
      </c>
      <c r="C465" s="492" t="s">
        <v>5232</v>
      </c>
      <c r="D465" s="492" t="s">
        <v>7478</v>
      </c>
      <c r="E465" s="492" t="s">
        <v>319</v>
      </c>
      <c r="F465" s="492" t="s">
        <v>4591</v>
      </c>
      <c r="G465" s="493">
        <v>312.5</v>
      </c>
      <c r="H465" s="493">
        <v>312.5</v>
      </c>
      <c r="J465" s="206"/>
    </row>
    <row r="466" spans="1:10" ht="15">
      <c r="A466" s="492">
        <v>458</v>
      </c>
      <c r="B466" s="492" t="s">
        <v>5233</v>
      </c>
      <c r="C466" s="492" t="s">
        <v>5234</v>
      </c>
      <c r="D466" s="492" t="s">
        <v>7479</v>
      </c>
      <c r="E466" s="492" t="s">
        <v>319</v>
      </c>
      <c r="F466" s="492" t="s">
        <v>4591</v>
      </c>
      <c r="G466" s="493">
        <v>312.5</v>
      </c>
      <c r="H466" s="493">
        <v>312.5</v>
      </c>
      <c r="J466" s="206"/>
    </row>
    <row r="467" spans="1:10" ht="15">
      <c r="A467" s="492">
        <v>459</v>
      </c>
      <c r="B467" s="492" t="s">
        <v>5235</v>
      </c>
      <c r="C467" s="492" t="s">
        <v>5236</v>
      </c>
      <c r="D467" s="492" t="s">
        <v>7480</v>
      </c>
      <c r="E467" s="492" t="s">
        <v>319</v>
      </c>
      <c r="F467" s="492" t="s">
        <v>4591</v>
      </c>
      <c r="G467" s="493">
        <v>312.5</v>
      </c>
      <c r="H467" s="493">
        <v>312.5</v>
      </c>
      <c r="J467" s="206"/>
    </row>
    <row r="468" spans="1:10" ht="15">
      <c r="A468" s="492">
        <v>460</v>
      </c>
      <c r="B468" s="492" t="s">
        <v>5237</v>
      </c>
      <c r="C468" s="492" t="s">
        <v>5046</v>
      </c>
      <c r="D468" s="492" t="s">
        <v>7481</v>
      </c>
      <c r="E468" s="492" t="s">
        <v>319</v>
      </c>
      <c r="F468" s="492" t="s">
        <v>4591</v>
      </c>
      <c r="G468" s="493">
        <v>312.5</v>
      </c>
      <c r="H468" s="493">
        <v>312.5</v>
      </c>
      <c r="J468" s="206"/>
    </row>
    <row r="469" spans="1:10" ht="15">
      <c r="A469" s="492">
        <v>461</v>
      </c>
      <c r="B469" s="492" t="s">
        <v>5238</v>
      </c>
      <c r="C469" s="492" t="s">
        <v>5239</v>
      </c>
      <c r="D469" s="492">
        <v>20001001345</v>
      </c>
      <c r="E469" s="492" t="s">
        <v>319</v>
      </c>
      <c r="F469" s="492" t="s">
        <v>4591</v>
      </c>
      <c r="G469" s="493">
        <v>312.5</v>
      </c>
      <c r="H469" s="493">
        <v>312.5</v>
      </c>
      <c r="J469" s="206"/>
    </row>
    <row r="470" spans="1:10" ht="15">
      <c r="A470" s="492">
        <v>462</v>
      </c>
      <c r="B470" s="492" t="s">
        <v>4781</v>
      </c>
      <c r="C470" s="492" t="s">
        <v>5240</v>
      </c>
      <c r="D470" s="492">
        <v>20001010419</v>
      </c>
      <c r="E470" s="492" t="s">
        <v>319</v>
      </c>
      <c r="F470" s="492" t="s">
        <v>4591</v>
      </c>
      <c r="G470" s="493">
        <v>312.5</v>
      </c>
      <c r="H470" s="493">
        <v>312.5</v>
      </c>
      <c r="J470" s="206"/>
    </row>
    <row r="471" spans="1:10" ht="15">
      <c r="A471" s="492">
        <v>463</v>
      </c>
      <c r="B471" s="492" t="s">
        <v>4888</v>
      </c>
      <c r="C471" s="492" t="s">
        <v>4632</v>
      </c>
      <c r="D471" s="492" t="s">
        <v>7482</v>
      </c>
      <c r="E471" s="492" t="s">
        <v>319</v>
      </c>
      <c r="F471" s="492" t="s">
        <v>4591</v>
      </c>
      <c r="G471" s="493">
        <v>312.5</v>
      </c>
      <c r="H471" s="493">
        <v>312.5</v>
      </c>
      <c r="J471" s="206"/>
    </row>
    <row r="472" spans="1:10" ht="15">
      <c r="A472" s="492">
        <v>464</v>
      </c>
      <c r="B472" s="492" t="s">
        <v>4714</v>
      </c>
      <c r="C472" s="492" t="s">
        <v>5241</v>
      </c>
      <c r="D472" s="492" t="s">
        <v>7483</v>
      </c>
      <c r="E472" s="492" t="s">
        <v>319</v>
      </c>
      <c r="F472" s="492" t="s">
        <v>4591</v>
      </c>
      <c r="G472" s="493">
        <v>312.5</v>
      </c>
      <c r="H472" s="493">
        <v>312.5</v>
      </c>
      <c r="J472" s="206"/>
    </row>
    <row r="473" spans="1:10" ht="15">
      <c r="A473" s="492">
        <v>465</v>
      </c>
      <c r="B473" s="492" t="s">
        <v>4663</v>
      </c>
      <c r="C473" s="492" t="s">
        <v>5242</v>
      </c>
      <c r="D473" s="492" t="s">
        <v>7484</v>
      </c>
      <c r="E473" s="492" t="s">
        <v>319</v>
      </c>
      <c r="F473" s="492" t="s">
        <v>4591</v>
      </c>
      <c r="G473" s="493">
        <v>312.5</v>
      </c>
      <c r="H473" s="493">
        <v>312.5</v>
      </c>
      <c r="J473" s="206"/>
    </row>
    <row r="474" spans="1:10" ht="15">
      <c r="A474" s="492">
        <v>466</v>
      </c>
      <c r="B474" s="492" t="s">
        <v>648</v>
      </c>
      <c r="C474" s="492" t="s">
        <v>5243</v>
      </c>
      <c r="D474" s="492" t="s">
        <v>7485</v>
      </c>
      <c r="E474" s="492" t="s">
        <v>319</v>
      </c>
      <c r="F474" s="492" t="s">
        <v>4591</v>
      </c>
      <c r="G474" s="493">
        <v>312.5</v>
      </c>
      <c r="H474" s="493">
        <v>312.5</v>
      </c>
      <c r="J474" s="206"/>
    </row>
    <row r="475" spans="1:10" ht="15">
      <c r="A475" s="492">
        <v>467</v>
      </c>
      <c r="B475" s="492" t="s">
        <v>4960</v>
      </c>
      <c r="C475" s="492" t="s">
        <v>5244</v>
      </c>
      <c r="D475" s="492" t="s">
        <v>7486</v>
      </c>
      <c r="E475" s="492" t="s">
        <v>319</v>
      </c>
      <c r="F475" s="492" t="s">
        <v>4591</v>
      </c>
      <c r="G475" s="493">
        <v>312.5</v>
      </c>
      <c r="H475" s="493">
        <v>312.5</v>
      </c>
      <c r="J475" s="206"/>
    </row>
    <row r="476" spans="1:10" ht="15">
      <c r="A476" s="492">
        <v>468</v>
      </c>
      <c r="B476" s="492" t="s">
        <v>4712</v>
      </c>
      <c r="C476" s="492" t="s">
        <v>5245</v>
      </c>
      <c r="D476" s="492">
        <v>20001060776</v>
      </c>
      <c r="E476" s="492" t="s">
        <v>319</v>
      </c>
      <c r="F476" s="492" t="s">
        <v>4591</v>
      </c>
      <c r="G476" s="493">
        <v>312.5</v>
      </c>
      <c r="H476" s="493">
        <v>312.5</v>
      </c>
      <c r="J476" s="206"/>
    </row>
    <row r="477" spans="1:10" ht="15">
      <c r="A477" s="492">
        <v>469</v>
      </c>
      <c r="B477" s="492" t="s">
        <v>5246</v>
      </c>
      <c r="C477" s="492" t="s">
        <v>4632</v>
      </c>
      <c r="D477" s="492" t="s">
        <v>7487</v>
      </c>
      <c r="E477" s="492" t="s">
        <v>319</v>
      </c>
      <c r="F477" s="492" t="s">
        <v>4591</v>
      </c>
      <c r="G477" s="493">
        <v>312.5</v>
      </c>
      <c r="H477" s="493">
        <v>312.5</v>
      </c>
      <c r="J477" s="206"/>
    </row>
    <row r="478" spans="1:10" ht="15">
      <c r="A478" s="492">
        <v>470</v>
      </c>
      <c r="B478" s="492" t="s">
        <v>5247</v>
      </c>
      <c r="C478" s="492" t="s">
        <v>5248</v>
      </c>
      <c r="D478" s="492" t="s">
        <v>7488</v>
      </c>
      <c r="E478" s="492" t="s">
        <v>319</v>
      </c>
      <c r="F478" s="492" t="s">
        <v>4591</v>
      </c>
      <c r="G478" s="493">
        <v>312.5</v>
      </c>
      <c r="H478" s="493">
        <v>312.5</v>
      </c>
      <c r="J478" s="206"/>
    </row>
    <row r="479" spans="1:10" ht="15">
      <c r="A479" s="492">
        <v>471</v>
      </c>
      <c r="B479" s="492" t="s">
        <v>652</v>
      </c>
      <c r="C479" s="492" t="s">
        <v>5249</v>
      </c>
      <c r="D479" s="492" t="s">
        <v>7489</v>
      </c>
      <c r="E479" s="492" t="s">
        <v>319</v>
      </c>
      <c r="F479" s="492" t="s">
        <v>4591</v>
      </c>
      <c r="G479" s="493">
        <v>312.5</v>
      </c>
      <c r="H479" s="493">
        <v>312.5</v>
      </c>
      <c r="J479" s="206"/>
    </row>
    <row r="480" spans="1:10" ht="15">
      <c r="A480" s="492">
        <v>472</v>
      </c>
      <c r="B480" s="492" t="s">
        <v>648</v>
      </c>
      <c r="C480" s="492" t="s">
        <v>5250</v>
      </c>
      <c r="D480" s="492" t="s">
        <v>7490</v>
      </c>
      <c r="E480" s="492" t="s">
        <v>319</v>
      </c>
      <c r="F480" s="492" t="s">
        <v>4591</v>
      </c>
      <c r="G480" s="493">
        <v>312.5</v>
      </c>
      <c r="H480" s="493">
        <v>312.5</v>
      </c>
      <c r="J480" s="206"/>
    </row>
    <row r="481" spans="1:10" ht="15">
      <c r="A481" s="492">
        <v>473</v>
      </c>
      <c r="B481" s="492" t="s">
        <v>4663</v>
      </c>
      <c r="C481" s="492" t="s">
        <v>5251</v>
      </c>
      <c r="D481" s="492" t="s">
        <v>7491</v>
      </c>
      <c r="E481" s="492" t="s">
        <v>319</v>
      </c>
      <c r="F481" s="492" t="s">
        <v>4591</v>
      </c>
      <c r="G481" s="493">
        <v>312.5</v>
      </c>
      <c r="H481" s="493">
        <v>312.5</v>
      </c>
      <c r="J481" s="206"/>
    </row>
    <row r="482" spans="1:10" ht="30">
      <c r="A482" s="492">
        <v>474</v>
      </c>
      <c r="B482" s="492" t="s">
        <v>5200</v>
      </c>
      <c r="C482" s="492" t="s">
        <v>5252</v>
      </c>
      <c r="D482" s="492" t="s">
        <v>7492</v>
      </c>
      <c r="E482" s="492" t="s">
        <v>319</v>
      </c>
      <c r="F482" s="492" t="s">
        <v>4591</v>
      </c>
      <c r="G482" s="493">
        <v>312.5</v>
      </c>
      <c r="H482" s="493">
        <v>312.5</v>
      </c>
      <c r="J482" s="206"/>
    </row>
    <row r="483" spans="1:10" ht="15">
      <c r="A483" s="492">
        <v>475</v>
      </c>
      <c r="B483" s="492" t="s">
        <v>5043</v>
      </c>
      <c r="C483" s="492" t="s">
        <v>5253</v>
      </c>
      <c r="D483" s="492" t="s">
        <v>7493</v>
      </c>
      <c r="E483" s="492" t="s">
        <v>319</v>
      </c>
      <c r="F483" s="492" t="s">
        <v>4591</v>
      </c>
      <c r="G483" s="493">
        <v>312.5</v>
      </c>
      <c r="H483" s="493">
        <v>312.5</v>
      </c>
      <c r="J483" s="206"/>
    </row>
    <row r="484" spans="1:10" ht="15">
      <c r="A484" s="492">
        <v>476</v>
      </c>
      <c r="B484" s="492" t="s">
        <v>4700</v>
      </c>
      <c r="C484" s="492" t="s">
        <v>5254</v>
      </c>
      <c r="D484" s="492" t="s">
        <v>7494</v>
      </c>
      <c r="E484" s="492" t="s">
        <v>319</v>
      </c>
      <c r="F484" s="492" t="s">
        <v>4591</v>
      </c>
      <c r="G484" s="493">
        <v>312.5</v>
      </c>
      <c r="H484" s="493">
        <v>312.5</v>
      </c>
      <c r="J484" s="206"/>
    </row>
    <row r="485" spans="1:10" ht="15">
      <c r="A485" s="492">
        <v>477</v>
      </c>
      <c r="B485" s="492" t="s">
        <v>4717</v>
      </c>
      <c r="C485" s="492" t="s">
        <v>5255</v>
      </c>
      <c r="D485" s="492" t="s">
        <v>7495</v>
      </c>
      <c r="E485" s="492" t="s">
        <v>319</v>
      </c>
      <c r="F485" s="492" t="s">
        <v>4591</v>
      </c>
      <c r="G485" s="493">
        <v>312.5</v>
      </c>
      <c r="H485" s="493">
        <v>312.5</v>
      </c>
      <c r="J485" s="206"/>
    </row>
    <row r="486" spans="1:10" ht="15">
      <c r="A486" s="492">
        <v>478</v>
      </c>
      <c r="B486" s="492" t="s">
        <v>4663</v>
      </c>
      <c r="C486" s="492" t="s">
        <v>5256</v>
      </c>
      <c r="D486" s="492" t="s">
        <v>7496</v>
      </c>
      <c r="E486" s="492" t="s">
        <v>319</v>
      </c>
      <c r="F486" s="492" t="s">
        <v>4591</v>
      </c>
      <c r="G486" s="493">
        <v>312.5</v>
      </c>
      <c r="H486" s="493">
        <v>312.5</v>
      </c>
      <c r="J486" s="206"/>
    </row>
    <row r="487" spans="1:10" ht="15">
      <c r="A487" s="492">
        <v>479</v>
      </c>
      <c r="B487" s="492" t="s">
        <v>5257</v>
      </c>
      <c r="C487" s="492" t="s">
        <v>5258</v>
      </c>
      <c r="D487" s="492" t="s">
        <v>7497</v>
      </c>
      <c r="E487" s="492" t="s">
        <v>319</v>
      </c>
      <c r="F487" s="492" t="s">
        <v>4591</v>
      </c>
      <c r="G487" s="493">
        <v>312.5</v>
      </c>
      <c r="H487" s="493">
        <v>312.5</v>
      </c>
      <c r="J487" s="206"/>
    </row>
    <row r="488" spans="1:10" ht="15">
      <c r="A488" s="492">
        <v>480</v>
      </c>
      <c r="B488" s="492" t="s">
        <v>656</v>
      </c>
      <c r="C488" s="492" t="s">
        <v>5259</v>
      </c>
      <c r="D488" s="492" t="s">
        <v>7498</v>
      </c>
      <c r="E488" s="492" t="s">
        <v>319</v>
      </c>
      <c r="F488" s="492" t="s">
        <v>4591</v>
      </c>
      <c r="G488" s="493">
        <v>312.5</v>
      </c>
      <c r="H488" s="493">
        <v>312.5</v>
      </c>
      <c r="J488" s="206"/>
    </row>
    <row r="489" spans="1:10" ht="15">
      <c r="A489" s="492">
        <v>481</v>
      </c>
      <c r="B489" s="492" t="s">
        <v>5260</v>
      </c>
      <c r="C489" s="492" t="s">
        <v>5261</v>
      </c>
      <c r="D489" s="492" t="s">
        <v>7499</v>
      </c>
      <c r="E489" s="492" t="s">
        <v>319</v>
      </c>
      <c r="F489" s="492" t="s">
        <v>4591</v>
      </c>
      <c r="G489" s="493">
        <v>312.5</v>
      </c>
      <c r="H489" s="493">
        <v>312.5</v>
      </c>
      <c r="J489" s="206"/>
    </row>
    <row r="490" spans="1:10" ht="15">
      <c r="A490" s="492">
        <v>482</v>
      </c>
      <c r="B490" s="492" t="s">
        <v>4814</v>
      </c>
      <c r="C490" s="492" t="s">
        <v>5262</v>
      </c>
      <c r="D490" s="492" t="s">
        <v>7500</v>
      </c>
      <c r="E490" s="492" t="s">
        <v>319</v>
      </c>
      <c r="F490" s="492" t="s">
        <v>4591</v>
      </c>
      <c r="G490" s="493">
        <v>312.5</v>
      </c>
      <c r="H490" s="493">
        <v>312.5</v>
      </c>
      <c r="J490" s="206"/>
    </row>
    <row r="491" spans="1:10" ht="15">
      <c r="A491" s="492">
        <v>483</v>
      </c>
      <c r="B491" s="492" t="s">
        <v>656</v>
      </c>
      <c r="C491" s="492" t="s">
        <v>4965</v>
      </c>
      <c r="D491" s="492" t="s">
        <v>2408</v>
      </c>
      <c r="E491" s="492" t="s">
        <v>319</v>
      </c>
      <c r="F491" s="492" t="s">
        <v>4591</v>
      </c>
      <c r="G491" s="493">
        <v>312.5</v>
      </c>
      <c r="H491" s="493">
        <v>312.5</v>
      </c>
      <c r="J491" s="206"/>
    </row>
    <row r="492" spans="1:10" ht="15">
      <c r="A492" s="492">
        <v>484</v>
      </c>
      <c r="B492" s="492" t="s">
        <v>4700</v>
      </c>
      <c r="C492" s="492" t="s">
        <v>5263</v>
      </c>
      <c r="D492" s="492" t="s">
        <v>7501</v>
      </c>
      <c r="E492" s="492" t="s">
        <v>319</v>
      </c>
      <c r="F492" s="492" t="s">
        <v>4591</v>
      </c>
      <c r="G492" s="493">
        <v>312.5</v>
      </c>
      <c r="H492" s="493">
        <v>312.5</v>
      </c>
      <c r="J492" s="206"/>
    </row>
    <row r="493" spans="1:10" ht="15">
      <c r="A493" s="492">
        <v>485</v>
      </c>
      <c r="B493" s="492" t="s">
        <v>5264</v>
      </c>
      <c r="C493" s="492" t="s">
        <v>4998</v>
      </c>
      <c r="D493" s="492" t="s">
        <v>7502</v>
      </c>
      <c r="E493" s="492" t="s">
        <v>319</v>
      </c>
      <c r="F493" s="492" t="s">
        <v>4591</v>
      </c>
      <c r="G493" s="493">
        <v>312.5</v>
      </c>
      <c r="H493" s="493">
        <v>312.5</v>
      </c>
      <c r="J493" s="206"/>
    </row>
    <row r="494" spans="1:10" ht="15">
      <c r="A494" s="492">
        <v>486</v>
      </c>
      <c r="B494" s="492" t="s">
        <v>5225</v>
      </c>
      <c r="C494" s="492" t="s">
        <v>5265</v>
      </c>
      <c r="D494" s="492" t="s">
        <v>7503</v>
      </c>
      <c r="E494" s="492" t="s">
        <v>319</v>
      </c>
      <c r="F494" s="492" t="s">
        <v>4591</v>
      </c>
      <c r="G494" s="493">
        <v>312.5</v>
      </c>
      <c r="H494" s="493">
        <v>312.5</v>
      </c>
      <c r="J494" s="206"/>
    </row>
    <row r="495" spans="1:10" ht="30">
      <c r="A495" s="492">
        <v>487</v>
      </c>
      <c r="B495" s="492" t="s">
        <v>4865</v>
      </c>
      <c r="C495" s="492" t="s">
        <v>5266</v>
      </c>
      <c r="D495" s="492" t="s">
        <v>7504</v>
      </c>
      <c r="E495" s="492" t="s">
        <v>319</v>
      </c>
      <c r="F495" s="492" t="s">
        <v>4591</v>
      </c>
      <c r="G495" s="493">
        <v>312.5</v>
      </c>
      <c r="H495" s="493">
        <v>312.5</v>
      </c>
      <c r="J495" s="206"/>
    </row>
    <row r="496" spans="1:10" ht="15">
      <c r="A496" s="492">
        <v>488</v>
      </c>
      <c r="B496" s="492" t="s">
        <v>5267</v>
      </c>
      <c r="C496" s="492" t="s">
        <v>5268</v>
      </c>
      <c r="D496" s="492" t="s">
        <v>7505</v>
      </c>
      <c r="E496" s="492" t="s">
        <v>319</v>
      </c>
      <c r="F496" s="492" t="s">
        <v>4591</v>
      </c>
      <c r="G496" s="493">
        <v>312.5</v>
      </c>
      <c r="H496" s="493">
        <v>312.5</v>
      </c>
      <c r="J496" s="206"/>
    </row>
    <row r="497" spans="1:10" ht="15">
      <c r="A497" s="492">
        <v>489</v>
      </c>
      <c r="B497" s="492" t="s">
        <v>4974</v>
      </c>
      <c r="C497" s="492" t="s">
        <v>5269</v>
      </c>
      <c r="D497" s="492" t="s">
        <v>7506</v>
      </c>
      <c r="E497" s="492" t="s">
        <v>319</v>
      </c>
      <c r="F497" s="492" t="s">
        <v>4591</v>
      </c>
      <c r="G497" s="493">
        <v>312.5</v>
      </c>
      <c r="H497" s="493">
        <v>312.5</v>
      </c>
      <c r="J497" s="206"/>
    </row>
    <row r="498" spans="1:10" ht="15">
      <c r="A498" s="492">
        <v>490</v>
      </c>
      <c r="B498" s="492" t="s">
        <v>656</v>
      </c>
      <c r="C498" s="492" t="s">
        <v>5270</v>
      </c>
      <c r="D498" s="492" t="s">
        <v>7507</v>
      </c>
      <c r="E498" s="492" t="s">
        <v>319</v>
      </c>
      <c r="F498" s="492" t="s">
        <v>4591</v>
      </c>
      <c r="G498" s="493">
        <v>312.5</v>
      </c>
      <c r="H498" s="493">
        <v>312.5</v>
      </c>
      <c r="J498" s="206"/>
    </row>
    <row r="499" spans="1:10" ht="15">
      <c r="A499" s="492">
        <v>491</v>
      </c>
      <c r="B499" s="492" t="s">
        <v>4970</v>
      </c>
      <c r="C499" s="492" t="s">
        <v>4828</v>
      </c>
      <c r="D499" s="492" t="s">
        <v>7508</v>
      </c>
      <c r="E499" s="492" t="s">
        <v>319</v>
      </c>
      <c r="F499" s="492" t="s">
        <v>4591</v>
      </c>
      <c r="G499" s="493">
        <v>312.5</v>
      </c>
      <c r="H499" s="493">
        <v>312.5</v>
      </c>
      <c r="J499" s="206"/>
    </row>
    <row r="500" spans="1:10" ht="15">
      <c r="A500" s="492">
        <v>492</v>
      </c>
      <c r="B500" s="492" t="s">
        <v>5271</v>
      </c>
      <c r="C500" s="492" t="s">
        <v>5268</v>
      </c>
      <c r="D500" s="492" t="s">
        <v>7509</v>
      </c>
      <c r="E500" s="492" t="s">
        <v>319</v>
      </c>
      <c r="F500" s="492" t="s">
        <v>4591</v>
      </c>
      <c r="G500" s="493">
        <v>312.5</v>
      </c>
      <c r="H500" s="493">
        <v>312.5</v>
      </c>
      <c r="J500" s="206"/>
    </row>
    <row r="501" spans="1:10" ht="15">
      <c r="A501" s="492">
        <v>493</v>
      </c>
      <c r="B501" s="492" t="s">
        <v>5272</v>
      </c>
      <c r="C501" s="492" t="s">
        <v>5273</v>
      </c>
      <c r="D501" s="492" t="s">
        <v>7510</v>
      </c>
      <c r="E501" s="492" t="s">
        <v>319</v>
      </c>
      <c r="F501" s="492" t="s">
        <v>4591</v>
      </c>
      <c r="G501" s="493">
        <v>312.5</v>
      </c>
      <c r="H501" s="493">
        <v>312.5</v>
      </c>
      <c r="J501" s="206"/>
    </row>
    <row r="502" spans="1:10" ht="15">
      <c r="A502" s="492">
        <v>494</v>
      </c>
      <c r="B502" s="492" t="s">
        <v>5274</v>
      </c>
      <c r="C502" s="492" t="s">
        <v>5275</v>
      </c>
      <c r="D502" s="492" t="s">
        <v>7511</v>
      </c>
      <c r="E502" s="492" t="s">
        <v>319</v>
      </c>
      <c r="F502" s="492" t="s">
        <v>4591</v>
      </c>
      <c r="G502" s="493">
        <v>312.5</v>
      </c>
      <c r="H502" s="493">
        <v>312.5</v>
      </c>
      <c r="J502" s="206"/>
    </row>
    <row r="503" spans="1:10" ht="15">
      <c r="A503" s="492">
        <v>495</v>
      </c>
      <c r="B503" s="492" t="s">
        <v>5276</v>
      </c>
      <c r="C503" s="492" t="s">
        <v>5277</v>
      </c>
      <c r="D503" s="492" t="s">
        <v>7512</v>
      </c>
      <c r="E503" s="492" t="s">
        <v>319</v>
      </c>
      <c r="F503" s="492" t="s">
        <v>4591</v>
      </c>
      <c r="G503" s="493">
        <v>312.5</v>
      </c>
      <c r="H503" s="493">
        <v>312.5</v>
      </c>
      <c r="J503" s="206"/>
    </row>
    <row r="504" spans="1:10" ht="15">
      <c r="A504" s="492">
        <v>496</v>
      </c>
      <c r="B504" s="492" t="s">
        <v>5271</v>
      </c>
      <c r="C504" s="492" t="s">
        <v>5278</v>
      </c>
      <c r="D504" s="492" t="s">
        <v>7513</v>
      </c>
      <c r="E504" s="492" t="s">
        <v>319</v>
      </c>
      <c r="F504" s="492" t="s">
        <v>4591</v>
      </c>
      <c r="G504" s="493">
        <v>312.5</v>
      </c>
      <c r="H504" s="493">
        <v>312.5</v>
      </c>
      <c r="J504" s="206"/>
    </row>
    <row r="505" spans="1:10" ht="15">
      <c r="A505" s="492">
        <v>497</v>
      </c>
      <c r="B505" s="492" t="s">
        <v>4696</v>
      </c>
      <c r="C505" s="492" t="s">
        <v>5279</v>
      </c>
      <c r="D505" s="492" t="s">
        <v>7514</v>
      </c>
      <c r="E505" s="492" t="s">
        <v>319</v>
      </c>
      <c r="F505" s="492" t="s">
        <v>4591</v>
      </c>
      <c r="G505" s="493">
        <v>312.5</v>
      </c>
      <c r="H505" s="493">
        <v>312.5</v>
      </c>
      <c r="J505" s="206"/>
    </row>
    <row r="506" spans="1:10" ht="15">
      <c r="A506" s="492">
        <v>498</v>
      </c>
      <c r="B506" s="492" t="s">
        <v>4665</v>
      </c>
      <c r="C506" s="492" t="s">
        <v>5280</v>
      </c>
      <c r="D506" s="492" t="s">
        <v>7515</v>
      </c>
      <c r="E506" s="492" t="s">
        <v>319</v>
      </c>
      <c r="F506" s="492" t="s">
        <v>4591</v>
      </c>
      <c r="G506" s="493">
        <v>312.5</v>
      </c>
      <c r="H506" s="493">
        <v>312.5</v>
      </c>
      <c r="J506" s="206"/>
    </row>
    <row r="507" spans="1:10" ht="15">
      <c r="A507" s="492">
        <v>499</v>
      </c>
      <c r="B507" s="492" t="s">
        <v>4700</v>
      </c>
      <c r="C507" s="492" t="s">
        <v>5263</v>
      </c>
      <c r="D507" s="492" t="s">
        <v>7501</v>
      </c>
      <c r="E507" s="492" t="s">
        <v>319</v>
      </c>
      <c r="F507" s="492" t="s">
        <v>4591</v>
      </c>
      <c r="G507" s="493">
        <v>312.5</v>
      </c>
      <c r="H507" s="493">
        <v>312.5</v>
      </c>
      <c r="J507" s="206"/>
    </row>
    <row r="508" spans="1:10" ht="15">
      <c r="A508" s="492">
        <v>500</v>
      </c>
      <c r="B508" s="492" t="s">
        <v>4970</v>
      </c>
      <c r="C508" s="492" t="s">
        <v>5281</v>
      </c>
      <c r="D508" s="492">
        <v>35001039132</v>
      </c>
      <c r="E508" s="492" t="s">
        <v>319</v>
      </c>
      <c r="F508" s="492" t="s">
        <v>4591</v>
      </c>
      <c r="G508" s="493">
        <v>312.5</v>
      </c>
      <c r="H508" s="493">
        <v>312.5</v>
      </c>
      <c r="J508" s="206"/>
    </row>
    <row r="509" spans="1:10" ht="30">
      <c r="A509" s="492">
        <v>501</v>
      </c>
      <c r="B509" s="492" t="s">
        <v>5282</v>
      </c>
      <c r="C509" s="492" t="s">
        <v>5283</v>
      </c>
      <c r="D509" s="492" t="s">
        <v>7516</v>
      </c>
      <c r="E509" s="492" t="s">
        <v>319</v>
      </c>
      <c r="F509" s="492" t="s">
        <v>4591</v>
      </c>
      <c r="G509" s="493">
        <v>312.5</v>
      </c>
      <c r="H509" s="493">
        <v>312.5</v>
      </c>
      <c r="J509" s="206"/>
    </row>
    <row r="510" spans="1:10" ht="15">
      <c r="A510" s="492">
        <v>502</v>
      </c>
      <c r="B510" s="492" t="s">
        <v>5284</v>
      </c>
      <c r="C510" s="492" t="s">
        <v>4950</v>
      </c>
      <c r="D510" s="492">
        <v>12001039328</v>
      </c>
      <c r="E510" s="492" t="s">
        <v>319</v>
      </c>
      <c r="F510" s="492" t="s">
        <v>4591</v>
      </c>
      <c r="G510" s="493">
        <v>312.5</v>
      </c>
      <c r="H510" s="493">
        <v>312.5</v>
      </c>
      <c r="J510" s="206"/>
    </row>
    <row r="511" spans="1:10" ht="15">
      <c r="A511" s="492">
        <v>503</v>
      </c>
      <c r="B511" s="492" t="s">
        <v>4597</v>
      </c>
      <c r="C511" s="492" t="s">
        <v>5285</v>
      </c>
      <c r="D511" s="492" t="s">
        <v>7517</v>
      </c>
      <c r="E511" s="492" t="s">
        <v>319</v>
      </c>
      <c r="F511" s="492" t="s">
        <v>4591</v>
      </c>
      <c r="G511" s="493">
        <v>312.5</v>
      </c>
      <c r="H511" s="493">
        <v>312.5</v>
      </c>
      <c r="J511" s="206"/>
    </row>
    <row r="512" spans="1:10" ht="15">
      <c r="A512" s="492">
        <v>504</v>
      </c>
      <c r="B512" s="492" t="s">
        <v>4925</v>
      </c>
      <c r="C512" s="492" t="s">
        <v>5286</v>
      </c>
      <c r="D512" s="492">
        <v>35001098024</v>
      </c>
      <c r="E512" s="492" t="s">
        <v>319</v>
      </c>
      <c r="F512" s="492" t="s">
        <v>4591</v>
      </c>
      <c r="G512" s="493">
        <v>312.5</v>
      </c>
      <c r="H512" s="493">
        <v>312.5</v>
      </c>
      <c r="J512" s="206"/>
    </row>
    <row r="513" spans="1:10" ht="15">
      <c r="A513" s="492">
        <v>505</v>
      </c>
      <c r="B513" s="492" t="s">
        <v>4637</v>
      </c>
      <c r="C513" s="492" t="s">
        <v>5287</v>
      </c>
      <c r="D513" s="492">
        <v>14001000817</v>
      </c>
      <c r="E513" s="492" t="s">
        <v>319</v>
      </c>
      <c r="F513" s="492" t="s">
        <v>4591</v>
      </c>
      <c r="G513" s="493">
        <v>312.5</v>
      </c>
      <c r="H513" s="493">
        <v>312.5</v>
      </c>
      <c r="J513" s="206"/>
    </row>
    <row r="514" spans="1:10" ht="15">
      <c r="A514" s="492">
        <v>506</v>
      </c>
      <c r="B514" s="492" t="s">
        <v>4797</v>
      </c>
      <c r="C514" s="492" t="s">
        <v>5288</v>
      </c>
      <c r="D514" s="492">
        <v>35001025600</v>
      </c>
      <c r="E514" s="492" t="s">
        <v>319</v>
      </c>
      <c r="F514" s="492" t="s">
        <v>4591</v>
      </c>
      <c r="G514" s="493">
        <v>312.5</v>
      </c>
      <c r="H514" s="493">
        <v>312.5</v>
      </c>
      <c r="J514" s="206"/>
    </row>
    <row r="515" spans="1:10" ht="15">
      <c r="A515" s="492">
        <v>507</v>
      </c>
      <c r="B515" s="492" t="s">
        <v>4646</v>
      </c>
      <c r="C515" s="492" t="s">
        <v>4745</v>
      </c>
      <c r="D515" s="492">
        <v>35501138517</v>
      </c>
      <c r="E515" s="492" t="s">
        <v>319</v>
      </c>
      <c r="F515" s="492" t="s">
        <v>4591</v>
      </c>
      <c r="G515" s="493">
        <v>312.5</v>
      </c>
      <c r="H515" s="493">
        <v>312.5</v>
      </c>
      <c r="J515" s="206"/>
    </row>
    <row r="516" spans="1:10" ht="15">
      <c r="A516" s="492">
        <v>508</v>
      </c>
      <c r="B516" s="492" t="s">
        <v>4665</v>
      </c>
      <c r="C516" s="492" t="s">
        <v>5289</v>
      </c>
      <c r="D516" s="492">
        <v>35001055121</v>
      </c>
      <c r="E516" s="492" t="s">
        <v>319</v>
      </c>
      <c r="F516" s="492" t="s">
        <v>4591</v>
      </c>
      <c r="G516" s="493">
        <v>312.5</v>
      </c>
      <c r="H516" s="493">
        <v>312.5</v>
      </c>
      <c r="J516" s="206"/>
    </row>
    <row r="517" spans="1:10" ht="15">
      <c r="A517" s="492">
        <v>509</v>
      </c>
      <c r="B517" s="492" t="s">
        <v>5290</v>
      </c>
      <c r="C517" s="492" t="s">
        <v>5291</v>
      </c>
      <c r="D517" s="492">
        <v>14001002677</v>
      </c>
      <c r="E517" s="492" t="s">
        <v>319</v>
      </c>
      <c r="F517" s="492" t="s">
        <v>4591</v>
      </c>
      <c r="G517" s="493">
        <v>312.5</v>
      </c>
      <c r="H517" s="493">
        <v>312.5</v>
      </c>
      <c r="J517" s="206"/>
    </row>
    <row r="518" spans="1:10" ht="15">
      <c r="A518" s="492">
        <v>510</v>
      </c>
      <c r="B518" s="492" t="s">
        <v>4860</v>
      </c>
      <c r="C518" s="492" t="s">
        <v>5013</v>
      </c>
      <c r="D518" s="492">
        <v>35001041806</v>
      </c>
      <c r="E518" s="492" t="s">
        <v>319</v>
      </c>
      <c r="F518" s="492" t="s">
        <v>4591</v>
      </c>
      <c r="G518" s="493">
        <v>312.5</v>
      </c>
      <c r="H518" s="493">
        <v>312.5</v>
      </c>
      <c r="J518" s="206"/>
    </row>
    <row r="519" spans="1:10" ht="15">
      <c r="A519" s="492">
        <v>511</v>
      </c>
      <c r="B519" s="492" t="s">
        <v>5292</v>
      </c>
      <c r="C519" s="492" t="s">
        <v>5293</v>
      </c>
      <c r="D519" s="492">
        <v>35001096150</v>
      </c>
      <c r="E519" s="492" t="s">
        <v>319</v>
      </c>
      <c r="F519" s="492" t="s">
        <v>4591</v>
      </c>
      <c r="G519" s="493">
        <v>312.5</v>
      </c>
      <c r="H519" s="493">
        <v>312.5</v>
      </c>
      <c r="J519" s="206"/>
    </row>
    <row r="520" spans="1:10" ht="30">
      <c r="A520" s="492">
        <v>512</v>
      </c>
      <c r="B520" s="492" t="s">
        <v>5294</v>
      </c>
      <c r="C520" s="492" t="s">
        <v>5295</v>
      </c>
      <c r="D520" s="492">
        <v>35001038804</v>
      </c>
      <c r="E520" s="492" t="s">
        <v>319</v>
      </c>
      <c r="F520" s="492" t="s">
        <v>4591</v>
      </c>
      <c r="G520" s="493">
        <v>312.5</v>
      </c>
      <c r="H520" s="493">
        <v>312.5</v>
      </c>
      <c r="J520" s="206"/>
    </row>
    <row r="521" spans="1:10" ht="15">
      <c r="A521" s="492">
        <v>513</v>
      </c>
      <c r="B521" s="492" t="s">
        <v>4714</v>
      </c>
      <c r="C521" s="492" t="s">
        <v>5296</v>
      </c>
      <c r="D521" s="492">
        <v>57001010437</v>
      </c>
      <c r="E521" s="492" t="s">
        <v>319</v>
      </c>
      <c r="F521" s="492" t="s">
        <v>4591</v>
      </c>
      <c r="G521" s="493">
        <v>312.5</v>
      </c>
      <c r="H521" s="493">
        <v>312.5</v>
      </c>
      <c r="J521" s="206"/>
    </row>
    <row r="522" spans="1:10" ht="15">
      <c r="A522" s="492">
        <v>514</v>
      </c>
      <c r="B522" s="492" t="s">
        <v>4603</v>
      </c>
      <c r="C522" s="492" t="s">
        <v>5297</v>
      </c>
      <c r="D522" s="492">
        <v>35001056029</v>
      </c>
      <c r="E522" s="492" t="s">
        <v>319</v>
      </c>
      <c r="F522" s="492" t="s">
        <v>4591</v>
      </c>
      <c r="G522" s="493">
        <v>312.5</v>
      </c>
      <c r="H522" s="493">
        <v>312.5</v>
      </c>
      <c r="J522" s="206"/>
    </row>
    <row r="523" spans="1:10" ht="15">
      <c r="A523" s="492">
        <v>515</v>
      </c>
      <c r="B523" s="492" t="s">
        <v>4888</v>
      </c>
      <c r="C523" s="492" t="s">
        <v>5298</v>
      </c>
      <c r="D523" s="492">
        <v>35001093842</v>
      </c>
      <c r="E523" s="492" t="s">
        <v>319</v>
      </c>
      <c r="F523" s="492" t="s">
        <v>4591</v>
      </c>
      <c r="G523" s="493">
        <v>312.5</v>
      </c>
      <c r="H523" s="493">
        <v>312.5</v>
      </c>
      <c r="J523" s="206"/>
    </row>
    <row r="524" spans="1:10" ht="15">
      <c r="A524" s="492">
        <v>516</v>
      </c>
      <c r="B524" s="492" t="s">
        <v>4678</v>
      </c>
      <c r="C524" s="492" t="s">
        <v>4745</v>
      </c>
      <c r="D524" s="492">
        <v>35001052708</v>
      </c>
      <c r="E524" s="492" t="s">
        <v>319</v>
      </c>
      <c r="F524" s="492" t="s">
        <v>4591</v>
      </c>
      <c r="G524" s="493">
        <v>312.5</v>
      </c>
      <c r="H524" s="493">
        <v>312.5</v>
      </c>
      <c r="J524" s="206"/>
    </row>
    <row r="525" spans="1:10" ht="15">
      <c r="A525" s="492">
        <v>517</v>
      </c>
      <c r="B525" s="492" t="s">
        <v>5299</v>
      </c>
      <c r="C525" s="492" t="s">
        <v>5300</v>
      </c>
      <c r="D525" s="492">
        <v>35001020505</v>
      </c>
      <c r="E525" s="492" t="s">
        <v>319</v>
      </c>
      <c r="F525" s="492" t="s">
        <v>4591</v>
      </c>
      <c r="G525" s="493">
        <v>312.5</v>
      </c>
      <c r="H525" s="493">
        <v>312.5</v>
      </c>
      <c r="J525" s="206"/>
    </row>
    <row r="526" spans="1:10" ht="15">
      <c r="A526" s="492">
        <v>518</v>
      </c>
      <c r="B526" s="492" t="s">
        <v>4769</v>
      </c>
      <c r="C526" s="492" t="s">
        <v>5301</v>
      </c>
      <c r="D526" s="492">
        <v>35001059502</v>
      </c>
      <c r="E526" s="492" t="s">
        <v>319</v>
      </c>
      <c r="F526" s="492" t="s">
        <v>4591</v>
      </c>
      <c r="G526" s="493">
        <v>312.5</v>
      </c>
      <c r="H526" s="493">
        <v>312.5</v>
      </c>
      <c r="J526" s="206"/>
    </row>
    <row r="527" spans="1:10" ht="15">
      <c r="A527" s="492">
        <v>519</v>
      </c>
      <c r="B527" s="492" t="s">
        <v>4808</v>
      </c>
      <c r="C527" s="492" t="s">
        <v>5302</v>
      </c>
      <c r="D527" s="492">
        <v>35001013432</v>
      </c>
      <c r="E527" s="492" t="s">
        <v>319</v>
      </c>
      <c r="F527" s="492" t="s">
        <v>4591</v>
      </c>
      <c r="G527" s="493">
        <v>312.5</v>
      </c>
      <c r="H527" s="493">
        <v>312.5</v>
      </c>
      <c r="J527" s="206"/>
    </row>
    <row r="528" spans="1:10" ht="15">
      <c r="A528" s="492">
        <v>520</v>
      </c>
      <c r="B528" s="492" t="s">
        <v>5303</v>
      </c>
      <c r="C528" s="492" t="s">
        <v>5304</v>
      </c>
      <c r="D528" s="492">
        <v>40001022464</v>
      </c>
      <c r="E528" s="492" t="s">
        <v>319</v>
      </c>
      <c r="F528" s="492" t="s">
        <v>4591</v>
      </c>
      <c r="G528" s="493">
        <v>312.5</v>
      </c>
      <c r="H528" s="493">
        <v>312.5</v>
      </c>
      <c r="J528" s="206"/>
    </row>
    <row r="529" spans="1:10" ht="15">
      <c r="A529" s="492">
        <v>521</v>
      </c>
      <c r="B529" s="492" t="s">
        <v>5305</v>
      </c>
      <c r="C529" s="492" t="s">
        <v>4950</v>
      </c>
      <c r="D529" s="492">
        <v>35001059095</v>
      </c>
      <c r="E529" s="492" t="s">
        <v>319</v>
      </c>
      <c r="F529" s="492" t="s">
        <v>4591</v>
      </c>
      <c r="G529" s="493">
        <v>312.5</v>
      </c>
      <c r="H529" s="493">
        <v>312.5</v>
      </c>
      <c r="J529" s="206"/>
    </row>
    <row r="530" spans="1:10" ht="15">
      <c r="A530" s="492">
        <v>522</v>
      </c>
      <c r="B530" s="492" t="s">
        <v>4709</v>
      </c>
      <c r="C530" s="492" t="s">
        <v>5131</v>
      </c>
      <c r="D530" s="492">
        <v>31001048272</v>
      </c>
      <c r="E530" s="492" t="s">
        <v>319</v>
      </c>
      <c r="F530" s="492" t="s">
        <v>4591</v>
      </c>
      <c r="G530" s="493">
        <v>312.5</v>
      </c>
      <c r="H530" s="493">
        <v>312.5</v>
      </c>
      <c r="J530" s="206"/>
    </row>
    <row r="531" spans="1:10" ht="15">
      <c r="A531" s="492">
        <v>523</v>
      </c>
      <c r="B531" s="492" t="s">
        <v>4968</v>
      </c>
      <c r="C531" s="492" t="s">
        <v>5306</v>
      </c>
      <c r="D531" s="492">
        <v>35001016991</v>
      </c>
      <c r="E531" s="492" t="s">
        <v>319</v>
      </c>
      <c r="F531" s="492" t="s">
        <v>4591</v>
      </c>
      <c r="G531" s="493">
        <v>312.5</v>
      </c>
      <c r="H531" s="493">
        <v>312.5</v>
      </c>
      <c r="J531" s="206"/>
    </row>
    <row r="532" spans="1:10" ht="15">
      <c r="A532" s="492">
        <v>524</v>
      </c>
      <c r="B532" s="492" t="s">
        <v>5307</v>
      </c>
      <c r="C532" s="492" t="s">
        <v>4965</v>
      </c>
      <c r="D532" s="492">
        <v>35001057869</v>
      </c>
      <c r="E532" s="492" t="s">
        <v>319</v>
      </c>
      <c r="F532" s="492" t="s">
        <v>4591</v>
      </c>
      <c r="G532" s="493">
        <v>312.5</v>
      </c>
      <c r="H532" s="493">
        <v>312.5</v>
      </c>
      <c r="J532" s="206"/>
    </row>
    <row r="533" spans="1:10" ht="15">
      <c r="A533" s="492">
        <v>525</v>
      </c>
      <c r="B533" s="492" t="s">
        <v>4633</v>
      </c>
      <c r="C533" s="492" t="s">
        <v>5308</v>
      </c>
      <c r="D533" s="492">
        <v>54001019240</v>
      </c>
      <c r="E533" s="492" t="s">
        <v>319</v>
      </c>
      <c r="F533" s="492" t="s">
        <v>4591</v>
      </c>
      <c r="G533" s="493">
        <v>312.5</v>
      </c>
      <c r="H533" s="493">
        <v>312.5</v>
      </c>
      <c r="J533" s="206"/>
    </row>
    <row r="534" spans="1:10" ht="30">
      <c r="A534" s="492">
        <v>526</v>
      </c>
      <c r="B534" s="492" t="s">
        <v>4884</v>
      </c>
      <c r="C534" s="492" t="s">
        <v>5309</v>
      </c>
      <c r="D534" s="492">
        <v>34001006630</v>
      </c>
      <c r="E534" s="492" t="s">
        <v>319</v>
      </c>
      <c r="F534" s="492" t="s">
        <v>4591</v>
      </c>
      <c r="G534" s="493">
        <v>312.5</v>
      </c>
      <c r="H534" s="493">
        <v>312.5</v>
      </c>
      <c r="J534" s="206"/>
    </row>
    <row r="535" spans="1:10" ht="15">
      <c r="A535" s="492">
        <v>527</v>
      </c>
      <c r="B535" s="492" t="s">
        <v>5310</v>
      </c>
      <c r="C535" s="492" t="s">
        <v>5241</v>
      </c>
      <c r="D535" s="492">
        <v>35001026892</v>
      </c>
      <c r="E535" s="492" t="s">
        <v>319</v>
      </c>
      <c r="F535" s="492" t="s">
        <v>4591</v>
      </c>
      <c r="G535" s="493">
        <v>312.5</v>
      </c>
      <c r="H535" s="493">
        <v>312.5</v>
      </c>
      <c r="J535" s="206"/>
    </row>
    <row r="536" spans="1:10" ht="15">
      <c r="A536" s="492">
        <v>528</v>
      </c>
      <c r="B536" s="492" t="s">
        <v>4660</v>
      </c>
      <c r="C536" s="492" t="s">
        <v>5172</v>
      </c>
      <c r="D536" s="492">
        <v>35001057410</v>
      </c>
      <c r="E536" s="492" t="s">
        <v>319</v>
      </c>
      <c r="F536" s="492" t="s">
        <v>4591</v>
      </c>
      <c r="G536" s="493">
        <v>312.5</v>
      </c>
      <c r="H536" s="493">
        <v>312.5</v>
      </c>
      <c r="J536" s="206"/>
    </row>
    <row r="537" spans="1:10" ht="15">
      <c r="A537" s="492">
        <v>529</v>
      </c>
      <c r="B537" s="492" t="s">
        <v>5311</v>
      </c>
      <c r="C537" s="492" t="s">
        <v>5312</v>
      </c>
      <c r="D537" s="492">
        <v>35001018644</v>
      </c>
      <c r="E537" s="492" t="s">
        <v>319</v>
      </c>
      <c r="F537" s="492" t="s">
        <v>4591</v>
      </c>
      <c r="G537" s="493">
        <v>312.5</v>
      </c>
      <c r="H537" s="493">
        <v>312.5</v>
      </c>
      <c r="J537" s="206"/>
    </row>
    <row r="538" spans="1:10" ht="15">
      <c r="A538" s="492">
        <v>530</v>
      </c>
      <c r="B538" s="492" t="s">
        <v>5313</v>
      </c>
      <c r="C538" s="492" t="s">
        <v>5314</v>
      </c>
      <c r="D538" s="492" t="s">
        <v>7518</v>
      </c>
      <c r="E538" s="492" t="s">
        <v>319</v>
      </c>
      <c r="F538" s="492" t="s">
        <v>4591</v>
      </c>
      <c r="G538" s="493">
        <v>312.5</v>
      </c>
      <c r="H538" s="493">
        <v>312.5</v>
      </c>
      <c r="J538" s="206"/>
    </row>
    <row r="539" spans="1:10" ht="30">
      <c r="A539" s="492">
        <v>531</v>
      </c>
      <c r="B539" s="492" t="s">
        <v>5315</v>
      </c>
      <c r="C539" s="492" t="s">
        <v>5316</v>
      </c>
      <c r="D539" s="492">
        <v>35001043523</v>
      </c>
      <c r="E539" s="492" t="s">
        <v>319</v>
      </c>
      <c r="F539" s="492" t="s">
        <v>4591</v>
      </c>
      <c r="G539" s="493">
        <v>312.5</v>
      </c>
      <c r="H539" s="493">
        <v>312.5</v>
      </c>
      <c r="J539" s="206"/>
    </row>
    <row r="540" spans="1:10" ht="15">
      <c r="A540" s="492">
        <v>532</v>
      </c>
      <c r="B540" s="492" t="s">
        <v>4620</v>
      </c>
      <c r="C540" s="492" t="s">
        <v>5317</v>
      </c>
      <c r="D540" s="492">
        <v>35001071768</v>
      </c>
      <c r="E540" s="492" t="s">
        <v>319</v>
      </c>
      <c r="F540" s="492" t="s">
        <v>4591</v>
      </c>
      <c r="G540" s="493">
        <v>312.5</v>
      </c>
      <c r="H540" s="493">
        <v>312.5</v>
      </c>
      <c r="J540" s="206"/>
    </row>
    <row r="541" spans="1:10" ht="15">
      <c r="A541" s="492">
        <v>533</v>
      </c>
      <c r="B541" s="492" t="s">
        <v>4808</v>
      </c>
      <c r="C541" s="492" t="s">
        <v>5318</v>
      </c>
      <c r="D541" s="492">
        <v>35001075297</v>
      </c>
      <c r="E541" s="492" t="s">
        <v>319</v>
      </c>
      <c r="F541" s="492" t="s">
        <v>4591</v>
      </c>
      <c r="G541" s="493">
        <v>312.5</v>
      </c>
      <c r="H541" s="493">
        <v>312.5</v>
      </c>
      <c r="J541" s="206"/>
    </row>
    <row r="542" spans="1:10" ht="15">
      <c r="A542" s="492">
        <v>534</v>
      </c>
      <c r="B542" s="492" t="s">
        <v>4822</v>
      </c>
      <c r="C542" s="492" t="s">
        <v>5319</v>
      </c>
      <c r="D542" s="492">
        <v>35001065337</v>
      </c>
      <c r="E542" s="492" t="s">
        <v>319</v>
      </c>
      <c r="F542" s="492" t="s">
        <v>4591</v>
      </c>
      <c r="G542" s="493">
        <v>312.5</v>
      </c>
      <c r="H542" s="493">
        <v>312.5</v>
      </c>
      <c r="J542" s="206"/>
    </row>
    <row r="543" spans="1:10" ht="15">
      <c r="A543" s="492">
        <v>535</v>
      </c>
      <c r="B543" s="492" t="s">
        <v>4836</v>
      </c>
      <c r="C543" s="492" t="s">
        <v>5320</v>
      </c>
      <c r="D543" s="492">
        <v>35001029346</v>
      </c>
      <c r="E543" s="492" t="s">
        <v>319</v>
      </c>
      <c r="F543" s="492" t="s">
        <v>4591</v>
      </c>
      <c r="G543" s="493">
        <v>312.5</v>
      </c>
      <c r="H543" s="493">
        <v>312.5</v>
      </c>
      <c r="J543" s="206"/>
    </row>
    <row r="544" spans="1:10" ht="15">
      <c r="A544" s="492">
        <v>536</v>
      </c>
      <c r="B544" s="492" t="s">
        <v>4760</v>
      </c>
      <c r="C544" s="492" t="s">
        <v>5321</v>
      </c>
      <c r="D544" s="492">
        <v>35001019079</v>
      </c>
      <c r="E544" s="492" t="s">
        <v>319</v>
      </c>
      <c r="F544" s="492" t="s">
        <v>4591</v>
      </c>
      <c r="G544" s="493">
        <v>312.5</v>
      </c>
      <c r="H544" s="493">
        <v>312.5</v>
      </c>
      <c r="J544" s="206"/>
    </row>
    <row r="545" spans="1:10" ht="30">
      <c r="A545" s="492">
        <v>537</v>
      </c>
      <c r="B545" s="492" t="s">
        <v>5322</v>
      </c>
      <c r="C545" s="492" t="s">
        <v>4884</v>
      </c>
      <c r="D545" s="492">
        <v>62005020885</v>
      </c>
      <c r="E545" s="492" t="s">
        <v>319</v>
      </c>
      <c r="F545" s="492" t="s">
        <v>4591</v>
      </c>
      <c r="G545" s="493">
        <v>312.5</v>
      </c>
      <c r="H545" s="493">
        <v>312.5</v>
      </c>
      <c r="J545" s="206"/>
    </row>
    <row r="546" spans="1:10" ht="30">
      <c r="A546" s="492">
        <v>538</v>
      </c>
      <c r="B546" s="492" t="s">
        <v>5322</v>
      </c>
      <c r="C546" s="492" t="s">
        <v>4853</v>
      </c>
      <c r="D546" s="492">
        <v>35001093245</v>
      </c>
      <c r="E546" s="492" t="s">
        <v>319</v>
      </c>
      <c r="F546" s="492" t="s">
        <v>4591</v>
      </c>
      <c r="G546" s="493">
        <v>312.5</v>
      </c>
      <c r="H546" s="493">
        <v>312.5</v>
      </c>
      <c r="J546" s="206"/>
    </row>
    <row r="547" spans="1:10" ht="30">
      <c r="A547" s="492">
        <v>539</v>
      </c>
      <c r="B547" s="492" t="s">
        <v>5322</v>
      </c>
      <c r="C547" s="492" t="s">
        <v>4945</v>
      </c>
      <c r="D547" s="492">
        <v>13001058111</v>
      </c>
      <c r="E547" s="492" t="s">
        <v>319</v>
      </c>
      <c r="F547" s="492" t="s">
        <v>4591</v>
      </c>
      <c r="G547" s="493">
        <v>312.5</v>
      </c>
      <c r="H547" s="493">
        <v>312.5</v>
      </c>
      <c r="J547" s="206"/>
    </row>
    <row r="548" spans="1:10" ht="30">
      <c r="A548" s="492">
        <v>540</v>
      </c>
      <c r="B548" s="492" t="s">
        <v>5322</v>
      </c>
      <c r="C548" s="492" t="s">
        <v>4637</v>
      </c>
      <c r="D548" s="492">
        <v>54001034836</v>
      </c>
      <c r="E548" s="492" t="s">
        <v>319</v>
      </c>
      <c r="F548" s="492" t="s">
        <v>4591</v>
      </c>
      <c r="G548" s="493">
        <v>312.5</v>
      </c>
      <c r="H548" s="493">
        <v>312.5</v>
      </c>
      <c r="J548" s="206"/>
    </row>
    <row r="549" spans="1:10" ht="30">
      <c r="A549" s="492">
        <v>541</v>
      </c>
      <c r="B549" s="492" t="s">
        <v>5322</v>
      </c>
      <c r="C549" s="492" t="s">
        <v>5151</v>
      </c>
      <c r="D549" s="492">
        <v>35001057357</v>
      </c>
      <c r="E549" s="492" t="s">
        <v>319</v>
      </c>
      <c r="F549" s="492" t="s">
        <v>4591</v>
      </c>
      <c r="G549" s="493">
        <v>312.5</v>
      </c>
      <c r="H549" s="493">
        <v>312.5</v>
      </c>
      <c r="J549" s="206"/>
    </row>
    <row r="550" spans="1:10" ht="30">
      <c r="A550" s="492">
        <v>542</v>
      </c>
      <c r="B550" s="492" t="s">
        <v>5322</v>
      </c>
      <c r="C550" s="492" t="s">
        <v>4732</v>
      </c>
      <c r="D550" s="492">
        <v>35001118159</v>
      </c>
      <c r="E550" s="492" t="s">
        <v>319</v>
      </c>
      <c r="F550" s="492" t="s">
        <v>4591</v>
      </c>
      <c r="G550" s="493">
        <v>312.5</v>
      </c>
      <c r="H550" s="493">
        <v>312.5</v>
      </c>
      <c r="J550" s="206"/>
    </row>
    <row r="551" spans="1:10" ht="30">
      <c r="A551" s="492">
        <v>543</v>
      </c>
      <c r="B551" s="492" t="s">
        <v>5322</v>
      </c>
      <c r="C551" s="492" t="s">
        <v>4974</v>
      </c>
      <c r="D551" s="492">
        <v>59001057973</v>
      </c>
      <c r="E551" s="492" t="s">
        <v>319</v>
      </c>
      <c r="F551" s="492" t="s">
        <v>4591</v>
      </c>
      <c r="G551" s="493">
        <v>312.5</v>
      </c>
      <c r="H551" s="493">
        <v>312.5</v>
      </c>
      <c r="J551" s="206"/>
    </row>
    <row r="552" spans="1:10" ht="30">
      <c r="A552" s="492">
        <v>544</v>
      </c>
      <c r="B552" s="492" t="s">
        <v>5322</v>
      </c>
      <c r="C552" s="492" t="s">
        <v>5323</v>
      </c>
      <c r="D552" s="492">
        <v>35001042864</v>
      </c>
      <c r="E552" s="492" t="s">
        <v>319</v>
      </c>
      <c r="F552" s="492" t="s">
        <v>4591</v>
      </c>
      <c r="G552" s="493">
        <v>312.5</v>
      </c>
      <c r="H552" s="493">
        <v>312.5</v>
      </c>
      <c r="J552" s="206"/>
    </row>
    <row r="553" spans="1:10" ht="30">
      <c r="A553" s="492">
        <v>545</v>
      </c>
      <c r="B553" s="492" t="s">
        <v>5322</v>
      </c>
      <c r="C553" s="492" t="s">
        <v>5324</v>
      </c>
      <c r="D553" s="492">
        <v>12001020915</v>
      </c>
      <c r="E553" s="492" t="s">
        <v>319</v>
      </c>
      <c r="F553" s="492" t="s">
        <v>4591</v>
      </c>
      <c r="G553" s="493">
        <v>312.5</v>
      </c>
      <c r="H553" s="493">
        <v>312.5</v>
      </c>
      <c r="J553" s="206"/>
    </row>
    <row r="554" spans="1:10" ht="15">
      <c r="A554" s="492">
        <v>546</v>
      </c>
      <c r="B554" s="492" t="s">
        <v>5325</v>
      </c>
      <c r="C554" s="492" t="s">
        <v>5326</v>
      </c>
      <c r="D554" s="492">
        <v>35001026555</v>
      </c>
      <c r="E554" s="492" t="s">
        <v>319</v>
      </c>
      <c r="F554" s="492" t="s">
        <v>4591</v>
      </c>
      <c r="G554" s="493">
        <v>312.5</v>
      </c>
      <c r="H554" s="493">
        <v>312.5</v>
      </c>
      <c r="J554" s="206"/>
    </row>
    <row r="555" spans="1:10" ht="15">
      <c r="A555" s="492">
        <v>547</v>
      </c>
      <c r="B555" s="492" t="s">
        <v>4797</v>
      </c>
      <c r="C555" s="492" t="s">
        <v>5241</v>
      </c>
      <c r="D555" s="492" t="s">
        <v>7519</v>
      </c>
      <c r="E555" s="492" t="s">
        <v>319</v>
      </c>
      <c r="F555" s="492" t="s">
        <v>4591</v>
      </c>
      <c r="G555" s="493">
        <v>312.5</v>
      </c>
      <c r="H555" s="493">
        <v>312.5</v>
      </c>
      <c r="J555" s="206"/>
    </row>
    <row r="556" spans="1:10" ht="15">
      <c r="A556" s="492">
        <v>548</v>
      </c>
      <c r="B556" s="492" t="s">
        <v>4665</v>
      </c>
      <c r="C556" s="492" t="s">
        <v>5327</v>
      </c>
      <c r="D556" s="492">
        <v>35001068861</v>
      </c>
      <c r="E556" s="492" t="s">
        <v>319</v>
      </c>
      <c r="F556" s="492" t="s">
        <v>4591</v>
      </c>
      <c r="G556" s="493">
        <v>312.5</v>
      </c>
      <c r="H556" s="493">
        <v>312.5</v>
      </c>
      <c r="J556" s="206"/>
    </row>
    <row r="557" spans="1:10" ht="15">
      <c r="A557" s="492">
        <v>549</v>
      </c>
      <c r="B557" s="492" t="s">
        <v>5101</v>
      </c>
      <c r="C557" s="492" t="s">
        <v>5328</v>
      </c>
      <c r="D557" s="492">
        <v>35001093291</v>
      </c>
      <c r="E557" s="492" t="s">
        <v>319</v>
      </c>
      <c r="F557" s="492" t="s">
        <v>4591</v>
      </c>
      <c r="G557" s="493">
        <v>312.5</v>
      </c>
      <c r="H557" s="493">
        <v>312.5</v>
      </c>
      <c r="J557" s="206"/>
    </row>
    <row r="558" spans="1:10" ht="15">
      <c r="A558" s="492">
        <v>550</v>
      </c>
      <c r="B558" s="492" t="s">
        <v>4665</v>
      </c>
      <c r="C558" s="492" t="s">
        <v>5329</v>
      </c>
      <c r="D558" s="492">
        <v>35001054109</v>
      </c>
      <c r="E558" s="492" t="s">
        <v>319</v>
      </c>
      <c r="F558" s="492" t="s">
        <v>4591</v>
      </c>
      <c r="G558" s="493">
        <v>312.5</v>
      </c>
      <c r="H558" s="493">
        <v>312.5</v>
      </c>
      <c r="J558" s="206"/>
    </row>
    <row r="559" spans="1:10" ht="15">
      <c r="A559" s="492">
        <v>551</v>
      </c>
      <c r="B559" s="492" t="s">
        <v>5330</v>
      </c>
      <c r="C559" s="492" t="s">
        <v>4972</v>
      </c>
      <c r="D559" s="492">
        <v>60002002568</v>
      </c>
      <c r="E559" s="492" t="s">
        <v>319</v>
      </c>
      <c r="F559" s="492" t="s">
        <v>4591</v>
      </c>
      <c r="G559" s="493">
        <v>312.5</v>
      </c>
      <c r="H559" s="493">
        <v>312.5</v>
      </c>
      <c r="J559" s="206"/>
    </row>
    <row r="560" spans="1:10" ht="15">
      <c r="A560" s="492">
        <v>552</v>
      </c>
      <c r="B560" s="492" t="s">
        <v>4684</v>
      </c>
      <c r="C560" s="492" t="s">
        <v>5331</v>
      </c>
      <c r="D560" s="492">
        <v>35501130935</v>
      </c>
      <c r="E560" s="492" t="s">
        <v>319</v>
      </c>
      <c r="F560" s="492" t="s">
        <v>4591</v>
      </c>
      <c r="G560" s="493">
        <v>312.5</v>
      </c>
      <c r="H560" s="493">
        <v>312.5</v>
      </c>
      <c r="J560" s="206"/>
    </row>
    <row r="561" spans="1:10" ht="15">
      <c r="A561" s="492">
        <v>553</v>
      </c>
      <c r="B561" s="492" t="s">
        <v>4888</v>
      </c>
      <c r="C561" s="492" t="s">
        <v>5332</v>
      </c>
      <c r="D561" s="492">
        <v>35001092685</v>
      </c>
      <c r="E561" s="492" t="s">
        <v>319</v>
      </c>
      <c r="F561" s="492" t="s">
        <v>4591</v>
      </c>
      <c r="G561" s="493">
        <v>312.5</v>
      </c>
      <c r="H561" s="493">
        <v>312.5</v>
      </c>
      <c r="J561" s="206"/>
    </row>
    <row r="562" spans="1:10" ht="15">
      <c r="A562" s="492">
        <v>554</v>
      </c>
      <c r="B562" s="492" t="s">
        <v>4960</v>
      </c>
      <c r="C562" s="492" t="s">
        <v>5333</v>
      </c>
      <c r="D562" s="492">
        <v>35001044826</v>
      </c>
      <c r="E562" s="492" t="s">
        <v>319</v>
      </c>
      <c r="F562" s="492" t="s">
        <v>4591</v>
      </c>
      <c r="G562" s="493">
        <v>312.5</v>
      </c>
      <c r="H562" s="493">
        <v>312.5</v>
      </c>
      <c r="J562" s="206"/>
    </row>
    <row r="563" spans="1:10" ht="15">
      <c r="A563" s="492">
        <v>555</v>
      </c>
      <c r="B563" s="492" t="s">
        <v>4712</v>
      </c>
      <c r="C563" s="492" t="s">
        <v>5334</v>
      </c>
      <c r="D563" s="492">
        <v>35001099396</v>
      </c>
      <c r="E563" s="492" t="s">
        <v>319</v>
      </c>
      <c r="F563" s="492" t="s">
        <v>4591</v>
      </c>
      <c r="G563" s="493">
        <v>312.5</v>
      </c>
      <c r="H563" s="493">
        <v>312.5</v>
      </c>
      <c r="J563" s="206"/>
    </row>
    <row r="564" spans="1:10" ht="15">
      <c r="A564" s="492">
        <v>556</v>
      </c>
      <c r="B564" s="492" t="s">
        <v>5335</v>
      </c>
      <c r="C564" s="492" t="s">
        <v>5336</v>
      </c>
      <c r="D564" s="492">
        <v>35001091070</v>
      </c>
      <c r="E564" s="492" t="s">
        <v>319</v>
      </c>
      <c r="F564" s="492" t="s">
        <v>4591</v>
      </c>
      <c r="G564" s="493">
        <v>312.5</v>
      </c>
      <c r="H564" s="493">
        <v>312.5</v>
      </c>
      <c r="J564" s="206"/>
    </row>
    <row r="565" spans="1:10" ht="15">
      <c r="A565" s="492">
        <v>557</v>
      </c>
      <c r="B565" s="492" t="s">
        <v>4660</v>
      </c>
      <c r="C565" s="492" t="s">
        <v>5337</v>
      </c>
      <c r="D565" s="492">
        <v>35001020981</v>
      </c>
      <c r="E565" s="492" t="s">
        <v>319</v>
      </c>
      <c r="F565" s="492" t="s">
        <v>4591</v>
      </c>
      <c r="G565" s="493">
        <v>312.5</v>
      </c>
      <c r="H565" s="493">
        <v>312.5</v>
      </c>
      <c r="J565" s="206"/>
    </row>
    <row r="566" spans="1:10" ht="15">
      <c r="A566" s="492">
        <v>558</v>
      </c>
      <c r="B566" s="492" t="s">
        <v>5193</v>
      </c>
      <c r="C566" s="492" t="s">
        <v>5338</v>
      </c>
      <c r="D566" s="492">
        <v>35001008073</v>
      </c>
      <c r="E566" s="492" t="s">
        <v>319</v>
      </c>
      <c r="F566" s="492" t="s">
        <v>4591</v>
      </c>
      <c r="G566" s="493">
        <v>312.5</v>
      </c>
      <c r="H566" s="493">
        <v>312.5</v>
      </c>
      <c r="J566" s="206"/>
    </row>
    <row r="567" spans="1:10" ht="15">
      <c r="A567" s="492">
        <v>559</v>
      </c>
      <c r="B567" s="492" t="s">
        <v>4696</v>
      </c>
      <c r="C567" s="492" t="s">
        <v>4745</v>
      </c>
      <c r="D567" s="492">
        <v>35001016400</v>
      </c>
      <c r="E567" s="492" t="s">
        <v>319</v>
      </c>
      <c r="F567" s="492" t="s">
        <v>4591</v>
      </c>
      <c r="G567" s="493">
        <v>312.5</v>
      </c>
      <c r="H567" s="493">
        <v>312.5</v>
      </c>
      <c r="J567" s="206"/>
    </row>
    <row r="568" spans="1:10" ht="15">
      <c r="A568" s="492">
        <v>560</v>
      </c>
      <c r="B568" s="492" t="s">
        <v>5339</v>
      </c>
      <c r="C568" s="492" t="s">
        <v>4611</v>
      </c>
      <c r="D568" s="492">
        <v>35001063364</v>
      </c>
      <c r="E568" s="492" t="s">
        <v>319</v>
      </c>
      <c r="F568" s="492" t="s">
        <v>4591</v>
      </c>
      <c r="G568" s="493">
        <v>312.5</v>
      </c>
      <c r="H568" s="493">
        <v>312.5</v>
      </c>
      <c r="J568" s="206"/>
    </row>
    <row r="569" spans="1:10" ht="15">
      <c r="A569" s="492">
        <v>561</v>
      </c>
      <c r="B569" s="492" t="s">
        <v>4663</v>
      </c>
      <c r="C569" s="492" t="s">
        <v>5172</v>
      </c>
      <c r="D569" s="492">
        <v>35001098873</v>
      </c>
      <c r="E569" s="492" t="s">
        <v>319</v>
      </c>
      <c r="F569" s="492" t="s">
        <v>4591</v>
      </c>
      <c r="G569" s="493">
        <v>312.5</v>
      </c>
      <c r="H569" s="493">
        <v>312.5</v>
      </c>
      <c r="J569" s="206"/>
    </row>
    <row r="570" spans="1:10" ht="30">
      <c r="A570" s="492">
        <v>562</v>
      </c>
      <c r="B570" s="492" t="s">
        <v>5303</v>
      </c>
      <c r="C570" s="492" t="s">
        <v>5340</v>
      </c>
      <c r="D570" s="492">
        <v>35001045090</v>
      </c>
      <c r="E570" s="492" t="s">
        <v>319</v>
      </c>
      <c r="F570" s="492" t="s">
        <v>4591</v>
      </c>
      <c r="G570" s="493">
        <v>312.5</v>
      </c>
      <c r="H570" s="493">
        <v>312.5</v>
      </c>
      <c r="J570" s="206"/>
    </row>
    <row r="571" spans="1:10" ht="30">
      <c r="A571" s="492">
        <v>563</v>
      </c>
      <c r="B571" s="492" t="s">
        <v>4658</v>
      </c>
      <c r="C571" s="492" t="s">
        <v>4988</v>
      </c>
      <c r="D571" s="492">
        <v>35001053629</v>
      </c>
      <c r="E571" s="492" t="s">
        <v>319</v>
      </c>
      <c r="F571" s="492" t="s">
        <v>4591</v>
      </c>
      <c r="G571" s="493">
        <v>312.5</v>
      </c>
      <c r="H571" s="493">
        <v>312.5</v>
      </c>
      <c r="J571" s="206"/>
    </row>
    <row r="572" spans="1:10" ht="15">
      <c r="A572" s="492">
        <v>564</v>
      </c>
      <c r="B572" s="492" t="s">
        <v>5177</v>
      </c>
      <c r="C572" s="492" t="s">
        <v>5192</v>
      </c>
      <c r="D572" s="492">
        <v>35001021340</v>
      </c>
      <c r="E572" s="492" t="s">
        <v>319</v>
      </c>
      <c r="F572" s="492" t="s">
        <v>4591</v>
      </c>
      <c r="G572" s="493">
        <v>312.5</v>
      </c>
      <c r="H572" s="493">
        <v>312.5</v>
      </c>
      <c r="J572" s="206"/>
    </row>
    <row r="573" spans="1:10" ht="15">
      <c r="A573" s="492">
        <v>565</v>
      </c>
      <c r="B573" s="492" t="s">
        <v>4719</v>
      </c>
      <c r="C573" s="492" t="s">
        <v>5317</v>
      </c>
      <c r="D573" s="492">
        <v>38001036983</v>
      </c>
      <c r="E573" s="492" t="s">
        <v>319</v>
      </c>
      <c r="F573" s="492" t="s">
        <v>4591</v>
      </c>
      <c r="G573" s="493">
        <v>312.5</v>
      </c>
      <c r="H573" s="493">
        <v>312.5</v>
      </c>
      <c r="J573" s="206"/>
    </row>
    <row r="574" spans="1:10" ht="15">
      <c r="A574" s="492">
        <v>566</v>
      </c>
      <c r="B574" s="492" t="s">
        <v>5271</v>
      </c>
      <c r="C574" s="492" t="s">
        <v>4937</v>
      </c>
      <c r="D574" s="492">
        <v>35001049374</v>
      </c>
      <c r="E574" s="492" t="s">
        <v>319</v>
      </c>
      <c r="F574" s="492" t="s">
        <v>4591</v>
      </c>
      <c r="G574" s="493">
        <v>312.5</v>
      </c>
      <c r="H574" s="493">
        <v>312.5</v>
      </c>
      <c r="J574" s="206"/>
    </row>
    <row r="575" spans="1:10" ht="15">
      <c r="A575" s="492">
        <v>567</v>
      </c>
      <c r="B575" s="492" t="s">
        <v>4775</v>
      </c>
      <c r="C575" s="492" t="s">
        <v>5341</v>
      </c>
      <c r="D575" s="492">
        <v>35001025663</v>
      </c>
      <c r="E575" s="492" t="s">
        <v>319</v>
      </c>
      <c r="F575" s="492" t="s">
        <v>4591</v>
      </c>
      <c r="G575" s="493">
        <v>312.5</v>
      </c>
      <c r="H575" s="493">
        <v>312.5</v>
      </c>
      <c r="J575" s="206"/>
    </row>
    <row r="576" spans="1:10" ht="15">
      <c r="A576" s="492">
        <v>568</v>
      </c>
      <c r="B576" s="492" t="s">
        <v>4781</v>
      </c>
      <c r="C576" s="492" t="s">
        <v>5342</v>
      </c>
      <c r="D576" s="492">
        <v>35001053939</v>
      </c>
      <c r="E576" s="492" t="s">
        <v>319</v>
      </c>
      <c r="F576" s="492" t="s">
        <v>4591</v>
      </c>
      <c r="G576" s="493">
        <v>312.5</v>
      </c>
      <c r="H576" s="493">
        <v>312.5</v>
      </c>
      <c r="J576" s="206"/>
    </row>
    <row r="577" spans="1:10" ht="15">
      <c r="A577" s="492">
        <v>569</v>
      </c>
      <c r="B577" s="492" t="s">
        <v>4712</v>
      </c>
      <c r="C577" s="492" t="s">
        <v>5343</v>
      </c>
      <c r="D577" s="492">
        <v>35001011960</v>
      </c>
      <c r="E577" s="492" t="s">
        <v>319</v>
      </c>
      <c r="F577" s="492" t="s">
        <v>4591</v>
      </c>
      <c r="G577" s="493">
        <v>312.5</v>
      </c>
      <c r="H577" s="493">
        <v>312.5</v>
      </c>
      <c r="J577" s="206"/>
    </row>
    <row r="578" spans="1:10" ht="15">
      <c r="A578" s="492">
        <v>570</v>
      </c>
      <c r="B578" s="492" t="s">
        <v>5344</v>
      </c>
      <c r="C578" s="492" t="s">
        <v>5114</v>
      </c>
      <c r="D578" s="492" t="s">
        <v>7520</v>
      </c>
      <c r="E578" s="492" t="s">
        <v>319</v>
      </c>
      <c r="F578" s="492" t="s">
        <v>4591</v>
      </c>
      <c r="G578" s="493">
        <v>312.5</v>
      </c>
      <c r="H578" s="493">
        <v>312.5</v>
      </c>
      <c r="J578" s="206"/>
    </row>
    <row r="579" spans="1:10" ht="15">
      <c r="A579" s="492">
        <v>571</v>
      </c>
      <c r="B579" s="492" t="s">
        <v>5345</v>
      </c>
      <c r="C579" s="492" t="s">
        <v>5346</v>
      </c>
      <c r="D579" s="492" t="s">
        <v>7521</v>
      </c>
      <c r="E579" s="492" t="s">
        <v>319</v>
      </c>
      <c r="F579" s="492" t="s">
        <v>4591</v>
      </c>
      <c r="G579" s="493">
        <v>312.5</v>
      </c>
      <c r="H579" s="493">
        <v>312.5</v>
      </c>
      <c r="J579" s="206"/>
    </row>
    <row r="580" spans="1:10" ht="15">
      <c r="A580" s="492">
        <v>572</v>
      </c>
      <c r="B580" s="492" t="s">
        <v>5345</v>
      </c>
      <c r="C580" s="492" t="s">
        <v>5112</v>
      </c>
      <c r="D580" s="492" t="s">
        <v>7522</v>
      </c>
      <c r="E580" s="492" t="s">
        <v>319</v>
      </c>
      <c r="F580" s="492" t="s">
        <v>4591</v>
      </c>
      <c r="G580" s="493">
        <v>312.5</v>
      </c>
      <c r="H580" s="493">
        <v>312.5</v>
      </c>
      <c r="J580" s="206"/>
    </row>
    <row r="581" spans="1:10" ht="15">
      <c r="A581" s="492">
        <v>573</v>
      </c>
      <c r="B581" s="492" t="s">
        <v>5347</v>
      </c>
      <c r="C581" s="492" t="s">
        <v>5348</v>
      </c>
      <c r="D581" s="492" t="s">
        <v>7523</v>
      </c>
      <c r="E581" s="492" t="s">
        <v>319</v>
      </c>
      <c r="F581" s="492" t="s">
        <v>4591</v>
      </c>
      <c r="G581" s="493">
        <v>312.5</v>
      </c>
      <c r="H581" s="493">
        <v>312.5</v>
      </c>
      <c r="J581" s="206"/>
    </row>
    <row r="582" spans="1:10" ht="30">
      <c r="A582" s="492">
        <v>574</v>
      </c>
      <c r="B582" s="492" t="s">
        <v>5202</v>
      </c>
      <c r="C582" s="492" t="s">
        <v>5349</v>
      </c>
      <c r="D582" s="492" t="s">
        <v>7524</v>
      </c>
      <c r="E582" s="492" t="s">
        <v>319</v>
      </c>
      <c r="F582" s="492" t="s">
        <v>4591</v>
      </c>
      <c r="G582" s="493">
        <v>312.5</v>
      </c>
      <c r="H582" s="493">
        <v>312.5</v>
      </c>
      <c r="J582" s="206"/>
    </row>
    <row r="583" spans="1:10" ht="15">
      <c r="A583" s="492">
        <v>575</v>
      </c>
      <c r="B583" s="492" t="s">
        <v>5350</v>
      </c>
      <c r="C583" s="492" t="s">
        <v>5351</v>
      </c>
      <c r="D583" s="492" t="s">
        <v>7525</v>
      </c>
      <c r="E583" s="492" t="s">
        <v>319</v>
      </c>
      <c r="F583" s="492" t="s">
        <v>4591</v>
      </c>
      <c r="G583" s="493">
        <v>312.5</v>
      </c>
      <c r="H583" s="493">
        <v>312.5</v>
      </c>
      <c r="J583" s="206"/>
    </row>
    <row r="584" spans="1:10" ht="15">
      <c r="A584" s="492">
        <v>576</v>
      </c>
      <c r="B584" s="492" t="s">
        <v>4938</v>
      </c>
      <c r="C584" s="492" t="s">
        <v>5352</v>
      </c>
      <c r="D584" s="492" t="s">
        <v>7526</v>
      </c>
      <c r="E584" s="492" t="s">
        <v>319</v>
      </c>
      <c r="F584" s="492" t="s">
        <v>4591</v>
      </c>
      <c r="G584" s="493">
        <v>312.5</v>
      </c>
      <c r="H584" s="493">
        <v>312.5</v>
      </c>
      <c r="J584" s="206"/>
    </row>
    <row r="585" spans="1:10" ht="15">
      <c r="A585" s="492">
        <v>577</v>
      </c>
      <c r="B585" s="492" t="s">
        <v>5353</v>
      </c>
      <c r="C585" s="492" t="s">
        <v>5354</v>
      </c>
      <c r="D585" s="492" t="s">
        <v>7527</v>
      </c>
      <c r="E585" s="492" t="s">
        <v>319</v>
      </c>
      <c r="F585" s="492" t="s">
        <v>4591</v>
      </c>
      <c r="G585" s="493">
        <v>312.5</v>
      </c>
      <c r="H585" s="493">
        <v>312.5</v>
      </c>
      <c r="J585" s="206"/>
    </row>
    <row r="586" spans="1:10" ht="15">
      <c r="A586" s="492">
        <v>578</v>
      </c>
      <c r="B586" s="492" t="s">
        <v>5355</v>
      </c>
      <c r="C586" s="492" t="s">
        <v>5356</v>
      </c>
      <c r="D586" s="492" t="s">
        <v>7528</v>
      </c>
      <c r="E586" s="492" t="s">
        <v>319</v>
      </c>
      <c r="F586" s="492" t="s">
        <v>4591</v>
      </c>
      <c r="G586" s="493">
        <v>312.5</v>
      </c>
      <c r="H586" s="493">
        <v>312.5</v>
      </c>
      <c r="J586" s="206"/>
    </row>
    <row r="587" spans="1:10" ht="15">
      <c r="A587" s="492">
        <v>579</v>
      </c>
      <c r="B587" s="492" t="s">
        <v>5357</v>
      </c>
      <c r="C587" s="492" t="s">
        <v>5346</v>
      </c>
      <c r="D587" s="492" t="s">
        <v>7529</v>
      </c>
      <c r="E587" s="492" t="s">
        <v>319</v>
      </c>
      <c r="F587" s="492" t="s">
        <v>4591</v>
      </c>
      <c r="G587" s="493">
        <v>312.5</v>
      </c>
      <c r="H587" s="493">
        <v>312.5</v>
      </c>
      <c r="J587" s="206"/>
    </row>
    <row r="588" spans="1:10" ht="15">
      <c r="A588" s="492">
        <v>580</v>
      </c>
      <c r="B588" s="492" t="s">
        <v>5358</v>
      </c>
      <c r="C588" s="492" t="s">
        <v>5359</v>
      </c>
      <c r="D588" s="492" t="s">
        <v>7530</v>
      </c>
      <c r="E588" s="492" t="s">
        <v>319</v>
      </c>
      <c r="F588" s="492" t="s">
        <v>4591</v>
      </c>
      <c r="G588" s="493">
        <v>312.5</v>
      </c>
      <c r="H588" s="493">
        <v>312.5</v>
      </c>
      <c r="J588" s="206"/>
    </row>
    <row r="589" spans="1:10" ht="15">
      <c r="A589" s="492">
        <v>581</v>
      </c>
      <c r="B589" s="492" t="s">
        <v>648</v>
      </c>
      <c r="C589" s="492" t="s">
        <v>5360</v>
      </c>
      <c r="D589" s="492" t="s">
        <v>7531</v>
      </c>
      <c r="E589" s="492" t="s">
        <v>319</v>
      </c>
      <c r="F589" s="492" t="s">
        <v>4591</v>
      </c>
      <c r="G589" s="493">
        <v>312.5</v>
      </c>
      <c r="H589" s="493">
        <v>312.5</v>
      </c>
      <c r="J589" s="206"/>
    </row>
    <row r="590" spans="1:10" ht="15">
      <c r="A590" s="492">
        <v>582</v>
      </c>
      <c r="B590" s="492" t="s">
        <v>4762</v>
      </c>
      <c r="C590" s="492" t="s">
        <v>4659</v>
      </c>
      <c r="D590" s="492" t="s">
        <v>7532</v>
      </c>
      <c r="E590" s="492" t="s">
        <v>319</v>
      </c>
      <c r="F590" s="492" t="s">
        <v>4591</v>
      </c>
      <c r="G590" s="493">
        <v>312.5</v>
      </c>
      <c r="H590" s="493">
        <v>312.5</v>
      </c>
      <c r="J590" s="206"/>
    </row>
    <row r="591" spans="1:10" ht="15">
      <c r="A591" s="492">
        <v>583</v>
      </c>
      <c r="B591" s="492" t="s">
        <v>5361</v>
      </c>
      <c r="C591" s="492" t="s">
        <v>4686</v>
      </c>
      <c r="D591" s="492" t="s">
        <v>7533</v>
      </c>
      <c r="E591" s="492" t="s">
        <v>319</v>
      </c>
      <c r="F591" s="492" t="s">
        <v>4591</v>
      </c>
      <c r="G591" s="493">
        <v>312.5</v>
      </c>
      <c r="H591" s="493">
        <v>312.5</v>
      </c>
      <c r="J591" s="206"/>
    </row>
    <row r="592" spans="1:10" ht="15">
      <c r="A592" s="492">
        <v>584</v>
      </c>
      <c r="B592" s="492" t="s">
        <v>5362</v>
      </c>
      <c r="C592" s="492" t="s">
        <v>5363</v>
      </c>
      <c r="D592" s="492" t="s">
        <v>7534</v>
      </c>
      <c r="E592" s="492" t="s">
        <v>319</v>
      </c>
      <c r="F592" s="492" t="s">
        <v>4591</v>
      </c>
      <c r="G592" s="493">
        <v>312.5</v>
      </c>
      <c r="H592" s="493">
        <v>312.5</v>
      </c>
      <c r="J592" s="206"/>
    </row>
    <row r="593" spans="1:10" ht="15">
      <c r="A593" s="492">
        <v>585</v>
      </c>
      <c r="B593" s="492" t="s">
        <v>4642</v>
      </c>
      <c r="C593" s="492" t="s">
        <v>5364</v>
      </c>
      <c r="D593" s="492" t="s">
        <v>7535</v>
      </c>
      <c r="E593" s="492" t="s">
        <v>319</v>
      </c>
      <c r="F593" s="492" t="s">
        <v>4591</v>
      </c>
      <c r="G593" s="493">
        <v>312.5</v>
      </c>
      <c r="H593" s="493">
        <v>312.5</v>
      </c>
      <c r="J593" s="206"/>
    </row>
    <row r="594" spans="1:10" ht="15">
      <c r="A594" s="492">
        <v>586</v>
      </c>
      <c r="B594" s="492" t="s">
        <v>5056</v>
      </c>
      <c r="C594" s="492" t="s">
        <v>4842</v>
      </c>
      <c r="D594" s="492" t="s">
        <v>7536</v>
      </c>
      <c r="E594" s="492" t="s">
        <v>319</v>
      </c>
      <c r="F594" s="492" t="s">
        <v>4591</v>
      </c>
      <c r="G594" s="493">
        <v>312.5</v>
      </c>
      <c r="H594" s="493">
        <v>312.5</v>
      </c>
      <c r="J594" s="206"/>
    </row>
    <row r="595" spans="1:10" ht="15">
      <c r="A595" s="492">
        <v>587</v>
      </c>
      <c r="B595" s="492" t="s">
        <v>5365</v>
      </c>
      <c r="C595" s="492" t="s">
        <v>5027</v>
      </c>
      <c r="D595" s="492" t="s">
        <v>7537</v>
      </c>
      <c r="E595" s="492" t="s">
        <v>319</v>
      </c>
      <c r="F595" s="492" t="s">
        <v>4591</v>
      </c>
      <c r="G595" s="493">
        <v>312.5</v>
      </c>
      <c r="H595" s="493">
        <v>312.5</v>
      </c>
      <c r="J595" s="206"/>
    </row>
    <row r="596" spans="1:10" ht="15">
      <c r="A596" s="492">
        <v>588</v>
      </c>
      <c r="B596" s="492" t="s">
        <v>5366</v>
      </c>
      <c r="C596" s="492" t="s">
        <v>5367</v>
      </c>
      <c r="D596" s="492" t="s">
        <v>7538</v>
      </c>
      <c r="E596" s="492" t="s">
        <v>319</v>
      </c>
      <c r="F596" s="492" t="s">
        <v>4591</v>
      </c>
      <c r="G596" s="493">
        <v>312.5</v>
      </c>
      <c r="H596" s="493">
        <v>312.5</v>
      </c>
      <c r="J596" s="206"/>
    </row>
    <row r="597" spans="1:10" ht="15">
      <c r="A597" s="492">
        <v>589</v>
      </c>
      <c r="B597" s="492" t="s">
        <v>4822</v>
      </c>
      <c r="C597" s="492" t="s">
        <v>5059</v>
      </c>
      <c r="D597" s="492" t="s">
        <v>7539</v>
      </c>
      <c r="E597" s="492" t="s">
        <v>319</v>
      </c>
      <c r="F597" s="492" t="s">
        <v>4591</v>
      </c>
      <c r="G597" s="493">
        <v>312.5</v>
      </c>
      <c r="H597" s="493">
        <v>312.5</v>
      </c>
      <c r="J597" s="206"/>
    </row>
    <row r="598" spans="1:10" ht="15">
      <c r="A598" s="492">
        <v>590</v>
      </c>
      <c r="B598" s="492" t="s">
        <v>652</v>
      </c>
      <c r="C598" s="492" t="s">
        <v>5368</v>
      </c>
      <c r="D598" s="492" t="s">
        <v>7540</v>
      </c>
      <c r="E598" s="492" t="s">
        <v>319</v>
      </c>
      <c r="F598" s="492" t="s">
        <v>4591</v>
      </c>
      <c r="G598" s="493">
        <v>312.5</v>
      </c>
      <c r="H598" s="493">
        <v>312.5</v>
      </c>
      <c r="J598" s="206"/>
    </row>
    <row r="599" spans="1:10" ht="15">
      <c r="A599" s="492">
        <v>591</v>
      </c>
      <c r="B599" s="492" t="s">
        <v>5369</v>
      </c>
      <c r="C599" s="492" t="s">
        <v>5370</v>
      </c>
      <c r="D599" s="492" t="s">
        <v>7541</v>
      </c>
      <c r="E599" s="492" t="s">
        <v>319</v>
      </c>
      <c r="F599" s="492" t="s">
        <v>4591</v>
      </c>
      <c r="G599" s="493">
        <v>312.5</v>
      </c>
      <c r="H599" s="493">
        <v>312.5</v>
      </c>
      <c r="J599" s="206"/>
    </row>
    <row r="600" spans="1:10" ht="15">
      <c r="A600" s="492">
        <v>592</v>
      </c>
      <c r="B600" s="492" t="s">
        <v>4640</v>
      </c>
      <c r="C600" s="492" t="s">
        <v>5371</v>
      </c>
      <c r="D600" s="492" t="s">
        <v>7542</v>
      </c>
      <c r="E600" s="492" t="s">
        <v>319</v>
      </c>
      <c r="F600" s="492" t="s">
        <v>4591</v>
      </c>
      <c r="G600" s="493">
        <v>312.5</v>
      </c>
      <c r="H600" s="493">
        <v>312.5</v>
      </c>
      <c r="J600" s="206"/>
    </row>
    <row r="601" spans="1:10" ht="15">
      <c r="A601" s="492">
        <v>593</v>
      </c>
      <c r="B601" s="492" t="s">
        <v>5169</v>
      </c>
      <c r="C601" s="492" t="s">
        <v>4950</v>
      </c>
      <c r="D601" s="492" t="s">
        <v>7543</v>
      </c>
      <c r="E601" s="492" t="s">
        <v>319</v>
      </c>
      <c r="F601" s="492" t="s">
        <v>4591</v>
      </c>
      <c r="G601" s="493">
        <v>312.5</v>
      </c>
      <c r="H601" s="493">
        <v>312.5</v>
      </c>
      <c r="J601" s="206"/>
    </row>
    <row r="602" spans="1:10" ht="15">
      <c r="A602" s="492">
        <v>594</v>
      </c>
      <c r="B602" s="492" t="s">
        <v>5372</v>
      </c>
      <c r="C602" s="492" t="s">
        <v>5373</v>
      </c>
      <c r="D602" s="492" t="s">
        <v>7544</v>
      </c>
      <c r="E602" s="492" t="s">
        <v>319</v>
      </c>
      <c r="F602" s="492" t="s">
        <v>4591</v>
      </c>
      <c r="G602" s="493">
        <v>312.5</v>
      </c>
      <c r="H602" s="493">
        <v>312.5</v>
      </c>
      <c r="J602" s="206"/>
    </row>
    <row r="603" spans="1:10" ht="15">
      <c r="A603" s="492">
        <v>595</v>
      </c>
      <c r="B603" s="492" t="s">
        <v>4687</v>
      </c>
      <c r="C603" s="492" t="s">
        <v>5374</v>
      </c>
      <c r="D603" s="492" t="s">
        <v>7545</v>
      </c>
      <c r="E603" s="492" t="s">
        <v>319</v>
      </c>
      <c r="F603" s="492" t="s">
        <v>4591</v>
      </c>
      <c r="G603" s="493">
        <v>312.5</v>
      </c>
      <c r="H603" s="493">
        <v>312.5</v>
      </c>
      <c r="J603" s="206"/>
    </row>
    <row r="604" spans="1:10" ht="15">
      <c r="A604" s="492">
        <v>596</v>
      </c>
      <c r="B604" s="492" t="s">
        <v>5375</v>
      </c>
      <c r="C604" s="492" t="s">
        <v>5376</v>
      </c>
      <c r="D604" s="492" t="s">
        <v>7546</v>
      </c>
      <c r="E604" s="492" t="s">
        <v>319</v>
      </c>
      <c r="F604" s="492" t="s">
        <v>4591</v>
      </c>
      <c r="G604" s="493">
        <v>312.5</v>
      </c>
      <c r="H604" s="493">
        <v>312.5</v>
      </c>
      <c r="J604" s="206"/>
    </row>
    <row r="605" spans="1:10" ht="15">
      <c r="A605" s="492">
        <v>597</v>
      </c>
      <c r="B605" s="492" t="s">
        <v>5377</v>
      </c>
      <c r="C605" s="492" t="s">
        <v>5378</v>
      </c>
      <c r="D605" s="492" t="s">
        <v>7547</v>
      </c>
      <c r="E605" s="492" t="s">
        <v>319</v>
      </c>
      <c r="F605" s="492" t="s">
        <v>4591</v>
      </c>
      <c r="G605" s="493">
        <v>312.5</v>
      </c>
      <c r="H605" s="493">
        <v>312.5</v>
      </c>
      <c r="J605" s="206"/>
    </row>
    <row r="606" spans="1:10" ht="15">
      <c r="A606" s="492">
        <v>598</v>
      </c>
      <c r="B606" s="492" t="s">
        <v>5379</v>
      </c>
      <c r="C606" s="492" t="s">
        <v>5346</v>
      </c>
      <c r="D606" s="492" t="s">
        <v>7548</v>
      </c>
      <c r="E606" s="492" t="s">
        <v>319</v>
      </c>
      <c r="F606" s="492" t="s">
        <v>4591</v>
      </c>
      <c r="G606" s="493">
        <v>312.5</v>
      </c>
      <c r="H606" s="493">
        <v>312.5</v>
      </c>
      <c r="J606" s="206"/>
    </row>
    <row r="607" spans="1:10" ht="15">
      <c r="A607" s="492">
        <v>599</v>
      </c>
      <c r="B607" s="492" t="s">
        <v>5380</v>
      </c>
      <c r="C607" s="492" t="s">
        <v>5381</v>
      </c>
      <c r="D607" s="492" t="s">
        <v>7549</v>
      </c>
      <c r="E607" s="492" t="s">
        <v>319</v>
      </c>
      <c r="F607" s="492" t="s">
        <v>4591</v>
      </c>
      <c r="G607" s="493">
        <v>312.5</v>
      </c>
      <c r="H607" s="493">
        <v>312.5</v>
      </c>
      <c r="J607" s="206"/>
    </row>
    <row r="608" spans="1:10" ht="15">
      <c r="A608" s="492">
        <v>600</v>
      </c>
      <c r="B608" s="492" t="s">
        <v>5303</v>
      </c>
      <c r="C608" s="492" t="s">
        <v>5382</v>
      </c>
      <c r="D608" s="492" t="s">
        <v>7550</v>
      </c>
      <c r="E608" s="492" t="s">
        <v>319</v>
      </c>
      <c r="F608" s="492" t="s">
        <v>4591</v>
      </c>
      <c r="G608" s="493">
        <v>312.5</v>
      </c>
      <c r="H608" s="493">
        <v>312.5</v>
      </c>
      <c r="J608" s="206"/>
    </row>
    <row r="609" spans="1:10" ht="15">
      <c r="A609" s="492">
        <v>601</v>
      </c>
      <c r="B609" s="492" t="s">
        <v>5383</v>
      </c>
      <c r="C609" s="492" t="s">
        <v>5384</v>
      </c>
      <c r="D609" s="492">
        <v>28001002082</v>
      </c>
      <c r="E609" s="492" t="s">
        <v>319</v>
      </c>
      <c r="F609" s="492" t="s">
        <v>4591</v>
      </c>
      <c r="G609" s="493">
        <v>312.5</v>
      </c>
      <c r="H609" s="493">
        <v>312.5</v>
      </c>
      <c r="J609" s="206"/>
    </row>
    <row r="610" spans="1:10" ht="15">
      <c r="A610" s="492">
        <v>602</v>
      </c>
      <c r="B610" s="492" t="s">
        <v>5385</v>
      </c>
      <c r="C610" s="492" t="s">
        <v>5386</v>
      </c>
      <c r="D610" s="492">
        <v>28001018655</v>
      </c>
      <c r="E610" s="492" t="s">
        <v>319</v>
      </c>
      <c r="F610" s="492" t="s">
        <v>4591</v>
      </c>
      <c r="G610" s="493">
        <v>312.5</v>
      </c>
      <c r="H610" s="493">
        <v>312.5</v>
      </c>
      <c r="J610" s="206"/>
    </row>
    <row r="611" spans="1:10" ht="15">
      <c r="A611" s="492">
        <v>603</v>
      </c>
      <c r="B611" s="492" t="s">
        <v>656</v>
      </c>
      <c r="C611" s="492" t="s">
        <v>5306</v>
      </c>
      <c r="D611" s="492">
        <v>28001027375</v>
      </c>
      <c r="E611" s="492" t="s">
        <v>319</v>
      </c>
      <c r="F611" s="492" t="s">
        <v>4591</v>
      </c>
      <c r="G611" s="493">
        <v>312.5</v>
      </c>
      <c r="H611" s="493">
        <v>312.5</v>
      </c>
      <c r="J611" s="206"/>
    </row>
    <row r="612" spans="1:10" ht="15">
      <c r="A612" s="492">
        <v>604</v>
      </c>
      <c r="B612" s="492" t="s">
        <v>5387</v>
      </c>
      <c r="C612" s="492" t="s">
        <v>4786</v>
      </c>
      <c r="D612" s="492">
        <v>28001009878</v>
      </c>
      <c r="E612" s="492" t="s">
        <v>319</v>
      </c>
      <c r="F612" s="492" t="s">
        <v>4591</v>
      </c>
      <c r="G612" s="493">
        <v>312.5</v>
      </c>
      <c r="H612" s="493">
        <v>312.5</v>
      </c>
      <c r="J612" s="206"/>
    </row>
    <row r="613" spans="1:10" ht="15">
      <c r="A613" s="492">
        <v>605</v>
      </c>
      <c r="B613" s="492" t="s">
        <v>5198</v>
      </c>
      <c r="C613" s="492" t="s">
        <v>5388</v>
      </c>
      <c r="D613" s="492" t="s">
        <v>7551</v>
      </c>
      <c r="E613" s="492" t="s">
        <v>319</v>
      </c>
      <c r="F613" s="492" t="s">
        <v>4591</v>
      </c>
      <c r="G613" s="493">
        <v>312.5</v>
      </c>
      <c r="H613" s="493">
        <v>312.5</v>
      </c>
      <c r="J613" s="206"/>
    </row>
    <row r="614" spans="1:10" ht="15">
      <c r="A614" s="492">
        <v>606</v>
      </c>
      <c r="B614" s="492" t="s">
        <v>5389</v>
      </c>
      <c r="C614" s="492" t="s">
        <v>5390</v>
      </c>
      <c r="D614" s="492">
        <v>2001005996</v>
      </c>
      <c r="E614" s="492" t="s">
        <v>319</v>
      </c>
      <c r="F614" s="492" t="s">
        <v>4591</v>
      </c>
      <c r="G614" s="493">
        <v>312.5</v>
      </c>
      <c r="H614" s="493">
        <v>312.5</v>
      </c>
      <c r="J614" s="206"/>
    </row>
    <row r="615" spans="1:10" ht="15">
      <c r="A615" s="492">
        <v>607</v>
      </c>
      <c r="B615" s="492" t="s">
        <v>5391</v>
      </c>
      <c r="C615" s="492" t="s">
        <v>5392</v>
      </c>
      <c r="D615" s="492">
        <v>28001064687</v>
      </c>
      <c r="E615" s="492" t="s">
        <v>319</v>
      </c>
      <c r="F615" s="492" t="s">
        <v>4591</v>
      </c>
      <c r="G615" s="493">
        <v>312.5</v>
      </c>
      <c r="H615" s="493">
        <v>312.5</v>
      </c>
      <c r="J615" s="206"/>
    </row>
    <row r="616" spans="1:10" ht="15">
      <c r="A616" s="492">
        <v>608</v>
      </c>
      <c r="B616" s="492" t="s">
        <v>5311</v>
      </c>
      <c r="C616" s="492" t="s">
        <v>5393</v>
      </c>
      <c r="D616" s="492">
        <v>28001052961</v>
      </c>
      <c r="E616" s="492" t="s">
        <v>319</v>
      </c>
      <c r="F616" s="492" t="s">
        <v>4591</v>
      </c>
      <c r="G616" s="493">
        <v>312.5</v>
      </c>
      <c r="H616" s="493">
        <v>312.5</v>
      </c>
      <c r="J616" s="206"/>
    </row>
    <row r="617" spans="1:10" ht="15">
      <c r="A617" s="492">
        <v>609</v>
      </c>
      <c r="B617" s="492" t="s">
        <v>5394</v>
      </c>
      <c r="C617" s="492" t="s">
        <v>4725</v>
      </c>
      <c r="D617" s="492">
        <v>28001011247</v>
      </c>
      <c r="E617" s="492" t="s">
        <v>319</v>
      </c>
      <c r="F617" s="492" t="s">
        <v>4591</v>
      </c>
      <c r="G617" s="493">
        <v>312.5</v>
      </c>
      <c r="H617" s="493">
        <v>312.5</v>
      </c>
      <c r="J617" s="206"/>
    </row>
    <row r="618" spans="1:10" ht="15">
      <c r="A618" s="492">
        <v>610</v>
      </c>
      <c r="B618" s="492" t="s">
        <v>5395</v>
      </c>
      <c r="C618" s="492" t="s">
        <v>5396</v>
      </c>
      <c r="D618" s="492">
        <v>28001001626</v>
      </c>
      <c r="E618" s="492" t="s">
        <v>319</v>
      </c>
      <c r="F618" s="492" t="s">
        <v>4591</v>
      </c>
      <c r="G618" s="493">
        <v>312.5</v>
      </c>
      <c r="H618" s="493">
        <v>312.5</v>
      </c>
      <c r="J618" s="206"/>
    </row>
    <row r="619" spans="1:10" ht="15">
      <c r="A619" s="492">
        <v>611</v>
      </c>
      <c r="B619" s="492" t="s">
        <v>5397</v>
      </c>
      <c r="C619" s="492" t="s">
        <v>5114</v>
      </c>
      <c r="D619" s="492">
        <v>28001012884</v>
      </c>
      <c r="E619" s="492" t="s">
        <v>319</v>
      </c>
      <c r="F619" s="492" t="s">
        <v>4591</v>
      </c>
      <c r="G619" s="493">
        <v>312.5</v>
      </c>
      <c r="H619" s="493">
        <v>312.5</v>
      </c>
      <c r="J619" s="206"/>
    </row>
    <row r="620" spans="1:10" ht="15">
      <c r="A620" s="492">
        <v>612</v>
      </c>
      <c r="B620" s="492" t="s">
        <v>5398</v>
      </c>
      <c r="C620" s="492" t="s">
        <v>5399</v>
      </c>
      <c r="D620" s="492">
        <v>28001073155</v>
      </c>
      <c r="E620" s="492" t="s">
        <v>319</v>
      </c>
      <c r="F620" s="492" t="s">
        <v>4591</v>
      </c>
      <c r="G620" s="493">
        <v>312.5</v>
      </c>
      <c r="H620" s="493">
        <v>312.5</v>
      </c>
      <c r="J620" s="206"/>
    </row>
    <row r="621" spans="1:10" ht="15">
      <c r="A621" s="492">
        <v>613</v>
      </c>
      <c r="B621" s="492" t="s">
        <v>5400</v>
      </c>
      <c r="C621" s="492" t="s">
        <v>5346</v>
      </c>
      <c r="D621" s="492">
        <v>28001038061</v>
      </c>
      <c r="E621" s="492" t="s">
        <v>319</v>
      </c>
      <c r="F621" s="492" t="s">
        <v>4591</v>
      </c>
      <c r="G621" s="493">
        <v>312.5</v>
      </c>
      <c r="H621" s="493">
        <v>312.5</v>
      </c>
      <c r="J621" s="206"/>
    </row>
    <row r="622" spans="1:10" ht="15">
      <c r="A622" s="492">
        <v>614</v>
      </c>
      <c r="B622" s="492" t="s">
        <v>5401</v>
      </c>
      <c r="C622" s="492" t="s">
        <v>5386</v>
      </c>
      <c r="D622" s="492">
        <v>28001009008</v>
      </c>
      <c r="E622" s="492" t="s">
        <v>319</v>
      </c>
      <c r="F622" s="492" t="s">
        <v>4591</v>
      </c>
      <c r="G622" s="493">
        <v>312.5</v>
      </c>
      <c r="H622" s="493">
        <v>312.5</v>
      </c>
      <c r="J622" s="206"/>
    </row>
    <row r="623" spans="1:10" ht="15">
      <c r="A623" s="492">
        <v>615</v>
      </c>
      <c r="B623" s="492" t="s">
        <v>5402</v>
      </c>
      <c r="C623" s="492" t="s">
        <v>5403</v>
      </c>
      <c r="D623" s="492">
        <v>28001030685</v>
      </c>
      <c r="E623" s="492" t="s">
        <v>319</v>
      </c>
      <c r="F623" s="492" t="s">
        <v>4591</v>
      </c>
      <c r="G623" s="493">
        <v>312.5</v>
      </c>
      <c r="H623" s="493">
        <v>312.5</v>
      </c>
      <c r="J623" s="206"/>
    </row>
    <row r="624" spans="1:10" ht="15">
      <c r="A624" s="492">
        <v>616</v>
      </c>
      <c r="B624" s="492" t="s">
        <v>5404</v>
      </c>
      <c r="C624" s="492" t="s">
        <v>5298</v>
      </c>
      <c r="D624" s="492">
        <v>28001059821</v>
      </c>
      <c r="E624" s="492" t="s">
        <v>319</v>
      </c>
      <c r="F624" s="492" t="s">
        <v>4591</v>
      </c>
      <c r="G624" s="493">
        <v>312.5</v>
      </c>
      <c r="H624" s="493">
        <v>312.5</v>
      </c>
      <c r="J624" s="206"/>
    </row>
    <row r="625" spans="1:10" ht="15">
      <c r="A625" s="492">
        <v>617</v>
      </c>
      <c r="B625" s="492" t="s">
        <v>4970</v>
      </c>
      <c r="C625" s="492" t="s">
        <v>4699</v>
      </c>
      <c r="D625" s="492">
        <v>28001004222</v>
      </c>
      <c r="E625" s="492" t="s">
        <v>319</v>
      </c>
      <c r="F625" s="492" t="s">
        <v>4591</v>
      </c>
      <c r="G625" s="493">
        <v>312.5</v>
      </c>
      <c r="H625" s="493">
        <v>312.5</v>
      </c>
      <c r="J625" s="206"/>
    </row>
    <row r="626" spans="1:10" ht="15">
      <c r="A626" s="492">
        <v>618</v>
      </c>
      <c r="B626" s="492" t="s">
        <v>5405</v>
      </c>
      <c r="C626" s="492" t="s">
        <v>5406</v>
      </c>
      <c r="D626" s="492">
        <v>28001042572</v>
      </c>
      <c r="E626" s="492" t="s">
        <v>319</v>
      </c>
      <c r="F626" s="492" t="s">
        <v>4591</v>
      </c>
      <c r="G626" s="493">
        <v>312.5</v>
      </c>
      <c r="H626" s="493">
        <v>312.5</v>
      </c>
      <c r="J626" s="206"/>
    </row>
    <row r="627" spans="1:10" ht="15">
      <c r="A627" s="492">
        <v>619</v>
      </c>
      <c r="B627" s="492" t="s">
        <v>5407</v>
      </c>
      <c r="C627" s="492" t="s">
        <v>5408</v>
      </c>
      <c r="D627" s="492">
        <v>28001007102</v>
      </c>
      <c r="E627" s="492" t="s">
        <v>319</v>
      </c>
      <c r="F627" s="492" t="s">
        <v>4591</v>
      </c>
      <c r="G627" s="493">
        <v>312.5</v>
      </c>
      <c r="H627" s="493">
        <v>312.5</v>
      </c>
      <c r="J627" s="206"/>
    </row>
    <row r="628" spans="1:10" ht="15">
      <c r="A628" s="492">
        <v>620</v>
      </c>
      <c r="B628" s="492" t="s">
        <v>5271</v>
      </c>
      <c r="C628" s="492" t="s">
        <v>5409</v>
      </c>
      <c r="D628" s="492" t="s">
        <v>7552</v>
      </c>
      <c r="E628" s="492" t="s">
        <v>319</v>
      </c>
      <c r="F628" s="492" t="s">
        <v>4591</v>
      </c>
      <c r="G628" s="493">
        <v>312.5</v>
      </c>
      <c r="H628" s="493">
        <v>312.5</v>
      </c>
      <c r="J628" s="206"/>
    </row>
    <row r="629" spans="1:10" ht="15">
      <c r="A629" s="492">
        <v>621</v>
      </c>
      <c r="B629" s="492" t="s">
        <v>5410</v>
      </c>
      <c r="C629" s="492" t="s">
        <v>5411</v>
      </c>
      <c r="D629" s="492">
        <v>28001009728</v>
      </c>
      <c r="E629" s="492" t="s">
        <v>319</v>
      </c>
      <c r="F629" s="492" t="s">
        <v>4591</v>
      </c>
      <c r="G629" s="493">
        <v>312.5</v>
      </c>
      <c r="H629" s="493">
        <v>312.5</v>
      </c>
      <c r="J629" s="206"/>
    </row>
    <row r="630" spans="1:10" ht="15">
      <c r="A630" s="492">
        <v>622</v>
      </c>
      <c r="B630" s="492" t="s">
        <v>5412</v>
      </c>
      <c r="C630" s="492" t="s">
        <v>5413</v>
      </c>
      <c r="D630" s="492">
        <v>28001061585</v>
      </c>
      <c r="E630" s="492" t="s">
        <v>319</v>
      </c>
      <c r="F630" s="492" t="s">
        <v>4591</v>
      </c>
      <c r="G630" s="493">
        <v>312.5</v>
      </c>
      <c r="H630" s="493">
        <v>312.5</v>
      </c>
      <c r="J630" s="206"/>
    </row>
    <row r="631" spans="1:10" ht="15">
      <c r="A631" s="492">
        <v>623</v>
      </c>
      <c r="B631" s="492" t="s">
        <v>5414</v>
      </c>
      <c r="C631" s="492" t="s">
        <v>5415</v>
      </c>
      <c r="D631" s="492">
        <v>28001019405</v>
      </c>
      <c r="E631" s="492" t="s">
        <v>319</v>
      </c>
      <c r="F631" s="492" t="s">
        <v>4591</v>
      </c>
      <c r="G631" s="493">
        <v>312.5</v>
      </c>
      <c r="H631" s="493">
        <v>312.5</v>
      </c>
      <c r="J631" s="206"/>
    </row>
    <row r="632" spans="1:10" ht="15">
      <c r="A632" s="492">
        <v>624</v>
      </c>
      <c r="B632" s="492" t="s">
        <v>5416</v>
      </c>
      <c r="C632" s="492" t="s">
        <v>5356</v>
      </c>
      <c r="D632" s="492">
        <v>28001027691</v>
      </c>
      <c r="E632" s="492" t="s">
        <v>319</v>
      </c>
      <c r="F632" s="492" t="s">
        <v>4591</v>
      </c>
      <c r="G632" s="493">
        <v>312.5</v>
      </c>
      <c r="H632" s="493">
        <v>312.5</v>
      </c>
      <c r="J632" s="206"/>
    </row>
    <row r="633" spans="1:10" ht="15">
      <c r="A633" s="492">
        <v>625</v>
      </c>
      <c r="B633" s="492" t="s">
        <v>5417</v>
      </c>
      <c r="C633" s="492" t="s">
        <v>5418</v>
      </c>
      <c r="D633" s="492">
        <v>28001054220</v>
      </c>
      <c r="E633" s="492" t="s">
        <v>319</v>
      </c>
      <c r="F633" s="492" t="s">
        <v>4591</v>
      </c>
      <c r="G633" s="493">
        <v>312.5</v>
      </c>
      <c r="H633" s="493">
        <v>312.5</v>
      </c>
      <c r="J633" s="206"/>
    </row>
    <row r="634" spans="1:10" ht="15">
      <c r="A634" s="492">
        <v>626</v>
      </c>
      <c r="B634" s="492" t="s">
        <v>5419</v>
      </c>
      <c r="C634" s="492" t="s">
        <v>5420</v>
      </c>
      <c r="D634" s="492">
        <v>28001010823</v>
      </c>
      <c r="E634" s="492" t="s">
        <v>319</v>
      </c>
      <c r="F634" s="492" t="s">
        <v>4591</v>
      </c>
      <c r="G634" s="493">
        <v>312.5</v>
      </c>
      <c r="H634" s="493">
        <v>312.5</v>
      </c>
      <c r="J634" s="206"/>
    </row>
    <row r="635" spans="1:10" ht="15">
      <c r="A635" s="492">
        <v>627</v>
      </c>
      <c r="B635" s="492" t="s">
        <v>5421</v>
      </c>
      <c r="C635" s="492" t="s">
        <v>5112</v>
      </c>
      <c r="D635" s="492">
        <v>28001020707</v>
      </c>
      <c r="E635" s="492" t="s">
        <v>319</v>
      </c>
      <c r="F635" s="492" t="s">
        <v>4591</v>
      </c>
      <c r="G635" s="493">
        <v>312.5</v>
      </c>
      <c r="H635" s="493">
        <v>312.5</v>
      </c>
      <c r="J635" s="206"/>
    </row>
    <row r="636" spans="1:10" ht="15">
      <c r="A636" s="492">
        <v>628</v>
      </c>
      <c r="B636" s="492" t="s">
        <v>5422</v>
      </c>
      <c r="C636" s="492" t="s">
        <v>5423</v>
      </c>
      <c r="D636" s="492">
        <v>28001037663</v>
      </c>
      <c r="E636" s="492" t="s">
        <v>319</v>
      </c>
      <c r="F636" s="492" t="s">
        <v>4591</v>
      </c>
      <c r="G636" s="493">
        <v>312.5</v>
      </c>
      <c r="H636" s="493">
        <v>312.5</v>
      </c>
      <c r="J636" s="206"/>
    </row>
    <row r="637" spans="1:10" ht="15">
      <c r="A637" s="492">
        <v>629</v>
      </c>
      <c r="B637" s="492" t="s">
        <v>5424</v>
      </c>
      <c r="C637" s="492" t="s">
        <v>5425</v>
      </c>
      <c r="D637" s="492">
        <v>28001042926</v>
      </c>
      <c r="E637" s="492" t="s">
        <v>319</v>
      </c>
      <c r="F637" s="492" t="s">
        <v>4591</v>
      </c>
      <c r="G637" s="493">
        <v>312.5</v>
      </c>
      <c r="H637" s="493">
        <v>312.5</v>
      </c>
      <c r="J637" s="206"/>
    </row>
    <row r="638" spans="1:10" ht="15">
      <c r="A638" s="492">
        <v>630</v>
      </c>
      <c r="B638" s="492" t="s">
        <v>4593</v>
      </c>
      <c r="C638" s="492" t="s">
        <v>5426</v>
      </c>
      <c r="D638" s="492">
        <v>28001054606</v>
      </c>
      <c r="E638" s="492" t="s">
        <v>319</v>
      </c>
      <c r="F638" s="492" t="s">
        <v>4591</v>
      </c>
      <c r="G638" s="493">
        <v>312.5</v>
      </c>
      <c r="H638" s="493">
        <v>312.5</v>
      </c>
      <c r="J638" s="206"/>
    </row>
    <row r="639" spans="1:10" ht="15">
      <c r="A639" s="492">
        <v>631</v>
      </c>
      <c r="B639" s="492" t="s">
        <v>5427</v>
      </c>
      <c r="C639" s="492" t="s">
        <v>5428</v>
      </c>
      <c r="D639" s="492">
        <v>28001023875</v>
      </c>
      <c r="E639" s="492" t="s">
        <v>319</v>
      </c>
      <c r="F639" s="492" t="s">
        <v>4591</v>
      </c>
      <c r="G639" s="493">
        <v>312.5</v>
      </c>
      <c r="H639" s="493">
        <v>312.5</v>
      </c>
      <c r="J639" s="206"/>
    </row>
    <row r="640" spans="1:10" ht="15">
      <c r="A640" s="492">
        <v>632</v>
      </c>
      <c r="B640" s="492" t="s">
        <v>5429</v>
      </c>
      <c r="C640" s="492" t="s">
        <v>5430</v>
      </c>
      <c r="D640" s="492">
        <v>28001004612</v>
      </c>
      <c r="E640" s="492" t="s">
        <v>319</v>
      </c>
      <c r="F640" s="492" t="s">
        <v>4591</v>
      </c>
      <c r="G640" s="493">
        <v>312.5</v>
      </c>
      <c r="H640" s="493">
        <v>312.5</v>
      </c>
      <c r="J640" s="206"/>
    </row>
    <row r="641" spans="1:10" ht="15">
      <c r="A641" s="492">
        <v>633</v>
      </c>
      <c r="B641" s="492" t="s">
        <v>5431</v>
      </c>
      <c r="C641" s="492" t="s">
        <v>5432</v>
      </c>
      <c r="D641" s="492">
        <v>28001040348</v>
      </c>
      <c r="E641" s="492" t="s">
        <v>319</v>
      </c>
      <c r="F641" s="492" t="s">
        <v>4591</v>
      </c>
      <c r="G641" s="493">
        <v>312.5</v>
      </c>
      <c r="H641" s="493">
        <v>312.5</v>
      </c>
      <c r="J641" s="206"/>
    </row>
    <row r="642" spans="1:10" ht="15">
      <c r="A642" s="492">
        <v>634</v>
      </c>
      <c r="B642" s="492" t="s">
        <v>5401</v>
      </c>
      <c r="C642" s="492" t="s">
        <v>5433</v>
      </c>
      <c r="D642" s="492">
        <v>28001014108</v>
      </c>
      <c r="E642" s="492" t="s">
        <v>319</v>
      </c>
      <c r="F642" s="492" t="s">
        <v>4591</v>
      </c>
      <c r="G642" s="493">
        <v>312.5</v>
      </c>
      <c r="H642" s="493">
        <v>312.5</v>
      </c>
      <c r="J642" s="206"/>
    </row>
    <row r="643" spans="1:10" ht="15">
      <c r="A643" s="492">
        <v>635</v>
      </c>
      <c r="B643" s="492" t="s">
        <v>5434</v>
      </c>
      <c r="C643" s="492" t="s">
        <v>5435</v>
      </c>
      <c r="D643" s="492">
        <v>28001031515</v>
      </c>
      <c r="E643" s="492" t="s">
        <v>319</v>
      </c>
      <c r="F643" s="492" t="s">
        <v>4591</v>
      </c>
      <c r="G643" s="493">
        <v>312.5</v>
      </c>
      <c r="H643" s="493">
        <v>312.5</v>
      </c>
      <c r="J643" s="206"/>
    </row>
    <row r="644" spans="1:10" ht="15">
      <c r="A644" s="492">
        <v>636</v>
      </c>
      <c r="B644" s="492" t="s">
        <v>5436</v>
      </c>
      <c r="C644" s="492" t="s">
        <v>5437</v>
      </c>
      <c r="D644" s="492">
        <v>28001005792</v>
      </c>
      <c r="E644" s="492" t="s">
        <v>319</v>
      </c>
      <c r="F644" s="492" t="s">
        <v>4591</v>
      </c>
      <c r="G644" s="493">
        <v>312.5</v>
      </c>
      <c r="H644" s="493">
        <v>312.5</v>
      </c>
      <c r="J644" s="206"/>
    </row>
    <row r="645" spans="1:10" ht="15">
      <c r="A645" s="492">
        <v>637</v>
      </c>
      <c r="B645" s="492" t="s">
        <v>5438</v>
      </c>
      <c r="C645" s="492" t="s">
        <v>5439</v>
      </c>
      <c r="D645" s="492">
        <v>28001021732</v>
      </c>
      <c r="E645" s="492" t="s">
        <v>319</v>
      </c>
      <c r="F645" s="492" t="s">
        <v>4591</v>
      </c>
      <c r="G645" s="493">
        <v>312.5</v>
      </c>
      <c r="H645" s="493">
        <v>312.5</v>
      </c>
      <c r="J645" s="206"/>
    </row>
    <row r="646" spans="1:10" ht="15">
      <c r="A646" s="492">
        <v>638</v>
      </c>
      <c r="B646" s="492" t="s">
        <v>5440</v>
      </c>
      <c r="C646" s="492" t="s">
        <v>5441</v>
      </c>
      <c r="D646" s="492">
        <v>28001049599</v>
      </c>
      <c r="E646" s="492" t="s">
        <v>319</v>
      </c>
      <c r="F646" s="492" t="s">
        <v>4591</v>
      </c>
      <c r="G646" s="493">
        <v>312.5</v>
      </c>
      <c r="H646" s="493">
        <v>312.5</v>
      </c>
      <c r="J646" s="206"/>
    </row>
    <row r="647" spans="1:10" ht="15">
      <c r="A647" s="492">
        <v>639</v>
      </c>
      <c r="B647" s="492" t="s">
        <v>5442</v>
      </c>
      <c r="C647" s="492" t="s">
        <v>5443</v>
      </c>
      <c r="D647" s="492">
        <v>28001035545</v>
      </c>
      <c r="E647" s="492" t="s">
        <v>319</v>
      </c>
      <c r="F647" s="492" t="s">
        <v>4591</v>
      </c>
      <c r="G647" s="493">
        <v>312.5</v>
      </c>
      <c r="H647" s="493">
        <v>312.5</v>
      </c>
      <c r="J647" s="206"/>
    </row>
    <row r="648" spans="1:10" ht="15">
      <c r="A648" s="492">
        <v>640</v>
      </c>
      <c r="B648" s="492" t="s">
        <v>5444</v>
      </c>
      <c r="C648" s="492" t="s">
        <v>5346</v>
      </c>
      <c r="D648" s="492">
        <v>28001005922</v>
      </c>
      <c r="E648" s="492" t="s">
        <v>319</v>
      </c>
      <c r="F648" s="492" t="s">
        <v>4591</v>
      </c>
      <c r="G648" s="493">
        <v>312.5</v>
      </c>
      <c r="H648" s="493">
        <v>312.5</v>
      </c>
      <c r="J648" s="206"/>
    </row>
    <row r="649" spans="1:10" ht="15">
      <c r="A649" s="492">
        <v>641</v>
      </c>
      <c r="B649" s="492" t="s">
        <v>5445</v>
      </c>
      <c r="C649" s="492" t="s">
        <v>5114</v>
      </c>
      <c r="D649" s="492">
        <v>28001047745</v>
      </c>
      <c r="E649" s="492" t="s">
        <v>319</v>
      </c>
      <c r="F649" s="492" t="s">
        <v>4591</v>
      </c>
      <c r="G649" s="493">
        <v>312.5</v>
      </c>
      <c r="H649" s="493">
        <v>312.5</v>
      </c>
      <c r="J649" s="206"/>
    </row>
    <row r="650" spans="1:10" ht="15">
      <c r="A650" s="492">
        <v>642</v>
      </c>
      <c r="B650" s="492" t="s">
        <v>5446</v>
      </c>
      <c r="C650" s="492" t="s">
        <v>5447</v>
      </c>
      <c r="D650" s="492">
        <v>28001015723</v>
      </c>
      <c r="E650" s="492" t="s">
        <v>319</v>
      </c>
      <c r="F650" s="492" t="s">
        <v>4591</v>
      </c>
      <c r="G650" s="493">
        <v>312.5</v>
      </c>
      <c r="H650" s="493">
        <v>312.5</v>
      </c>
      <c r="J650" s="206"/>
    </row>
    <row r="651" spans="1:10" ht="15">
      <c r="A651" s="492">
        <v>643</v>
      </c>
      <c r="B651" s="492" t="s">
        <v>5401</v>
      </c>
      <c r="C651" s="492" t="s">
        <v>4725</v>
      </c>
      <c r="D651" s="492">
        <v>28001015901</v>
      </c>
      <c r="E651" s="492" t="s">
        <v>319</v>
      </c>
      <c r="F651" s="492" t="s">
        <v>4591</v>
      </c>
      <c r="G651" s="493">
        <v>312.5</v>
      </c>
      <c r="H651" s="493">
        <v>312.5</v>
      </c>
      <c r="J651" s="206"/>
    </row>
    <row r="652" spans="1:10" ht="15">
      <c r="A652" s="492">
        <v>644</v>
      </c>
      <c r="B652" s="492" t="s">
        <v>5448</v>
      </c>
      <c r="C652" s="492" t="s">
        <v>5114</v>
      </c>
      <c r="D652" s="492">
        <v>28001016960</v>
      </c>
      <c r="E652" s="492" t="s">
        <v>319</v>
      </c>
      <c r="F652" s="492" t="s">
        <v>4591</v>
      </c>
      <c r="G652" s="493">
        <v>312.5</v>
      </c>
      <c r="H652" s="493">
        <v>312.5</v>
      </c>
      <c r="J652" s="206"/>
    </row>
    <row r="653" spans="1:10" ht="15">
      <c r="A653" s="492">
        <v>645</v>
      </c>
      <c r="B653" s="492" t="s">
        <v>5449</v>
      </c>
      <c r="C653" s="492" t="s">
        <v>5423</v>
      </c>
      <c r="D653" s="492">
        <v>28001047335</v>
      </c>
      <c r="E653" s="492" t="s">
        <v>319</v>
      </c>
      <c r="F653" s="492" t="s">
        <v>4591</v>
      </c>
      <c r="G653" s="493">
        <v>312.5</v>
      </c>
      <c r="H653" s="493">
        <v>312.5</v>
      </c>
      <c r="J653" s="206"/>
    </row>
    <row r="654" spans="1:10" ht="15">
      <c r="A654" s="492">
        <v>646</v>
      </c>
      <c r="B654" s="492" t="s">
        <v>5108</v>
      </c>
      <c r="C654" s="492" t="s">
        <v>5356</v>
      </c>
      <c r="D654" s="492">
        <v>28001021524</v>
      </c>
      <c r="E654" s="492" t="s">
        <v>319</v>
      </c>
      <c r="F654" s="492" t="s">
        <v>4591</v>
      </c>
      <c r="G654" s="493">
        <v>312.5</v>
      </c>
      <c r="H654" s="493">
        <v>312.5</v>
      </c>
      <c r="J654" s="206"/>
    </row>
    <row r="655" spans="1:10" ht="15">
      <c r="A655" s="492">
        <v>647</v>
      </c>
      <c r="B655" s="492" t="s">
        <v>5450</v>
      </c>
      <c r="C655" s="492" t="s">
        <v>5114</v>
      </c>
      <c r="D655" s="492">
        <v>28001079364</v>
      </c>
      <c r="E655" s="492" t="s">
        <v>319</v>
      </c>
      <c r="F655" s="492" t="s">
        <v>4591</v>
      </c>
      <c r="G655" s="493">
        <v>312.5</v>
      </c>
      <c r="H655" s="493">
        <v>312.5</v>
      </c>
      <c r="J655" s="206"/>
    </row>
    <row r="656" spans="1:10" ht="15">
      <c r="A656" s="492">
        <v>648</v>
      </c>
      <c r="B656" s="492" t="s">
        <v>5451</v>
      </c>
      <c r="C656" s="492" t="s">
        <v>4725</v>
      </c>
      <c r="D656" s="492" t="s">
        <v>7553</v>
      </c>
      <c r="E656" s="492" t="s">
        <v>319</v>
      </c>
      <c r="F656" s="492" t="s">
        <v>4591</v>
      </c>
      <c r="G656" s="493">
        <v>312.5</v>
      </c>
      <c r="H656" s="493">
        <v>312.5</v>
      </c>
      <c r="J656" s="206"/>
    </row>
    <row r="657" spans="1:10" ht="15">
      <c r="A657" s="492">
        <v>649</v>
      </c>
      <c r="B657" s="492" t="s">
        <v>5452</v>
      </c>
      <c r="C657" s="492" t="s">
        <v>5453</v>
      </c>
      <c r="D657" s="492">
        <v>28001025111</v>
      </c>
      <c r="E657" s="492" t="s">
        <v>319</v>
      </c>
      <c r="F657" s="492" t="s">
        <v>4591</v>
      </c>
      <c r="G657" s="493">
        <v>312.5</v>
      </c>
      <c r="H657" s="493">
        <v>312.5</v>
      </c>
      <c r="J657" s="206"/>
    </row>
    <row r="658" spans="1:10" ht="15">
      <c r="A658" s="492">
        <v>650</v>
      </c>
      <c r="B658" s="492" t="s">
        <v>5422</v>
      </c>
      <c r="C658" s="492" t="s">
        <v>5114</v>
      </c>
      <c r="D658" s="492">
        <v>28001039033</v>
      </c>
      <c r="E658" s="492" t="s">
        <v>319</v>
      </c>
      <c r="F658" s="492" t="s">
        <v>4591</v>
      </c>
      <c r="G658" s="493">
        <v>312.5</v>
      </c>
      <c r="H658" s="493">
        <v>312.5</v>
      </c>
      <c r="J658" s="206"/>
    </row>
    <row r="659" spans="1:10" ht="15">
      <c r="A659" s="492">
        <v>651</v>
      </c>
      <c r="B659" s="492" t="s">
        <v>5454</v>
      </c>
      <c r="C659" s="492" t="s">
        <v>5428</v>
      </c>
      <c r="D659" s="492">
        <v>28001008954</v>
      </c>
      <c r="E659" s="492" t="s">
        <v>319</v>
      </c>
      <c r="F659" s="492" t="s">
        <v>4591</v>
      </c>
      <c r="G659" s="493">
        <v>312.5</v>
      </c>
      <c r="H659" s="493">
        <v>312.5</v>
      </c>
      <c r="J659" s="206"/>
    </row>
    <row r="660" spans="1:10" ht="15">
      <c r="A660" s="492">
        <v>652</v>
      </c>
      <c r="B660" s="492" t="s">
        <v>5455</v>
      </c>
      <c r="C660" s="492" t="s">
        <v>5456</v>
      </c>
      <c r="D660" s="492">
        <v>28001022141</v>
      </c>
      <c r="E660" s="492" t="s">
        <v>319</v>
      </c>
      <c r="F660" s="492" t="s">
        <v>4591</v>
      </c>
      <c r="G660" s="493">
        <v>312.5</v>
      </c>
      <c r="H660" s="493">
        <v>312.5</v>
      </c>
      <c r="J660" s="206"/>
    </row>
    <row r="661" spans="1:10" ht="15">
      <c r="A661" s="492">
        <v>653</v>
      </c>
      <c r="B661" s="492" t="s">
        <v>5457</v>
      </c>
      <c r="C661" s="492" t="s">
        <v>5458</v>
      </c>
      <c r="D661" s="492">
        <v>28001012542</v>
      </c>
      <c r="E661" s="492" t="s">
        <v>319</v>
      </c>
      <c r="F661" s="492" t="s">
        <v>4591</v>
      </c>
      <c r="G661" s="493">
        <v>312.5</v>
      </c>
      <c r="H661" s="493">
        <v>312.5</v>
      </c>
      <c r="J661" s="206"/>
    </row>
    <row r="662" spans="1:10" ht="15">
      <c r="A662" s="492">
        <v>654</v>
      </c>
      <c r="B662" s="492" t="s">
        <v>5459</v>
      </c>
      <c r="C662" s="492" t="s">
        <v>5406</v>
      </c>
      <c r="D662" s="492">
        <v>28001090562</v>
      </c>
      <c r="E662" s="492" t="s">
        <v>319</v>
      </c>
      <c r="F662" s="492" t="s">
        <v>4591</v>
      </c>
      <c r="G662" s="493">
        <v>312.5</v>
      </c>
      <c r="H662" s="493">
        <v>312.5</v>
      </c>
      <c r="J662" s="206"/>
    </row>
    <row r="663" spans="1:10" ht="15">
      <c r="A663" s="492">
        <v>655</v>
      </c>
      <c r="B663" s="492" t="s">
        <v>5460</v>
      </c>
      <c r="C663" s="492" t="s">
        <v>5392</v>
      </c>
      <c r="D663" s="492">
        <v>28001026815</v>
      </c>
      <c r="E663" s="492" t="s">
        <v>319</v>
      </c>
      <c r="F663" s="492" t="s">
        <v>4591</v>
      </c>
      <c r="G663" s="493">
        <v>312.5</v>
      </c>
      <c r="H663" s="493">
        <v>312.5</v>
      </c>
      <c r="J663" s="206"/>
    </row>
    <row r="664" spans="1:10" ht="15">
      <c r="A664" s="492">
        <v>656</v>
      </c>
      <c r="B664" s="492" t="s">
        <v>5461</v>
      </c>
      <c r="C664" s="492" t="s">
        <v>5423</v>
      </c>
      <c r="D664" s="492">
        <v>28001026633</v>
      </c>
      <c r="E664" s="492" t="s">
        <v>319</v>
      </c>
      <c r="F664" s="492" t="s">
        <v>4591</v>
      </c>
      <c r="G664" s="493">
        <v>312.5</v>
      </c>
      <c r="H664" s="493">
        <v>312.5</v>
      </c>
      <c r="J664" s="206"/>
    </row>
    <row r="665" spans="1:10" ht="15">
      <c r="A665" s="492">
        <v>657</v>
      </c>
      <c r="B665" s="492" t="s">
        <v>5462</v>
      </c>
      <c r="C665" s="492" t="s">
        <v>5433</v>
      </c>
      <c r="D665" s="492">
        <v>28001031122</v>
      </c>
      <c r="E665" s="492" t="s">
        <v>319</v>
      </c>
      <c r="F665" s="492" t="s">
        <v>4591</v>
      </c>
      <c r="G665" s="493">
        <v>312.5</v>
      </c>
      <c r="H665" s="493">
        <v>312.5</v>
      </c>
      <c r="J665" s="206"/>
    </row>
    <row r="666" spans="1:10" ht="15">
      <c r="A666" s="492">
        <v>658</v>
      </c>
      <c r="B666" s="492" t="s">
        <v>5463</v>
      </c>
      <c r="C666" s="492" t="s">
        <v>5464</v>
      </c>
      <c r="D666" s="492">
        <v>28001023186</v>
      </c>
      <c r="E666" s="492" t="s">
        <v>319</v>
      </c>
      <c r="F666" s="492" t="s">
        <v>4591</v>
      </c>
      <c r="G666" s="493">
        <v>312.5</v>
      </c>
      <c r="H666" s="493">
        <v>312.5</v>
      </c>
      <c r="J666" s="206"/>
    </row>
    <row r="667" spans="1:10" ht="15">
      <c r="A667" s="492">
        <v>659</v>
      </c>
      <c r="B667" s="492" t="s">
        <v>5465</v>
      </c>
      <c r="C667" s="492" t="s">
        <v>5114</v>
      </c>
      <c r="D667" s="492">
        <v>28001039112</v>
      </c>
      <c r="E667" s="492" t="s">
        <v>319</v>
      </c>
      <c r="F667" s="492" t="s">
        <v>4591</v>
      </c>
      <c r="G667" s="493">
        <v>312.5</v>
      </c>
      <c r="H667" s="493">
        <v>312.5</v>
      </c>
      <c r="J667" s="206"/>
    </row>
    <row r="668" spans="1:10" ht="15">
      <c r="A668" s="492">
        <v>660</v>
      </c>
      <c r="B668" s="492" t="s">
        <v>5466</v>
      </c>
      <c r="C668" s="492" t="s">
        <v>5467</v>
      </c>
      <c r="D668" s="492">
        <v>28001017999</v>
      </c>
      <c r="E668" s="492" t="s">
        <v>319</v>
      </c>
      <c r="F668" s="492" t="s">
        <v>4591</v>
      </c>
      <c r="G668" s="493">
        <v>312.5</v>
      </c>
      <c r="H668" s="493">
        <v>312.5</v>
      </c>
      <c r="J668" s="206"/>
    </row>
    <row r="669" spans="1:10" ht="15">
      <c r="A669" s="492">
        <v>661</v>
      </c>
      <c r="B669" s="492" t="s">
        <v>5460</v>
      </c>
      <c r="C669" s="492" t="s">
        <v>5468</v>
      </c>
      <c r="D669" s="492">
        <v>28001112324</v>
      </c>
      <c r="E669" s="492" t="s">
        <v>319</v>
      </c>
      <c r="F669" s="492" t="s">
        <v>4591</v>
      </c>
      <c r="G669" s="493">
        <v>312.5</v>
      </c>
      <c r="H669" s="493">
        <v>312.5</v>
      </c>
      <c r="J669" s="206"/>
    </row>
    <row r="670" spans="1:10" ht="15">
      <c r="A670" s="492">
        <v>662</v>
      </c>
      <c r="B670" s="492" t="s">
        <v>5469</v>
      </c>
      <c r="C670" s="492" t="s">
        <v>5470</v>
      </c>
      <c r="D670" s="492">
        <v>28001014294</v>
      </c>
      <c r="E670" s="492" t="s">
        <v>319</v>
      </c>
      <c r="F670" s="492" t="s">
        <v>4591</v>
      </c>
      <c r="G670" s="493">
        <v>312.5</v>
      </c>
      <c r="H670" s="493">
        <v>312.5</v>
      </c>
      <c r="J670" s="206"/>
    </row>
    <row r="671" spans="1:10" ht="15">
      <c r="A671" s="492">
        <v>663</v>
      </c>
      <c r="B671" s="492" t="s">
        <v>5471</v>
      </c>
      <c r="C671" s="492" t="s">
        <v>5472</v>
      </c>
      <c r="D671" s="492">
        <v>28001018282</v>
      </c>
      <c r="E671" s="492" t="s">
        <v>319</v>
      </c>
      <c r="F671" s="492" t="s">
        <v>4591</v>
      </c>
      <c r="G671" s="493">
        <v>312.5</v>
      </c>
      <c r="H671" s="493">
        <v>312.5</v>
      </c>
      <c r="J671" s="206"/>
    </row>
    <row r="672" spans="1:10" ht="15">
      <c r="A672" s="492">
        <v>664</v>
      </c>
      <c r="B672" s="492" t="s">
        <v>5473</v>
      </c>
      <c r="C672" s="492" t="s">
        <v>5474</v>
      </c>
      <c r="D672" s="492">
        <v>28001065574</v>
      </c>
      <c r="E672" s="492" t="s">
        <v>319</v>
      </c>
      <c r="F672" s="492" t="s">
        <v>4591</v>
      </c>
      <c r="G672" s="493">
        <v>312.5</v>
      </c>
      <c r="H672" s="493">
        <v>312.5</v>
      </c>
      <c r="J672" s="206"/>
    </row>
    <row r="673" spans="1:10" ht="15">
      <c r="A673" s="492">
        <v>665</v>
      </c>
      <c r="B673" s="492" t="s">
        <v>648</v>
      </c>
      <c r="C673" s="492" t="s">
        <v>657</v>
      </c>
      <c r="D673" s="492">
        <v>59003000143</v>
      </c>
      <c r="E673" s="492" t="s">
        <v>319</v>
      </c>
      <c r="F673" s="492" t="s">
        <v>4591</v>
      </c>
      <c r="G673" s="493">
        <v>312.5</v>
      </c>
      <c r="H673" s="493">
        <v>312.5</v>
      </c>
      <c r="J673" s="206"/>
    </row>
    <row r="674" spans="1:10" ht="15">
      <c r="A674" s="492">
        <v>666</v>
      </c>
      <c r="B674" s="492" t="s">
        <v>5475</v>
      </c>
      <c r="C674" s="492" t="s">
        <v>5476</v>
      </c>
      <c r="D674" s="492">
        <v>28001053819</v>
      </c>
      <c r="E674" s="492" t="s">
        <v>319</v>
      </c>
      <c r="F674" s="492" t="s">
        <v>4591</v>
      </c>
      <c r="G674" s="493">
        <v>312.5</v>
      </c>
      <c r="H674" s="493">
        <v>312.5</v>
      </c>
      <c r="J674" s="206"/>
    </row>
    <row r="675" spans="1:10" ht="15">
      <c r="A675" s="492">
        <v>667</v>
      </c>
      <c r="B675" s="492" t="s">
        <v>5477</v>
      </c>
      <c r="C675" s="492" t="s">
        <v>5478</v>
      </c>
      <c r="D675" s="492">
        <v>28791000041</v>
      </c>
      <c r="E675" s="492" t="s">
        <v>319</v>
      </c>
      <c r="F675" s="492" t="s">
        <v>4591</v>
      </c>
      <c r="G675" s="493">
        <v>312.5</v>
      </c>
      <c r="H675" s="493">
        <v>312.5</v>
      </c>
      <c r="J675" s="206"/>
    </row>
    <row r="676" spans="1:10" ht="15">
      <c r="A676" s="492">
        <v>668</v>
      </c>
      <c r="B676" s="492" t="s">
        <v>4762</v>
      </c>
      <c r="C676" s="492" t="s">
        <v>5479</v>
      </c>
      <c r="D676" s="492">
        <v>28001038817</v>
      </c>
      <c r="E676" s="492" t="s">
        <v>319</v>
      </c>
      <c r="F676" s="492" t="s">
        <v>4591</v>
      </c>
      <c r="G676" s="493">
        <v>312.5</v>
      </c>
      <c r="H676" s="493">
        <v>312.5</v>
      </c>
      <c r="J676" s="206"/>
    </row>
    <row r="677" spans="1:10" ht="15">
      <c r="A677" s="492">
        <v>669</v>
      </c>
      <c r="B677" s="492" t="s">
        <v>4593</v>
      </c>
      <c r="C677" s="492" t="s">
        <v>5480</v>
      </c>
      <c r="D677" s="492">
        <v>28001079566</v>
      </c>
      <c r="E677" s="492" t="s">
        <v>319</v>
      </c>
      <c r="F677" s="492" t="s">
        <v>4591</v>
      </c>
      <c r="G677" s="493">
        <v>312.5</v>
      </c>
      <c r="H677" s="493">
        <v>312.5</v>
      </c>
      <c r="J677" s="206"/>
    </row>
    <row r="678" spans="1:10" ht="15">
      <c r="A678" s="492">
        <v>670</v>
      </c>
      <c r="B678" s="492" t="s">
        <v>4593</v>
      </c>
      <c r="C678" s="492" t="s">
        <v>5481</v>
      </c>
      <c r="D678" s="492">
        <v>28001084207</v>
      </c>
      <c r="E678" s="492" t="s">
        <v>319</v>
      </c>
      <c r="F678" s="492" t="s">
        <v>4591</v>
      </c>
      <c r="G678" s="493">
        <v>312.5</v>
      </c>
      <c r="H678" s="493">
        <v>312.5</v>
      </c>
      <c r="J678" s="206"/>
    </row>
    <row r="679" spans="1:10" ht="15">
      <c r="A679" s="492">
        <v>671</v>
      </c>
      <c r="B679" s="492" t="s">
        <v>5482</v>
      </c>
      <c r="C679" s="492" t="s">
        <v>5483</v>
      </c>
      <c r="D679" s="492">
        <v>28001084210</v>
      </c>
      <c r="E679" s="492" t="s">
        <v>319</v>
      </c>
      <c r="F679" s="492" t="s">
        <v>4591</v>
      </c>
      <c r="G679" s="493">
        <v>312.5</v>
      </c>
      <c r="H679" s="493">
        <v>312.5</v>
      </c>
      <c r="J679" s="206"/>
    </row>
    <row r="680" spans="1:10" ht="15">
      <c r="A680" s="492">
        <v>672</v>
      </c>
      <c r="B680" s="492" t="s">
        <v>5484</v>
      </c>
      <c r="C680" s="492" t="s">
        <v>5485</v>
      </c>
      <c r="D680" s="492">
        <v>28001012352</v>
      </c>
      <c r="E680" s="492" t="s">
        <v>319</v>
      </c>
      <c r="F680" s="492" t="s">
        <v>4591</v>
      </c>
      <c r="G680" s="493">
        <v>312.5</v>
      </c>
      <c r="H680" s="493">
        <v>312.5</v>
      </c>
      <c r="J680" s="206"/>
    </row>
    <row r="681" spans="1:10" ht="15">
      <c r="A681" s="492">
        <v>673</v>
      </c>
      <c r="B681" s="492" t="s">
        <v>5486</v>
      </c>
      <c r="C681" s="492" t="s">
        <v>5487</v>
      </c>
      <c r="D681" s="492">
        <v>28001045882</v>
      </c>
      <c r="E681" s="492" t="s">
        <v>319</v>
      </c>
      <c r="F681" s="492" t="s">
        <v>4591</v>
      </c>
      <c r="G681" s="493">
        <v>312.5</v>
      </c>
      <c r="H681" s="493">
        <v>312.5</v>
      </c>
      <c r="J681" s="206"/>
    </row>
    <row r="682" spans="1:10" ht="15">
      <c r="A682" s="492">
        <v>674</v>
      </c>
      <c r="B682" s="492" t="s">
        <v>5488</v>
      </c>
      <c r="C682" s="492" t="s">
        <v>5346</v>
      </c>
      <c r="D682" s="492">
        <v>28001060324</v>
      </c>
      <c r="E682" s="492" t="s">
        <v>319</v>
      </c>
      <c r="F682" s="492" t="s">
        <v>4591</v>
      </c>
      <c r="G682" s="493">
        <v>312.5</v>
      </c>
      <c r="H682" s="493">
        <v>312.5</v>
      </c>
      <c r="J682" s="206"/>
    </row>
    <row r="683" spans="1:10" ht="15">
      <c r="A683" s="492">
        <v>675</v>
      </c>
      <c r="B683" s="492" t="s">
        <v>5489</v>
      </c>
      <c r="C683" s="492" t="s">
        <v>5490</v>
      </c>
      <c r="D683" s="492">
        <v>28001012236</v>
      </c>
      <c r="E683" s="492" t="s">
        <v>319</v>
      </c>
      <c r="F683" s="492" t="s">
        <v>4591</v>
      </c>
      <c r="G683" s="493">
        <v>312.5</v>
      </c>
      <c r="H683" s="493">
        <v>312.5</v>
      </c>
      <c r="J683" s="206"/>
    </row>
    <row r="684" spans="1:10" ht="15">
      <c r="A684" s="492">
        <v>676</v>
      </c>
      <c r="B684" s="492" t="s">
        <v>5491</v>
      </c>
      <c r="C684" s="492" t="s">
        <v>5492</v>
      </c>
      <c r="D684" s="492">
        <v>28001039019</v>
      </c>
      <c r="E684" s="492" t="s">
        <v>319</v>
      </c>
      <c r="F684" s="492" t="s">
        <v>4591</v>
      </c>
      <c r="G684" s="493">
        <v>312.5</v>
      </c>
      <c r="H684" s="493">
        <v>312.5</v>
      </c>
      <c r="J684" s="206"/>
    </row>
    <row r="685" spans="1:10" ht="15">
      <c r="A685" s="492">
        <v>677</v>
      </c>
      <c r="B685" s="492" t="s">
        <v>5493</v>
      </c>
      <c r="C685" s="492" t="s">
        <v>5399</v>
      </c>
      <c r="D685" s="492">
        <v>28001017026</v>
      </c>
      <c r="E685" s="492" t="s">
        <v>319</v>
      </c>
      <c r="F685" s="492" t="s">
        <v>4591</v>
      </c>
      <c r="G685" s="493">
        <v>312.5</v>
      </c>
      <c r="H685" s="493">
        <v>312.5</v>
      </c>
      <c r="J685" s="206"/>
    </row>
    <row r="686" spans="1:10" ht="15">
      <c r="A686" s="492">
        <v>678</v>
      </c>
      <c r="B686" s="492" t="s">
        <v>5446</v>
      </c>
      <c r="C686" s="492" t="s">
        <v>5236</v>
      </c>
      <c r="D686" s="492">
        <v>28001023992</v>
      </c>
      <c r="E686" s="492" t="s">
        <v>319</v>
      </c>
      <c r="F686" s="492" t="s">
        <v>4591</v>
      </c>
      <c r="G686" s="493">
        <v>312.5</v>
      </c>
      <c r="H686" s="493">
        <v>312.5</v>
      </c>
      <c r="J686" s="206"/>
    </row>
    <row r="687" spans="1:10" ht="15">
      <c r="A687" s="492">
        <v>679</v>
      </c>
      <c r="B687" s="492" t="s">
        <v>5494</v>
      </c>
      <c r="C687" s="492" t="s">
        <v>5492</v>
      </c>
      <c r="D687" s="492">
        <v>28001024442</v>
      </c>
      <c r="E687" s="492" t="s">
        <v>319</v>
      </c>
      <c r="F687" s="492" t="s">
        <v>4591</v>
      </c>
      <c r="G687" s="493">
        <v>312.5</v>
      </c>
      <c r="H687" s="493">
        <v>312.5</v>
      </c>
      <c r="J687" s="206"/>
    </row>
    <row r="688" spans="1:10" ht="15">
      <c r="A688" s="492">
        <v>680</v>
      </c>
      <c r="B688" s="492" t="s">
        <v>5495</v>
      </c>
      <c r="C688" s="492" t="s">
        <v>5496</v>
      </c>
      <c r="D688" s="492">
        <v>28001022678</v>
      </c>
      <c r="E688" s="492" t="s">
        <v>319</v>
      </c>
      <c r="F688" s="492" t="s">
        <v>4591</v>
      </c>
      <c r="G688" s="493">
        <v>312.5</v>
      </c>
      <c r="H688" s="493">
        <v>312.5</v>
      </c>
      <c r="J688" s="206"/>
    </row>
    <row r="689" spans="1:10" ht="15">
      <c r="A689" s="492">
        <v>681</v>
      </c>
      <c r="B689" s="492" t="s">
        <v>5235</v>
      </c>
      <c r="C689" s="492" t="s">
        <v>5497</v>
      </c>
      <c r="D689" s="492">
        <v>28001025537</v>
      </c>
      <c r="E689" s="492" t="s">
        <v>319</v>
      </c>
      <c r="F689" s="492" t="s">
        <v>4591</v>
      </c>
      <c r="G689" s="493">
        <v>312.5</v>
      </c>
      <c r="H689" s="493">
        <v>312.5</v>
      </c>
      <c r="J689" s="206"/>
    </row>
    <row r="690" spans="1:10" ht="15">
      <c r="A690" s="492">
        <v>682</v>
      </c>
      <c r="B690" s="492" t="s">
        <v>5498</v>
      </c>
      <c r="C690" s="492" t="s">
        <v>5499</v>
      </c>
      <c r="D690" s="492">
        <v>28001016585</v>
      </c>
      <c r="E690" s="492" t="s">
        <v>319</v>
      </c>
      <c r="F690" s="492" t="s">
        <v>4591</v>
      </c>
      <c r="G690" s="493">
        <v>312.5</v>
      </c>
      <c r="H690" s="493">
        <v>312.5</v>
      </c>
      <c r="J690" s="206"/>
    </row>
    <row r="691" spans="1:10" ht="15">
      <c r="A691" s="492">
        <v>683</v>
      </c>
      <c r="B691" s="492" t="s">
        <v>5108</v>
      </c>
      <c r="C691" s="492" t="s">
        <v>5500</v>
      </c>
      <c r="D691" s="492">
        <v>28001034966</v>
      </c>
      <c r="E691" s="492" t="s">
        <v>319</v>
      </c>
      <c r="F691" s="492" t="s">
        <v>4591</v>
      </c>
      <c r="G691" s="493">
        <v>312.5</v>
      </c>
      <c r="H691" s="493">
        <v>312.5</v>
      </c>
      <c r="J691" s="206"/>
    </row>
    <row r="692" spans="1:10" ht="15">
      <c r="A692" s="492">
        <v>684</v>
      </c>
      <c r="B692" s="492" t="s">
        <v>4747</v>
      </c>
      <c r="C692" s="492" t="s">
        <v>5381</v>
      </c>
      <c r="D692" s="492">
        <v>28001069241</v>
      </c>
      <c r="E692" s="492" t="s">
        <v>319</v>
      </c>
      <c r="F692" s="492" t="s">
        <v>4591</v>
      </c>
      <c r="G692" s="493">
        <v>312.5</v>
      </c>
      <c r="H692" s="493">
        <v>312.5</v>
      </c>
      <c r="J692" s="206"/>
    </row>
    <row r="693" spans="1:10" ht="15">
      <c r="A693" s="492">
        <v>685</v>
      </c>
      <c r="B693" s="492" t="s">
        <v>5501</v>
      </c>
      <c r="C693" s="492" t="s">
        <v>4786</v>
      </c>
      <c r="D693" s="492">
        <v>28001017121</v>
      </c>
      <c r="E693" s="492" t="s">
        <v>319</v>
      </c>
      <c r="F693" s="492" t="s">
        <v>4591</v>
      </c>
      <c r="G693" s="493">
        <v>312.5</v>
      </c>
      <c r="H693" s="493">
        <v>312.5</v>
      </c>
      <c r="J693" s="206"/>
    </row>
    <row r="694" spans="1:10" ht="15">
      <c r="A694" s="492">
        <v>686</v>
      </c>
      <c r="B694" s="492" t="s">
        <v>5446</v>
      </c>
      <c r="C694" s="492" t="s">
        <v>5399</v>
      </c>
      <c r="D694" s="492">
        <v>28001049987</v>
      </c>
      <c r="E694" s="492" t="s">
        <v>319</v>
      </c>
      <c r="F694" s="492" t="s">
        <v>4591</v>
      </c>
      <c r="G694" s="493">
        <v>312.5</v>
      </c>
      <c r="H694" s="493">
        <v>312.5</v>
      </c>
      <c r="J694" s="206"/>
    </row>
    <row r="695" spans="1:10" ht="30">
      <c r="A695" s="492">
        <v>687</v>
      </c>
      <c r="B695" s="492" t="s">
        <v>5502</v>
      </c>
      <c r="C695" s="492" t="s">
        <v>5503</v>
      </c>
      <c r="D695" s="492">
        <v>28001037950</v>
      </c>
      <c r="E695" s="492" t="s">
        <v>319</v>
      </c>
      <c r="F695" s="492" t="s">
        <v>4591</v>
      </c>
      <c r="G695" s="493">
        <v>312.5</v>
      </c>
      <c r="H695" s="493">
        <v>312.5</v>
      </c>
      <c r="J695" s="206"/>
    </row>
    <row r="696" spans="1:10" ht="15">
      <c r="A696" s="492">
        <v>688</v>
      </c>
      <c r="B696" s="492" t="s">
        <v>5421</v>
      </c>
      <c r="C696" s="492" t="s">
        <v>5114</v>
      </c>
      <c r="D696" s="492">
        <v>28001071633</v>
      </c>
      <c r="E696" s="492" t="s">
        <v>319</v>
      </c>
      <c r="F696" s="492" t="s">
        <v>4591</v>
      </c>
      <c r="G696" s="493">
        <v>312.5</v>
      </c>
      <c r="H696" s="493">
        <v>312.5</v>
      </c>
      <c r="J696" s="206"/>
    </row>
    <row r="697" spans="1:10" ht="15">
      <c r="A697" s="492">
        <v>689</v>
      </c>
      <c r="B697" s="492" t="s">
        <v>5504</v>
      </c>
      <c r="C697" s="492" t="s">
        <v>5447</v>
      </c>
      <c r="D697" s="492">
        <v>28001010154</v>
      </c>
      <c r="E697" s="492" t="s">
        <v>319</v>
      </c>
      <c r="F697" s="492" t="s">
        <v>4591</v>
      </c>
      <c r="G697" s="493">
        <v>312.5</v>
      </c>
      <c r="H697" s="493">
        <v>312.5</v>
      </c>
      <c r="J697" s="206"/>
    </row>
    <row r="698" spans="1:10" ht="15">
      <c r="A698" s="492">
        <v>690</v>
      </c>
      <c r="B698" s="492" t="s">
        <v>5028</v>
      </c>
      <c r="C698" s="492" t="s">
        <v>5505</v>
      </c>
      <c r="D698" s="492" t="s">
        <v>7554</v>
      </c>
      <c r="E698" s="492" t="s">
        <v>319</v>
      </c>
      <c r="F698" s="492" t="s">
        <v>4591</v>
      </c>
      <c r="G698" s="493">
        <v>312.5</v>
      </c>
      <c r="H698" s="493">
        <v>312.5</v>
      </c>
      <c r="J698" s="206"/>
    </row>
    <row r="699" spans="1:10" ht="15">
      <c r="A699" s="492">
        <v>691</v>
      </c>
      <c r="B699" s="492" t="s">
        <v>4663</v>
      </c>
      <c r="C699" s="492" t="s">
        <v>4941</v>
      </c>
      <c r="D699" s="492" t="s">
        <v>7555</v>
      </c>
      <c r="E699" s="492" t="s">
        <v>319</v>
      </c>
      <c r="F699" s="492" t="s">
        <v>4591</v>
      </c>
      <c r="G699" s="493">
        <v>312.5</v>
      </c>
      <c r="H699" s="493">
        <v>312.5</v>
      </c>
      <c r="J699" s="206"/>
    </row>
    <row r="700" spans="1:10" ht="15">
      <c r="A700" s="492">
        <v>692</v>
      </c>
      <c r="B700" s="492" t="s">
        <v>4867</v>
      </c>
      <c r="C700" s="492" t="s">
        <v>5506</v>
      </c>
      <c r="D700" s="492" t="s">
        <v>7556</v>
      </c>
      <c r="E700" s="492" t="s">
        <v>319</v>
      </c>
      <c r="F700" s="492" t="s">
        <v>4591</v>
      </c>
      <c r="G700" s="493">
        <v>312.5</v>
      </c>
      <c r="H700" s="493">
        <v>312.5</v>
      </c>
      <c r="J700" s="206"/>
    </row>
    <row r="701" spans="1:10" ht="15">
      <c r="A701" s="492">
        <v>693</v>
      </c>
      <c r="B701" s="492" t="s">
        <v>5290</v>
      </c>
      <c r="C701" s="492" t="s">
        <v>4783</v>
      </c>
      <c r="D701" s="492" t="s">
        <v>7557</v>
      </c>
      <c r="E701" s="492" t="s">
        <v>319</v>
      </c>
      <c r="F701" s="492" t="s">
        <v>4591</v>
      </c>
      <c r="G701" s="493">
        <v>312.5</v>
      </c>
      <c r="H701" s="493">
        <v>312.5</v>
      </c>
      <c r="J701" s="206"/>
    </row>
    <row r="702" spans="1:10" ht="15">
      <c r="A702" s="492">
        <v>694</v>
      </c>
      <c r="B702" s="492" t="s">
        <v>648</v>
      </c>
      <c r="C702" s="492" t="s">
        <v>5507</v>
      </c>
      <c r="D702" s="492" t="s">
        <v>7558</v>
      </c>
      <c r="E702" s="492" t="s">
        <v>319</v>
      </c>
      <c r="F702" s="492" t="s">
        <v>4591</v>
      </c>
      <c r="G702" s="493">
        <v>312.5</v>
      </c>
      <c r="H702" s="493">
        <v>312.5</v>
      </c>
      <c r="J702" s="206"/>
    </row>
    <row r="703" spans="1:10" ht="15">
      <c r="A703" s="492">
        <v>695</v>
      </c>
      <c r="B703" s="492" t="s">
        <v>4867</v>
      </c>
      <c r="C703" s="492" t="s">
        <v>4782</v>
      </c>
      <c r="D703" s="492" t="s">
        <v>7559</v>
      </c>
      <c r="E703" s="492" t="s">
        <v>319</v>
      </c>
      <c r="F703" s="492" t="s">
        <v>4591</v>
      </c>
      <c r="G703" s="493">
        <v>312.5</v>
      </c>
      <c r="H703" s="493">
        <v>312.5</v>
      </c>
      <c r="J703" s="206"/>
    </row>
    <row r="704" spans="1:10" ht="15">
      <c r="A704" s="492">
        <v>696</v>
      </c>
      <c r="B704" s="492" t="s">
        <v>5508</v>
      </c>
      <c r="C704" s="492" t="s">
        <v>5509</v>
      </c>
      <c r="D704" s="492" t="s">
        <v>7560</v>
      </c>
      <c r="E704" s="492" t="s">
        <v>319</v>
      </c>
      <c r="F704" s="492" t="s">
        <v>4591</v>
      </c>
      <c r="G704" s="493">
        <v>312.5</v>
      </c>
      <c r="H704" s="493">
        <v>312.5</v>
      </c>
      <c r="J704" s="206"/>
    </row>
    <row r="705" spans="1:10" ht="15">
      <c r="A705" s="492">
        <v>697</v>
      </c>
      <c r="B705" s="492" t="s">
        <v>5510</v>
      </c>
      <c r="C705" s="492" t="s">
        <v>5511</v>
      </c>
      <c r="D705" s="492" t="s">
        <v>7561</v>
      </c>
      <c r="E705" s="492" t="s">
        <v>319</v>
      </c>
      <c r="F705" s="492" t="s">
        <v>4591</v>
      </c>
      <c r="G705" s="493">
        <v>312.5</v>
      </c>
      <c r="H705" s="493">
        <v>312.5</v>
      </c>
      <c r="J705" s="206"/>
    </row>
    <row r="706" spans="1:10" ht="15">
      <c r="A706" s="492">
        <v>698</v>
      </c>
      <c r="B706" s="492" t="s">
        <v>5121</v>
      </c>
      <c r="C706" s="492" t="s">
        <v>5512</v>
      </c>
      <c r="D706" s="492" t="s">
        <v>7562</v>
      </c>
      <c r="E706" s="492" t="s">
        <v>319</v>
      </c>
      <c r="F706" s="492" t="s">
        <v>4591</v>
      </c>
      <c r="G706" s="493">
        <v>312.5</v>
      </c>
      <c r="H706" s="493">
        <v>312.5</v>
      </c>
      <c r="J706" s="206"/>
    </row>
    <row r="707" spans="1:10" ht="15">
      <c r="A707" s="492">
        <v>699</v>
      </c>
      <c r="B707" s="492" t="s">
        <v>5513</v>
      </c>
      <c r="C707" s="492" t="s">
        <v>5514</v>
      </c>
      <c r="D707" s="492" t="s">
        <v>7563</v>
      </c>
      <c r="E707" s="492" t="s">
        <v>319</v>
      </c>
      <c r="F707" s="492" t="s">
        <v>4591</v>
      </c>
      <c r="G707" s="493">
        <v>312.5</v>
      </c>
      <c r="H707" s="493">
        <v>312.5</v>
      </c>
      <c r="J707" s="206"/>
    </row>
    <row r="708" spans="1:10" ht="15">
      <c r="A708" s="492">
        <v>700</v>
      </c>
      <c r="B708" s="492" t="s">
        <v>648</v>
      </c>
      <c r="C708" s="492" t="s">
        <v>5515</v>
      </c>
      <c r="D708" s="492" t="s">
        <v>7564</v>
      </c>
      <c r="E708" s="492" t="s">
        <v>319</v>
      </c>
      <c r="F708" s="492" t="s">
        <v>4591</v>
      </c>
      <c r="G708" s="493">
        <v>312.5</v>
      </c>
      <c r="H708" s="493">
        <v>312.5</v>
      </c>
      <c r="J708" s="206"/>
    </row>
    <row r="709" spans="1:10" ht="15">
      <c r="A709" s="492">
        <v>701</v>
      </c>
      <c r="B709" s="492" t="s">
        <v>5516</v>
      </c>
      <c r="C709" s="492" t="s">
        <v>5517</v>
      </c>
      <c r="D709" s="492" t="s">
        <v>7565</v>
      </c>
      <c r="E709" s="492" t="s">
        <v>319</v>
      </c>
      <c r="F709" s="492" t="s">
        <v>4591</v>
      </c>
      <c r="G709" s="493">
        <v>312.5</v>
      </c>
      <c r="H709" s="493">
        <v>312.5</v>
      </c>
      <c r="J709" s="206"/>
    </row>
    <row r="710" spans="1:10" ht="15">
      <c r="A710" s="492">
        <v>702</v>
      </c>
      <c r="B710" s="492" t="s">
        <v>4822</v>
      </c>
      <c r="C710" s="492" t="s">
        <v>5518</v>
      </c>
      <c r="D710" s="492" t="s">
        <v>7566</v>
      </c>
      <c r="E710" s="492" t="s">
        <v>319</v>
      </c>
      <c r="F710" s="492" t="s">
        <v>4591</v>
      </c>
      <c r="G710" s="493">
        <v>312.5</v>
      </c>
      <c r="H710" s="493">
        <v>312.5</v>
      </c>
      <c r="J710" s="206"/>
    </row>
    <row r="711" spans="1:10" ht="15">
      <c r="A711" s="492">
        <v>703</v>
      </c>
      <c r="B711" s="492" t="s">
        <v>5519</v>
      </c>
      <c r="C711" s="492" t="s">
        <v>5520</v>
      </c>
      <c r="D711" s="492" t="s">
        <v>7567</v>
      </c>
      <c r="E711" s="492" t="s">
        <v>319</v>
      </c>
      <c r="F711" s="492" t="s">
        <v>4591</v>
      </c>
      <c r="G711" s="493">
        <v>312.5</v>
      </c>
      <c r="H711" s="493">
        <v>312.5</v>
      </c>
      <c r="J711" s="206"/>
    </row>
    <row r="712" spans="1:10" ht="15">
      <c r="A712" s="492">
        <v>704</v>
      </c>
      <c r="B712" s="492" t="s">
        <v>5521</v>
      </c>
      <c r="C712" s="492" t="s">
        <v>5522</v>
      </c>
      <c r="D712" s="492" t="s">
        <v>7568</v>
      </c>
      <c r="E712" s="492" t="s">
        <v>319</v>
      </c>
      <c r="F712" s="492" t="s">
        <v>4591</v>
      </c>
      <c r="G712" s="493">
        <v>312.5</v>
      </c>
      <c r="H712" s="493">
        <v>312.5</v>
      </c>
      <c r="J712" s="206"/>
    </row>
    <row r="713" spans="1:10" ht="15">
      <c r="A713" s="492">
        <v>705</v>
      </c>
      <c r="B713" s="492" t="s">
        <v>5523</v>
      </c>
      <c r="C713" s="492" t="s">
        <v>5524</v>
      </c>
      <c r="D713" s="492" t="s">
        <v>7569</v>
      </c>
      <c r="E713" s="492" t="s">
        <v>319</v>
      </c>
      <c r="F713" s="492" t="s">
        <v>4591</v>
      </c>
      <c r="G713" s="493">
        <v>312.5</v>
      </c>
      <c r="H713" s="493">
        <v>312.5</v>
      </c>
      <c r="J713" s="206"/>
    </row>
    <row r="714" spans="1:10" ht="15">
      <c r="A714" s="492">
        <v>706</v>
      </c>
      <c r="B714" s="492" t="s">
        <v>5525</v>
      </c>
      <c r="C714" s="492" t="s">
        <v>5526</v>
      </c>
      <c r="D714" s="492" t="s">
        <v>7570</v>
      </c>
      <c r="E714" s="492" t="s">
        <v>319</v>
      </c>
      <c r="F714" s="492" t="s">
        <v>4591</v>
      </c>
      <c r="G714" s="493">
        <v>312.5</v>
      </c>
      <c r="H714" s="493">
        <v>312.5</v>
      </c>
      <c r="J714" s="206"/>
    </row>
    <row r="715" spans="1:10" ht="15">
      <c r="A715" s="492">
        <v>707</v>
      </c>
      <c r="B715" s="492" t="s">
        <v>4980</v>
      </c>
      <c r="C715" s="492" t="s">
        <v>5527</v>
      </c>
      <c r="D715" s="492" t="s">
        <v>7571</v>
      </c>
      <c r="E715" s="492" t="s">
        <v>319</v>
      </c>
      <c r="F715" s="492" t="s">
        <v>4591</v>
      </c>
      <c r="G715" s="493">
        <v>312.5</v>
      </c>
      <c r="H715" s="493">
        <v>312.5</v>
      </c>
      <c r="J715" s="206"/>
    </row>
    <row r="716" spans="1:10" ht="15">
      <c r="A716" s="492">
        <v>708</v>
      </c>
      <c r="B716" s="492" t="s">
        <v>4822</v>
      </c>
      <c r="C716" s="492" t="s">
        <v>5528</v>
      </c>
      <c r="D716" s="492" t="s">
        <v>7572</v>
      </c>
      <c r="E716" s="492" t="s">
        <v>319</v>
      </c>
      <c r="F716" s="492" t="s">
        <v>4591</v>
      </c>
      <c r="G716" s="493">
        <v>312.5</v>
      </c>
      <c r="H716" s="493">
        <v>312.5</v>
      </c>
      <c r="J716" s="206"/>
    </row>
    <row r="717" spans="1:10" ht="15">
      <c r="A717" s="492">
        <v>709</v>
      </c>
      <c r="B717" s="492" t="s">
        <v>5529</v>
      </c>
      <c r="C717" s="492" t="s">
        <v>5530</v>
      </c>
      <c r="D717" s="492" t="s">
        <v>7573</v>
      </c>
      <c r="E717" s="492" t="s">
        <v>319</v>
      </c>
      <c r="F717" s="492" t="s">
        <v>4591</v>
      </c>
      <c r="G717" s="493">
        <v>312.5</v>
      </c>
      <c r="H717" s="493">
        <v>312.5</v>
      </c>
      <c r="J717" s="206"/>
    </row>
    <row r="718" spans="1:10" ht="15">
      <c r="A718" s="492">
        <v>710</v>
      </c>
      <c r="B718" s="492" t="s">
        <v>5531</v>
      </c>
      <c r="C718" s="492" t="s">
        <v>5399</v>
      </c>
      <c r="D718" s="492" t="s">
        <v>7574</v>
      </c>
      <c r="E718" s="492" t="s">
        <v>319</v>
      </c>
      <c r="F718" s="492" t="s">
        <v>4591</v>
      </c>
      <c r="G718" s="493">
        <v>312.5</v>
      </c>
      <c r="H718" s="493">
        <v>312.5</v>
      </c>
      <c r="J718" s="206"/>
    </row>
    <row r="719" spans="1:10" ht="15">
      <c r="A719" s="492">
        <v>711</v>
      </c>
      <c r="B719" s="492" t="s">
        <v>5532</v>
      </c>
      <c r="C719" s="492" t="s">
        <v>5447</v>
      </c>
      <c r="D719" s="492" t="s">
        <v>7575</v>
      </c>
      <c r="E719" s="492" t="s">
        <v>319</v>
      </c>
      <c r="F719" s="492" t="s">
        <v>4591</v>
      </c>
      <c r="G719" s="493">
        <v>312.5</v>
      </c>
      <c r="H719" s="493">
        <v>312.5</v>
      </c>
      <c r="J719" s="206"/>
    </row>
    <row r="720" spans="1:10" ht="15">
      <c r="A720" s="492">
        <v>712</v>
      </c>
      <c r="B720" s="492" t="s">
        <v>5533</v>
      </c>
      <c r="C720" s="492" t="s">
        <v>5346</v>
      </c>
      <c r="D720" s="492" t="s">
        <v>7576</v>
      </c>
      <c r="E720" s="492" t="s">
        <v>319</v>
      </c>
      <c r="F720" s="492" t="s">
        <v>4591</v>
      </c>
      <c r="G720" s="493">
        <v>312.5</v>
      </c>
      <c r="H720" s="493">
        <v>312.5</v>
      </c>
      <c r="J720" s="206"/>
    </row>
    <row r="721" spans="1:10" ht="15">
      <c r="A721" s="492">
        <v>713</v>
      </c>
      <c r="B721" s="492" t="s">
        <v>5534</v>
      </c>
      <c r="C721" s="492" t="s">
        <v>5535</v>
      </c>
      <c r="D721" s="492" t="s">
        <v>7577</v>
      </c>
      <c r="E721" s="492" t="s">
        <v>319</v>
      </c>
      <c r="F721" s="492" t="s">
        <v>4591</v>
      </c>
      <c r="G721" s="493">
        <v>312.5</v>
      </c>
      <c r="H721" s="493">
        <v>312.5</v>
      </c>
      <c r="J721" s="206"/>
    </row>
    <row r="722" spans="1:10" ht="15">
      <c r="A722" s="492">
        <v>714</v>
      </c>
      <c r="B722" s="492" t="s">
        <v>5536</v>
      </c>
      <c r="C722" s="492" t="s">
        <v>5537</v>
      </c>
      <c r="D722" s="492" t="s">
        <v>7578</v>
      </c>
      <c r="E722" s="492" t="s">
        <v>319</v>
      </c>
      <c r="F722" s="492" t="s">
        <v>4591</v>
      </c>
      <c r="G722" s="493">
        <v>312.5</v>
      </c>
      <c r="H722" s="493">
        <v>312.5</v>
      </c>
      <c r="J722" s="206"/>
    </row>
    <row r="723" spans="1:10" ht="15">
      <c r="A723" s="492">
        <v>715</v>
      </c>
      <c r="B723" s="492" t="s">
        <v>5538</v>
      </c>
      <c r="C723" s="492" t="s">
        <v>5346</v>
      </c>
      <c r="D723" s="492" t="s">
        <v>7579</v>
      </c>
      <c r="E723" s="492" t="s">
        <v>319</v>
      </c>
      <c r="F723" s="492" t="s">
        <v>4591</v>
      </c>
      <c r="G723" s="493">
        <v>312.5</v>
      </c>
      <c r="H723" s="493">
        <v>312.5</v>
      </c>
      <c r="J723" s="206"/>
    </row>
    <row r="724" spans="1:10" ht="15">
      <c r="A724" s="492">
        <v>716</v>
      </c>
      <c r="B724" s="492" t="s">
        <v>5539</v>
      </c>
      <c r="C724" s="492" t="s">
        <v>5540</v>
      </c>
      <c r="D724" s="492" t="s">
        <v>7580</v>
      </c>
      <c r="E724" s="492" t="s">
        <v>319</v>
      </c>
      <c r="F724" s="492" t="s">
        <v>4591</v>
      </c>
      <c r="G724" s="493">
        <v>312.5</v>
      </c>
      <c r="H724" s="493">
        <v>312.5</v>
      </c>
      <c r="J724" s="206"/>
    </row>
    <row r="725" spans="1:10" ht="15">
      <c r="A725" s="492">
        <v>717</v>
      </c>
      <c r="B725" s="492" t="s">
        <v>5541</v>
      </c>
      <c r="C725" s="492" t="s">
        <v>5542</v>
      </c>
      <c r="D725" s="492" t="s">
        <v>7581</v>
      </c>
      <c r="E725" s="492" t="s">
        <v>319</v>
      </c>
      <c r="F725" s="492" t="s">
        <v>4591</v>
      </c>
      <c r="G725" s="493">
        <v>312.5</v>
      </c>
      <c r="H725" s="493">
        <v>312.5</v>
      </c>
      <c r="J725" s="206"/>
    </row>
    <row r="726" spans="1:10" ht="15">
      <c r="A726" s="492">
        <v>718</v>
      </c>
      <c r="B726" s="492" t="s">
        <v>4806</v>
      </c>
      <c r="C726" s="492" t="s">
        <v>5543</v>
      </c>
      <c r="D726" s="492" t="s">
        <v>7582</v>
      </c>
      <c r="E726" s="492" t="s">
        <v>319</v>
      </c>
      <c r="F726" s="492" t="s">
        <v>4591</v>
      </c>
      <c r="G726" s="493">
        <v>312.5</v>
      </c>
      <c r="H726" s="493">
        <v>312.5</v>
      </c>
      <c r="J726" s="206"/>
    </row>
    <row r="727" spans="1:10" ht="15">
      <c r="A727" s="492">
        <v>719</v>
      </c>
      <c r="B727" s="492" t="s">
        <v>5544</v>
      </c>
      <c r="C727" s="492" t="s">
        <v>5545</v>
      </c>
      <c r="D727" s="492" t="s">
        <v>7583</v>
      </c>
      <c r="E727" s="492" t="s">
        <v>319</v>
      </c>
      <c r="F727" s="492" t="s">
        <v>4591</v>
      </c>
      <c r="G727" s="493">
        <v>312.5</v>
      </c>
      <c r="H727" s="493">
        <v>312.5</v>
      </c>
      <c r="J727" s="206"/>
    </row>
    <row r="728" spans="1:10" ht="15">
      <c r="A728" s="492">
        <v>720</v>
      </c>
      <c r="B728" s="492" t="s">
        <v>5546</v>
      </c>
      <c r="C728" s="492" t="s">
        <v>5547</v>
      </c>
      <c r="D728" s="492" t="s">
        <v>7584</v>
      </c>
      <c r="E728" s="492" t="s">
        <v>319</v>
      </c>
      <c r="F728" s="492" t="s">
        <v>4591</v>
      </c>
      <c r="G728" s="493">
        <v>312.5</v>
      </c>
      <c r="H728" s="493">
        <v>312.5</v>
      </c>
      <c r="J728" s="206"/>
    </row>
    <row r="729" spans="1:10" ht="15">
      <c r="A729" s="492">
        <v>721</v>
      </c>
      <c r="B729" s="492" t="s">
        <v>5548</v>
      </c>
      <c r="C729" s="492" t="s">
        <v>5549</v>
      </c>
      <c r="D729" s="492" t="s">
        <v>7585</v>
      </c>
      <c r="E729" s="492" t="s">
        <v>319</v>
      </c>
      <c r="F729" s="492" t="s">
        <v>4591</v>
      </c>
      <c r="G729" s="493">
        <v>312.5</v>
      </c>
      <c r="H729" s="493">
        <v>312.5</v>
      </c>
      <c r="J729" s="206"/>
    </row>
    <row r="730" spans="1:10" ht="15">
      <c r="A730" s="492">
        <v>722</v>
      </c>
      <c r="B730" s="492" t="s">
        <v>5550</v>
      </c>
      <c r="C730" s="492" t="s">
        <v>5551</v>
      </c>
      <c r="D730" s="492" t="s">
        <v>7586</v>
      </c>
      <c r="E730" s="492" t="s">
        <v>319</v>
      </c>
      <c r="F730" s="492" t="s">
        <v>4591</v>
      </c>
      <c r="G730" s="493">
        <v>312.5</v>
      </c>
      <c r="H730" s="493">
        <v>312.5</v>
      </c>
      <c r="J730" s="206"/>
    </row>
    <row r="731" spans="1:10" ht="15">
      <c r="A731" s="492">
        <v>723</v>
      </c>
      <c r="B731" s="492" t="s">
        <v>5404</v>
      </c>
      <c r="C731" s="492" t="s">
        <v>5346</v>
      </c>
      <c r="D731" s="492" t="s">
        <v>7587</v>
      </c>
      <c r="E731" s="492" t="s">
        <v>319</v>
      </c>
      <c r="F731" s="492" t="s">
        <v>4591</v>
      </c>
      <c r="G731" s="493">
        <v>312.5</v>
      </c>
      <c r="H731" s="493">
        <v>312.5</v>
      </c>
      <c r="J731" s="206"/>
    </row>
    <row r="732" spans="1:10" ht="15">
      <c r="A732" s="492">
        <v>724</v>
      </c>
      <c r="B732" s="492" t="s">
        <v>5347</v>
      </c>
      <c r="C732" s="492" t="s">
        <v>5552</v>
      </c>
      <c r="D732" s="492" t="s">
        <v>7588</v>
      </c>
      <c r="E732" s="492" t="s">
        <v>319</v>
      </c>
      <c r="F732" s="492" t="s">
        <v>4591</v>
      </c>
      <c r="G732" s="493">
        <v>312.5</v>
      </c>
      <c r="H732" s="493">
        <v>312.5</v>
      </c>
      <c r="J732" s="206"/>
    </row>
    <row r="733" spans="1:10" ht="15">
      <c r="A733" s="492">
        <v>725</v>
      </c>
      <c r="B733" s="492" t="s">
        <v>5177</v>
      </c>
      <c r="C733" s="492" t="s">
        <v>4632</v>
      </c>
      <c r="D733" s="492" t="s">
        <v>7589</v>
      </c>
      <c r="E733" s="492" t="s">
        <v>319</v>
      </c>
      <c r="F733" s="492" t="s">
        <v>4591</v>
      </c>
      <c r="G733" s="493">
        <v>312.5</v>
      </c>
      <c r="H733" s="493">
        <v>312.5</v>
      </c>
      <c r="J733" s="206"/>
    </row>
    <row r="734" spans="1:10" ht="15">
      <c r="A734" s="492">
        <v>726</v>
      </c>
      <c r="B734" s="492" t="s">
        <v>5553</v>
      </c>
      <c r="C734" s="492" t="s">
        <v>5554</v>
      </c>
      <c r="D734" s="492" t="s">
        <v>7590</v>
      </c>
      <c r="E734" s="492" t="s">
        <v>319</v>
      </c>
      <c r="F734" s="492" t="s">
        <v>4591</v>
      </c>
      <c r="G734" s="493">
        <v>312.5</v>
      </c>
      <c r="H734" s="493">
        <v>312.5</v>
      </c>
      <c r="J734" s="206"/>
    </row>
    <row r="735" spans="1:10" ht="15">
      <c r="A735" s="492">
        <v>727</v>
      </c>
      <c r="B735" s="492" t="s">
        <v>5555</v>
      </c>
      <c r="C735" s="492" t="s">
        <v>5556</v>
      </c>
      <c r="D735" s="492">
        <v>15001002745</v>
      </c>
      <c r="E735" s="492" t="s">
        <v>319</v>
      </c>
      <c r="F735" s="492" t="s">
        <v>4591</v>
      </c>
      <c r="G735" s="493">
        <v>312.5</v>
      </c>
      <c r="H735" s="493">
        <v>312.5</v>
      </c>
      <c r="J735" s="206"/>
    </row>
    <row r="736" spans="1:10" ht="15">
      <c r="A736" s="492">
        <v>728</v>
      </c>
      <c r="B736" s="492" t="s">
        <v>4663</v>
      </c>
      <c r="C736" s="492" t="s">
        <v>5557</v>
      </c>
      <c r="D736" s="492">
        <v>15001011226</v>
      </c>
      <c r="E736" s="492" t="s">
        <v>319</v>
      </c>
      <c r="F736" s="492" t="s">
        <v>4591</v>
      </c>
      <c r="G736" s="493">
        <v>312.5</v>
      </c>
      <c r="H736" s="493">
        <v>312.5</v>
      </c>
      <c r="J736" s="206"/>
    </row>
    <row r="737" spans="1:10" ht="15">
      <c r="A737" s="492">
        <v>729</v>
      </c>
      <c r="B737" s="492" t="s">
        <v>5558</v>
      </c>
      <c r="C737" s="492" t="s">
        <v>5406</v>
      </c>
      <c r="D737" s="492">
        <v>15001021123</v>
      </c>
      <c r="E737" s="492" t="s">
        <v>319</v>
      </c>
      <c r="F737" s="492" t="s">
        <v>4591</v>
      </c>
      <c r="G737" s="493">
        <v>312.5</v>
      </c>
      <c r="H737" s="493">
        <v>312.5</v>
      </c>
      <c r="J737" s="206"/>
    </row>
    <row r="738" spans="1:10" ht="15">
      <c r="A738" s="492">
        <v>730</v>
      </c>
      <c r="B738" s="492" t="s">
        <v>5559</v>
      </c>
      <c r="C738" s="492" t="s">
        <v>5114</v>
      </c>
      <c r="D738" s="492">
        <v>15001016552</v>
      </c>
      <c r="E738" s="492" t="s">
        <v>319</v>
      </c>
      <c r="F738" s="492" t="s">
        <v>4591</v>
      </c>
      <c r="G738" s="493">
        <v>312.5</v>
      </c>
      <c r="H738" s="493">
        <v>312.5</v>
      </c>
      <c r="J738" s="206"/>
    </row>
    <row r="739" spans="1:10" ht="15">
      <c r="A739" s="492">
        <v>731</v>
      </c>
      <c r="B739" s="492" t="s">
        <v>5560</v>
      </c>
      <c r="C739" s="492" t="s">
        <v>4786</v>
      </c>
      <c r="D739" s="492">
        <v>15001002206</v>
      </c>
      <c r="E739" s="492" t="s">
        <v>319</v>
      </c>
      <c r="F739" s="492" t="s">
        <v>4591</v>
      </c>
      <c r="G739" s="493">
        <v>312.5</v>
      </c>
      <c r="H739" s="493">
        <v>312.5</v>
      </c>
      <c r="J739" s="206"/>
    </row>
    <row r="740" spans="1:10" ht="15">
      <c r="A740" s="492">
        <v>732</v>
      </c>
      <c r="B740" s="492" t="s">
        <v>5561</v>
      </c>
      <c r="C740" s="492" t="s">
        <v>5562</v>
      </c>
      <c r="D740" s="492">
        <v>15001008701</v>
      </c>
      <c r="E740" s="492" t="s">
        <v>319</v>
      </c>
      <c r="F740" s="492" t="s">
        <v>4591</v>
      </c>
      <c r="G740" s="493">
        <v>312.5</v>
      </c>
      <c r="H740" s="493">
        <v>312.5</v>
      </c>
      <c r="J740" s="206"/>
    </row>
    <row r="741" spans="1:10" ht="15">
      <c r="A741" s="492">
        <v>733</v>
      </c>
      <c r="B741" s="492" t="s">
        <v>5563</v>
      </c>
      <c r="C741" s="492" t="s">
        <v>5114</v>
      </c>
      <c r="D741" s="492">
        <v>15001022811</v>
      </c>
      <c r="E741" s="492" t="s">
        <v>319</v>
      </c>
      <c r="F741" s="492" t="s">
        <v>4591</v>
      </c>
      <c r="G741" s="493">
        <v>312.5</v>
      </c>
      <c r="H741" s="493">
        <v>312.5</v>
      </c>
      <c r="J741" s="206"/>
    </row>
    <row r="742" spans="1:10" ht="15">
      <c r="A742" s="492">
        <v>734</v>
      </c>
      <c r="B742" s="492" t="s">
        <v>4822</v>
      </c>
      <c r="C742" s="492" t="s">
        <v>5564</v>
      </c>
      <c r="D742" s="492">
        <v>15001005040</v>
      </c>
      <c r="E742" s="492" t="s">
        <v>319</v>
      </c>
      <c r="F742" s="492" t="s">
        <v>4591</v>
      </c>
      <c r="G742" s="493">
        <v>312.5</v>
      </c>
      <c r="H742" s="493">
        <v>312.5</v>
      </c>
      <c r="J742" s="206"/>
    </row>
    <row r="743" spans="1:10" ht="15">
      <c r="A743" s="492">
        <v>735</v>
      </c>
      <c r="B743" s="492" t="s">
        <v>5565</v>
      </c>
      <c r="C743" s="492" t="s">
        <v>4798</v>
      </c>
      <c r="D743" s="492">
        <v>15001018600</v>
      </c>
      <c r="E743" s="492" t="s">
        <v>319</v>
      </c>
      <c r="F743" s="492" t="s">
        <v>4591</v>
      </c>
      <c r="G743" s="493">
        <v>312.5</v>
      </c>
      <c r="H743" s="493">
        <v>312.5</v>
      </c>
      <c r="J743" s="206"/>
    </row>
    <row r="744" spans="1:10" ht="15">
      <c r="A744" s="492">
        <v>736</v>
      </c>
      <c r="B744" s="492" t="s">
        <v>5561</v>
      </c>
      <c r="C744" s="492" t="s">
        <v>5378</v>
      </c>
      <c r="D744" s="492">
        <v>15001007138</v>
      </c>
      <c r="E744" s="492" t="s">
        <v>319</v>
      </c>
      <c r="F744" s="492" t="s">
        <v>4591</v>
      </c>
      <c r="G744" s="493">
        <v>312.5</v>
      </c>
      <c r="H744" s="493">
        <v>312.5</v>
      </c>
      <c r="J744" s="206"/>
    </row>
    <row r="745" spans="1:10" ht="15">
      <c r="A745" s="492">
        <v>737</v>
      </c>
      <c r="B745" s="492" t="s">
        <v>5056</v>
      </c>
      <c r="C745" s="492" t="s">
        <v>5566</v>
      </c>
      <c r="D745" s="492">
        <v>15001026145</v>
      </c>
      <c r="E745" s="492" t="s">
        <v>319</v>
      </c>
      <c r="F745" s="492" t="s">
        <v>4591</v>
      </c>
      <c r="G745" s="493">
        <v>312.5</v>
      </c>
      <c r="H745" s="493">
        <v>312.5</v>
      </c>
      <c r="J745" s="206"/>
    </row>
    <row r="746" spans="1:10" ht="15">
      <c r="A746" s="492">
        <v>738</v>
      </c>
      <c r="B746" s="492" t="s">
        <v>652</v>
      </c>
      <c r="C746" s="492" t="s">
        <v>5567</v>
      </c>
      <c r="D746" s="492">
        <v>15001007292</v>
      </c>
      <c r="E746" s="492" t="s">
        <v>319</v>
      </c>
      <c r="F746" s="492" t="s">
        <v>4591</v>
      </c>
      <c r="G746" s="493">
        <v>312.5</v>
      </c>
      <c r="H746" s="493">
        <v>312.5</v>
      </c>
      <c r="J746" s="206"/>
    </row>
    <row r="747" spans="1:10" ht="15">
      <c r="A747" s="492">
        <v>739</v>
      </c>
      <c r="B747" s="492" t="s">
        <v>4918</v>
      </c>
      <c r="C747" s="492" t="s">
        <v>5568</v>
      </c>
      <c r="D747" s="492">
        <v>15001020756</v>
      </c>
      <c r="E747" s="492" t="s">
        <v>319</v>
      </c>
      <c r="F747" s="492" t="s">
        <v>4591</v>
      </c>
      <c r="G747" s="493">
        <v>312.5</v>
      </c>
      <c r="H747" s="493">
        <v>312.5</v>
      </c>
      <c r="J747" s="206"/>
    </row>
    <row r="748" spans="1:10" ht="15">
      <c r="A748" s="492">
        <v>740</v>
      </c>
      <c r="B748" s="492" t="s">
        <v>5569</v>
      </c>
      <c r="C748" s="492" t="s">
        <v>5570</v>
      </c>
      <c r="D748" s="492">
        <v>15001007310</v>
      </c>
      <c r="E748" s="492" t="s">
        <v>319</v>
      </c>
      <c r="F748" s="492" t="s">
        <v>4591</v>
      </c>
      <c r="G748" s="493">
        <v>312.5</v>
      </c>
      <c r="H748" s="493">
        <v>312.5</v>
      </c>
      <c r="J748" s="206"/>
    </row>
    <row r="749" spans="1:10" ht="15">
      <c r="A749" s="492">
        <v>741</v>
      </c>
      <c r="B749" s="492" t="s">
        <v>5571</v>
      </c>
      <c r="C749" s="492" t="s">
        <v>5562</v>
      </c>
      <c r="D749" s="492">
        <v>15001003298</v>
      </c>
      <c r="E749" s="492" t="s">
        <v>319</v>
      </c>
      <c r="F749" s="492" t="s">
        <v>4591</v>
      </c>
      <c r="G749" s="493">
        <v>312.5</v>
      </c>
      <c r="H749" s="493">
        <v>312.5</v>
      </c>
      <c r="J749" s="206"/>
    </row>
    <row r="750" spans="1:10" ht="15">
      <c r="A750" s="492">
        <v>742</v>
      </c>
      <c r="B750" s="492" t="s">
        <v>5572</v>
      </c>
      <c r="C750" s="492" t="s">
        <v>5573</v>
      </c>
      <c r="D750" s="492">
        <v>15001003902</v>
      </c>
      <c r="E750" s="492" t="s">
        <v>319</v>
      </c>
      <c r="F750" s="492" t="s">
        <v>4591</v>
      </c>
      <c r="G750" s="493">
        <v>312.5</v>
      </c>
      <c r="H750" s="493">
        <v>312.5</v>
      </c>
      <c r="J750" s="206"/>
    </row>
    <row r="751" spans="1:10" ht="15">
      <c r="A751" s="492">
        <v>743</v>
      </c>
      <c r="B751" s="492" t="s">
        <v>652</v>
      </c>
      <c r="C751" s="492" t="s">
        <v>5374</v>
      </c>
      <c r="D751" s="492">
        <v>15001014672</v>
      </c>
      <c r="E751" s="492" t="s">
        <v>319</v>
      </c>
      <c r="F751" s="492" t="s">
        <v>4591</v>
      </c>
      <c r="G751" s="493">
        <v>312.5</v>
      </c>
      <c r="H751" s="493">
        <v>312.5</v>
      </c>
      <c r="J751" s="206"/>
    </row>
    <row r="752" spans="1:10" ht="15">
      <c r="A752" s="492">
        <v>744</v>
      </c>
      <c r="B752" s="492" t="s">
        <v>5574</v>
      </c>
      <c r="C752" s="492" t="s">
        <v>5575</v>
      </c>
      <c r="D752" s="492">
        <v>15001018998</v>
      </c>
      <c r="E752" s="492" t="s">
        <v>319</v>
      </c>
      <c r="F752" s="492" t="s">
        <v>4591</v>
      </c>
      <c r="G752" s="493">
        <v>312.5</v>
      </c>
      <c r="H752" s="493">
        <v>312.5</v>
      </c>
      <c r="J752" s="206"/>
    </row>
    <row r="753" spans="1:10" ht="15">
      <c r="A753" s="492">
        <v>745</v>
      </c>
      <c r="B753" s="492" t="s">
        <v>5576</v>
      </c>
      <c r="C753" s="492" t="s">
        <v>5577</v>
      </c>
      <c r="D753" s="492">
        <v>15001018727</v>
      </c>
      <c r="E753" s="492" t="s">
        <v>319</v>
      </c>
      <c r="F753" s="492" t="s">
        <v>4591</v>
      </c>
      <c r="G753" s="493">
        <v>312.5</v>
      </c>
      <c r="H753" s="493">
        <v>312.5</v>
      </c>
      <c r="J753" s="206"/>
    </row>
    <row r="754" spans="1:10" ht="15">
      <c r="A754" s="492">
        <v>746</v>
      </c>
      <c r="B754" s="492" t="s">
        <v>5578</v>
      </c>
      <c r="C754" s="492" t="s">
        <v>5579</v>
      </c>
      <c r="D754" s="492">
        <v>15001015908</v>
      </c>
      <c r="E754" s="492" t="s">
        <v>319</v>
      </c>
      <c r="F754" s="492" t="s">
        <v>4591</v>
      </c>
      <c r="G754" s="493">
        <v>312.5</v>
      </c>
      <c r="H754" s="493">
        <v>312.5</v>
      </c>
      <c r="J754" s="206"/>
    </row>
    <row r="755" spans="1:10" ht="15">
      <c r="A755" s="492">
        <v>747</v>
      </c>
      <c r="B755" s="492" t="s">
        <v>5580</v>
      </c>
      <c r="C755" s="492" t="s">
        <v>5581</v>
      </c>
      <c r="D755" s="492">
        <v>15001006811</v>
      </c>
      <c r="E755" s="492" t="s">
        <v>319</v>
      </c>
      <c r="F755" s="492" t="s">
        <v>4591</v>
      </c>
      <c r="G755" s="493">
        <v>312.5</v>
      </c>
      <c r="H755" s="493">
        <v>312.5</v>
      </c>
      <c r="J755" s="206"/>
    </row>
    <row r="756" spans="1:10" ht="15">
      <c r="A756" s="492">
        <v>748</v>
      </c>
      <c r="B756" s="492" t="s">
        <v>5582</v>
      </c>
      <c r="C756" s="492" t="s">
        <v>5583</v>
      </c>
      <c r="D756" s="492">
        <v>15001016281</v>
      </c>
      <c r="E756" s="492" t="s">
        <v>319</v>
      </c>
      <c r="F756" s="492" t="s">
        <v>4591</v>
      </c>
      <c r="G756" s="493">
        <v>312.5</v>
      </c>
      <c r="H756" s="493">
        <v>312.5</v>
      </c>
      <c r="J756" s="206"/>
    </row>
    <row r="757" spans="1:10" ht="15">
      <c r="A757" s="492">
        <v>749</v>
      </c>
      <c r="B757" s="492" t="s">
        <v>5584</v>
      </c>
      <c r="C757" s="492" t="s">
        <v>5585</v>
      </c>
      <c r="D757" s="492">
        <v>15001014492</v>
      </c>
      <c r="E757" s="492" t="s">
        <v>319</v>
      </c>
      <c r="F757" s="492" t="s">
        <v>4591</v>
      </c>
      <c r="G757" s="493">
        <v>312.5</v>
      </c>
      <c r="H757" s="493">
        <v>312.5</v>
      </c>
      <c r="J757" s="206"/>
    </row>
    <row r="758" spans="1:10" ht="15">
      <c r="A758" s="492">
        <v>750</v>
      </c>
      <c r="B758" s="492" t="s">
        <v>5586</v>
      </c>
      <c r="C758" s="492" t="s">
        <v>5562</v>
      </c>
      <c r="D758" s="492">
        <v>15001002103</v>
      </c>
      <c r="E758" s="492" t="s">
        <v>319</v>
      </c>
      <c r="F758" s="492" t="s">
        <v>4591</v>
      </c>
      <c r="G758" s="493">
        <v>312.5</v>
      </c>
      <c r="H758" s="493">
        <v>312.5</v>
      </c>
      <c r="J758" s="206"/>
    </row>
    <row r="759" spans="1:10" ht="15">
      <c r="A759" s="492">
        <v>751</v>
      </c>
      <c r="B759" s="492" t="s">
        <v>5580</v>
      </c>
      <c r="C759" s="492" t="s">
        <v>5587</v>
      </c>
      <c r="D759" s="492">
        <v>15001002908</v>
      </c>
      <c r="E759" s="492" t="s">
        <v>319</v>
      </c>
      <c r="F759" s="492" t="s">
        <v>4591</v>
      </c>
      <c r="G759" s="493">
        <v>312.5</v>
      </c>
      <c r="H759" s="493">
        <v>312.5</v>
      </c>
      <c r="J759" s="206"/>
    </row>
    <row r="760" spans="1:10" ht="15">
      <c r="A760" s="492">
        <v>752</v>
      </c>
      <c r="B760" s="492" t="s">
        <v>5588</v>
      </c>
      <c r="C760" s="492" t="s">
        <v>5589</v>
      </c>
      <c r="D760" s="492">
        <v>15001006051</v>
      </c>
      <c r="E760" s="492" t="s">
        <v>319</v>
      </c>
      <c r="F760" s="492" t="s">
        <v>4591</v>
      </c>
      <c r="G760" s="493">
        <v>312.5</v>
      </c>
      <c r="H760" s="493">
        <v>312.5</v>
      </c>
      <c r="J760" s="206"/>
    </row>
    <row r="761" spans="1:10" ht="15">
      <c r="A761" s="492">
        <v>753</v>
      </c>
      <c r="B761" s="492" t="s">
        <v>4980</v>
      </c>
      <c r="C761" s="492" t="s">
        <v>5590</v>
      </c>
      <c r="D761" s="492">
        <v>15001018640</v>
      </c>
      <c r="E761" s="492" t="s">
        <v>319</v>
      </c>
      <c r="F761" s="492" t="s">
        <v>4591</v>
      </c>
      <c r="G761" s="493">
        <v>312.5</v>
      </c>
      <c r="H761" s="493">
        <v>312.5</v>
      </c>
      <c r="J761" s="206"/>
    </row>
    <row r="762" spans="1:10" ht="15">
      <c r="A762" s="492">
        <v>754</v>
      </c>
      <c r="B762" s="492" t="s">
        <v>5591</v>
      </c>
      <c r="C762" s="492" t="s">
        <v>5592</v>
      </c>
      <c r="D762" s="492">
        <v>15001008112</v>
      </c>
      <c r="E762" s="492" t="s">
        <v>319</v>
      </c>
      <c r="F762" s="492" t="s">
        <v>4591</v>
      </c>
      <c r="G762" s="493">
        <v>312.5</v>
      </c>
      <c r="H762" s="493">
        <v>312.5</v>
      </c>
      <c r="J762" s="206"/>
    </row>
    <row r="763" spans="1:10" ht="15">
      <c r="A763" s="492">
        <v>755</v>
      </c>
      <c r="B763" s="492" t="s">
        <v>5593</v>
      </c>
      <c r="C763" s="492" t="s">
        <v>5236</v>
      </c>
      <c r="D763" s="492">
        <v>15001016724</v>
      </c>
      <c r="E763" s="492" t="s">
        <v>319</v>
      </c>
      <c r="F763" s="492" t="s">
        <v>4591</v>
      </c>
      <c r="G763" s="493">
        <v>312.5</v>
      </c>
      <c r="H763" s="493">
        <v>312.5</v>
      </c>
      <c r="J763" s="206"/>
    </row>
    <row r="764" spans="1:10" ht="15">
      <c r="A764" s="492">
        <v>756</v>
      </c>
      <c r="B764" s="492" t="s">
        <v>5594</v>
      </c>
      <c r="C764" s="492" t="s">
        <v>5595</v>
      </c>
      <c r="D764" s="492">
        <v>15001005194</v>
      </c>
      <c r="E764" s="492" t="s">
        <v>319</v>
      </c>
      <c r="F764" s="492" t="s">
        <v>4591</v>
      </c>
      <c r="G764" s="493">
        <v>312.5</v>
      </c>
      <c r="H764" s="493">
        <v>312.5</v>
      </c>
      <c r="J764" s="206"/>
    </row>
    <row r="765" spans="1:10" ht="15">
      <c r="A765" s="492">
        <v>757</v>
      </c>
      <c r="B765" s="492" t="s">
        <v>5459</v>
      </c>
      <c r="C765" s="492" t="s">
        <v>5583</v>
      </c>
      <c r="D765" s="492">
        <v>15001016638</v>
      </c>
      <c r="E765" s="492" t="s">
        <v>319</v>
      </c>
      <c r="F765" s="492" t="s">
        <v>4591</v>
      </c>
      <c r="G765" s="493">
        <v>312.5</v>
      </c>
      <c r="H765" s="493">
        <v>312.5</v>
      </c>
      <c r="J765" s="206"/>
    </row>
    <row r="766" spans="1:10" ht="15">
      <c r="A766" s="492">
        <v>758</v>
      </c>
      <c r="B766" s="492" t="s">
        <v>5596</v>
      </c>
      <c r="C766" s="492" t="s">
        <v>5597</v>
      </c>
      <c r="D766" s="492">
        <v>15001017227</v>
      </c>
      <c r="E766" s="492" t="s">
        <v>319</v>
      </c>
      <c r="F766" s="492" t="s">
        <v>4591</v>
      </c>
      <c r="G766" s="493">
        <v>312.5</v>
      </c>
      <c r="H766" s="493">
        <v>312.5</v>
      </c>
      <c r="J766" s="206"/>
    </row>
    <row r="767" spans="1:10" ht="15">
      <c r="A767" s="492">
        <v>759</v>
      </c>
      <c r="B767" s="492" t="s">
        <v>4980</v>
      </c>
      <c r="C767" s="492" t="s">
        <v>5598</v>
      </c>
      <c r="D767" s="492">
        <v>15001003734</v>
      </c>
      <c r="E767" s="492" t="s">
        <v>319</v>
      </c>
      <c r="F767" s="492" t="s">
        <v>4591</v>
      </c>
      <c r="G767" s="493">
        <v>312.5</v>
      </c>
      <c r="H767" s="493">
        <v>312.5</v>
      </c>
      <c r="J767" s="206"/>
    </row>
    <row r="768" spans="1:10" ht="15">
      <c r="A768" s="492">
        <v>760</v>
      </c>
      <c r="B768" s="492" t="s">
        <v>5599</v>
      </c>
      <c r="C768" s="492" t="s">
        <v>4606</v>
      </c>
      <c r="D768" s="492" t="s">
        <v>7591</v>
      </c>
      <c r="E768" s="492" t="s">
        <v>319</v>
      </c>
      <c r="F768" s="492" t="s">
        <v>4591</v>
      </c>
      <c r="G768" s="493">
        <v>312.5</v>
      </c>
      <c r="H768" s="493">
        <v>312.5</v>
      </c>
      <c r="J768" s="206"/>
    </row>
    <row r="769" spans="1:10" ht="15">
      <c r="A769" s="492">
        <v>761</v>
      </c>
      <c r="B769" s="492" t="s">
        <v>5600</v>
      </c>
      <c r="C769" s="492" t="s">
        <v>4686</v>
      </c>
      <c r="D769" s="492">
        <v>62004013279</v>
      </c>
      <c r="E769" s="492" t="s">
        <v>319</v>
      </c>
      <c r="F769" s="492" t="s">
        <v>4591</v>
      </c>
      <c r="G769" s="493">
        <v>312.5</v>
      </c>
      <c r="H769" s="493">
        <v>312.5</v>
      </c>
      <c r="J769" s="206"/>
    </row>
    <row r="770" spans="1:10" ht="15">
      <c r="A770" s="492">
        <v>762</v>
      </c>
      <c r="B770" s="492" t="s">
        <v>5601</v>
      </c>
      <c r="C770" s="492" t="s">
        <v>5602</v>
      </c>
      <c r="D770" s="492">
        <v>15001006089</v>
      </c>
      <c r="E770" s="492" t="s">
        <v>319</v>
      </c>
      <c r="F770" s="492" t="s">
        <v>4591</v>
      </c>
      <c r="G770" s="493">
        <v>312.5</v>
      </c>
      <c r="H770" s="493">
        <v>312.5</v>
      </c>
      <c r="J770" s="206"/>
    </row>
    <row r="771" spans="1:10" ht="15">
      <c r="A771" s="492">
        <v>763</v>
      </c>
      <c r="B771" s="492" t="s">
        <v>5603</v>
      </c>
      <c r="C771" s="492" t="s">
        <v>5604</v>
      </c>
      <c r="D771" s="492">
        <v>15001007283</v>
      </c>
      <c r="E771" s="492" t="s">
        <v>319</v>
      </c>
      <c r="F771" s="492" t="s">
        <v>4591</v>
      </c>
      <c r="G771" s="493">
        <v>312.5</v>
      </c>
      <c r="H771" s="493">
        <v>312.5</v>
      </c>
      <c r="J771" s="206"/>
    </row>
    <row r="772" spans="1:10" ht="15">
      <c r="A772" s="492">
        <v>764</v>
      </c>
      <c r="B772" s="492" t="s">
        <v>5605</v>
      </c>
      <c r="C772" s="492" t="s">
        <v>5392</v>
      </c>
      <c r="D772" s="492">
        <v>15001009844</v>
      </c>
      <c r="E772" s="492" t="s">
        <v>319</v>
      </c>
      <c r="F772" s="492" t="s">
        <v>4591</v>
      </c>
      <c r="G772" s="493">
        <v>312.5</v>
      </c>
      <c r="H772" s="493">
        <v>312.5</v>
      </c>
      <c r="J772" s="206"/>
    </row>
    <row r="773" spans="1:10" ht="15">
      <c r="A773" s="492">
        <v>765</v>
      </c>
      <c r="B773" s="492" t="s">
        <v>5606</v>
      </c>
      <c r="C773" s="492" t="s">
        <v>5236</v>
      </c>
      <c r="D773" s="492">
        <v>15001009538</v>
      </c>
      <c r="E773" s="492" t="s">
        <v>319</v>
      </c>
      <c r="F773" s="492" t="s">
        <v>4591</v>
      </c>
      <c r="G773" s="493">
        <v>312.5</v>
      </c>
      <c r="H773" s="493">
        <v>312.5</v>
      </c>
      <c r="J773" s="206"/>
    </row>
    <row r="774" spans="1:10" ht="15">
      <c r="A774" s="492">
        <v>766</v>
      </c>
      <c r="B774" s="492" t="s">
        <v>5607</v>
      </c>
      <c r="C774" s="492" t="s">
        <v>5608</v>
      </c>
      <c r="D774" s="492">
        <v>15001005858</v>
      </c>
      <c r="E774" s="492" t="s">
        <v>319</v>
      </c>
      <c r="F774" s="492" t="s">
        <v>4591</v>
      </c>
      <c r="G774" s="493">
        <v>312.5</v>
      </c>
      <c r="H774" s="493">
        <v>312.5</v>
      </c>
      <c r="J774" s="206"/>
    </row>
    <row r="775" spans="1:10" ht="15">
      <c r="A775" s="492">
        <v>767</v>
      </c>
      <c r="B775" s="492" t="s">
        <v>5227</v>
      </c>
      <c r="C775" s="492" t="s">
        <v>5609</v>
      </c>
      <c r="D775" s="492">
        <v>15001008804</v>
      </c>
      <c r="E775" s="492" t="s">
        <v>319</v>
      </c>
      <c r="F775" s="492" t="s">
        <v>4591</v>
      </c>
      <c r="G775" s="493">
        <v>312.5</v>
      </c>
      <c r="H775" s="493">
        <v>312.5</v>
      </c>
      <c r="J775" s="206"/>
    </row>
    <row r="776" spans="1:10" ht="15">
      <c r="A776" s="492">
        <v>768</v>
      </c>
      <c r="B776" s="492" t="s">
        <v>5610</v>
      </c>
      <c r="C776" s="492" t="s">
        <v>5346</v>
      </c>
      <c r="D776" s="492">
        <v>15001002274</v>
      </c>
      <c r="E776" s="492" t="s">
        <v>319</v>
      </c>
      <c r="F776" s="492" t="s">
        <v>4591</v>
      </c>
      <c r="G776" s="493">
        <v>312.5</v>
      </c>
      <c r="H776" s="493">
        <v>312.5</v>
      </c>
      <c r="J776" s="206"/>
    </row>
    <row r="777" spans="1:10" ht="15">
      <c r="A777" s="492">
        <v>769</v>
      </c>
      <c r="B777" s="492" t="s">
        <v>5611</v>
      </c>
      <c r="C777" s="492" t="s">
        <v>5612</v>
      </c>
      <c r="D777" s="492">
        <v>15001006159</v>
      </c>
      <c r="E777" s="492" t="s">
        <v>319</v>
      </c>
      <c r="F777" s="492" t="s">
        <v>4591</v>
      </c>
      <c r="G777" s="493">
        <v>312.5</v>
      </c>
      <c r="H777" s="493">
        <v>312.5</v>
      </c>
      <c r="J777" s="206"/>
    </row>
    <row r="778" spans="1:10" ht="15">
      <c r="A778" s="492">
        <v>770</v>
      </c>
      <c r="B778" s="492" t="s">
        <v>5613</v>
      </c>
      <c r="C778" s="492" t="s">
        <v>5114</v>
      </c>
      <c r="D778" s="492">
        <v>15001001858</v>
      </c>
      <c r="E778" s="492" t="s">
        <v>319</v>
      </c>
      <c r="F778" s="492" t="s">
        <v>4591</v>
      </c>
      <c r="G778" s="493">
        <v>312.5</v>
      </c>
      <c r="H778" s="493">
        <v>312.5</v>
      </c>
      <c r="J778" s="206"/>
    </row>
    <row r="779" spans="1:10" ht="15">
      <c r="A779" s="492">
        <v>771</v>
      </c>
      <c r="B779" s="492" t="s">
        <v>5460</v>
      </c>
      <c r="C779" s="492" t="s">
        <v>5614</v>
      </c>
      <c r="D779" s="492">
        <v>15001002384</v>
      </c>
      <c r="E779" s="492" t="s">
        <v>319</v>
      </c>
      <c r="F779" s="492" t="s">
        <v>4591</v>
      </c>
      <c r="G779" s="493">
        <v>312.5</v>
      </c>
      <c r="H779" s="493">
        <v>312.5</v>
      </c>
      <c r="J779" s="206"/>
    </row>
    <row r="780" spans="1:10" ht="15">
      <c r="A780" s="492">
        <v>772</v>
      </c>
      <c r="B780" s="492" t="s">
        <v>5615</v>
      </c>
      <c r="C780" s="492" t="s">
        <v>5406</v>
      </c>
      <c r="D780" s="492">
        <v>15001002882</v>
      </c>
      <c r="E780" s="492" t="s">
        <v>319</v>
      </c>
      <c r="F780" s="492" t="s">
        <v>4591</v>
      </c>
      <c r="G780" s="493">
        <v>312.5</v>
      </c>
      <c r="H780" s="493">
        <v>312.5</v>
      </c>
      <c r="J780" s="206"/>
    </row>
    <row r="781" spans="1:10" ht="15">
      <c r="A781" s="492">
        <v>773</v>
      </c>
      <c r="B781" s="492" t="s">
        <v>5559</v>
      </c>
      <c r="C781" s="492" t="s">
        <v>4786</v>
      </c>
      <c r="D781" s="492">
        <v>15001005663</v>
      </c>
      <c r="E781" s="492" t="s">
        <v>319</v>
      </c>
      <c r="F781" s="492" t="s">
        <v>4591</v>
      </c>
      <c r="G781" s="493">
        <v>312.5</v>
      </c>
      <c r="H781" s="493">
        <v>312.5</v>
      </c>
      <c r="J781" s="206"/>
    </row>
    <row r="782" spans="1:10" ht="15">
      <c r="A782" s="492">
        <v>774</v>
      </c>
      <c r="B782" s="492" t="s">
        <v>4616</v>
      </c>
      <c r="C782" s="492" t="s">
        <v>5616</v>
      </c>
      <c r="D782" s="492">
        <v>19001089281</v>
      </c>
      <c r="E782" s="492" t="s">
        <v>319</v>
      </c>
      <c r="F782" s="492" t="s">
        <v>4591</v>
      </c>
      <c r="G782" s="493">
        <v>312.5</v>
      </c>
      <c r="H782" s="493">
        <v>312.5</v>
      </c>
      <c r="J782" s="206"/>
    </row>
    <row r="783" spans="1:10" ht="15">
      <c r="A783" s="492">
        <v>775</v>
      </c>
      <c r="B783" s="492" t="s">
        <v>4830</v>
      </c>
      <c r="C783" s="492" t="s">
        <v>5617</v>
      </c>
      <c r="D783" s="492">
        <v>10001009524</v>
      </c>
      <c r="E783" s="492" t="s">
        <v>319</v>
      </c>
      <c r="F783" s="492" t="s">
        <v>4591</v>
      </c>
      <c r="G783" s="493">
        <v>312.5</v>
      </c>
      <c r="H783" s="493">
        <v>312.5</v>
      </c>
      <c r="J783" s="206"/>
    </row>
    <row r="784" spans="1:10" ht="15">
      <c r="A784" s="492">
        <v>776</v>
      </c>
      <c r="B784" s="492" t="s">
        <v>5436</v>
      </c>
      <c r="C784" s="492" t="s">
        <v>5114</v>
      </c>
      <c r="D784" s="492">
        <v>15001000788</v>
      </c>
      <c r="E784" s="492" t="s">
        <v>319</v>
      </c>
      <c r="F784" s="492" t="s">
        <v>4591</v>
      </c>
      <c r="G784" s="493">
        <v>312.5</v>
      </c>
      <c r="H784" s="493">
        <v>312.5</v>
      </c>
      <c r="J784" s="206"/>
    </row>
    <row r="785" spans="1:10" ht="15">
      <c r="A785" s="492">
        <v>777</v>
      </c>
      <c r="B785" s="492" t="s">
        <v>5618</v>
      </c>
      <c r="C785" s="492" t="s">
        <v>5619</v>
      </c>
      <c r="D785" s="492" t="s">
        <v>7592</v>
      </c>
      <c r="E785" s="492" t="s">
        <v>319</v>
      </c>
      <c r="F785" s="492" t="s">
        <v>4591</v>
      </c>
      <c r="G785" s="493">
        <v>312.5</v>
      </c>
      <c r="H785" s="493">
        <v>312.5</v>
      </c>
      <c r="J785" s="206"/>
    </row>
    <row r="786" spans="1:10" ht="15">
      <c r="A786" s="492">
        <v>778</v>
      </c>
      <c r="B786" s="492" t="s">
        <v>5620</v>
      </c>
      <c r="C786" s="492" t="s">
        <v>5621</v>
      </c>
      <c r="D786" s="492" t="s">
        <v>7593</v>
      </c>
      <c r="E786" s="492" t="s">
        <v>319</v>
      </c>
      <c r="F786" s="492" t="s">
        <v>4591</v>
      </c>
      <c r="G786" s="493">
        <v>312.5</v>
      </c>
      <c r="H786" s="493">
        <v>312.5</v>
      </c>
      <c r="J786" s="206"/>
    </row>
    <row r="787" spans="1:10" ht="15">
      <c r="A787" s="492">
        <v>779</v>
      </c>
      <c r="B787" s="492" t="s">
        <v>5290</v>
      </c>
      <c r="C787" s="492" t="s">
        <v>5622</v>
      </c>
      <c r="D787" s="492" t="s">
        <v>7594</v>
      </c>
      <c r="E787" s="492" t="s">
        <v>319</v>
      </c>
      <c r="F787" s="492" t="s">
        <v>4591</v>
      </c>
      <c r="G787" s="493">
        <v>312.5</v>
      </c>
      <c r="H787" s="493">
        <v>312.5</v>
      </c>
      <c r="J787" s="206"/>
    </row>
    <row r="788" spans="1:10" ht="15">
      <c r="A788" s="492">
        <v>780</v>
      </c>
      <c r="B788" s="492" t="s">
        <v>5623</v>
      </c>
      <c r="C788" s="492" t="s">
        <v>4855</v>
      </c>
      <c r="D788" s="492" t="s">
        <v>7595</v>
      </c>
      <c r="E788" s="492" t="s">
        <v>319</v>
      </c>
      <c r="F788" s="492" t="s">
        <v>4591</v>
      </c>
      <c r="G788" s="493">
        <v>312.5</v>
      </c>
      <c r="H788" s="493">
        <v>312.5</v>
      </c>
      <c r="J788" s="206"/>
    </row>
    <row r="789" spans="1:10" ht="15">
      <c r="A789" s="492">
        <v>781</v>
      </c>
      <c r="B789" s="492" t="s">
        <v>4747</v>
      </c>
      <c r="C789" s="492" t="s">
        <v>5624</v>
      </c>
      <c r="D789" s="492" t="s">
        <v>7596</v>
      </c>
      <c r="E789" s="492" t="s">
        <v>319</v>
      </c>
      <c r="F789" s="492" t="s">
        <v>4591</v>
      </c>
      <c r="G789" s="493">
        <v>312.5</v>
      </c>
      <c r="H789" s="493">
        <v>312.5</v>
      </c>
      <c r="J789" s="206"/>
    </row>
    <row r="790" spans="1:10" ht="15">
      <c r="A790" s="492">
        <v>782</v>
      </c>
      <c r="B790" s="492" t="s">
        <v>5625</v>
      </c>
      <c r="C790" s="492" t="s">
        <v>4870</v>
      </c>
      <c r="D790" s="492" t="s">
        <v>7597</v>
      </c>
      <c r="E790" s="492" t="s">
        <v>319</v>
      </c>
      <c r="F790" s="492" t="s">
        <v>4591</v>
      </c>
      <c r="G790" s="493">
        <v>312.5</v>
      </c>
      <c r="H790" s="493">
        <v>312.5</v>
      </c>
      <c r="J790" s="206"/>
    </row>
    <row r="791" spans="1:10" ht="15">
      <c r="A791" s="492">
        <v>783</v>
      </c>
      <c r="B791" s="492" t="s">
        <v>5088</v>
      </c>
      <c r="C791" s="492" t="s">
        <v>5626</v>
      </c>
      <c r="D791" s="492" t="s">
        <v>7598</v>
      </c>
      <c r="E791" s="492" t="s">
        <v>319</v>
      </c>
      <c r="F791" s="492" t="s">
        <v>4591</v>
      </c>
      <c r="G791" s="493">
        <v>312.5</v>
      </c>
      <c r="H791" s="493">
        <v>312.5</v>
      </c>
      <c r="J791" s="206"/>
    </row>
    <row r="792" spans="1:10" ht="15">
      <c r="A792" s="492">
        <v>784</v>
      </c>
      <c r="B792" s="492" t="s">
        <v>5627</v>
      </c>
      <c r="C792" s="492" t="s">
        <v>5628</v>
      </c>
      <c r="D792" s="492" t="s">
        <v>7599</v>
      </c>
      <c r="E792" s="492" t="s">
        <v>319</v>
      </c>
      <c r="F792" s="492" t="s">
        <v>4591</v>
      </c>
      <c r="G792" s="493">
        <v>312.5</v>
      </c>
      <c r="H792" s="493">
        <v>312.5</v>
      </c>
      <c r="J792" s="206"/>
    </row>
    <row r="793" spans="1:10" ht="15">
      <c r="A793" s="492">
        <v>785</v>
      </c>
      <c r="B793" s="492" t="s">
        <v>5629</v>
      </c>
      <c r="C793" s="492" t="s">
        <v>5630</v>
      </c>
      <c r="D793" s="492" t="s">
        <v>7600</v>
      </c>
      <c r="E793" s="492" t="s">
        <v>319</v>
      </c>
      <c r="F793" s="492" t="s">
        <v>4591</v>
      </c>
      <c r="G793" s="493">
        <v>312.5</v>
      </c>
      <c r="H793" s="493">
        <v>312.5</v>
      </c>
      <c r="J793" s="206"/>
    </row>
    <row r="794" spans="1:10" ht="15">
      <c r="A794" s="492">
        <v>786</v>
      </c>
      <c r="B794" s="492" t="s">
        <v>5369</v>
      </c>
      <c r="C794" s="492" t="s">
        <v>5631</v>
      </c>
      <c r="D794" s="492" t="s">
        <v>7601</v>
      </c>
      <c r="E794" s="492" t="s">
        <v>319</v>
      </c>
      <c r="F794" s="492" t="s">
        <v>4591</v>
      </c>
      <c r="G794" s="493">
        <v>312.5</v>
      </c>
      <c r="H794" s="493">
        <v>312.5</v>
      </c>
      <c r="J794" s="206"/>
    </row>
    <row r="795" spans="1:10" ht="15">
      <c r="A795" s="492">
        <v>787</v>
      </c>
      <c r="B795" s="492" t="s">
        <v>4822</v>
      </c>
      <c r="C795" s="492" t="s">
        <v>5632</v>
      </c>
      <c r="D795" s="492" t="s">
        <v>7602</v>
      </c>
      <c r="E795" s="492" t="s">
        <v>319</v>
      </c>
      <c r="F795" s="492" t="s">
        <v>4591</v>
      </c>
      <c r="G795" s="493">
        <v>312.5</v>
      </c>
      <c r="H795" s="493">
        <v>312.5</v>
      </c>
      <c r="J795" s="206"/>
    </row>
    <row r="796" spans="1:10" ht="15">
      <c r="A796" s="492">
        <v>788</v>
      </c>
      <c r="B796" s="492" t="s">
        <v>5633</v>
      </c>
      <c r="C796" s="492" t="s">
        <v>5634</v>
      </c>
      <c r="D796" s="492" t="s">
        <v>7603</v>
      </c>
      <c r="E796" s="492" t="s">
        <v>319</v>
      </c>
      <c r="F796" s="492" t="s">
        <v>4591</v>
      </c>
      <c r="G796" s="493">
        <v>312.5</v>
      </c>
      <c r="H796" s="493">
        <v>312.5</v>
      </c>
      <c r="J796" s="206"/>
    </row>
    <row r="797" spans="1:10" ht="15">
      <c r="A797" s="492">
        <v>789</v>
      </c>
      <c r="B797" s="492" t="s">
        <v>5635</v>
      </c>
      <c r="C797" s="492" t="s">
        <v>4606</v>
      </c>
      <c r="D797" s="492" t="s">
        <v>7604</v>
      </c>
      <c r="E797" s="492" t="s">
        <v>319</v>
      </c>
      <c r="F797" s="492" t="s">
        <v>4591</v>
      </c>
      <c r="G797" s="493">
        <v>312.5</v>
      </c>
      <c r="H797" s="493">
        <v>312.5</v>
      </c>
      <c r="J797" s="206"/>
    </row>
    <row r="798" spans="1:10" ht="15">
      <c r="A798" s="492">
        <v>790</v>
      </c>
      <c r="B798" s="492" t="s">
        <v>656</v>
      </c>
      <c r="C798" s="492" t="s">
        <v>5626</v>
      </c>
      <c r="D798" s="492" t="s">
        <v>7605</v>
      </c>
      <c r="E798" s="492" t="s">
        <v>319</v>
      </c>
      <c r="F798" s="492" t="s">
        <v>4591</v>
      </c>
      <c r="G798" s="493">
        <v>312.5</v>
      </c>
      <c r="H798" s="493">
        <v>312.5</v>
      </c>
      <c r="J798" s="206"/>
    </row>
    <row r="799" spans="1:10" ht="15">
      <c r="A799" s="492">
        <v>791</v>
      </c>
      <c r="B799" s="492" t="s">
        <v>5636</v>
      </c>
      <c r="C799" s="492" t="s">
        <v>4870</v>
      </c>
      <c r="D799" s="492" t="s">
        <v>7606</v>
      </c>
      <c r="E799" s="492" t="s">
        <v>319</v>
      </c>
      <c r="F799" s="492" t="s">
        <v>4591</v>
      </c>
      <c r="G799" s="493">
        <v>312.5</v>
      </c>
      <c r="H799" s="493">
        <v>312.5</v>
      </c>
      <c r="J799" s="206"/>
    </row>
    <row r="800" spans="1:10" ht="15">
      <c r="A800" s="492">
        <v>792</v>
      </c>
      <c r="B800" s="492" t="s">
        <v>5637</v>
      </c>
      <c r="C800" s="492" t="s">
        <v>5638</v>
      </c>
      <c r="D800" s="492" t="s">
        <v>7607</v>
      </c>
      <c r="E800" s="492" t="s">
        <v>319</v>
      </c>
      <c r="F800" s="492" t="s">
        <v>4591</v>
      </c>
      <c r="G800" s="493">
        <v>312.5</v>
      </c>
      <c r="H800" s="493">
        <v>312.5</v>
      </c>
      <c r="J800" s="206"/>
    </row>
    <row r="801" spans="1:10" ht="15">
      <c r="A801" s="492">
        <v>793</v>
      </c>
      <c r="B801" s="492" t="s">
        <v>5639</v>
      </c>
      <c r="C801" s="492" t="s">
        <v>5640</v>
      </c>
      <c r="D801" s="492" t="s">
        <v>7608</v>
      </c>
      <c r="E801" s="492" t="s">
        <v>319</v>
      </c>
      <c r="F801" s="492" t="s">
        <v>4591</v>
      </c>
      <c r="G801" s="493">
        <v>312.5</v>
      </c>
      <c r="H801" s="493">
        <v>312.5</v>
      </c>
      <c r="J801" s="206"/>
    </row>
    <row r="802" spans="1:10" ht="15">
      <c r="A802" s="492">
        <v>794</v>
      </c>
      <c r="B802" s="492" t="s">
        <v>4751</v>
      </c>
      <c r="C802" s="492" t="s">
        <v>5641</v>
      </c>
      <c r="D802" s="492" t="s">
        <v>7609</v>
      </c>
      <c r="E802" s="492" t="s">
        <v>319</v>
      </c>
      <c r="F802" s="492" t="s">
        <v>4591</v>
      </c>
      <c r="G802" s="493">
        <v>312.5</v>
      </c>
      <c r="H802" s="493">
        <v>312.5</v>
      </c>
      <c r="J802" s="206"/>
    </row>
    <row r="803" spans="1:10" ht="15">
      <c r="A803" s="492">
        <v>795</v>
      </c>
      <c r="B803" s="492" t="s">
        <v>5347</v>
      </c>
      <c r="C803" s="492" t="s">
        <v>5642</v>
      </c>
      <c r="D803" s="492" t="s">
        <v>7610</v>
      </c>
      <c r="E803" s="492" t="s">
        <v>319</v>
      </c>
      <c r="F803" s="492" t="s">
        <v>4591</v>
      </c>
      <c r="G803" s="493">
        <v>312.5</v>
      </c>
      <c r="H803" s="493">
        <v>312.5</v>
      </c>
      <c r="J803" s="206"/>
    </row>
    <row r="804" spans="1:10" ht="15">
      <c r="A804" s="492">
        <v>796</v>
      </c>
      <c r="B804" s="492" t="s">
        <v>5643</v>
      </c>
      <c r="C804" s="492" t="s">
        <v>5644</v>
      </c>
      <c r="D804" s="492" t="s">
        <v>7611</v>
      </c>
      <c r="E804" s="492" t="s">
        <v>319</v>
      </c>
      <c r="F804" s="492" t="s">
        <v>4591</v>
      </c>
      <c r="G804" s="493">
        <v>312.5</v>
      </c>
      <c r="H804" s="493">
        <v>312.5</v>
      </c>
      <c r="J804" s="206"/>
    </row>
    <row r="805" spans="1:10" ht="15">
      <c r="A805" s="492">
        <v>797</v>
      </c>
      <c r="B805" s="492" t="s">
        <v>5613</v>
      </c>
      <c r="C805" s="492" t="s">
        <v>5645</v>
      </c>
      <c r="D805" s="492" t="s">
        <v>7612</v>
      </c>
      <c r="E805" s="492" t="s">
        <v>319</v>
      </c>
      <c r="F805" s="492" t="s">
        <v>4591</v>
      </c>
      <c r="G805" s="493">
        <v>312.5</v>
      </c>
      <c r="H805" s="493">
        <v>312.5</v>
      </c>
      <c r="J805" s="206"/>
    </row>
    <row r="806" spans="1:10" ht="15">
      <c r="A806" s="492">
        <v>798</v>
      </c>
      <c r="B806" s="492" t="s">
        <v>5101</v>
      </c>
      <c r="C806" s="492" t="s">
        <v>4609</v>
      </c>
      <c r="D806" s="492" t="s">
        <v>7613</v>
      </c>
      <c r="E806" s="492" t="s">
        <v>319</v>
      </c>
      <c r="F806" s="492" t="s">
        <v>4591</v>
      </c>
      <c r="G806" s="493">
        <v>312.5</v>
      </c>
      <c r="H806" s="493">
        <v>312.5</v>
      </c>
      <c r="J806" s="206"/>
    </row>
    <row r="807" spans="1:10" ht="15">
      <c r="A807" s="492">
        <v>799</v>
      </c>
      <c r="B807" s="492" t="s">
        <v>4691</v>
      </c>
      <c r="C807" s="492" t="s">
        <v>5646</v>
      </c>
      <c r="D807" s="492" t="s">
        <v>7614</v>
      </c>
      <c r="E807" s="492" t="s">
        <v>319</v>
      </c>
      <c r="F807" s="492" t="s">
        <v>4591</v>
      </c>
      <c r="G807" s="493">
        <v>312.5</v>
      </c>
      <c r="H807" s="493">
        <v>312.5</v>
      </c>
      <c r="J807" s="206"/>
    </row>
    <row r="808" spans="1:10" ht="15">
      <c r="A808" s="492">
        <v>800</v>
      </c>
      <c r="B808" s="492" t="s">
        <v>5647</v>
      </c>
      <c r="C808" s="492" t="s">
        <v>5648</v>
      </c>
      <c r="D808" s="492" t="s">
        <v>7615</v>
      </c>
      <c r="E808" s="492" t="s">
        <v>319</v>
      </c>
      <c r="F808" s="492" t="s">
        <v>4591</v>
      </c>
      <c r="G808" s="493">
        <v>312.5</v>
      </c>
      <c r="H808" s="493">
        <v>312.5</v>
      </c>
      <c r="J808" s="206"/>
    </row>
    <row r="809" spans="1:10" ht="15">
      <c r="A809" s="492">
        <v>801</v>
      </c>
      <c r="B809" s="492" t="s">
        <v>4787</v>
      </c>
      <c r="C809" s="492" t="s">
        <v>5649</v>
      </c>
      <c r="D809" s="492" t="s">
        <v>7616</v>
      </c>
      <c r="E809" s="492" t="s">
        <v>319</v>
      </c>
      <c r="F809" s="492" t="s">
        <v>4591</v>
      </c>
      <c r="G809" s="493">
        <v>312.5</v>
      </c>
      <c r="H809" s="493">
        <v>312.5</v>
      </c>
      <c r="J809" s="206"/>
    </row>
    <row r="810" spans="1:10" ht="15">
      <c r="A810" s="492">
        <v>802</v>
      </c>
      <c r="B810" s="492" t="s">
        <v>5650</v>
      </c>
      <c r="C810" s="492" t="s">
        <v>5651</v>
      </c>
      <c r="D810" s="492" t="s">
        <v>7617</v>
      </c>
      <c r="E810" s="492" t="s">
        <v>319</v>
      </c>
      <c r="F810" s="492" t="s">
        <v>4591</v>
      </c>
      <c r="G810" s="493">
        <v>312.5</v>
      </c>
      <c r="H810" s="493">
        <v>312.5</v>
      </c>
      <c r="J810" s="206"/>
    </row>
    <row r="811" spans="1:10" ht="15">
      <c r="A811" s="492">
        <v>803</v>
      </c>
      <c r="B811" s="492" t="s">
        <v>5652</v>
      </c>
      <c r="C811" s="492" t="s">
        <v>5653</v>
      </c>
      <c r="D811" s="492" t="s">
        <v>7618</v>
      </c>
      <c r="E811" s="492" t="s">
        <v>319</v>
      </c>
      <c r="F811" s="492" t="s">
        <v>4591</v>
      </c>
      <c r="G811" s="493">
        <v>312.5</v>
      </c>
      <c r="H811" s="493">
        <v>312.5</v>
      </c>
      <c r="J811" s="206"/>
    </row>
    <row r="812" spans="1:10" ht="15">
      <c r="A812" s="492">
        <v>804</v>
      </c>
      <c r="B812" s="492" t="s">
        <v>5654</v>
      </c>
      <c r="C812" s="492" t="s">
        <v>5655</v>
      </c>
      <c r="D812" s="492" t="s">
        <v>7619</v>
      </c>
      <c r="E812" s="492" t="s">
        <v>319</v>
      </c>
      <c r="F812" s="492" t="s">
        <v>4591</v>
      </c>
      <c r="G812" s="493">
        <v>312.5</v>
      </c>
      <c r="H812" s="493">
        <v>312.5</v>
      </c>
      <c r="J812" s="206"/>
    </row>
    <row r="813" spans="1:10" ht="15">
      <c r="A813" s="492">
        <v>805</v>
      </c>
      <c r="B813" s="492" t="s">
        <v>5177</v>
      </c>
      <c r="C813" s="492" t="s">
        <v>4686</v>
      </c>
      <c r="D813" s="492" t="s">
        <v>7620</v>
      </c>
      <c r="E813" s="492" t="s">
        <v>319</v>
      </c>
      <c r="F813" s="492" t="s">
        <v>4591</v>
      </c>
      <c r="G813" s="493">
        <v>312.5</v>
      </c>
      <c r="H813" s="493">
        <v>312.5</v>
      </c>
      <c r="J813" s="206"/>
    </row>
    <row r="814" spans="1:10" ht="15">
      <c r="A814" s="492">
        <v>806</v>
      </c>
      <c r="B814" s="492" t="s">
        <v>5656</v>
      </c>
      <c r="C814" s="492" t="s">
        <v>5657</v>
      </c>
      <c r="D814" s="492" t="s">
        <v>7621</v>
      </c>
      <c r="E814" s="492" t="s">
        <v>319</v>
      </c>
      <c r="F814" s="492" t="s">
        <v>4591</v>
      </c>
      <c r="G814" s="493">
        <v>312.5</v>
      </c>
      <c r="H814" s="493">
        <v>312.5</v>
      </c>
      <c r="J814" s="206"/>
    </row>
    <row r="815" spans="1:10" ht="15">
      <c r="A815" s="492">
        <v>807</v>
      </c>
      <c r="B815" s="492" t="s">
        <v>4822</v>
      </c>
      <c r="C815" s="492" t="s">
        <v>5658</v>
      </c>
      <c r="D815" s="492" t="s">
        <v>7622</v>
      </c>
      <c r="E815" s="492" t="s">
        <v>319</v>
      </c>
      <c r="F815" s="492" t="s">
        <v>4591</v>
      </c>
      <c r="G815" s="493">
        <v>312.5</v>
      </c>
      <c r="H815" s="493">
        <v>312.5</v>
      </c>
      <c r="J815" s="206"/>
    </row>
    <row r="816" spans="1:10" ht="15">
      <c r="A816" s="492">
        <v>808</v>
      </c>
      <c r="B816" s="492" t="s">
        <v>648</v>
      </c>
      <c r="C816" s="492" t="s">
        <v>4870</v>
      </c>
      <c r="D816" s="492" t="s">
        <v>7623</v>
      </c>
      <c r="E816" s="492" t="s">
        <v>319</v>
      </c>
      <c r="F816" s="492" t="s">
        <v>4591</v>
      </c>
      <c r="G816" s="493">
        <v>312.5</v>
      </c>
      <c r="H816" s="493">
        <v>312.5</v>
      </c>
      <c r="J816" s="206"/>
    </row>
    <row r="817" spans="1:10" ht="15">
      <c r="A817" s="492">
        <v>809</v>
      </c>
      <c r="B817" s="492" t="s">
        <v>5303</v>
      </c>
      <c r="C817" s="492" t="s">
        <v>5659</v>
      </c>
      <c r="D817" s="492" t="s">
        <v>7624</v>
      </c>
      <c r="E817" s="492" t="s">
        <v>319</v>
      </c>
      <c r="F817" s="492" t="s">
        <v>4591</v>
      </c>
      <c r="G817" s="493">
        <v>312.5</v>
      </c>
      <c r="H817" s="493">
        <v>312.5</v>
      </c>
      <c r="J817" s="206"/>
    </row>
    <row r="818" spans="1:10" ht="15">
      <c r="A818" s="492">
        <v>810</v>
      </c>
      <c r="B818" s="492" t="s">
        <v>4856</v>
      </c>
      <c r="C818" s="492" t="s">
        <v>5660</v>
      </c>
      <c r="D818" s="492" t="s">
        <v>7625</v>
      </c>
      <c r="E818" s="492" t="s">
        <v>319</v>
      </c>
      <c r="F818" s="492" t="s">
        <v>4591</v>
      </c>
      <c r="G818" s="493">
        <v>312.5</v>
      </c>
      <c r="H818" s="493">
        <v>312.5</v>
      </c>
      <c r="J818" s="206"/>
    </row>
    <row r="819" spans="1:10" ht="15">
      <c r="A819" s="492">
        <v>811</v>
      </c>
      <c r="B819" s="492" t="s">
        <v>4691</v>
      </c>
      <c r="C819" s="492" t="s">
        <v>5661</v>
      </c>
      <c r="D819" s="492" t="s">
        <v>7626</v>
      </c>
      <c r="E819" s="492" t="s">
        <v>319</v>
      </c>
      <c r="F819" s="492" t="s">
        <v>4591</v>
      </c>
      <c r="G819" s="493">
        <v>312.5</v>
      </c>
      <c r="H819" s="493">
        <v>312.5</v>
      </c>
      <c r="J819" s="206"/>
    </row>
    <row r="820" spans="1:10" ht="15">
      <c r="A820" s="492">
        <v>812</v>
      </c>
      <c r="B820" s="492" t="s">
        <v>5662</v>
      </c>
      <c r="C820" s="492" t="s">
        <v>5663</v>
      </c>
      <c r="D820" s="492" t="s">
        <v>7627</v>
      </c>
      <c r="E820" s="492" t="s">
        <v>319</v>
      </c>
      <c r="F820" s="492" t="s">
        <v>4591</v>
      </c>
      <c r="G820" s="493">
        <v>312.5</v>
      </c>
      <c r="H820" s="493">
        <v>312.5</v>
      </c>
      <c r="J820" s="206"/>
    </row>
    <row r="821" spans="1:10" ht="15">
      <c r="A821" s="492">
        <v>813</v>
      </c>
      <c r="B821" s="492" t="s">
        <v>5636</v>
      </c>
      <c r="C821" s="492" t="s">
        <v>5621</v>
      </c>
      <c r="D821" s="492" t="s">
        <v>7628</v>
      </c>
      <c r="E821" s="492" t="s">
        <v>319</v>
      </c>
      <c r="F821" s="492" t="s">
        <v>4591</v>
      </c>
      <c r="G821" s="493">
        <v>312.5</v>
      </c>
      <c r="H821" s="493">
        <v>312.5</v>
      </c>
      <c r="J821" s="206"/>
    </row>
    <row r="822" spans="1:10" ht="15">
      <c r="A822" s="492">
        <v>814</v>
      </c>
      <c r="B822" s="492" t="s">
        <v>5664</v>
      </c>
      <c r="C822" s="492" t="s">
        <v>5665</v>
      </c>
      <c r="D822" s="492" t="s">
        <v>7629</v>
      </c>
      <c r="E822" s="492" t="s">
        <v>319</v>
      </c>
      <c r="F822" s="492" t="s">
        <v>4591</v>
      </c>
      <c r="G822" s="493">
        <v>312.5</v>
      </c>
      <c r="H822" s="493">
        <v>312.5</v>
      </c>
      <c r="J822" s="206"/>
    </row>
    <row r="823" spans="1:10" ht="15">
      <c r="A823" s="492">
        <v>815</v>
      </c>
      <c r="B823" s="492" t="s">
        <v>5221</v>
      </c>
      <c r="C823" s="492" t="s">
        <v>5666</v>
      </c>
      <c r="D823" s="492" t="s">
        <v>7630</v>
      </c>
      <c r="E823" s="492" t="s">
        <v>319</v>
      </c>
      <c r="F823" s="492" t="s">
        <v>4591</v>
      </c>
      <c r="G823" s="493">
        <v>312.5</v>
      </c>
      <c r="H823" s="493">
        <v>312.5</v>
      </c>
      <c r="J823" s="206"/>
    </row>
    <row r="824" spans="1:10" ht="15">
      <c r="A824" s="492">
        <v>816</v>
      </c>
      <c r="B824" s="492" t="s">
        <v>5667</v>
      </c>
      <c r="C824" s="492" t="s">
        <v>5624</v>
      </c>
      <c r="D824" s="492" t="s">
        <v>7631</v>
      </c>
      <c r="E824" s="492" t="s">
        <v>319</v>
      </c>
      <c r="F824" s="492" t="s">
        <v>4591</v>
      </c>
      <c r="G824" s="493">
        <v>312.5</v>
      </c>
      <c r="H824" s="493">
        <v>312.5</v>
      </c>
      <c r="J824" s="206"/>
    </row>
    <row r="825" spans="1:10" ht="15">
      <c r="A825" s="492">
        <v>817</v>
      </c>
      <c r="B825" s="492" t="s">
        <v>5668</v>
      </c>
      <c r="C825" s="492" t="s">
        <v>5669</v>
      </c>
      <c r="D825" s="492" t="s">
        <v>7632</v>
      </c>
      <c r="E825" s="492" t="s">
        <v>319</v>
      </c>
      <c r="F825" s="492" t="s">
        <v>4591</v>
      </c>
      <c r="G825" s="493">
        <v>312.5</v>
      </c>
      <c r="H825" s="493">
        <v>312.5</v>
      </c>
      <c r="J825" s="206"/>
    </row>
    <row r="826" spans="1:10" ht="15">
      <c r="A826" s="492">
        <v>818</v>
      </c>
      <c r="B826" s="492" t="s">
        <v>5670</v>
      </c>
      <c r="C826" s="492" t="s">
        <v>5671</v>
      </c>
      <c r="D826" s="492" t="s">
        <v>7633</v>
      </c>
      <c r="E826" s="492" t="s">
        <v>319</v>
      </c>
      <c r="F826" s="492" t="s">
        <v>4591</v>
      </c>
      <c r="G826" s="493">
        <v>312.5</v>
      </c>
      <c r="H826" s="493">
        <v>312.5</v>
      </c>
      <c r="J826" s="206"/>
    </row>
    <row r="827" spans="1:10" ht="15">
      <c r="A827" s="492">
        <v>819</v>
      </c>
      <c r="B827" s="492" t="s">
        <v>5672</v>
      </c>
      <c r="C827" s="492" t="s">
        <v>5673</v>
      </c>
      <c r="D827" s="492" t="s">
        <v>7634</v>
      </c>
      <c r="E827" s="492" t="s">
        <v>319</v>
      </c>
      <c r="F827" s="492" t="s">
        <v>4591</v>
      </c>
      <c r="G827" s="493">
        <v>312.5</v>
      </c>
      <c r="H827" s="493">
        <v>312.5</v>
      </c>
      <c r="J827" s="206"/>
    </row>
    <row r="828" spans="1:10" ht="15">
      <c r="A828" s="492">
        <v>820</v>
      </c>
      <c r="B828" s="492" t="s">
        <v>5674</v>
      </c>
      <c r="C828" s="492" t="s">
        <v>5675</v>
      </c>
      <c r="D828" s="492" t="s">
        <v>7635</v>
      </c>
      <c r="E828" s="492" t="s">
        <v>319</v>
      </c>
      <c r="F828" s="492" t="s">
        <v>4591</v>
      </c>
      <c r="G828" s="493">
        <v>312.5</v>
      </c>
      <c r="H828" s="493">
        <v>312.5</v>
      </c>
      <c r="J828" s="206"/>
    </row>
    <row r="829" spans="1:10" ht="15">
      <c r="A829" s="492">
        <v>821</v>
      </c>
      <c r="B829" s="492" t="s">
        <v>4696</v>
      </c>
      <c r="C829" s="492" t="s">
        <v>5676</v>
      </c>
      <c r="D829" s="492" t="s">
        <v>7636</v>
      </c>
      <c r="E829" s="492" t="s">
        <v>319</v>
      </c>
      <c r="F829" s="492" t="s">
        <v>4591</v>
      </c>
      <c r="G829" s="493">
        <v>312.5</v>
      </c>
      <c r="H829" s="493">
        <v>312.5</v>
      </c>
      <c r="J829" s="206"/>
    </row>
    <row r="830" spans="1:10" ht="15">
      <c r="A830" s="492">
        <v>822</v>
      </c>
      <c r="B830" s="492" t="s">
        <v>648</v>
      </c>
      <c r="C830" s="492" t="s">
        <v>5677</v>
      </c>
      <c r="D830" s="492" t="s">
        <v>7637</v>
      </c>
      <c r="E830" s="492" t="s">
        <v>319</v>
      </c>
      <c r="F830" s="492" t="s">
        <v>4591</v>
      </c>
      <c r="G830" s="493">
        <v>312.5</v>
      </c>
      <c r="H830" s="493">
        <v>312.5</v>
      </c>
      <c r="J830" s="206"/>
    </row>
    <row r="831" spans="1:10" ht="15">
      <c r="A831" s="492">
        <v>823</v>
      </c>
      <c r="B831" s="492" t="s">
        <v>5678</v>
      </c>
      <c r="C831" s="492" t="s">
        <v>5679</v>
      </c>
      <c r="D831" s="492" t="s">
        <v>7638</v>
      </c>
      <c r="E831" s="492" t="s">
        <v>319</v>
      </c>
      <c r="F831" s="492" t="s">
        <v>4591</v>
      </c>
      <c r="G831" s="493">
        <v>312.5</v>
      </c>
      <c r="H831" s="493">
        <v>312.5</v>
      </c>
      <c r="J831" s="206"/>
    </row>
    <row r="832" spans="1:10" ht="15">
      <c r="A832" s="492">
        <v>824</v>
      </c>
      <c r="B832" s="492" t="s">
        <v>5680</v>
      </c>
      <c r="C832" s="492" t="s">
        <v>5681</v>
      </c>
      <c r="D832" s="492" t="s">
        <v>7639</v>
      </c>
      <c r="E832" s="492" t="s">
        <v>319</v>
      </c>
      <c r="F832" s="492" t="s">
        <v>4591</v>
      </c>
      <c r="G832" s="493">
        <v>312.5</v>
      </c>
      <c r="H832" s="493">
        <v>312.5</v>
      </c>
      <c r="J832" s="206"/>
    </row>
    <row r="833" spans="1:10" ht="15">
      <c r="A833" s="492">
        <v>825</v>
      </c>
      <c r="B833" s="492" t="s">
        <v>5678</v>
      </c>
      <c r="C833" s="492" t="s">
        <v>5682</v>
      </c>
      <c r="D833" s="492" t="s">
        <v>7640</v>
      </c>
      <c r="E833" s="492" t="s">
        <v>319</v>
      </c>
      <c r="F833" s="492" t="s">
        <v>4591</v>
      </c>
      <c r="G833" s="493">
        <v>312.5</v>
      </c>
      <c r="H833" s="493">
        <v>312.5</v>
      </c>
      <c r="J833" s="206"/>
    </row>
    <row r="834" spans="1:10" ht="15">
      <c r="A834" s="492">
        <v>826</v>
      </c>
      <c r="B834" s="492" t="s">
        <v>5683</v>
      </c>
      <c r="C834" s="492" t="s">
        <v>5684</v>
      </c>
      <c r="D834" s="492" t="s">
        <v>7641</v>
      </c>
      <c r="E834" s="492" t="s">
        <v>319</v>
      </c>
      <c r="F834" s="492" t="s">
        <v>4591</v>
      </c>
      <c r="G834" s="493">
        <v>312.5</v>
      </c>
      <c r="H834" s="493">
        <v>312.5</v>
      </c>
      <c r="J834" s="206"/>
    </row>
    <row r="835" spans="1:10" ht="15">
      <c r="A835" s="492">
        <v>827</v>
      </c>
      <c r="B835" s="492" t="s">
        <v>5685</v>
      </c>
      <c r="C835" s="492" t="s">
        <v>5686</v>
      </c>
      <c r="D835" s="492" t="s">
        <v>7642</v>
      </c>
      <c r="E835" s="492" t="s">
        <v>319</v>
      </c>
      <c r="F835" s="492" t="s">
        <v>4591</v>
      </c>
      <c r="G835" s="493">
        <v>312.5</v>
      </c>
      <c r="H835" s="493">
        <v>312.5</v>
      </c>
      <c r="J835" s="206"/>
    </row>
    <row r="836" spans="1:10" ht="15">
      <c r="A836" s="492">
        <v>828</v>
      </c>
      <c r="B836" s="492" t="s">
        <v>5687</v>
      </c>
      <c r="C836" s="492" t="s">
        <v>5688</v>
      </c>
      <c r="D836" s="492" t="s">
        <v>7643</v>
      </c>
      <c r="E836" s="492" t="s">
        <v>319</v>
      </c>
      <c r="F836" s="492" t="s">
        <v>4591</v>
      </c>
      <c r="G836" s="493">
        <v>312.5</v>
      </c>
      <c r="H836" s="493">
        <v>312.5</v>
      </c>
      <c r="J836" s="206"/>
    </row>
    <row r="837" spans="1:10" ht="15">
      <c r="A837" s="492">
        <v>829</v>
      </c>
      <c r="B837" s="492" t="s">
        <v>4822</v>
      </c>
      <c r="C837" s="492" t="s">
        <v>5689</v>
      </c>
      <c r="D837" s="492" t="s">
        <v>7644</v>
      </c>
      <c r="E837" s="492" t="s">
        <v>319</v>
      </c>
      <c r="F837" s="492" t="s">
        <v>4591</v>
      </c>
      <c r="G837" s="493">
        <v>312.5</v>
      </c>
      <c r="H837" s="493">
        <v>312.5</v>
      </c>
      <c r="J837" s="206"/>
    </row>
    <row r="838" spans="1:10" ht="30">
      <c r="A838" s="492">
        <v>830</v>
      </c>
      <c r="B838" s="492" t="s">
        <v>4822</v>
      </c>
      <c r="C838" s="492" t="s">
        <v>5690</v>
      </c>
      <c r="D838" s="492" t="s">
        <v>7645</v>
      </c>
      <c r="E838" s="492" t="s">
        <v>319</v>
      </c>
      <c r="F838" s="492" t="s">
        <v>4591</v>
      </c>
      <c r="G838" s="493">
        <v>312.5</v>
      </c>
      <c r="H838" s="493">
        <v>312.5</v>
      </c>
      <c r="J838" s="206"/>
    </row>
    <row r="839" spans="1:10" ht="15">
      <c r="A839" s="492">
        <v>831</v>
      </c>
      <c r="B839" s="492" t="s">
        <v>5691</v>
      </c>
      <c r="C839" s="492" t="s">
        <v>5692</v>
      </c>
      <c r="D839" s="492" t="s">
        <v>7646</v>
      </c>
      <c r="E839" s="492" t="s">
        <v>319</v>
      </c>
      <c r="F839" s="492" t="s">
        <v>4591</v>
      </c>
      <c r="G839" s="493">
        <v>312.5</v>
      </c>
      <c r="H839" s="493">
        <v>312.5</v>
      </c>
      <c r="J839" s="206"/>
    </row>
    <row r="840" spans="1:10" ht="15">
      <c r="A840" s="492">
        <v>832</v>
      </c>
      <c r="B840" s="492" t="s">
        <v>656</v>
      </c>
      <c r="C840" s="492" t="s">
        <v>4809</v>
      </c>
      <c r="D840" s="492" t="s">
        <v>7647</v>
      </c>
      <c r="E840" s="492" t="s">
        <v>319</v>
      </c>
      <c r="F840" s="492" t="s">
        <v>4591</v>
      </c>
      <c r="G840" s="493">
        <v>312.5</v>
      </c>
      <c r="H840" s="493">
        <v>312.5</v>
      </c>
      <c r="J840" s="206"/>
    </row>
    <row r="841" spans="1:10" ht="15">
      <c r="A841" s="492">
        <v>833</v>
      </c>
      <c r="B841" s="492" t="s">
        <v>5693</v>
      </c>
      <c r="C841" s="492" t="s">
        <v>4809</v>
      </c>
      <c r="D841" s="492" t="s">
        <v>7648</v>
      </c>
      <c r="E841" s="492" t="s">
        <v>319</v>
      </c>
      <c r="F841" s="492" t="s">
        <v>4591</v>
      </c>
      <c r="G841" s="493">
        <v>312.5</v>
      </c>
      <c r="H841" s="493">
        <v>312.5</v>
      </c>
      <c r="J841" s="206"/>
    </row>
    <row r="842" spans="1:10" ht="15">
      <c r="A842" s="492">
        <v>834</v>
      </c>
      <c r="B842" s="492" t="s">
        <v>5389</v>
      </c>
      <c r="C842" s="492" t="s">
        <v>5632</v>
      </c>
      <c r="D842" s="492" t="s">
        <v>7649</v>
      </c>
      <c r="E842" s="492" t="s">
        <v>319</v>
      </c>
      <c r="F842" s="492" t="s">
        <v>4591</v>
      </c>
      <c r="G842" s="493">
        <v>312.5</v>
      </c>
      <c r="H842" s="493">
        <v>312.5</v>
      </c>
      <c r="J842" s="206"/>
    </row>
    <row r="843" spans="1:10" ht="15">
      <c r="A843" s="492">
        <v>835</v>
      </c>
      <c r="B843" s="492" t="s">
        <v>5694</v>
      </c>
      <c r="C843" s="492" t="s">
        <v>5695</v>
      </c>
      <c r="D843" s="492" t="s">
        <v>7650</v>
      </c>
      <c r="E843" s="492" t="s">
        <v>319</v>
      </c>
      <c r="F843" s="492" t="s">
        <v>4591</v>
      </c>
      <c r="G843" s="493">
        <v>312.5</v>
      </c>
      <c r="H843" s="493">
        <v>312.5</v>
      </c>
      <c r="J843" s="206"/>
    </row>
    <row r="844" spans="1:10" ht="15">
      <c r="A844" s="492">
        <v>836</v>
      </c>
      <c r="B844" s="492" t="s">
        <v>5056</v>
      </c>
      <c r="C844" s="492" t="s">
        <v>5696</v>
      </c>
      <c r="D844" s="492" t="s">
        <v>7651</v>
      </c>
      <c r="E844" s="492" t="s">
        <v>319</v>
      </c>
      <c r="F844" s="492" t="s">
        <v>4591</v>
      </c>
      <c r="G844" s="493">
        <v>312.5</v>
      </c>
      <c r="H844" s="493">
        <v>312.5</v>
      </c>
      <c r="J844" s="206"/>
    </row>
    <row r="845" spans="1:10" ht="15">
      <c r="A845" s="492">
        <v>837</v>
      </c>
      <c r="B845" s="492" t="s">
        <v>5697</v>
      </c>
      <c r="C845" s="492" t="s">
        <v>5698</v>
      </c>
      <c r="D845" s="492" t="s">
        <v>7652</v>
      </c>
      <c r="E845" s="492" t="s">
        <v>319</v>
      </c>
      <c r="F845" s="492" t="s">
        <v>4591</v>
      </c>
      <c r="G845" s="493">
        <v>312.5</v>
      </c>
      <c r="H845" s="493">
        <v>312.5</v>
      </c>
      <c r="J845" s="206"/>
    </row>
    <row r="846" spans="1:10" ht="30">
      <c r="A846" s="492">
        <v>838</v>
      </c>
      <c r="B846" s="492" t="s">
        <v>4787</v>
      </c>
      <c r="C846" s="492" t="s">
        <v>5699</v>
      </c>
      <c r="D846" s="492" t="s">
        <v>7653</v>
      </c>
      <c r="E846" s="492" t="s">
        <v>319</v>
      </c>
      <c r="F846" s="492" t="s">
        <v>4591</v>
      </c>
      <c r="G846" s="493">
        <v>312.5</v>
      </c>
      <c r="H846" s="493">
        <v>312.5</v>
      </c>
      <c r="J846" s="206"/>
    </row>
    <row r="847" spans="1:10" ht="15">
      <c r="A847" s="492">
        <v>839</v>
      </c>
      <c r="B847" s="492" t="s">
        <v>5137</v>
      </c>
      <c r="C847" s="492" t="s">
        <v>5640</v>
      </c>
      <c r="D847" s="492" t="s">
        <v>7654</v>
      </c>
      <c r="E847" s="492" t="s">
        <v>319</v>
      </c>
      <c r="F847" s="492" t="s">
        <v>4591</v>
      </c>
      <c r="G847" s="493">
        <v>312.5</v>
      </c>
      <c r="H847" s="493">
        <v>312.5</v>
      </c>
      <c r="J847" s="206"/>
    </row>
    <row r="848" spans="1:10" ht="15">
      <c r="A848" s="492">
        <v>840</v>
      </c>
      <c r="B848" s="492" t="s">
        <v>5700</v>
      </c>
      <c r="C848" s="492" t="s">
        <v>5386</v>
      </c>
      <c r="D848" s="492" t="s">
        <v>7655</v>
      </c>
      <c r="E848" s="492" t="s">
        <v>319</v>
      </c>
      <c r="F848" s="492" t="s">
        <v>4591</v>
      </c>
      <c r="G848" s="493">
        <v>312.5</v>
      </c>
      <c r="H848" s="493">
        <v>312.5</v>
      </c>
      <c r="J848" s="206"/>
    </row>
    <row r="849" spans="1:10" ht="15">
      <c r="A849" s="492">
        <v>841</v>
      </c>
      <c r="B849" s="492" t="s">
        <v>5701</v>
      </c>
      <c r="C849" s="492" t="s">
        <v>4783</v>
      </c>
      <c r="D849" s="492" t="s">
        <v>7656</v>
      </c>
      <c r="E849" s="492" t="s">
        <v>319</v>
      </c>
      <c r="F849" s="492" t="s">
        <v>4591</v>
      </c>
      <c r="G849" s="493">
        <v>312.5</v>
      </c>
      <c r="H849" s="493">
        <v>312.5</v>
      </c>
      <c r="J849" s="206"/>
    </row>
    <row r="850" spans="1:10" ht="15">
      <c r="A850" s="492">
        <v>842</v>
      </c>
      <c r="B850" s="492" t="s">
        <v>5702</v>
      </c>
      <c r="C850" s="492" t="s">
        <v>4910</v>
      </c>
      <c r="D850" s="492" t="s">
        <v>7657</v>
      </c>
      <c r="E850" s="492" t="s">
        <v>319</v>
      </c>
      <c r="F850" s="492" t="s">
        <v>4591</v>
      </c>
      <c r="G850" s="493">
        <v>312.5</v>
      </c>
      <c r="H850" s="493">
        <v>312.5</v>
      </c>
      <c r="J850" s="206"/>
    </row>
    <row r="851" spans="1:10" ht="15">
      <c r="A851" s="492">
        <v>843</v>
      </c>
      <c r="B851" s="492" t="s">
        <v>5703</v>
      </c>
      <c r="C851" s="492" t="s">
        <v>5704</v>
      </c>
      <c r="D851" s="492" t="s">
        <v>7658</v>
      </c>
      <c r="E851" s="492" t="s">
        <v>319</v>
      </c>
      <c r="F851" s="492" t="s">
        <v>4591</v>
      </c>
      <c r="G851" s="493">
        <v>312.5</v>
      </c>
      <c r="H851" s="493">
        <v>312.5</v>
      </c>
      <c r="J851" s="206"/>
    </row>
    <row r="852" spans="1:10" ht="15">
      <c r="A852" s="492">
        <v>844</v>
      </c>
      <c r="B852" s="492" t="s">
        <v>4890</v>
      </c>
      <c r="C852" s="492" t="s">
        <v>4946</v>
      </c>
      <c r="D852" s="492" t="s">
        <v>7659</v>
      </c>
      <c r="E852" s="492" t="s">
        <v>319</v>
      </c>
      <c r="F852" s="492" t="s">
        <v>4591</v>
      </c>
      <c r="G852" s="493">
        <v>312.5</v>
      </c>
      <c r="H852" s="493">
        <v>312.5</v>
      </c>
      <c r="J852" s="206"/>
    </row>
    <row r="853" spans="1:10" ht="15">
      <c r="A853" s="492">
        <v>845</v>
      </c>
      <c r="B853" s="492" t="s">
        <v>4814</v>
      </c>
      <c r="C853" s="492" t="s">
        <v>5705</v>
      </c>
      <c r="D853" s="492" t="s">
        <v>7660</v>
      </c>
      <c r="E853" s="492" t="s">
        <v>319</v>
      </c>
      <c r="F853" s="492" t="s">
        <v>4591</v>
      </c>
      <c r="G853" s="493">
        <v>312.5</v>
      </c>
      <c r="H853" s="493">
        <v>312.5</v>
      </c>
      <c r="J853" s="206"/>
    </row>
    <row r="854" spans="1:10" ht="15">
      <c r="A854" s="492">
        <v>846</v>
      </c>
      <c r="B854" s="492" t="s">
        <v>4814</v>
      </c>
      <c r="C854" s="492" t="s">
        <v>5706</v>
      </c>
      <c r="D854" s="492" t="s">
        <v>7661</v>
      </c>
      <c r="E854" s="492" t="s">
        <v>319</v>
      </c>
      <c r="F854" s="492" t="s">
        <v>4591</v>
      </c>
      <c r="G854" s="493">
        <v>312.5</v>
      </c>
      <c r="H854" s="493">
        <v>312.5</v>
      </c>
      <c r="J854" s="206"/>
    </row>
    <row r="855" spans="1:10" ht="15">
      <c r="A855" s="492">
        <v>847</v>
      </c>
      <c r="B855" s="492" t="s">
        <v>5707</v>
      </c>
      <c r="C855" s="492" t="s">
        <v>5708</v>
      </c>
      <c r="D855" s="492" t="s">
        <v>7662</v>
      </c>
      <c r="E855" s="492" t="s">
        <v>319</v>
      </c>
      <c r="F855" s="492" t="s">
        <v>4591</v>
      </c>
      <c r="G855" s="493">
        <v>312.5</v>
      </c>
      <c r="H855" s="493">
        <v>312.5</v>
      </c>
      <c r="J855" s="206"/>
    </row>
    <row r="856" spans="1:10" ht="15">
      <c r="A856" s="492">
        <v>848</v>
      </c>
      <c r="B856" s="492" t="s">
        <v>5709</v>
      </c>
      <c r="C856" s="492" t="s">
        <v>5710</v>
      </c>
      <c r="D856" s="492" t="s">
        <v>7663</v>
      </c>
      <c r="E856" s="492" t="s">
        <v>319</v>
      </c>
      <c r="F856" s="492" t="s">
        <v>4591</v>
      </c>
      <c r="G856" s="493">
        <v>312.5</v>
      </c>
      <c r="H856" s="493">
        <v>312.5</v>
      </c>
      <c r="J856" s="206"/>
    </row>
    <row r="857" spans="1:10" ht="15">
      <c r="A857" s="492">
        <v>849</v>
      </c>
      <c r="B857" s="492" t="s">
        <v>4601</v>
      </c>
      <c r="C857" s="492" t="s">
        <v>5711</v>
      </c>
      <c r="D857" s="492" t="s">
        <v>7664</v>
      </c>
      <c r="E857" s="492" t="s">
        <v>319</v>
      </c>
      <c r="F857" s="492" t="s">
        <v>4591</v>
      </c>
      <c r="G857" s="493">
        <v>312.5</v>
      </c>
      <c r="H857" s="493">
        <v>312.5</v>
      </c>
      <c r="J857" s="206"/>
    </row>
    <row r="858" spans="1:10" ht="15">
      <c r="A858" s="492">
        <v>850</v>
      </c>
      <c r="B858" s="492" t="s">
        <v>5712</v>
      </c>
      <c r="C858" s="492" t="s">
        <v>5713</v>
      </c>
      <c r="D858" s="492" t="s">
        <v>7665</v>
      </c>
      <c r="E858" s="492" t="s">
        <v>319</v>
      </c>
      <c r="F858" s="492" t="s">
        <v>4591</v>
      </c>
      <c r="G858" s="493">
        <v>312.5</v>
      </c>
      <c r="H858" s="493">
        <v>312.5</v>
      </c>
      <c r="J858" s="206"/>
    </row>
    <row r="859" spans="1:10" ht="15">
      <c r="A859" s="492">
        <v>851</v>
      </c>
      <c r="B859" s="492" t="s">
        <v>4787</v>
      </c>
      <c r="C859" s="492" t="s">
        <v>5714</v>
      </c>
      <c r="D859" s="492" t="s">
        <v>7666</v>
      </c>
      <c r="E859" s="492" t="s">
        <v>319</v>
      </c>
      <c r="F859" s="492" t="s">
        <v>4591</v>
      </c>
      <c r="G859" s="493">
        <v>312.5</v>
      </c>
      <c r="H859" s="493">
        <v>312.5</v>
      </c>
      <c r="J859" s="206"/>
    </row>
    <row r="860" spans="1:10" ht="15">
      <c r="A860" s="492">
        <v>852</v>
      </c>
      <c r="B860" s="492" t="s">
        <v>5276</v>
      </c>
      <c r="C860" s="492" t="s">
        <v>5714</v>
      </c>
      <c r="D860" s="492" t="s">
        <v>7667</v>
      </c>
      <c r="E860" s="492" t="s">
        <v>319</v>
      </c>
      <c r="F860" s="492" t="s">
        <v>4591</v>
      </c>
      <c r="G860" s="493">
        <v>312.5</v>
      </c>
      <c r="H860" s="493">
        <v>312.5</v>
      </c>
      <c r="J860" s="206"/>
    </row>
    <row r="861" spans="1:10" ht="30">
      <c r="A861" s="492">
        <v>853</v>
      </c>
      <c r="B861" s="492" t="s">
        <v>5715</v>
      </c>
      <c r="C861" s="492" t="s">
        <v>5716</v>
      </c>
      <c r="D861" s="492" t="s">
        <v>7668</v>
      </c>
      <c r="E861" s="492" t="s">
        <v>319</v>
      </c>
      <c r="F861" s="492" t="s">
        <v>4591</v>
      </c>
      <c r="G861" s="493">
        <v>312.5</v>
      </c>
      <c r="H861" s="493">
        <v>312.5</v>
      </c>
      <c r="J861" s="206"/>
    </row>
    <row r="862" spans="1:10" ht="15">
      <c r="A862" s="492">
        <v>854</v>
      </c>
      <c r="B862" s="492" t="s">
        <v>5700</v>
      </c>
      <c r="C862" s="492" t="s">
        <v>5717</v>
      </c>
      <c r="D862" s="492" t="s">
        <v>7669</v>
      </c>
      <c r="E862" s="492" t="s">
        <v>319</v>
      </c>
      <c r="F862" s="492" t="s">
        <v>4591</v>
      </c>
      <c r="G862" s="493">
        <v>312.5</v>
      </c>
      <c r="H862" s="493">
        <v>312.5</v>
      </c>
      <c r="J862" s="206"/>
    </row>
    <row r="863" spans="1:10" ht="15">
      <c r="A863" s="492">
        <v>855</v>
      </c>
      <c r="B863" s="492" t="s">
        <v>4717</v>
      </c>
      <c r="C863" s="492" t="s">
        <v>4910</v>
      </c>
      <c r="D863" s="492" t="s">
        <v>7670</v>
      </c>
      <c r="E863" s="492" t="s">
        <v>319</v>
      </c>
      <c r="F863" s="492" t="s">
        <v>4591</v>
      </c>
      <c r="G863" s="493">
        <v>312.5</v>
      </c>
      <c r="H863" s="493">
        <v>312.5</v>
      </c>
      <c r="J863" s="206"/>
    </row>
    <row r="864" spans="1:10" ht="15">
      <c r="A864" s="492">
        <v>856</v>
      </c>
      <c r="B864" s="492" t="s">
        <v>4822</v>
      </c>
      <c r="C864" s="492" t="s">
        <v>5718</v>
      </c>
      <c r="D864" s="492" t="s">
        <v>7671</v>
      </c>
      <c r="E864" s="492" t="s">
        <v>319</v>
      </c>
      <c r="F864" s="492" t="s">
        <v>4591</v>
      </c>
      <c r="G864" s="493">
        <v>312.5</v>
      </c>
      <c r="H864" s="493">
        <v>312.5</v>
      </c>
      <c r="J864" s="206"/>
    </row>
    <row r="865" spans="1:10" ht="15">
      <c r="A865" s="492">
        <v>857</v>
      </c>
      <c r="B865" s="492" t="s">
        <v>5700</v>
      </c>
      <c r="C865" s="492" t="s">
        <v>5719</v>
      </c>
      <c r="D865" s="492" t="s">
        <v>7672</v>
      </c>
      <c r="E865" s="492" t="s">
        <v>319</v>
      </c>
      <c r="F865" s="492" t="s">
        <v>4591</v>
      </c>
      <c r="G865" s="493">
        <v>312.5</v>
      </c>
      <c r="H865" s="493">
        <v>312.5</v>
      </c>
      <c r="J865" s="206"/>
    </row>
    <row r="866" spans="1:10" ht="15">
      <c r="A866" s="492">
        <v>858</v>
      </c>
      <c r="B866" s="492" t="s">
        <v>5720</v>
      </c>
      <c r="C866" s="492" t="s">
        <v>5721</v>
      </c>
      <c r="D866" s="492" t="s">
        <v>7673</v>
      </c>
      <c r="E866" s="492" t="s">
        <v>319</v>
      </c>
      <c r="F866" s="492" t="s">
        <v>4591</v>
      </c>
      <c r="G866" s="493">
        <v>312.5</v>
      </c>
      <c r="H866" s="493">
        <v>312.5</v>
      </c>
      <c r="J866" s="206"/>
    </row>
    <row r="867" spans="1:10" ht="15">
      <c r="A867" s="492">
        <v>859</v>
      </c>
      <c r="B867" s="492" t="s">
        <v>4806</v>
      </c>
      <c r="C867" s="492" t="s">
        <v>4632</v>
      </c>
      <c r="D867" s="492" t="s">
        <v>7674</v>
      </c>
      <c r="E867" s="492" t="s">
        <v>319</v>
      </c>
      <c r="F867" s="492" t="s">
        <v>4591</v>
      </c>
      <c r="G867" s="493">
        <v>312.5</v>
      </c>
      <c r="H867" s="493">
        <v>312.5</v>
      </c>
      <c r="J867" s="206"/>
    </row>
    <row r="868" spans="1:10" ht="15">
      <c r="A868" s="492">
        <v>860</v>
      </c>
      <c r="B868" s="492" t="s">
        <v>5722</v>
      </c>
      <c r="C868" s="492" t="s">
        <v>4734</v>
      </c>
      <c r="D868" s="492" t="s">
        <v>7675</v>
      </c>
      <c r="E868" s="492" t="s">
        <v>319</v>
      </c>
      <c r="F868" s="492" t="s">
        <v>4591</v>
      </c>
      <c r="G868" s="493">
        <v>312.5</v>
      </c>
      <c r="H868" s="493">
        <v>312.5</v>
      </c>
      <c r="J868" s="206"/>
    </row>
    <row r="869" spans="1:10" ht="15">
      <c r="A869" s="492">
        <v>861</v>
      </c>
      <c r="B869" s="492" t="s">
        <v>648</v>
      </c>
      <c r="C869" s="492" t="s">
        <v>5723</v>
      </c>
      <c r="D869" s="492" t="s">
        <v>7676</v>
      </c>
      <c r="E869" s="492" t="s">
        <v>319</v>
      </c>
      <c r="F869" s="492" t="s">
        <v>4591</v>
      </c>
      <c r="G869" s="493">
        <v>312.5</v>
      </c>
      <c r="H869" s="493">
        <v>312.5</v>
      </c>
      <c r="J869" s="206"/>
    </row>
    <row r="870" spans="1:10" ht="15">
      <c r="A870" s="492">
        <v>862</v>
      </c>
      <c r="B870" s="492" t="s">
        <v>5724</v>
      </c>
      <c r="C870" s="492" t="s">
        <v>5725</v>
      </c>
      <c r="D870" s="492" t="s">
        <v>7677</v>
      </c>
      <c r="E870" s="492" t="s">
        <v>319</v>
      </c>
      <c r="F870" s="492" t="s">
        <v>4591</v>
      </c>
      <c r="G870" s="493">
        <v>312.5</v>
      </c>
      <c r="H870" s="493">
        <v>312.5</v>
      </c>
      <c r="J870" s="206"/>
    </row>
    <row r="871" spans="1:10" ht="15">
      <c r="A871" s="492">
        <v>863</v>
      </c>
      <c r="B871" s="492" t="s">
        <v>5726</v>
      </c>
      <c r="C871" s="492" t="s">
        <v>5676</v>
      </c>
      <c r="D871" s="492" t="s">
        <v>7678</v>
      </c>
      <c r="E871" s="492" t="s">
        <v>319</v>
      </c>
      <c r="F871" s="492" t="s">
        <v>4591</v>
      </c>
      <c r="G871" s="493">
        <v>312.5</v>
      </c>
      <c r="H871" s="493">
        <v>312.5</v>
      </c>
      <c r="J871" s="206"/>
    </row>
    <row r="872" spans="1:10" ht="15">
      <c r="A872" s="492">
        <v>864</v>
      </c>
      <c r="B872" s="492" t="s">
        <v>5727</v>
      </c>
      <c r="C872" s="492" t="s">
        <v>5728</v>
      </c>
      <c r="D872" s="492" t="s">
        <v>7679</v>
      </c>
      <c r="E872" s="492" t="s">
        <v>319</v>
      </c>
      <c r="F872" s="492" t="s">
        <v>4591</v>
      </c>
      <c r="G872" s="493">
        <v>312.5</v>
      </c>
      <c r="H872" s="493">
        <v>312.5</v>
      </c>
      <c r="J872" s="206"/>
    </row>
    <row r="873" spans="1:10" ht="15">
      <c r="A873" s="492">
        <v>865</v>
      </c>
      <c r="B873" s="492" t="s">
        <v>4762</v>
      </c>
      <c r="C873" s="492" t="s">
        <v>5729</v>
      </c>
      <c r="D873" s="492" t="s">
        <v>7680</v>
      </c>
      <c r="E873" s="492" t="s">
        <v>319</v>
      </c>
      <c r="F873" s="492" t="s">
        <v>4591</v>
      </c>
      <c r="G873" s="493">
        <v>312.5</v>
      </c>
      <c r="H873" s="493">
        <v>312.5</v>
      </c>
      <c r="J873" s="206"/>
    </row>
    <row r="874" spans="1:10" ht="15">
      <c r="A874" s="492">
        <v>866</v>
      </c>
      <c r="B874" s="492" t="s">
        <v>5691</v>
      </c>
      <c r="C874" s="492" t="s">
        <v>5730</v>
      </c>
      <c r="D874" s="492" t="s">
        <v>7681</v>
      </c>
      <c r="E874" s="492" t="s">
        <v>319</v>
      </c>
      <c r="F874" s="492" t="s">
        <v>4591</v>
      </c>
      <c r="G874" s="493">
        <v>312.5</v>
      </c>
      <c r="H874" s="493">
        <v>312.5</v>
      </c>
      <c r="J874" s="206"/>
    </row>
    <row r="875" spans="1:10" ht="15">
      <c r="A875" s="492">
        <v>867</v>
      </c>
      <c r="B875" s="492" t="s">
        <v>4980</v>
      </c>
      <c r="C875" s="492" t="s">
        <v>5731</v>
      </c>
      <c r="D875" s="492" t="s">
        <v>7682</v>
      </c>
      <c r="E875" s="492" t="s">
        <v>319</v>
      </c>
      <c r="F875" s="492" t="s">
        <v>4591</v>
      </c>
      <c r="G875" s="493">
        <v>312.5</v>
      </c>
      <c r="H875" s="493">
        <v>312.5</v>
      </c>
      <c r="J875" s="206"/>
    </row>
    <row r="876" spans="1:10" ht="15">
      <c r="A876" s="492">
        <v>868</v>
      </c>
      <c r="B876" s="492" t="s">
        <v>5732</v>
      </c>
      <c r="C876" s="492" t="s">
        <v>5733</v>
      </c>
      <c r="D876" s="492" t="s">
        <v>7683</v>
      </c>
      <c r="E876" s="492" t="s">
        <v>319</v>
      </c>
      <c r="F876" s="492" t="s">
        <v>4591</v>
      </c>
      <c r="G876" s="493">
        <v>312.5</v>
      </c>
      <c r="H876" s="493">
        <v>312.5</v>
      </c>
      <c r="J876" s="206"/>
    </row>
    <row r="877" spans="1:10" ht="15">
      <c r="A877" s="492">
        <v>869</v>
      </c>
      <c r="B877" s="492" t="s">
        <v>4751</v>
      </c>
      <c r="C877" s="492" t="s">
        <v>5490</v>
      </c>
      <c r="D877" s="492" t="s">
        <v>7684</v>
      </c>
      <c r="E877" s="492" t="s">
        <v>319</v>
      </c>
      <c r="F877" s="492" t="s">
        <v>4591</v>
      </c>
      <c r="G877" s="493">
        <v>312.5</v>
      </c>
      <c r="H877" s="493">
        <v>312.5</v>
      </c>
      <c r="J877" s="206"/>
    </row>
    <row r="878" spans="1:10" ht="15">
      <c r="A878" s="492">
        <v>870</v>
      </c>
      <c r="B878" s="492" t="s">
        <v>5151</v>
      </c>
      <c r="C878" s="492" t="s">
        <v>5734</v>
      </c>
      <c r="D878" s="492" t="s">
        <v>7685</v>
      </c>
      <c r="E878" s="492" t="s">
        <v>319</v>
      </c>
      <c r="F878" s="492" t="s">
        <v>4591</v>
      </c>
      <c r="G878" s="493">
        <v>312.5</v>
      </c>
      <c r="H878" s="493">
        <v>312.5</v>
      </c>
      <c r="J878" s="206"/>
    </row>
    <row r="879" spans="1:10" ht="30">
      <c r="A879" s="492">
        <v>871</v>
      </c>
      <c r="B879" s="492" t="s">
        <v>648</v>
      </c>
      <c r="C879" s="492" t="s">
        <v>5735</v>
      </c>
      <c r="D879" s="492" t="s">
        <v>7686</v>
      </c>
      <c r="E879" s="492" t="s">
        <v>319</v>
      </c>
      <c r="F879" s="492" t="s">
        <v>4591</v>
      </c>
      <c r="G879" s="493">
        <v>312.5</v>
      </c>
      <c r="H879" s="493">
        <v>312.5</v>
      </c>
      <c r="J879" s="206"/>
    </row>
    <row r="880" spans="1:10" ht="15">
      <c r="A880" s="492">
        <v>872</v>
      </c>
      <c r="B880" s="492" t="s">
        <v>4775</v>
      </c>
      <c r="C880" s="492" t="s">
        <v>5095</v>
      </c>
      <c r="D880" s="492" t="s">
        <v>7687</v>
      </c>
      <c r="E880" s="492" t="s">
        <v>319</v>
      </c>
      <c r="F880" s="492" t="s">
        <v>4591</v>
      </c>
      <c r="G880" s="493">
        <v>312.5</v>
      </c>
      <c r="H880" s="493">
        <v>312.5</v>
      </c>
      <c r="J880" s="206"/>
    </row>
    <row r="881" spans="1:10" ht="15">
      <c r="A881" s="492">
        <v>873</v>
      </c>
      <c r="B881" s="492" t="s">
        <v>5736</v>
      </c>
      <c r="C881" s="492" t="s">
        <v>5737</v>
      </c>
      <c r="D881" s="492" t="s">
        <v>7688</v>
      </c>
      <c r="E881" s="492" t="s">
        <v>319</v>
      </c>
      <c r="F881" s="492" t="s">
        <v>4591</v>
      </c>
      <c r="G881" s="493">
        <v>312.5</v>
      </c>
      <c r="H881" s="493">
        <v>312.5</v>
      </c>
      <c r="J881" s="206"/>
    </row>
    <row r="882" spans="1:10" ht="30">
      <c r="A882" s="492">
        <v>874</v>
      </c>
      <c r="B882" s="492" t="s">
        <v>5508</v>
      </c>
      <c r="C882" s="492" t="s">
        <v>5738</v>
      </c>
      <c r="D882" s="492" t="s">
        <v>7689</v>
      </c>
      <c r="E882" s="492" t="s">
        <v>319</v>
      </c>
      <c r="F882" s="492" t="s">
        <v>4591</v>
      </c>
      <c r="G882" s="493">
        <v>312.5</v>
      </c>
      <c r="H882" s="493">
        <v>312.5</v>
      </c>
      <c r="J882" s="206"/>
    </row>
    <row r="883" spans="1:10" ht="15">
      <c r="A883" s="492">
        <v>875</v>
      </c>
      <c r="B883" s="492" t="s">
        <v>5292</v>
      </c>
      <c r="C883" s="492" t="s">
        <v>5739</v>
      </c>
      <c r="D883" s="492" t="s">
        <v>7690</v>
      </c>
      <c r="E883" s="492" t="s">
        <v>319</v>
      </c>
      <c r="F883" s="492" t="s">
        <v>4591</v>
      </c>
      <c r="G883" s="493">
        <v>312.5</v>
      </c>
      <c r="H883" s="493">
        <v>312.5</v>
      </c>
      <c r="J883" s="206"/>
    </row>
    <row r="884" spans="1:10" ht="15">
      <c r="A884" s="492">
        <v>876</v>
      </c>
      <c r="B884" s="492" t="s">
        <v>5204</v>
      </c>
      <c r="C884" s="492" t="s">
        <v>5740</v>
      </c>
      <c r="D884" s="492" t="s">
        <v>7691</v>
      </c>
      <c r="E884" s="492" t="s">
        <v>319</v>
      </c>
      <c r="F884" s="492" t="s">
        <v>4591</v>
      </c>
      <c r="G884" s="493">
        <v>312.5</v>
      </c>
      <c r="H884" s="493">
        <v>312.5</v>
      </c>
      <c r="J884" s="206"/>
    </row>
    <row r="885" spans="1:10" ht="15">
      <c r="A885" s="492">
        <v>877</v>
      </c>
      <c r="B885" s="492" t="s">
        <v>5276</v>
      </c>
      <c r="C885" s="492" t="s">
        <v>5741</v>
      </c>
      <c r="D885" s="492" t="s">
        <v>7692</v>
      </c>
      <c r="E885" s="492" t="s">
        <v>319</v>
      </c>
      <c r="F885" s="492" t="s">
        <v>4591</v>
      </c>
      <c r="G885" s="493">
        <v>312.5</v>
      </c>
      <c r="H885" s="493">
        <v>312.5</v>
      </c>
      <c r="J885" s="206"/>
    </row>
    <row r="886" spans="1:10" ht="15">
      <c r="A886" s="492">
        <v>878</v>
      </c>
      <c r="B886" s="492" t="s">
        <v>5742</v>
      </c>
      <c r="C886" s="492" t="s">
        <v>5743</v>
      </c>
      <c r="D886" s="492" t="s">
        <v>7693</v>
      </c>
      <c r="E886" s="492" t="s">
        <v>319</v>
      </c>
      <c r="F886" s="492" t="s">
        <v>4591</v>
      </c>
      <c r="G886" s="493">
        <v>312.5</v>
      </c>
      <c r="H886" s="493">
        <v>312.5</v>
      </c>
      <c r="J886" s="206"/>
    </row>
    <row r="887" spans="1:10" ht="15">
      <c r="A887" s="492">
        <v>879</v>
      </c>
      <c r="B887" s="492" t="s">
        <v>5744</v>
      </c>
      <c r="C887" s="492" t="s">
        <v>5745</v>
      </c>
      <c r="D887" s="492" t="s">
        <v>7694</v>
      </c>
      <c r="E887" s="492" t="s">
        <v>319</v>
      </c>
      <c r="F887" s="492" t="s">
        <v>4591</v>
      </c>
      <c r="G887" s="493">
        <v>312.5</v>
      </c>
      <c r="H887" s="493">
        <v>312.5</v>
      </c>
      <c r="J887" s="206"/>
    </row>
    <row r="888" spans="1:10" ht="15">
      <c r="A888" s="492">
        <v>880</v>
      </c>
      <c r="B888" s="492" t="s">
        <v>5746</v>
      </c>
      <c r="C888" s="492" t="s">
        <v>5241</v>
      </c>
      <c r="D888" s="492" t="s">
        <v>7695</v>
      </c>
      <c r="E888" s="492" t="s">
        <v>319</v>
      </c>
      <c r="F888" s="492" t="s">
        <v>4591</v>
      </c>
      <c r="G888" s="493">
        <v>312.5</v>
      </c>
      <c r="H888" s="493">
        <v>312.5</v>
      </c>
      <c r="J888" s="206"/>
    </row>
    <row r="889" spans="1:10" ht="15">
      <c r="A889" s="492">
        <v>881</v>
      </c>
      <c r="B889" s="492" t="s">
        <v>5276</v>
      </c>
      <c r="C889" s="492" t="s">
        <v>5747</v>
      </c>
      <c r="D889" s="492">
        <v>16001031619</v>
      </c>
      <c r="E889" s="492" t="s">
        <v>319</v>
      </c>
      <c r="F889" s="492" t="s">
        <v>4591</v>
      </c>
      <c r="G889" s="493">
        <v>312.5</v>
      </c>
      <c r="H889" s="493">
        <v>312.5</v>
      </c>
      <c r="J889" s="206"/>
    </row>
    <row r="890" spans="1:10" ht="15">
      <c r="A890" s="492">
        <v>882</v>
      </c>
      <c r="B890" s="492" t="s">
        <v>4670</v>
      </c>
      <c r="C890" s="492" t="s">
        <v>5748</v>
      </c>
      <c r="D890" s="492" t="s">
        <v>7696</v>
      </c>
      <c r="E890" s="492" t="s">
        <v>319</v>
      </c>
      <c r="F890" s="492" t="s">
        <v>4591</v>
      </c>
      <c r="G890" s="493">
        <v>312.5</v>
      </c>
      <c r="H890" s="493">
        <v>312.5</v>
      </c>
      <c r="J890" s="206"/>
    </row>
    <row r="891" spans="1:10" ht="15">
      <c r="A891" s="492">
        <v>883</v>
      </c>
      <c r="B891" s="492" t="s">
        <v>5749</v>
      </c>
      <c r="C891" s="492" t="s">
        <v>5750</v>
      </c>
      <c r="D891" s="492" t="s">
        <v>7697</v>
      </c>
      <c r="E891" s="492" t="s">
        <v>319</v>
      </c>
      <c r="F891" s="492" t="s">
        <v>4591</v>
      </c>
      <c r="G891" s="493">
        <v>312.5</v>
      </c>
      <c r="H891" s="493">
        <v>312.5</v>
      </c>
      <c r="J891" s="206"/>
    </row>
    <row r="892" spans="1:10" ht="15">
      <c r="A892" s="492">
        <v>884</v>
      </c>
      <c r="B892" s="492" t="s">
        <v>4994</v>
      </c>
      <c r="C892" s="492" t="s">
        <v>5751</v>
      </c>
      <c r="D892" s="492">
        <v>16001003731</v>
      </c>
      <c r="E892" s="492" t="s">
        <v>319</v>
      </c>
      <c r="F892" s="492" t="s">
        <v>4591</v>
      </c>
      <c r="G892" s="493">
        <v>312.5</v>
      </c>
      <c r="H892" s="493">
        <v>312.5</v>
      </c>
      <c r="J892" s="206"/>
    </row>
    <row r="893" spans="1:10" ht="15">
      <c r="A893" s="492">
        <v>885</v>
      </c>
      <c r="B893" s="492" t="s">
        <v>4618</v>
      </c>
      <c r="C893" s="492" t="s">
        <v>5752</v>
      </c>
      <c r="D893" s="492" t="s">
        <v>7698</v>
      </c>
      <c r="E893" s="492" t="s">
        <v>319</v>
      </c>
      <c r="F893" s="492" t="s">
        <v>4591</v>
      </c>
      <c r="G893" s="493">
        <v>312.5</v>
      </c>
      <c r="H893" s="493">
        <v>312.5</v>
      </c>
      <c r="J893" s="206"/>
    </row>
    <row r="894" spans="1:10" ht="15">
      <c r="A894" s="492">
        <v>886</v>
      </c>
      <c r="B894" s="492" t="s">
        <v>656</v>
      </c>
      <c r="C894" s="492" t="s">
        <v>5753</v>
      </c>
      <c r="D894" s="492">
        <v>16001011792</v>
      </c>
      <c r="E894" s="492" t="s">
        <v>319</v>
      </c>
      <c r="F894" s="492" t="s">
        <v>4591</v>
      </c>
      <c r="G894" s="493">
        <v>312.5</v>
      </c>
      <c r="H894" s="493">
        <v>312.5</v>
      </c>
      <c r="J894" s="206"/>
    </row>
    <row r="895" spans="1:10" ht="15">
      <c r="A895" s="492">
        <v>887</v>
      </c>
      <c r="B895" s="492" t="s">
        <v>5754</v>
      </c>
      <c r="C895" s="492" t="s">
        <v>5755</v>
      </c>
      <c r="D895" s="492">
        <v>16001027062</v>
      </c>
      <c r="E895" s="492" t="s">
        <v>319</v>
      </c>
      <c r="F895" s="492" t="s">
        <v>4591</v>
      </c>
      <c r="G895" s="493">
        <v>312.5</v>
      </c>
      <c r="H895" s="493">
        <v>312.5</v>
      </c>
      <c r="J895" s="206"/>
    </row>
    <row r="896" spans="1:10" ht="15">
      <c r="A896" s="492">
        <v>888</v>
      </c>
      <c r="B896" s="492" t="s">
        <v>5756</v>
      </c>
      <c r="C896" s="492" t="s">
        <v>4617</v>
      </c>
      <c r="D896" s="492" t="s">
        <v>7699</v>
      </c>
      <c r="E896" s="492" t="s">
        <v>319</v>
      </c>
      <c r="F896" s="492" t="s">
        <v>4591</v>
      </c>
      <c r="G896" s="493">
        <v>312.5</v>
      </c>
      <c r="H896" s="493">
        <v>312.5</v>
      </c>
      <c r="J896" s="206"/>
    </row>
    <row r="897" spans="1:10" ht="15">
      <c r="A897" s="492">
        <v>889</v>
      </c>
      <c r="B897" s="492" t="s">
        <v>4775</v>
      </c>
      <c r="C897" s="492" t="s">
        <v>5757</v>
      </c>
      <c r="D897" s="492">
        <v>12001033978</v>
      </c>
      <c r="E897" s="492" t="s">
        <v>319</v>
      </c>
      <c r="F897" s="492" t="s">
        <v>4591</v>
      </c>
      <c r="G897" s="493">
        <v>312.5</v>
      </c>
      <c r="H897" s="493">
        <v>312.5</v>
      </c>
      <c r="J897" s="206"/>
    </row>
    <row r="898" spans="1:10" ht="15">
      <c r="A898" s="492">
        <v>890</v>
      </c>
      <c r="B898" s="492" t="s">
        <v>5732</v>
      </c>
      <c r="C898" s="492" t="s">
        <v>5758</v>
      </c>
      <c r="D898" s="492">
        <v>16001007192</v>
      </c>
      <c r="E898" s="492" t="s">
        <v>319</v>
      </c>
      <c r="F898" s="492" t="s">
        <v>4591</v>
      </c>
      <c r="G898" s="493">
        <v>312.5</v>
      </c>
      <c r="H898" s="493">
        <v>312.5</v>
      </c>
      <c r="J898" s="206"/>
    </row>
    <row r="899" spans="1:10" ht="15">
      <c r="A899" s="492">
        <v>891</v>
      </c>
      <c r="B899" s="492" t="s">
        <v>5759</v>
      </c>
      <c r="C899" s="492" t="s">
        <v>4697</v>
      </c>
      <c r="D899" s="492">
        <v>16001011718</v>
      </c>
      <c r="E899" s="492" t="s">
        <v>319</v>
      </c>
      <c r="F899" s="492" t="s">
        <v>4591</v>
      </c>
      <c r="G899" s="493">
        <v>312.5</v>
      </c>
      <c r="H899" s="493">
        <v>312.5</v>
      </c>
      <c r="J899" s="206"/>
    </row>
    <row r="900" spans="1:10" ht="15">
      <c r="A900" s="492">
        <v>892</v>
      </c>
      <c r="B900" s="492" t="s">
        <v>4787</v>
      </c>
      <c r="C900" s="492" t="s">
        <v>5760</v>
      </c>
      <c r="D900" s="492" t="s">
        <v>7700</v>
      </c>
      <c r="E900" s="492" t="s">
        <v>319</v>
      </c>
      <c r="F900" s="492" t="s">
        <v>4591</v>
      </c>
      <c r="G900" s="493">
        <v>312.5</v>
      </c>
      <c r="H900" s="493">
        <v>312.5</v>
      </c>
      <c r="J900" s="206"/>
    </row>
    <row r="901" spans="1:10" ht="15">
      <c r="A901" s="492">
        <v>893</v>
      </c>
      <c r="B901" s="492" t="s">
        <v>4760</v>
      </c>
      <c r="C901" s="492" t="s">
        <v>5761</v>
      </c>
      <c r="D901" s="492" t="s">
        <v>7701</v>
      </c>
      <c r="E901" s="492" t="s">
        <v>319</v>
      </c>
      <c r="F901" s="492" t="s">
        <v>4591</v>
      </c>
      <c r="G901" s="493">
        <v>312.5</v>
      </c>
      <c r="H901" s="493">
        <v>312.5</v>
      </c>
      <c r="J901" s="206"/>
    </row>
    <row r="902" spans="1:10" ht="15">
      <c r="A902" s="492">
        <v>894</v>
      </c>
      <c r="B902" s="492" t="s">
        <v>5762</v>
      </c>
      <c r="C902" s="492" t="s">
        <v>5763</v>
      </c>
      <c r="D902" s="492">
        <v>16001021966</v>
      </c>
      <c r="E902" s="492" t="s">
        <v>319</v>
      </c>
      <c r="F902" s="492" t="s">
        <v>4591</v>
      </c>
      <c r="G902" s="493">
        <v>312.5</v>
      </c>
      <c r="H902" s="493">
        <v>312.5</v>
      </c>
      <c r="J902" s="206"/>
    </row>
    <row r="903" spans="1:10" ht="15">
      <c r="A903" s="492">
        <v>895</v>
      </c>
      <c r="B903" s="492" t="s">
        <v>5764</v>
      </c>
      <c r="C903" s="492" t="s">
        <v>5765</v>
      </c>
      <c r="D903" s="492" t="s">
        <v>7702</v>
      </c>
      <c r="E903" s="492" t="s">
        <v>319</v>
      </c>
      <c r="F903" s="492" t="s">
        <v>4591</v>
      </c>
      <c r="G903" s="493">
        <v>312.5</v>
      </c>
      <c r="H903" s="493">
        <v>312.5</v>
      </c>
      <c r="J903" s="206"/>
    </row>
    <row r="904" spans="1:10" ht="15">
      <c r="A904" s="492">
        <v>896</v>
      </c>
      <c r="B904" s="492" t="s">
        <v>5177</v>
      </c>
      <c r="C904" s="492" t="s">
        <v>4809</v>
      </c>
      <c r="D904" s="492" t="s">
        <v>7703</v>
      </c>
      <c r="E904" s="492" t="s">
        <v>319</v>
      </c>
      <c r="F904" s="492" t="s">
        <v>4591</v>
      </c>
      <c r="G904" s="493">
        <v>312.5</v>
      </c>
      <c r="H904" s="493">
        <v>312.5</v>
      </c>
      <c r="J904" s="206"/>
    </row>
    <row r="905" spans="1:10" ht="15">
      <c r="A905" s="492">
        <v>897</v>
      </c>
      <c r="B905" s="492" t="s">
        <v>4714</v>
      </c>
      <c r="C905" s="492" t="s">
        <v>5766</v>
      </c>
      <c r="D905" s="492" t="s">
        <v>7704</v>
      </c>
      <c r="E905" s="492" t="s">
        <v>319</v>
      </c>
      <c r="F905" s="492" t="s">
        <v>4591</v>
      </c>
      <c r="G905" s="493">
        <v>312.5</v>
      </c>
      <c r="H905" s="493">
        <v>312.5</v>
      </c>
      <c r="J905" s="206"/>
    </row>
    <row r="906" spans="1:10" ht="15">
      <c r="A906" s="492">
        <v>898</v>
      </c>
      <c r="B906" s="492" t="s">
        <v>5005</v>
      </c>
      <c r="C906" s="492" t="s">
        <v>5767</v>
      </c>
      <c r="D906" s="492">
        <v>16001000262</v>
      </c>
      <c r="E906" s="492" t="s">
        <v>319</v>
      </c>
      <c r="F906" s="492" t="s">
        <v>4591</v>
      </c>
      <c r="G906" s="493">
        <v>312.5</v>
      </c>
      <c r="H906" s="493">
        <v>312.5</v>
      </c>
      <c r="J906" s="206"/>
    </row>
    <row r="907" spans="1:10" ht="15">
      <c r="A907" s="492">
        <v>899</v>
      </c>
      <c r="B907" s="492" t="s">
        <v>5214</v>
      </c>
      <c r="C907" s="492" t="s">
        <v>5768</v>
      </c>
      <c r="D907" s="492">
        <v>16001018786</v>
      </c>
      <c r="E907" s="492" t="s">
        <v>319</v>
      </c>
      <c r="F907" s="492" t="s">
        <v>4591</v>
      </c>
      <c r="G907" s="493">
        <v>312.5</v>
      </c>
      <c r="H907" s="493">
        <v>312.5</v>
      </c>
      <c r="J907" s="206"/>
    </row>
    <row r="908" spans="1:10" ht="15">
      <c r="A908" s="492">
        <v>900</v>
      </c>
      <c r="B908" s="492" t="s">
        <v>5519</v>
      </c>
      <c r="C908" s="492" t="s">
        <v>5769</v>
      </c>
      <c r="D908" s="492" t="s">
        <v>7705</v>
      </c>
      <c r="E908" s="492" t="s">
        <v>319</v>
      </c>
      <c r="F908" s="492" t="s">
        <v>4591</v>
      </c>
      <c r="G908" s="493">
        <v>312.5</v>
      </c>
      <c r="H908" s="493">
        <v>312.5</v>
      </c>
      <c r="J908" s="206"/>
    </row>
    <row r="909" spans="1:10" ht="15">
      <c r="A909" s="492">
        <v>901</v>
      </c>
      <c r="B909" s="492" t="s">
        <v>4663</v>
      </c>
      <c r="C909" s="492" t="s">
        <v>5770</v>
      </c>
      <c r="D909" s="492" t="s">
        <v>7706</v>
      </c>
      <c r="E909" s="492" t="s">
        <v>319</v>
      </c>
      <c r="F909" s="492" t="s">
        <v>4591</v>
      </c>
      <c r="G909" s="493">
        <v>312.5</v>
      </c>
      <c r="H909" s="493">
        <v>312.5</v>
      </c>
      <c r="J909" s="206"/>
    </row>
    <row r="910" spans="1:10" ht="15">
      <c r="A910" s="492">
        <v>902</v>
      </c>
      <c r="B910" s="492" t="s">
        <v>5101</v>
      </c>
      <c r="C910" s="492" t="s">
        <v>5093</v>
      </c>
      <c r="D910" s="492" t="s">
        <v>7707</v>
      </c>
      <c r="E910" s="492" t="s">
        <v>319</v>
      </c>
      <c r="F910" s="492" t="s">
        <v>4591</v>
      </c>
      <c r="G910" s="493">
        <v>312.5</v>
      </c>
      <c r="H910" s="493">
        <v>312.5</v>
      </c>
      <c r="J910" s="206"/>
    </row>
    <row r="911" spans="1:10" ht="15">
      <c r="A911" s="492">
        <v>903</v>
      </c>
      <c r="B911" s="492" t="s">
        <v>4871</v>
      </c>
      <c r="C911" s="492" t="s">
        <v>5771</v>
      </c>
      <c r="D911" s="492">
        <v>16001004035</v>
      </c>
      <c r="E911" s="492" t="s">
        <v>319</v>
      </c>
      <c r="F911" s="492" t="s">
        <v>4591</v>
      </c>
      <c r="G911" s="493">
        <v>312.5</v>
      </c>
      <c r="H911" s="493">
        <v>312.5</v>
      </c>
      <c r="J911" s="206"/>
    </row>
    <row r="912" spans="1:10" ht="15">
      <c r="A912" s="492">
        <v>904</v>
      </c>
      <c r="B912" s="492" t="s">
        <v>4775</v>
      </c>
      <c r="C912" s="492" t="s">
        <v>5772</v>
      </c>
      <c r="D912" s="492">
        <v>16001017141</v>
      </c>
      <c r="E912" s="492" t="s">
        <v>319</v>
      </c>
      <c r="F912" s="492" t="s">
        <v>4591</v>
      </c>
      <c r="G912" s="493">
        <v>312.5</v>
      </c>
      <c r="H912" s="493">
        <v>312.5</v>
      </c>
      <c r="J912" s="206"/>
    </row>
    <row r="913" spans="1:10" ht="15">
      <c r="A913" s="492">
        <v>905</v>
      </c>
      <c r="B913" s="492" t="s">
        <v>5773</v>
      </c>
      <c r="C913" s="492" t="s">
        <v>5774</v>
      </c>
      <c r="D913" s="492">
        <v>16001001428</v>
      </c>
      <c r="E913" s="492" t="s">
        <v>319</v>
      </c>
      <c r="F913" s="492" t="s">
        <v>4591</v>
      </c>
      <c r="G913" s="493">
        <v>312.5</v>
      </c>
      <c r="H913" s="493">
        <v>312.5</v>
      </c>
      <c r="J913" s="206"/>
    </row>
    <row r="914" spans="1:10" ht="15">
      <c r="A914" s="492">
        <v>906</v>
      </c>
      <c r="B914" s="492" t="s">
        <v>5323</v>
      </c>
      <c r="C914" s="492" t="s">
        <v>5775</v>
      </c>
      <c r="D914" s="492" t="s">
        <v>7708</v>
      </c>
      <c r="E914" s="492" t="s">
        <v>319</v>
      </c>
      <c r="F914" s="492" t="s">
        <v>4591</v>
      </c>
      <c r="G914" s="493">
        <v>312.5</v>
      </c>
      <c r="H914" s="493">
        <v>312.5</v>
      </c>
      <c r="J914" s="206"/>
    </row>
    <row r="915" spans="1:10" ht="15">
      <c r="A915" s="492">
        <v>907</v>
      </c>
      <c r="B915" s="492" t="s">
        <v>4660</v>
      </c>
      <c r="C915" s="492" t="s">
        <v>5695</v>
      </c>
      <c r="D915" s="492" t="s">
        <v>7709</v>
      </c>
      <c r="E915" s="492" t="s">
        <v>319</v>
      </c>
      <c r="F915" s="492" t="s">
        <v>4591</v>
      </c>
      <c r="G915" s="493">
        <v>312.5</v>
      </c>
      <c r="H915" s="493">
        <v>312.5</v>
      </c>
      <c r="J915" s="206"/>
    </row>
    <row r="916" spans="1:10" ht="15">
      <c r="A916" s="492">
        <v>908</v>
      </c>
      <c r="B916" s="492" t="s">
        <v>4712</v>
      </c>
      <c r="C916" s="492" t="s">
        <v>5776</v>
      </c>
      <c r="D916" s="492" t="s">
        <v>7710</v>
      </c>
      <c r="E916" s="492" t="s">
        <v>319</v>
      </c>
      <c r="F916" s="492" t="s">
        <v>4591</v>
      </c>
      <c r="G916" s="493">
        <v>312.5</v>
      </c>
      <c r="H916" s="493">
        <v>312.5</v>
      </c>
      <c r="J916" s="206"/>
    </row>
    <row r="917" spans="1:10" ht="15">
      <c r="A917" s="492">
        <v>909</v>
      </c>
      <c r="B917" s="492" t="s">
        <v>4717</v>
      </c>
      <c r="C917" s="492" t="s">
        <v>5777</v>
      </c>
      <c r="D917" s="492" t="s">
        <v>7711</v>
      </c>
      <c r="E917" s="492" t="s">
        <v>319</v>
      </c>
      <c r="F917" s="492" t="s">
        <v>4591</v>
      </c>
      <c r="G917" s="493">
        <v>312.5</v>
      </c>
      <c r="H917" s="493">
        <v>312.5</v>
      </c>
      <c r="J917" s="206"/>
    </row>
    <row r="918" spans="1:10" ht="15">
      <c r="A918" s="492">
        <v>910</v>
      </c>
      <c r="B918" s="492" t="s">
        <v>4871</v>
      </c>
      <c r="C918" s="492" t="s">
        <v>5778</v>
      </c>
      <c r="D918" s="492" t="s">
        <v>7712</v>
      </c>
      <c r="E918" s="492" t="s">
        <v>319</v>
      </c>
      <c r="F918" s="492" t="s">
        <v>4591</v>
      </c>
      <c r="G918" s="493">
        <v>312.5</v>
      </c>
      <c r="H918" s="493">
        <v>312.5</v>
      </c>
      <c r="J918" s="206"/>
    </row>
    <row r="919" spans="1:10" ht="15">
      <c r="A919" s="492">
        <v>911</v>
      </c>
      <c r="B919" s="492" t="s">
        <v>5762</v>
      </c>
      <c r="C919" s="492" t="s">
        <v>5779</v>
      </c>
      <c r="D919" s="492" t="s">
        <v>7713</v>
      </c>
      <c r="E919" s="492" t="s">
        <v>319</v>
      </c>
      <c r="F919" s="492" t="s">
        <v>4591</v>
      </c>
      <c r="G919" s="493">
        <v>312.5</v>
      </c>
      <c r="H919" s="493">
        <v>312.5</v>
      </c>
      <c r="J919" s="206"/>
    </row>
    <row r="920" spans="1:10" ht="15">
      <c r="A920" s="492">
        <v>912</v>
      </c>
      <c r="B920" s="492" t="s">
        <v>5780</v>
      </c>
      <c r="C920" s="492" t="s">
        <v>5781</v>
      </c>
      <c r="D920" s="492">
        <v>16001021763</v>
      </c>
      <c r="E920" s="492" t="s">
        <v>319</v>
      </c>
      <c r="F920" s="492" t="s">
        <v>4591</v>
      </c>
      <c r="G920" s="493">
        <v>312.5</v>
      </c>
      <c r="H920" s="493">
        <v>312.5</v>
      </c>
      <c r="J920" s="206"/>
    </row>
    <row r="921" spans="1:10" ht="15">
      <c r="A921" s="492">
        <v>913</v>
      </c>
      <c r="B921" s="492" t="s">
        <v>5094</v>
      </c>
      <c r="C921" s="492" t="s">
        <v>5695</v>
      </c>
      <c r="D921" s="492">
        <v>16001003176</v>
      </c>
      <c r="E921" s="492" t="s">
        <v>319</v>
      </c>
      <c r="F921" s="492" t="s">
        <v>4591</v>
      </c>
      <c r="G921" s="493">
        <v>312.5</v>
      </c>
      <c r="H921" s="493">
        <v>312.5</v>
      </c>
      <c r="J921" s="206"/>
    </row>
    <row r="922" spans="1:10" ht="15">
      <c r="A922" s="492">
        <v>914</v>
      </c>
      <c r="B922" s="492" t="s">
        <v>4769</v>
      </c>
      <c r="C922" s="492" t="s">
        <v>5782</v>
      </c>
      <c r="D922" s="492" t="s">
        <v>7714</v>
      </c>
      <c r="E922" s="492" t="s">
        <v>319</v>
      </c>
      <c r="F922" s="492" t="s">
        <v>4591</v>
      </c>
      <c r="G922" s="493">
        <v>312.5</v>
      </c>
      <c r="H922" s="493">
        <v>312.5</v>
      </c>
      <c r="J922" s="206"/>
    </row>
    <row r="923" spans="1:10" ht="15">
      <c r="A923" s="492">
        <v>915</v>
      </c>
      <c r="B923" s="492" t="s">
        <v>5783</v>
      </c>
      <c r="C923" s="492" t="s">
        <v>5784</v>
      </c>
      <c r="D923" s="492" t="s">
        <v>7715</v>
      </c>
      <c r="E923" s="492" t="s">
        <v>319</v>
      </c>
      <c r="F923" s="492" t="s">
        <v>4591</v>
      </c>
      <c r="G923" s="493">
        <v>312.5</v>
      </c>
      <c r="H923" s="493">
        <v>312.5</v>
      </c>
      <c r="J923" s="206"/>
    </row>
    <row r="924" spans="1:10" ht="15">
      <c r="A924" s="492">
        <v>916</v>
      </c>
      <c r="B924" s="492" t="s">
        <v>5759</v>
      </c>
      <c r="C924" s="492" t="s">
        <v>5785</v>
      </c>
      <c r="D924" s="492" t="s">
        <v>7716</v>
      </c>
      <c r="E924" s="492" t="s">
        <v>319</v>
      </c>
      <c r="F924" s="492" t="s">
        <v>4591</v>
      </c>
      <c r="G924" s="493">
        <v>312.5</v>
      </c>
      <c r="H924" s="493">
        <v>312.5</v>
      </c>
      <c r="J924" s="206"/>
    </row>
    <row r="925" spans="1:10" ht="15">
      <c r="A925" s="492">
        <v>917</v>
      </c>
      <c r="B925" s="492" t="s">
        <v>5786</v>
      </c>
      <c r="C925" s="492" t="s">
        <v>5230</v>
      </c>
      <c r="D925" s="492">
        <v>23001004059</v>
      </c>
      <c r="E925" s="492" t="s">
        <v>319</v>
      </c>
      <c r="F925" s="492" t="s">
        <v>4591</v>
      </c>
      <c r="G925" s="493">
        <v>312.5</v>
      </c>
      <c r="H925" s="493">
        <v>312.5</v>
      </c>
      <c r="J925" s="206"/>
    </row>
    <row r="926" spans="1:10" ht="15">
      <c r="A926" s="492">
        <v>918</v>
      </c>
      <c r="B926" s="492" t="s">
        <v>4787</v>
      </c>
      <c r="C926" s="492" t="s">
        <v>5781</v>
      </c>
      <c r="D926" s="492">
        <v>16001000069</v>
      </c>
      <c r="E926" s="492" t="s">
        <v>319</v>
      </c>
      <c r="F926" s="492" t="s">
        <v>4591</v>
      </c>
      <c r="G926" s="493">
        <v>312.5</v>
      </c>
      <c r="H926" s="493">
        <v>312.5</v>
      </c>
      <c r="J926" s="206"/>
    </row>
    <row r="927" spans="1:10" ht="30">
      <c r="A927" s="492">
        <v>919</v>
      </c>
      <c r="B927" s="492" t="s">
        <v>5749</v>
      </c>
      <c r="C927" s="492" t="s">
        <v>5787</v>
      </c>
      <c r="D927" s="492" t="s">
        <v>7717</v>
      </c>
      <c r="E927" s="492" t="s">
        <v>319</v>
      </c>
      <c r="F927" s="492" t="s">
        <v>4591</v>
      </c>
      <c r="G927" s="493">
        <v>312.5</v>
      </c>
      <c r="H927" s="493">
        <v>312.5</v>
      </c>
      <c r="J927" s="206"/>
    </row>
    <row r="928" spans="1:10" ht="15">
      <c r="A928" s="492">
        <v>920</v>
      </c>
      <c r="B928" s="492" t="s">
        <v>656</v>
      </c>
      <c r="C928" s="492" t="s">
        <v>5788</v>
      </c>
      <c r="D928" s="492">
        <v>16001023860</v>
      </c>
      <c r="E928" s="492" t="s">
        <v>319</v>
      </c>
      <c r="F928" s="492" t="s">
        <v>4591</v>
      </c>
      <c r="G928" s="493">
        <v>312.5</v>
      </c>
      <c r="H928" s="493">
        <v>312.5</v>
      </c>
      <c r="J928" s="206"/>
    </row>
    <row r="929" spans="1:10" ht="15">
      <c r="A929" s="492">
        <v>921</v>
      </c>
      <c r="B929" s="492" t="s">
        <v>4822</v>
      </c>
      <c r="C929" s="492" t="s">
        <v>5696</v>
      </c>
      <c r="D929" s="492" t="s">
        <v>7718</v>
      </c>
      <c r="E929" s="492" t="s">
        <v>319</v>
      </c>
      <c r="F929" s="492" t="s">
        <v>4591</v>
      </c>
      <c r="G929" s="493">
        <v>312.5</v>
      </c>
      <c r="H929" s="493">
        <v>312.5</v>
      </c>
      <c r="J929" s="206"/>
    </row>
    <row r="930" spans="1:10" ht="15">
      <c r="A930" s="492">
        <v>922</v>
      </c>
      <c r="B930" s="492" t="s">
        <v>5789</v>
      </c>
      <c r="C930" s="492" t="s">
        <v>5790</v>
      </c>
      <c r="D930" s="492" t="s">
        <v>7719</v>
      </c>
      <c r="E930" s="492" t="s">
        <v>319</v>
      </c>
      <c r="F930" s="492" t="s">
        <v>4591</v>
      </c>
      <c r="G930" s="493">
        <v>312.5</v>
      </c>
      <c r="H930" s="493">
        <v>312.5</v>
      </c>
      <c r="J930" s="206"/>
    </row>
    <row r="931" spans="1:10" ht="15">
      <c r="A931" s="492">
        <v>923</v>
      </c>
      <c r="B931" s="492" t="s">
        <v>4822</v>
      </c>
      <c r="C931" s="492" t="s">
        <v>5791</v>
      </c>
      <c r="D931" s="492">
        <v>16001020210</v>
      </c>
      <c r="E931" s="492" t="s">
        <v>319</v>
      </c>
      <c r="F931" s="492" t="s">
        <v>4591</v>
      </c>
      <c r="G931" s="493">
        <v>312.5</v>
      </c>
      <c r="H931" s="493">
        <v>312.5</v>
      </c>
      <c r="J931" s="206"/>
    </row>
    <row r="932" spans="1:10" ht="15">
      <c r="A932" s="492">
        <v>924</v>
      </c>
      <c r="B932" s="492" t="s">
        <v>4712</v>
      </c>
      <c r="C932" s="492" t="s">
        <v>5792</v>
      </c>
      <c r="D932" s="492" t="s">
        <v>7720</v>
      </c>
      <c r="E932" s="492" t="s">
        <v>319</v>
      </c>
      <c r="F932" s="492" t="s">
        <v>4591</v>
      </c>
      <c r="G932" s="493">
        <v>312.5</v>
      </c>
      <c r="H932" s="493">
        <v>312.5</v>
      </c>
      <c r="J932" s="206"/>
    </row>
    <row r="933" spans="1:10" ht="15">
      <c r="A933" s="492">
        <v>925</v>
      </c>
      <c r="B933" s="492" t="s">
        <v>4867</v>
      </c>
      <c r="C933" s="492" t="s">
        <v>5793</v>
      </c>
      <c r="D933" s="492">
        <v>16001002214</v>
      </c>
      <c r="E933" s="492" t="s">
        <v>319</v>
      </c>
      <c r="F933" s="492" t="s">
        <v>4591</v>
      </c>
      <c r="G933" s="493">
        <v>312.5</v>
      </c>
      <c r="H933" s="493">
        <v>312.5</v>
      </c>
      <c r="J933" s="206"/>
    </row>
    <row r="934" spans="1:10" ht="30">
      <c r="A934" s="492">
        <v>926</v>
      </c>
      <c r="B934" s="492" t="s">
        <v>5794</v>
      </c>
      <c r="C934" s="492" t="s">
        <v>5795</v>
      </c>
      <c r="D934" s="492">
        <v>16001005097</v>
      </c>
      <c r="E934" s="492" t="s">
        <v>319</v>
      </c>
      <c r="F934" s="492" t="s">
        <v>4591</v>
      </c>
      <c r="G934" s="493">
        <v>312.5</v>
      </c>
      <c r="H934" s="493">
        <v>312.5</v>
      </c>
      <c r="J934" s="206"/>
    </row>
    <row r="935" spans="1:10" ht="15">
      <c r="A935" s="492">
        <v>927</v>
      </c>
      <c r="B935" s="492" t="s">
        <v>5796</v>
      </c>
      <c r="C935" s="492" t="s">
        <v>4809</v>
      </c>
      <c r="D935" s="492" t="s">
        <v>7721</v>
      </c>
      <c r="E935" s="492" t="s">
        <v>319</v>
      </c>
      <c r="F935" s="492" t="s">
        <v>4591</v>
      </c>
      <c r="G935" s="493">
        <v>312.5</v>
      </c>
      <c r="H935" s="493">
        <v>312.5</v>
      </c>
      <c r="J935" s="206"/>
    </row>
    <row r="936" spans="1:10" ht="15">
      <c r="A936" s="492">
        <v>928</v>
      </c>
      <c r="B936" s="492" t="s">
        <v>5094</v>
      </c>
      <c r="C936" s="492" t="s">
        <v>5797</v>
      </c>
      <c r="D936" s="492" t="s">
        <v>7722</v>
      </c>
      <c r="E936" s="492" t="s">
        <v>319</v>
      </c>
      <c r="F936" s="492" t="s">
        <v>4591</v>
      </c>
      <c r="G936" s="493">
        <v>312.5</v>
      </c>
      <c r="H936" s="493">
        <v>312.5</v>
      </c>
      <c r="J936" s="206"/>
    </row>
    <row r="937" spans="1:10" ht="15">
      <c r="A937" s="492">
        <v>929</v>
      </c>
      <c r="B937" s="492" t="s">
        <v>5137</v>
      </c>
      <c r="C937" s="492" t="s">
        <v>4967</v>
      </c>
      <c r="D937" s="492" t="s">
        <v>7723</v>
      </c>
      <c r="E937" s="492" t="s">
        <v>319</v>
      </c>
      <c r="F937" s="492" t="s">
        <v>4591</v>
      </c>
      <c r="G937" s="493">
        <v>312.5</v>
      </c>
      <c r="H937" s="493">
        <v>312.5</v>
      </c>
      <c r="J937" s="206"/>
    </row>
    <row r="938" spans="1:10" ht="15">
      <c r="A938" s="492">
        <v>930</v>
      </c>
      <c r="B938" s="492" t="s">
        <v>5798</v>
      </c>
      <c r="C938" s="492" t="s">
        <v>5792</v>
      </c>
      <c r="D938" s="492" t="s">
        <v>7724</v>
      </c>
      <c r="E938" s="492" t="s">
        <v>319</v>
      </c>
      <c r="F938" s="492" t="s">
        <v>4591</v>
      </c>
      <c r="G938" s="493">
        <v>312.5</v>
      </c>
      <c r="H938" s="493">
        <v>312.5</v>
      </c>
      <c r="J938" s="206"/>
    </row>
    <row r="939" spans="1:10" ht="15">
      <c r="A939" s="492">
        <v>931</v>
      </c>
      <c r="B939" s="492" t="s">
        <v>5177</v>
      </c>
      <c r="C939" s="492" t="s">
        <v>4697</v>
      </c>
      <c r="D939" s="492" t="s">
        <v>7725</v>
      </c>
      <c r="E939" s="492" t="s">
        <v>319</v>
      </c>
      <c r="F939" s="492" t="s">
        <v>4591</v>
      </c>
      <c r="G939" s="493">
        <v>312.5</v>
      </c>
      <c r="H939" s="493">
        <v>312.5</v>
      </c>
      <c r="J939" s="206"/>
    </row>
    <row r="940" spans="1:10" ht="15">
      <c r="A940" s="492">
        <v>932</v>
      </c>
      <c r="B940" s="492" t="s">
        <v>5365</v>
      </c>
      <c r="C940" s="492" t="s">
        <v>5799</v>
      </c>
      <c r="D940" s="492" t="s">
        <v>7726</v>
      </c>
      <c r="E940" s="492" t="s">
        <v>319</v>
      </c>
      <c r="F940" s="492" t="s">
        <v>4591</v>
      </c>
      <c r="G940" s="493">
        <v>312.5</v>
      </c>
      <c r="H940" s="493">
        <v>312.5</v>
      </c>
      <c r="J940" s="206"/>
    </row>
    <row r="941" spans="1:10" ht="15">
      <c r="A941" s="492">
        <v>933</v>
      </c>
      <c r="B941" s="492" t="s">
        <v>5800</v>
      </c>
      <c r="C941" s="492" t="s">
        <v>5205</v>
      </c>
      <c r="D941" s="492" t="s">
        <v>7727</v>
      </c>
      <c r="E941" s="492" t="s">
        <v>319</v>
      </c>
      <c r="F941" s="492" t="s">
        <v>4591</v>
      </c>
      <c r="G941" s="493">
        <v>312.5</v>
      </c>
      <c r="H941" s="493">
        <v>312.5</v>
      </c>
      <c r="J941" s="206"/>
    </row>
    <row r="942" spans="1:10" ht="15">
      <c r="A942" s="492">
        <v>934</v>
      </c>
      <c r="B942" s="492" t="s">
        <v>4865</v>
      </c>
      <c r="C942" s="492" t="s">
        <v>5801</v>
      </c>
      <c r="D942" s="492" t="s">
        <v>7728</v>
      </c>
      <c r="E942" s="492" t="s">
        <v>319</v>
      </c>
      <c r="F942" s="492" t="s">
        <v>4591</v>
      </c>
      <c r="G942" s="493">
        <v>312.5</v>
      </c>
      <c r="H942" s="493">
        <v>312.5</v>
      </c>
      <c r="J942" s="206"/>
    </row>
    <row r="943" spans="1:10" ht="15">
      <c r="A943" s="492">
        <v>935</v>
      </c>
      <c r="B943" s="492" t="s">
        <v>5802</v>
      </c>
      <c r="C943" s="492" t="s">
        <v>4946</v>
      </c>
      <c r="D943" s="492" t="s">
        <v>7729</v>
      </c>
      <c r="E943" s="492" t="s">
        <v>319</v>
      </c>
      <c r="F943" s="492" t="s">
        <v>4591</v>
      </c>
      <c r="G943" s="493">
        <v>312.5</v>
      </c>
      <c r="H943" s="493">
        <v>312.5</v>
      </c>
      <c r="J943" s="206"/>
    </row>
    <row r="944" spans="1:10" ht="15">
      <c r="A944" s="492">
        <v>936</v>
      </c>
      <c r="B944" s="492" t="s">
        <v>4970</v>
      </c>
      <c r="C944" s="492" t="s">
        <v>5803</v>
      </c>
      <c r="D944" s="492" t="s">
        <v>7730</v>
      </c>
      <c r="E944" s="492" t="s">
        <v>319</v>
      </c>
      <c r="F944" s="492" t="s">
        <v>4591</v>
      </c>
      <c r="G944" s="493">
        <v>312.5</v>
      </c>
      <c r="H944" s="493">
        <v>312.5</v>
      </c>
      <c r="J944" s="206"/>
    </row>
    <row r="945" spans="1:10" ht="15">
      <c r="A945" s="492">
        <v>937</v>
      </c>
      <c r="B945" s="492" t="s">
        <v>5804</v>
      </c>
      <c r="C945" s="492" t="s">
        <v>5805</v>
      </c>
      <c r="D945" s="492" t="s">
        <v>7731</v>
      </c>
      <c r="E945" s="492" t="s">
        <v>319</v>
      </c>
      <c r="F945" s="492" t="s">
        <v>4591</v>
      </c>
      <c r="G945" s="493">
        <v>312.5</v>
      </c>
      <c r="H945" s="493">
        <v>312.5</v>
      </c>
      <c r="J945" s="206"/>
    </row>
    <row r="946" spans="1:10" ht="15">
      <c r="A946" s="492">
        <v>938</v>
      </c>
      <c r="B946" s="492" t="s">
        <v>4665</v>
      </c>
      <c r="C946" s="492" t="s">
        <v>5806</v>
      </c>
      <c r="D946" s="492" t="s">
        <v>7732</v>
      </c>
      <c r="E946" s="492" t="s">
        <v>319</v>
      </c>
      <c r="F946" s="492" t="s">
        <v>4591</v>
      </c>
      <c r="G946" s="493">
        <v>312.5</v>
      </c>
      <c r="H946" s="493">
        <v>312.5</v>
      </c>
      <c r="J946" s="206"/>
    </row>
    <row r="947" spans="1:10" ht="15">
      <c r="A947" s="492">
        <v>939</v>
      </c>
      <c r="B947" s="492" t="s">
        <v>4732</v>
      </c>
      <c r="C947" s="492" t="s">
        <v>5807</v>
      </c>
      <c r="D947" s="492" t="s">
        <v>7733</v>
      </c>
      <c r="E947" s="492" t="s">
        <v>319</v>
      </c>
      <c r="F947" s="492" t="s">
        <v>4591</v>
      </c>
      <c r="G947" s="493">
        <v>312.5</v>
      </c>
      <c r="H947" s="493">
        <v>312.5</v>
      </c>
      <c r="J947" s="206"/>
    </row>
    <row r="948" spans="1:10" ht="15">
      <c r="A948" s="492">
        <v>940</v>
      </c>
      <c r="B948" s="492" t="s">
        <v>4974</v>
      </c>
      <c r="C948" s="492" t="s">
        <v>5808</v>
      </c>
      <c r="D948" s="492" t="s">
        <v>7734</v>
      </c>
      <c r="E948" s="492" t="s">
        <v>319</v>
      </c>
      <c r="F948" s="492" t="s">
        <v>4591</v>
      </c>
      <c r="G948" s="493">
        <v>312.5</v>
      </c>
      <c r="H948" s="493">
        <v>312.5</v>
      </c>
      <c r="J948" s="206"/>
    </row>
    <row r="949" spans="1:10" ht="15">
      <c r="A949" s="492">
        <v>941</v>
      </c>
      <c r="B949" s="492" t="s">
        <v>5809</v>
      </c>
      <c r="C949" s="492" t="s">
        <v>5810</v>
      </c>
      <c r="D949" s="492" t="s">
        <v>7735</v>
      </c>
      <c r="E949" s="492" t="s">
        <v>319</v>
      </c>
      <c r="F949" s="492" t="s">
        <v>4591</v>
      </c>
      <c r="G949" s="493">
        <v>312.5</v>
      </c>
      <c r="H949" s="493">
        <v>312.5</v>
      </c>
      <c r="J949" s="206"/>
    </row>
    <row r="950" spans="1:10" ht="30">
      <c r="A950" s="492">
        <v>942</v>
      </c>
      <c r="B950" s="492" t="s">
        <v>4983</v>
      </c>
      <c r="C950" s="492" t="s">
        <v>5811</v>
      </c>
      <c r="D950" s="492" t="s">
        <v>7736</v>
      </c>
      <c r="E950" s="492" t="s">
        <v>319</v>
      </c>
      <c r="F950" s="492" t="s">
        <v>4591</v>
      </c>
      <c r="G950" s="493">
        <v>312.5</v>
      </c>
      <c r="H950" s="493">
        <v>312.5</v>
      </c>
      <c r="J950" s="206"/>
    </row>
    <row r="951" spans="1:10" ht="15">
      <c r="A951" s="492">
        <v>943</v>
      </c>
      <c r="B951" s="492" t="s">
        <v>5303</v>
      </c>
      <c r="C951" s="492" t="s">
        <v>5812</v>
      </c>
      <c r="D951" s="492" t="s">
        <v>7737</v>
      </c>
      <c r="E951" s="492" t="s">
        <v>319</v>
      </c>
      <c r="F951" s="492" t="s">
        <v>4591</v>
      </c>
      <c r="G951" s="493">
        <v>312.5</v>
      </c>
      <c r="H951" s="493">
        <v>312.5</v>
      </c>
      <c r="J951" s="206"/>
    </row>
    <row r="952" spans="1:10" ht="15">
      <c r="A952" s="492">
        <v>944</v>
      </c>
      <c r="B952" s="492" t="s">
        <v>5813</v>
      </c>
      <c r="C952" s="492" t="s">
        <v>5814</v>
      </c>
      <c r="D952" s="492" t="s">
        <v>7738</v>
      </c>
      <c r="E952" s="492" t="s">
        <v>319</v>
      </c>
      <c r="F952" s="492" t="s">
        <v>4591</v>
      </c>
      <c r="G952" s="493">
        <v>312.5</v>
      </c>
      <c r="H952" s="493">
        <v>312.5</v>
      </c>
      <c r="J952" s="206"/>
    </row>
    <row r="953" spans="1:10" ht="15">
      <c r="A953" s="492">
        <v>945</v>
      </c>
      <c r="B953" s="492" t="s">
        <v>5200</v>
      </c>
      <c r="C953" s="492" t="s">
        <v>4842</v>
      </c>
      <c r="D953" s="492" t="s">
        <v>7739</v>
      </c>
      <c r="E953" s="492" t="s">
        <v>319</v>
      </c>
      <c r="F953" s="492" t="s">
        <v>4591</v>
      </c>
      <c r="G953" s="493">
        <v>312.5</v>
      </c>
      <c r="H953" s="493">
        <v>312.5</v>
      </c>
      <c r="J953" s="206"/>
    </row>
    <row r="954" spans="1:10" ht="15">
      <c r="A954" s="492">
        <v>946</v>
      </c>
      <c r="B954" s="492" t="s">
        <v>4806</v>
      </c>
      <c r="C954" s="492" t="s">
        <v>5815</v>
      </c>
      <c r="D954" s="492" t="s">
        <v>7740</v>
      </c>
      <c r="E954" s="492" t="s">
        <v>319</v>
      </c>
      <c r="F954" s="492" t="s">
        <v>4591</v>
      </c>
      <c r="G954" s="493">
        <v>312.5</v>
      </c>
      <c r="H954" s="493">
        <v>312.5</v>
      </c>
      <c r="J954" s="206"/>
    </row>
    <row r="955" spans="1:10" ht="15">
      <c r="A955" s="492">
        <v>947</v>
      </c>
      <c r="B955" s="492" t="s">
        <v>4991</v>
      </c>
      <c r="C955" s="492" t="s">
        <v>4962</v>
      </c>
      <c r="D955" s="492" t="s">
        <v>7741</v>
      </c>
      <c r="E955" s="492" t="s">
        <v>319</v>
      </c>
      <c r="F955" s="492" t="s">
        <v>4591</v>
      </c>
      <c r="G955" s="493">
        <v>312.5</v>
      </c>
      <c r="H955" s="493">
        <v>312.5</v>
      </c>
      <c r="J955" s="206"/>
    </row>
    <row r="956" spans="1:10" ht="15">
      <c r="A956" s="492">
        <v>948</v>
      </c>
      <c r="B956" s="492" t="s">
        <v>4712</v>
      </c>
      <c r="C956" s="492" t="s">
        <v>5816</v>
      </c>
      <c r="D956" s="492" t="s">
        <v>7742</v>
      </c>
      <c r="E956" s="492" t="s">
        <v>319</v>
      </c>
      <c r="F956" s="492" t="s">
        <v>4591</v>
      </c>
      <c r="G956" s="493">
        <v>312.5</v>
      </c>
      <c r="H956" s="493">
        <v>312.5</v>
      </c>
      <c r="J956" s="206"/>
    </row>
    <row r="957" spans="1:10" ht="15">
      <c r="A957" s="492">
        <v>949</v>
      </c>
      <c r="B957" s="492" t="s">
        <v>5817</v>
      </c>
      <c r="C957" s="492" t="s">
        <v>5520</v>
      </c>
      <c r="D957" s="492" t="s">
        <v>7743</v>
      </c>
      <c r="E957" s="492" t="s">
        <v>319</v>
      </c>
      <c r="F957" s="492" t="s">
        <v>4591</v>
      </c>
      <c r="G957" s="493">
        <v>312.5</v>
      </c>
      <c r="H957" s="493">
        <v>312.5</v>
      </c>
      <c r="J957" s="206"/>
    </row>
    <row r="958" spans="1:10" ht="30">
      <c r="A958" s="492">
        <v>950</v>
      </c>
      <c r="B958" s="492" t="s">
        <v>5818</v>
      </c>
      <c r="C958" s="492" t="s">
        <v>4969</v>
      </c>
      <c r="D958" s="492" t="s">
        <v>7744</v>
      </c>
      <c r="E958" s="492" t="s">
        <v>319</v>
      </c>
      <c r="F958" s="492" t="s">
        <v>4591</v>
      </c>
      <c r="G958" s="493">
        <v>312.5</v>
      </c>
      <c r="H958" s="493">
        <v>312.5</v>
      </c>
      <c r="J958" s="206"/>
    </row>
    <row r="959" spans="1:10" ht="15">
      <c r="A959" s="492">
        <v>951</v>
      </c>
      <c r="B959" s="492" t="s">
        <v>4808</v>
      </c>
      <c r="C959" s="492" t="s">
        <v>5139</v>
      </c>
      <c r="D959" s="492" t="s">
        <v>7745</v>
      </c>
      <c r="E959" s="492" t="s">
        <v>319</v>
      </c>
      <c r="F959" s="492" t="s">
        <v>4591</v>
      </c>
      <c r="G959" s="493">
        <v>312.5</v>
      </c>
      <c r="H959" s="493">
        <v>312.5</v>
      </c>
      <c r="J959" s="206"/>
    </row>
    <row r="960" spans="1:10" ht="15">
      <c r="A960" s="492">
        <v>952</v>
      </c>
      <c r="B960" s="492" t="s">
        <v>4660</v>
      </c>
      <c r="C960" s="492" t="s">
        <v>5819</v>
      </c>
      <c r="D960" s="492" t="s">
        <v>7746</v>
      </c>
      <c r="E960" s="492" t="s">
        <v>319</v>
      </c>
      <c r="F960" s="492" t="s">
        <v>4591</v>
      </c>
      <c r="G960" s="493">
        <v>312.5</v>
      </c>
      <c r="H960" s="493">
        <v>312.5</v>
      </c>
      <c r="J960" s="206"/>
    </row>
    <row r="961" spans="1:10" ht="15">
      <c r="A961" s="492">
        <v>953</v>
      </c>
      <c r="B961" s="492" t="s">
        <v>5820</v>
      </c>
      <c r="C961" s="492" t="s">
        <v>5821</v>
      </c>
      <c r="D961" s="492" t="s">
        <v>7747</v>
      </c>
      <c r="E961" s="492" t="s">
        <v>319</v>
      </c>
      <c r="F961" s="492" t="s">
        <v>4591</v>
      </c>
      <c r="G961" s="493">
        <v>312.5</v>
      </c>
      <c r="H961" s="493">
        <v>312.5</v>
      </c>
      <c r="J961" s="206"/>
    </row>
    <row r="962" spans="1:10" ht="15">
      <c r="A962" s="492">
        <v>954</v>
      </c>
      <c r="B962" s="492" t="s">
        <v>4810</v>
      </c>
      <c r="C962" s="492" t="s">
        <v>5172</v>
      </c>
      <c r="D962" s="492" t="s">
        <v>7748</v>
      </c>
      <c r="E962" s="492" t="s">
        <v>319</v>
      </c>
      <c r="F962" s="492" t="s">
        <v>4591</v>
      </c>
      <c r="G962" s="493">
        <v>312.5</v>
      </c>
      <c r="H962" s="493">
        <v>312.5</v>
      </c>
      <c r="J962" s="206"/>
    </row>
    <row r="963" spans="1:10" ht="15">
      <c r="A963" s="492">
        <v>955</v>
      </c>
      <c r="B963" s="492" t="s">
        <v>5724</v>
      </c>
      <c r="C963" s="492" t="s">
        <v>5822</v>
      </c>
      <c r="D963" s="492" t="s">
        <v>7749</v>
      </c>
      <c r="E963" s="492" t="s">
        <v>319</v>
      </c>
      <c r="F963" s="492" t="s">
        <v>4591</v>
      </c>
      <c r="G963" s="493">
        <v>312.5</v>
      </c>
      <c r="H963" s="493">
        <v>312.5</v>
      </c>
      <c r="J963" s="206"/>
    </row>
    <row r="964" spans="1:10" ht="15">
      <c r="A964" s="492">
        <v>956</v>
      </c>
      <c r="B964" s="492" t="s">
        <v>5809</v>
      </c>
      <c r="C964" s="492" t="s">
        <v>5823</v>
      </c>
      <c r="D964" s="492" t="s">
        <v>7750</v>
      </c>
      <c r="E964" s="492" t="s">
        <v>319</v>
      </c>
      <c r="F964" s="492" t="s">
        <v>4591</v>
      </c>
      <c r="G964" s="493">
        <v>312.5</v>
      </c>
      <c r="H964" s="493">
        <v>312.5</v>
      </c>
      <c r="J964" s="206"/>
    </row>
    <row r="965" spans="1:10" ht="15">
      <c r="A965" s="492">
        <v>957</v>
      </c>
      <c r="B965" s="492" t="s">
        <v>5037</v>
      </c>
      <c r="C965" s="492" t="s">
        <v>4976</v>
      </c>
      <c r="D965" s="492" t="s">
        <v>7751</v>
      </c>
      <c r="E965" s="492" t="s">
        <v>319</v>
      </c>
      <c r="F965" s="492" t="s">
        <v>4591</v>
      </c>
      <c r="G965" s="493">
        <v>312.5</v>
      </c>
      <c r="H965" s="493">
        <v>312.5</v>
      </c>
      <c r="J965" s="206"/>
    </row>
    <row r="966" spans="1:10" ht="15">
      <c r="A966" s="492">
        <v>958</v>
      </c>
      <c r="B966" s="492" t="s">
        <v>4918</v>
      </c>
      <c r="C966" s="492" t="s">
        <v>5150</v>
      </c>
      <c r="D966" s="492" t="s">
        <v>7752</v>
      </c>
      <c r="E966" s="492" t="s">
        <v>319</v>
      </c>
      <c r="F966" s="492" t="s">
        <v>4591</v>
      </c>
      <c r="G966" s="493">
        <v>312.5</v>
      </c>
      <c r="H966" s="493">
        <v>312.5</v>
      </c>
      <c r="J966" s="206"/>
    </row>
    <row r="967" spans="1:10" ht="15">
      <c r="A967" s="492">
        <v>959</v>
      </c>
      <c r="B967" s="492" t="s">
        <v>5325</v>
      </c>
      <c r="C967" s="492" t="s">
        <v>5695</v>
      </c>
      <c r="D967" s="492" t="s">
        <v>7753</v>
      </c>
      <c r="E967" s="492" t="s">
        <v>319</v>
      </c>
      <c r="F967" s="492" t="s">
        <v>4591</v>
      </c>
      <c r="G967" s="493">
        <v>312.5</v>
      </c>
      <c r="H967" s="493">
        <v>312.5</v>
      </c>
      <c r="J967" s="206"/>
    </row>
    <row r="968" spans="1:10" ht="15">
      <c r="A968" s="492">
        <v>960</v>
      </c>
      <c r="B968" s="492" t="s">
        <v>4676</v>
      </c>
      <c r="C968" s="492" t="s">
        <v>5824</v>
      </c>
      <c r="D968" s="492" t="s">
        <v>7754</v>
      </c>
      <c r="E968" s="492" t="s">
        <v>319</v>
      </c>
      <c r="F968" s="492" t="s">
        <v>4591</v>
      </c>
      <c r="G968" s="493">
        <v>312.5</v>
      </c>
      <c r="H968" s="493">
        <v>312.5</v>
      </c>
      <c r="J968" s="206"/>
    </row>
    <row r="969" spans="1:10" ht="15">
      <c r="A969" s="492">
        <v>961</v>
      </c>
      <c r="B969" s="492" t="s">
        <v>5825</v>
      </c>
      <c r="C969" s="492" t="s">
        <v>5232</v>
      </c>
      <c r="D969" s="492" t="s">
        <v>7755</v>
      </c>
      <c r="E969" s="492" t="s">
        <v>319</v>
      </c>
      <c r="F969" s="492" t="s">
        <v>4591</v>
      </c>
      <c r="G969" s="493">
        <v>312.5</v>
      </c>
      <c r="H969" s="493">
        <v>312.5</v>
      </c>
      <c r="J969" s="206"/>
    </row>
    <row r="970" spans="1:10" ht="15">
      <c r="A970" s="492">
        <v>962</v>
      </c>
      <c r="B970" s="492" t="s">
        <v>5290</v>
      </c>
      <c r="C970" s="492" t="s">
        <v>5826</v>
      </c>
      <c r="D970" s="492" t="s">
        <v>7756</v>
      </c>
      <c r="E970" s="492" t="s">
        <v>319</v>
      </c>
      <c r="F970" s="492" t="s">
        <v>4591</v>
      </c>
      <c r="G970" s="493">
        <v>312.5</v>
      </c>
      <c r="H970" s="493">
        <v>312.5</v>
      </c>
      <c r="J970" s="206"/>
    </row>
    <row r="971" spans="1:10" ht="15">
      <c r="A971" s="492">
        <v>963</v>
      </c>
      <c r="B971" s="492" t="s">
        <v>4867</v>
      </c>
      <c r="C971" s="492" t="s">
        <v>5827</v>
      </c>
      <c r="D971" s="492" t="s">
        <v>7757</v>
      </c>
      <c r="E971" s="492" t="s">
        <v>319</v>
      </c>
      <c r="F971" s="492" t="s">
        <v>4591</v>
      </c>
      <c r="G971" s="493">
        <v>312.5</v>
      </c>
      <c r="H971" s="493">
        <v>312.5</v>
      </c>
      <c r="J971" s="206"/>
    </row>
    <row r="972" spans="1:10" ht="15">
      <c r="A972" s="492">
        <v>964</v>
      </c>
      <c r="B972" s="492" t="s">
        <v>4974</v>
      </c>
      <c r="C972" s="492" t="s">
        <v>5828</v>
      </c>
      <c r="D972" s="492" t="s">
        <v>7758</v>
      </c>
      <c r="E972" s="492" t="s">
        <v>319</v>
      </c>
      <c r="F972" s="492" t="s">
        <v>4591</v>
      </c>
      <c r="G972" s="493">
        <v>312.5</v>
      </c>
      <c r="H972" s="493">
        <v>312.5</v>
      </c>
      <c r="J972" s="206"/>
    </row>
    <row r="973" spans="1:10" ht="15">
      <c r="A973" s="492">
        <v>965</v>
      </c>
      <c r="B973" s="492" t="s">
        <v>4822</v>
      </c>
      <c r="C973" s="492" t="s">
        <v>5829</v>
      </c>
      <c r="D973" s="492" t="s">
        <v>7759</v>
      </c>
      <c r="E973" s="492" t="s">
        <v>319</v>
      </c>
      <c r="F973" s="492" t="s">
        <v>4591</v>
      </c>
      <c r="G973" s="493">
        <v>312.5</v>
      </c>
      <c r="H973" s="493">
        <v>312.5</v>
      </c>
      <c r="J973" s="206"/>
    </row>
    <row r="974" spans="1:10" ht="15">
      <c r="A974" s="492">
        <v>966</v>
      </c>
      <c r="B974" s="492" t="s">
        <v>4747</v>
      </c>
      <c r="C974" s="492" t="s">
        <v>5830</v>
      </c>
      <c r="D974" s="492" t="s">
        <v>7760</v>
      </c>
      <c r="E974" s="492" t="s">
        <v>319</v>
      </c>
      <c r="F974" s="492" t="s">
        <v>4591</v>
      </c>
      <c r="G974" s="493">
        <v>312.5</v>
      </c>
      <c r="H974" s="493">
        <v>312.5</v>
      </c>
      <c r="J974" s="206"/>
    </row>
    <row r="975" spans="1:10" ht="15">
      <c r="A975" s="492">
        <v>967</v>
      </c>
      <c r="B975" s="492" t="s">
        <v>5204</v>
      </c>
      <c r="C975" s="492" t="s">
        <v>5831</v>
      </c>
      <c r="D975" s="492" t="s">
        <v>7761</v>
      </c>
      <c r="E975" s="492" t="s">
        <v>319</v>
      </c>
      <c r="F975" s="492" t="s">
        <v>4591</v>
      </c>
      <c r="G975" s="493">
        <v>312.5</v>
      </c>
      <c r="H975" s="493">
        <v>312.5</v>
      </c>
      <c r="J975" s="206"/>
    </row>
    <row r="976" spans="1:10" ht="15">
      <c r="A976" s="492">
        <v>968</v>
      </c>
      <c r="B976" s="492" t="s">
        <v>4732</v>
      </c>
      <c r="C976" s="492" t="s">
        <v>4837</v>
      </c>
      <c r="D976" s="492" t="s">
        <v>7762</v>
      </c>
      <c r="E976" s="492" t="s">
        <v>319</v>
      </c>
      <c r="F976" s="492" t="s">
        <v>4591</v>
      </c>
      <c r="G976" s="493">
        <v>312.5</v>
      </c>
      <c r="H976" s="493">
        <v>312.5</v>
      </c>
      <c r="J976" s="206"/>
    </row>
    <row r="977" spans="1:10" ht="30">
      <c r="A977" s="492">
        <v>969</v>
      </c>
      <c r="B977" s="492" t="s">
        <v>4862</v>
      </c>
      <c r="C977" s="492" t="s">
        <v>5283</v>
      </c>
      <c r="D977" s="492" t="s">
        <v>7763</v>
      </c>
      <c r="E977" s="492" t="s">
        <v>319</v>
      </c>
      <c r="F977" s="492" t="s">
        <v>4591</v>
      </c>
      <c r="G977" s="493">
        <v>312.5</v>
      </c>
      <c r="H977" s="493">
        <v>312.5</v>
      </c>
      <c r="J977" s="206"/>
    </row>
    <row r="978" spans="1:10" ht="30">
      <c r="A978" s="492">
        <v>970</v>
      </c>
      <c r="B978" s="492" t="s">
        <v>5177</v>
      </c>
      <c r="C978" s="492" t="s">
        <v>5832</v>
      </c>
      <c r="D978" s="492" t="s">
        <v>7764</v>
      </c>
      <c r="E978" s="492" t="s">
        <v>319</v>
      </c>
      <c r="F978" s="492" t="s">
        <v>4591</v>
      </c>
      <c r="G978" s="493">
        <v>312.5</v>
      </c>
      <c r="H978" s="493">
        <v>312.5</v>
      </c>
      <c r="J978" s="206"/>
    </row>
    <row r="979" spans="1:10" ht="15">
      <c r="A979" s="492">
        <v>971</v>
      </c>
      <c r="B979" s="492" t="s">
        <v>4726</v>
      </c>
      <c r="C979" s="492" t="s">
        <v>5833</v>
      </c>
      <c r="D979" s="492" t="s">
        <v>7765</v>
      </c>
      <c r="E979" s="492" t="s">
        <v>319</v>
      </c>
      <c r="F979" s="492" t="s">
        <v>4591</v>
      </c>
      <c r="G979" s="493">
        <v>312.5</v>
      </c>
      <c r="H979" s="493">
        <v>312.5</v>
      </c>
      <c r="J979" s="206"/>
    </row>
    <row r="980" spans="1:10" ht="15">
      <c r="A980" s="492">
        <v>972</v>
      </c>
      <c r="B980" s="492" t="s">
        <v>4700</v>
      </c>
      <c r="C980" s="492" t="s">
        <v>5834</v>
      </c>
      <c r="D980" s="492" t="s">
        <v>7766</v>
      </c>
      <c r="E980" s="492" t="s">
        <v>319</v>
      </c>
      <c r="F980" s="492" t="s">
        <v>4591</v>
      </c>
      <c r="G980" s="493">
        <v>312.5</v>
      </c>
      <c r="H980" s="493">
        <v>312.5</v>
      </c>
      <c r="J980" s="206"/>
    </row>
    <row r="981" spans="1:10" ht="15">
      <c r="A981" s="492">
        <v>973</v>
      </c>
      <c r="B981" s="492" t="s">
        <v>4822</v>
      </c>
      <c r="C981" s="492" t="s">
        <v>5835</v>
      </c>
      <c r="D981" s="492" t="s">
        <v>7767</v>
      </c>
      <c r="E981" s="492" t="s">
        <v>319</v>
      </c>
      <c r="F981" s="492" t="s">
        <v>4591</v>
      </c>
      <c r="G981" s="493">
        <v>312.5</v>
      </c>
      <c r="H981" s="493">
        <v>312.5</v>
      </c>
      <c r="J981" s="206"/>
    </row>
    <row r="982" spans="1:10" ht="15">
      <c r="A982" s="492">
        <v>974</v>
      </c>
      <c r="B982" s="492" t="s">
        <v>5836</v>
      </c>
      <c r="C982" s="492" t="s">
        <v>5837</v>
      </c>
      <c r="D982" s="492" t="s">
        <v>7768</v>
      </c>
      <c r="E982" s="492" t="s">
        <v>319</v>
      </c>
      <c r="F982" s="492" t="s">
        <v>4591</v>
      </c>
      <c r="G982" s="493">
        <v>312.5</v>
      </c>
      <c r="H982" s="493">
        <v>312.5</v>
      </c>
      <c r="J982" s="206"/>
    </row>
    <row r="983" spans="1:10" ht="15">
      <c r="A983" s="492">
        <v>975</v>
      </c>
      <c r="B983" s="492" t="s">
        <v>5043</v>
      </c>
      <c r="C983" s="492" t="s">
        <v>5838</v>
      </c>
      <c r="D983" s="492" t="s">
        <v>7769</v>
      </c>
      <c r="E983" s="492" t="s">
        <v>319</v>
      </c>
      <c r="F983" s="492" t="s">
        <v>4591</v>
      </c>
      <c r="G983" s="493">
        <v>312.5</v>
      </c>
      <c r="H983" s="493">
        <v>312.5</v>
      </c>
      <c r="J983" s="206"/>
    </row>
    <row r="984" spans="1:10" ht="15">
      <c r="A984" s="492">
        <v>976</v>
      </c>
      <c r="B984" s="492" t="s">
        <v>4687</v>
      </c>
      <c r="C984" s="492" t="s">
        <v>5839</v>
      </c>
      <c r="D984" s="492" t="s">
        <v>7770</v>
      </c>
      <c r="E984" s="492" t="s">
        <v>319</v>
      </c>
      <c r="F984" s="492" t="s">
        <v>4591</v>
      </c>
      <c r="G984" s="493">
        <v>312.5</v>
      </c>
      <c r="H984" s="493">
        <v>312.5</v>
      </c>
      <c r="J984" s="206"/>
    </row>
    <row r="985" spans="1:10" ht="15">
      <c r="A985" s="492">
        <v>977</v>
      </c>
      <c r="B985" s="492" t="s">
        <v>648</v>
      </c>
      <c r="C985" s="492" t="s">
        <v>5840</v>
      </c>
      <c r="D985" s="492" t="s">
        <v>7771</v>
      </c>
      <c r="E985" s="492" t="s">
        <v>319</v>
      </c>
      <c r="F985" s="492" t="s">
        <v>4591</v>
      </c>
      <c r="G985" s="493">
        <v>312.5</v>
      </c>
      <c r="H985" s="493">
        <v>312.5</v>
      </c>
      <c r="J985" s="206"/>
    </row>
    <row r="986" spans="1:10" ht="15">
      <c r="A986" s="492">
        <v>978</v>
      </c>
      <c r="B986" s="492" t="s">
        <v>4717</v>
      </c>
      <c r="C986" s="492" t="s">
        <v>5841</v>
      </c>
      <c r="D986" s="492" t="s">
        <v>7772</v>
      </c>
      <c r="E986" s="492" t="s">
        <v>319</v>
      </c>
      <c r="F986" s="492" t="s">
        <v>4591</v>
      </c>
      <c r="G986" s="493">
        <v>312.5</v>
      </c>
      <c r="H986" s="493">
        <v>312.5</v>
      </c>
      <c r="J986" s="206"/>
    </row>
    <row r="987" spans="1:10" ht="15">
      <c r="A987" s="492">
        <v>979</v>
      </c>
      <c r="B987" s="492" t="s">
        <v>5842</v>
      </c>
      <c r="C987" s="492" t="s">
        <v>4990</v>
      </c>
      <c r="D987" s="492" t="s">
        <v>7773</v>
      </c>
      <c r="E987" s="492" t="s">
        <v>319</v>
      </c>
      <c r="F987" s="492" t="s">
        <v>4591</v>
      </c>
      <c r="G987" s="493">
        <v>312.5</v>
      </c>
      <c r="H987" s="493">
        <v>312.5</v>
      </c>
      <c r="J987" s="206"/>
    </row>
    <row r="988" spans="1:10" ht="15">
      <c r="A988" s="492">
        <v>980</v>
      </c>
      <c r="B988" s="492" t="s">
        <v>4918</v>
      </c>
      <c r="C988" s="492" t="s">
        <v>5336</v>
      </c>
      <c r="D988" s="492" t="s">
        <v>7774</v>
      </c>
      <c r="E988" s="492" t="s">
        <v>319</v>
      </c>
      <c r="F988" s="492" t="s">
        <v>4591</v>
      </c>
      <c r="G988" s="493">
        <v>312.5</v>
      </c>
      <c r="H988" s="493">
        <v>312.5</v>
      </c>
      <c r="J988" s="206"/>
    </row>
    <row r="989" spans="1:10" ht="15">
      <c r="A989" s="492">
        <v>981</v>
      </c>
      <c r="B989" s="492" t="s">
        <v>5137</v>
      </c>
      <c r="C989" s="492" t="s">
        <v>5843</v>
      </c>
      <c r="D989" s="492" t="s">
        <v>7775</v>
      </c>
      <c r="E989" s="492" t="s">
        <v>319</v>
      </c>
      <c r="F989" s="492" t="s">
        <v>4591</v>
      </c>
      <c r="G989" s="493">
        <v>312.5</v>
      </c>
      <c r="H989" s="493">
        <v>312.5</v>
      </c>
      <c r="J989" s="206"/>
    </row>
    <row r="990" spans="1:10" ht="15">
      <c r="A990" s="492">
        <v>982</v>
      </c>
      <c r="B990" s="492" t="s">
        <v>4970</v>
      </c>
      <c r="C990" s="492" t="s">
        <v>5844</v>
      </c>
      <c r="D990" s="492" t="s">
        <v>7776</v>
      </c>
      <c r="E990" s="492" t="s">
        <v>319</v>
      </c>
      <c r="F990" s="492" t="s">
        <v>4591</v>
      </c>
      <c r="G990" s="493">
        <v>312.5</v>
      </c>
      <c r="H990" s="493">
        <v>312.5</v>
      </c>
      <c r="J990" s="206"/>
    </row>
    <row r="991" spans="1:10" ht="15">
      <c r="A991" s="492">
        <v>983</v>
      </c>
      <c r="B991" s="492" t="s">
        <v>648</v>
      </c>
      <c r="C991" s="492" t="s">
        <v>5845</v>
      </c>
      <c r="D991" s="492" t="s">
        <v>7777</v>
      </c>
      <c r="E991" s="492" t="s">
        <v>319</v>
      </c>
      <c r="F991" s="492" t="s">
        <v>4591</v>
      </c>
      <c r="G991" s="493">
        <v>312.5</v>
      </c>
      <c r="H991" s="493">
        <v>312.5</v>
      </c>
      <c r="J991" s="206"/>
    </row>
    <row r="992" spans="1:10" ht="15">
      <c r="A992" s="492">
        <v>984</v>
      </c>
      <c r="B992" s="492" t="s">
        <v>4927</v>
      </c>
      <c r="C992" s="492" t="s">
        <v>5846</v>
      </c>
      <c r="D992" s="492" t="s">
        <v>7778</v>
      </c>
      <c r="E992" s="492" t="s">
        <v>319</v>
      </c>
      <c r="F992" s="492" t="s">
        <v>4591</v>
      </c>
      <c r="G992" s="493">
        <v>312.5</v>
      </c>
      <c r="H992" s="493">
        <v>312.5</v>
      </c>
      <c r="J992" s="206"/>
    </row>
    <row r="993" spans="1:10" ht="15">
      <c r="A993" s="492">
        <v>985</v>
      </c>
      <c r="B993" s="492" t="s">
        <v>5104</v>
      </c>
      <c r="C993" s="492" t="s">
        <v>5847</v>
      </c>
      <c r="D993" s="492" t="s">
        <v>7779</v>
      </c>
      <c r="E993" s="492" t="s">
        <v>319</v>
      </c>
      <c r="F993" s="492" t="s">
        <v>4591</v>
      </c>
      <c r="G993" s="493">
        <v>312.5</v>
      </c>
      <c r="H993" s="493">
        <v>312.5</v>
      </c>
      <c r="J993" s="206"/>
    </row>
    <row r="994" spans="1:10" ht="15">
      <c r="A994" s="492">
        <v>986</v>
      </c>
      <c r="B994" s="492" t="s">
        <v>5848</v>
      </c>
      <c r="C994" s="492" t="s">
        <v>5321</v>
      </c>
      <c r="D994" s="492" t="s">
        <v>7780</v>
      </c>
      <c r="E994" s="492" t="s">
        <v>319</v>
      </c>
      <c r="F994" s="492" t="s">
        <v>4591</v>
      </c>
      <c r="G994" s="493">
        <v>312.5</v>
      </c>
      <c r="H994" s="493">
        <v>312.5</v>
      </c>
      <c r="J994" s="206"/>
    </row>
    <row r="995" spans="1:10" ht="15">
      <c r="A995" s="492">
        <v>987</v>
      </c>
      <c r="B995" s="492" t="s">
        <v>4929</v>
      </c>
      <c r="C995" s="492" t="s">
        <v>5849</v>
      </c>
      <c r="D995" s="492" t="s">
        <v>7781</v>
      </c>
      <c r="E995" s="492" t="s">
        <v>319</v>
      </c>
      <c r="F995" s="492" t="s">
        <v>4591</v>
      </c>
      <c r="G995" s="493">
        <v>312.5</v>
      </c>
      <c r="H995" s="493">
        <v>312.5</v>
      </c>
      <c r="J995" s="206"/>
    </row>
    <row r="996" spans="1:10" ht="15">
      <c r="A996" s="492">
        <v>988</v>
      </c>
      <c r="B996" s="492" t="s">
        <v>4663</v>
      </c>
      <c r="C996" s="492" t="s">
        <v>5850</v>
      </c>
      <c r="D996" s="492">
        <v>59001005593</v>
      </c>
      <c r="E996" s="492" t="s">
        <v>319</v>
      </c>
      <c r="F996" s="492" t="s">
        <v>4591</v>
      </c>
      <c r="G996" s="493">
        <v>312.5</v>
      </c>
      <c r="H996" s="493">
        <v>312.5</v>
      </c>
      <c r="J996" s="206"/>
    </row>
    <row r="997" spans="1:10" ht="15">
      <c r="A997" s="492">
        <v>989</v>
      </c>
      <c r="B997" s="492" t="s">
        <v>4700</v>
      </c>
      <c r="C997" s="492" t="s">
        <v>4954</v>
      </c>
      <c r="D997" s="492" t="s">
        <v>7782</v>
      </c>
      <c r="E997" s="492" t="s">
        <v>319</v>
      </c>
      <c r="F997" s="492" t="s">
        <v>4591</v>
      </c>
      <c r="G997" s="493">
        <v>312.5</v>
      </c>
      <c r="H997" s="493">
        <v>312.5</v>
      </c>
      <c r="J997" s="206"/>
    </row>
    <row r="998" spans="1:10" ht="15">
      <c r="A998" s="492">
        <v>990</v>
      </c>
      <c r="B998" s="492" t="s">
        <v>4657</v>
      </c>
      <c r="C998" s="492" t="s">
        <v>5679</v>
      </c>
      <c r="D998" s="492" t="s">
        <v>7783</v>
      </c>
      <c r="E998" s="492" t="s">
        <v>319</v>
      </c>
      <c r="F998" s="492" t="s">
        <v>4591</v>
      </c>
      <c r="G998" s="493">
        <v>312.5</v>
      </c>
      <c r="H998" s="493">
        <v>312.5</v>
      </c>
      <c r="J998" s="206"/>
    </row>
    <row r="999" spans="1:10" ht="15">
      <c r="A999" s="492">
        <v>991</v>
      </c>
      <c r="B999" s="492" t="s">
        <v>4712</v>
      </c>
      <c r="C999" s="492" t="s">
        <v>4757</v>
      </c>
      <c r="D999" s="492" t="s">
        <v>7784</v>
      </c>
      <c r="E999" s="492" t="s">
        <v>319</v>
      </c>
      <c r="F999" s="492" t="s">
        <v>4591</v>
      </c>
      <c r="G999" s="493">
        <v>312.5</v>
      </c>
      <c r="H999" s="493">
        <v>312.5</v>
      </c>
      <c r="J999" s="206"/>
    </row>
    <row r="1000" spans="1:10" ht="15">
      <c r="A1000" s="492">
        <v>992</v>
      </c>
      <c r="B1000" s="492" t="s">
        <v>5724</v>
      </c>
      <c r="C1000" s="492" t="s">
        <v>5851</v>
      </c>
      <c r="D1000" s="492">
        <v>59001005418</v>
      </c>
      <c r="E1000" s="492" t="s">
        <v>319</v>
      </c>
      <c r="F1000" s="492" t="s">
        <v>4591</v>
      </c>
      <c r="G1000" s="493">
        <v>312.5</v>
      </c>
      <c r="H1000" s="493">
        <v>312.5</v>
      </c>
      <c r="J1000" s="206"/>
    </row>
    <row r="1001" spans="1:10" ht="15">
      <c r="A1001" s="492">
        <v>993</v>
      </c>
      <c r="B1001" s="492" t="s">
        <v>4614</v>
      </c>
      <c r="C1001" s="492" t="s">
        <v>5852</v>
      </c>
      <c r="D1001" s="492" t="s">
        <v>7785</v>
      </c>
      <c r="E1001" s="492" t="s">
        <v>319</v>
      </c>
      <c r="F1001" s="492" t="s">
        <v>4591</v>
      </c>
      <c r="G1001" s="493">
        <v>312.5</v>
      </c>
      <c r="H1001" s="493">
        <v>312.5</v>
      </c>
      <c r="J1001" s="206"/>
    </row>
    <row r="1002" spans="1:10" ht="15">
      <c r="A1002" s="492">
        <v>994</v>
      </c>
      <c r="B1002" s="492" t="s">
        <v>5198</v>
      </c>
      <c r="C1002" s="492" t="s">
        <v>5853</v>
      </c>
      <c r="D1002" s="492" t="s">
        <v>7786</v>
      </c>
      <c r="E1002" s="492" t="s">
        <v>319</v>
      </c>
      <c r="F1002" s="492" t="s">
        <v>4591</v>
      </c>
      <c r="G1002" s="493">
        <v>312.5</v>
      </c>
      <c r="H1002" s="493">
        <v>312.5</v>
      </c>
      <c r="J1002" s="206"/>
    </row>
    <row r="1003" spans="1:10" ht="15">
      <c r="A1003" s="492">
        <v>995</v>
      </c>
      <c r="B1003" s="492" t="s">
        <v>4660</v>
      </c>
      <c r="C1003" s="492" t="s">
        <v>5854</v>
      </c>
      <c r="D1003" s="492">
        <v>59001080777</v>
      </c>
      <c r="E1003" s="492" t="s">
        <v>319</v>
      </c>
      <c r="F1003" s="492" t="s">
        <v>4591</v>
      </c>
      <c r="G1003" s="493">
        <v>312.5</v>
      </c>
      <c r="H1003" s="493">
        <v>312.5</v>
      </c>
      <c r="J1003" s="206"/>
    </row>
    <row r="1004" spans="1:10" ht="15">
      <c r="A1004" s="492">
        <v>996</v>
      </c>
      <c r="B1004" s="492" t="s">
        <v>4712</v>
      </c>
      <c r="C1004" s="492" t="s">
        <v>5855</v>
      </c>
      <c r="D1004" s="492" t="s">
        <v>7787</v>
      </c>
      <c r="E1004" s="492" t="s">
        <v>319</v>
      </c>
      <c r="F1004" s="492" t="s">
        <v>4591</v>
      </c>
      <c r="G1004" s="493">
        <v>312.5</v>
      </c>
      <c r="H1004" s="493">
        <v>312.5</v>
      </c>
      <c r="J1004" s="206"/>
    </row>
    <row r="1005" spans="1:10" ht="15">
      <c r="A1005" s="492">
        <v>997</v>
      </c>
      <c r="B1005" s="492" t="s">
        <v>4663</v>
      </c>
      <c r="C1005" s="492" t="s">
        <v>5044</v>
      </c>
      <c r="D1005" s="492">
        <v>59001013107</v>
      </c>
      <c r="E1005" s="492" t="s">
        <v>319</v>
      </c>
      <c r="F1005" s="492" t="s">
        <v>4591</v>
      </c>
      <c r="G1005" s="493">
        <v>312.5</v>
      </c>
      <c r="H1005" s="493">
        <v>312.5</v>
      </c>
      <c r="J1005" s="206"/>
    </row>
    <row r="1006" spans="1:10" ht="15">
      <c r="A1006" s="492">
        <v>998</v>
      </c>
      <c r="B1006" s="492" t="s">
        <v>5856</v>
      </c>
      <c r="C1006" s="492" t="s">
        <v>5857</v>
      </c>
      <c r="D1006" s="492">
        <v>59001107168</v>
      </c>
      <c r="E1006" s="492" t="s">
        <v>319</v>
      </c>
      <c r="F1006" s="492" t="s">
        <v>4591</v>
      </c>
      <c r="G1006" s="493">
        <v>312.5</v>
      </c>
      <c r="H1006" s="493">
        <v>312.5</v>
      </c>
      <c r="J1006" s="206"/>
    </row>
    <row r="1007" spans="1:10" ht="15">
      <c r="A1007" s="492">
        <v>999</v>
      </c>
      <c r="B1007" s="492" t="s">
        <v>4660</v>
      </c>
      <c r="C1007" s="492" t="s">
        <v>5858</v>
      </c>
      <c r="D1007" s="492" t="s">
        <v>7788</v>
      </c>
      <c r="E1007" s="492" t="s">
        <v>319</v>
      </c>
      <c r="F1007" s="492" t="s">
        <v>4591</v>
      </c>
      <c r="G1007" s="493">
        <v>312.5</v>
      </c>
      <c r="H1007" s="493">
        <v>312.5</v>
      </c>
      <c r="J1007" s="206"/>
    </row>
    <row r="1008" spans="1:10" ht="15">
      <c r="A1008" s="492">
        <v>1000</v>
      </c>
      <c r="B1008" s="492" t="s">
        <v>5198</v>
      </c>
      <c r="C1008" s="492" t="s">
        <v>5859</v>
      </c>
      <c r="D1008" s="492" t="s">
        <v>7789</v>
      </c>
      <c r="E1008" s="492" t="s">
        <v>319</v>
      </c>
      <c r="F1008" s="492" t="s">
        <v>4591</v>
      </c>
      <c r="G1008" s="493">
        <v>312.5</v>
      </c>
      <c r="H1008" s="493">
        <v>312.5</v>
      </c>
      <c r="J1008" s="206"/>
    </row>
    <row r="1009" spans="1:10" ht="15">
      <c r="A1009" s="492">
        <v>1001</v>
      </c>
      <c r="B1009" s="492" t="s">
        <v>4753</v>
      </c>
      <c r="C1009" s="492" t="s">
        <v>5860</v>
      </c>
      <c r="D1009" s="492" t="s">
        <v>7790</v>
      </c>
      <c r="E1009" s="492" t="s">
        <v>319</v>
      </c>
      <c r="F1009" s="492" t="s">
        <v>4591</v>
      </c>
      <c r="G1009" s="493">
        <v>312.5</v>
      </c>
      <c r="H1009" s="493">
        <v>312.5</v>
      </c>
      <c r="J1009" s="206"/>
    </row>
    <row r="1010" spans="1:10" ht="15">
      <c r="A1010" s="492">
        <v>1002</v>
      </c>
      <c r="B1010" s="492" t="s">
        <v>5861</v>
      </c>
      <c r="C1010" s="492" t="s">
        <v>5862</v>
      </c>
      <c r="D1010" s="492" t="s">
        <v>7791</v>
      </c>
      <c r="E1010" s="492" t="s">
        <v>319</v>
      </c>
      <c r="F1010" s="492" t="s">
        <v>4591</v>
      </c>
      <c r="G1010" s="493">
        <v>312.5</v>
      </c>
      <c r="H1010" s="493">
        <v>312.5</v>
      </c>
      <c r="J1010" s="206"/>
    </row>
    <row r="1011" spans="1:10" ht="15">
      <c r="A1011" s="492">
        <v>1003</v>
      </c>
      <c r="B1011" s="492" t="s">
        <v>5311</v>
      </c>
      <c r="C1011" s="492" t="s">
        <v>5863</v>
      </c>
      <c r="D1011" s="492" t="s">
        <v>7792</v>
      </c>
      <c r="E1011" s="492" t="s">
        <v>319</v>
      </c>
      <c r="F1011" s="492" t="s">
        <v>4591</v>
      </c>
      <c r="G1011" s="493">
        <v>312.5</v>
      </c>
      <c r="H1011" s="493">
        <v>312.5</v>
      </c>
      <c r="J1011" s="206"/>
    </row>
    <row r="1012" spans="1:10" ht="15">
      <c r="A1012" s="492">
        <v>1004</v>
      </c>
      <c r="B1012" s="492" t="s">
        <v>5200</v>
      </c>
      <c r="C1012" s="492" t="s">
        <v>5864</v>
      </c>
      <c r="D1012" s="492" t="s">
        <v>7793</v>
      </c>
      <c r="E1012" s="492" t="s">
        <v>319</v>
      </c>
      <c r="F1012" s="492" t="s">
        <v>4591</v>
      </c>
      <c r="G1012" s="493">
        <v>312.5</v>
      </c>
      <c r="H1012" s="493">
        <v>312.5</v>
      </c>
      <c r="J1012" s="206"/>
    </row>
    <row r="1013" spans="1:10" ht="15">
      <c r="A1013" s="492">
        <v>1005</v>
      </c>
      <c r="B1013" s="492" t="s">
        <v>4658</v>
      </c>
      <c r="C1013" s="492" t="s">
        <v>5865</v>
      </c>
      <c r="D1013" s="492" t="s">
        <v>7794</v>
      </c>
      <c r="E1013" s="492" t="s">
        <v>319</v>
      </c>
      <c r="F1013" s="492" t="s">
        <v>4591</v>
      </c>
      <c r="G1013" s="493">
        <v>312.5</v>
      </c>
      <c r="H1013" s="493">
        <v>312.5</v>
      </c>
      <c r="J1013" s="206"/>
    </row>
    <row r="1014" spans="1:10" ht="15">
      <c r="A1014" s="492">
        <v>1006</v>
      </c>
      <c r="B1014" s="492" t="s">
        <v>5094</v>
      </c>
      <c r="C1014" s="492" t="s">
        <v>5866</v>
      </c>
      <c r="D1014" s="492" t="s">
        <v>7795</v>
      </c>
      <c r="E1014" s="492" t="s">
        <v>319</v>
      </c>
      <c r="F1014" s="492" t="s">
        <v>4591</v>
      </c>
      <c r="G1014" s="493">
        <v>312.5</v>
      </c>
      <c r="H1014" s="493">
        <v>312.5</v>
      </c>
      <c r="J1014" s="206"/>
    </row>
    <row r="1015" spans="1:10" ht="15">
      <c r="A1015" s="492">
        <v>1007</v>
      </c>
      <c r="B1015" s="492" t="s">
        <v>4700</v>
      </c>
      <c r="C1015" s="492" t="s">
        <v>5867</v>
      </c>
      <c r="D1015" s="492" t="s">
        <v>7796</v>
      </c>
      <c r="E1015" s="492" t="s">
        <v>319</v>
      </c>
      <c r="F1015" s="492" t="s">
        <v>4591</v>
      </c>
      <c r="G1015" s="493">
        <v>312.5</v>
      </c>
      <c r="H1015" s="493">
        <v>312.5</v>
      </c>
      <c r="J1015" s="206"/>
    </row>
    <row r="1016" spans="1:10" ht="15">
      <c r="A1016" s="492">
        <v>1008</v>
      </c>
      <c r="B1016" s="492" t="s">
        <v>648</v>
      </c>
      <c r="C1016" s="492" t="s">
        <v>5868</v>
      </c>
      <c r="D1016" s="492" t="s">
        <v>7797</v>
      </c>
      <c r="E1016" s="492" t="s">
        <v>319</v>
      </c>
      <c r="F1016" s="492" t="s">
        <v>4591</v>
      </c>
      <c r="G1016" s="493">
        <v>312.5</v>
      </c>
      <c r="H1016" s="493">
        <v>312.5</v>
      </c>
      <c r="J1016" s="206"/>
    </row>
    <row r="1017" spans="1:10" ht="15">
      <c r="A1017" s="492">
        <v>1009</v>
      </c>
      <c r="B1017" s="492" t="s">
        <v>5101</v>
      </c>
      <c r="C1017" s="492" t="s">
        <v>5869</v>
      </c>
      <c r="D1017" s="492" t="s">
        <v>7798</v>
      </c>
      <c r="E1017" s="492" t="s">
        <v>319</v>
      </c>
      <c r="F1017" s="492" t="s">
        <v>4591</v>
      </c>
      <c r="G1017" s="493">
        <v>312.5</v>
      </c>
      <c r="H1017" s="493">
        <v>312.5</v>
      </c>
      <c r="J1017" s="206"/>
    </row>
    <row r="1018" spans="1:10" ht="15">
      <c r="A1018" s="492">
        <v>1010</v>
      </c>
      <c r="B1018" s="492" t="s">
        <v>5870</v>
      </c>
      <c r="C1018" s="492" t="s">
        <v>5479</v>
      </c>
      <c r="D1018" s="492" t="s">
        <v>7799</v>
      </c>
      <c r="E1018" s="492" t="s">
        <v>319</v>
      </c>
      <c r="F1018" s="492" t="s">
        <v>4591</v>
      </c>
      <c r="G1018" s="493">
        <v>312.5</v>
      </c>
      <c r="H1018" s="493">
        <v>312.5</v>
      </c>
      <c r="J1018" s="206"/>
    </row>
    <row r="1019" spans="1:10" ht="15">
      <c r="A1019" s="492">
        <v>1011</v>
      </c>
      <c r="B1019" s="492" t="s">
        <v>5871</v>
      </c>
      <c r="C1019" s="492" t="s">
        <v>5872</v>
      </c>
      <c r="D1019" s="492" t="s">
        <v>7800</v>
      </c>
      <c r="E1019" s="492" t="s">
        <v>319</v>
      </c>
      <c r="F1019" s="492" t="s">
        <v>4591</v>
      </c>
      <c r="G1019" s="493">
        <v>312.5</v>
      </c>
      <c r="H1019" s="493">
        <v>312.5</v>
      </c>
      <c r="J1019" s="206"/>
    </row>
    <row r="1020" spans="1:10" ht="15">
      <c r="A1020" s="492">
        <v>1012</v>
      </c>
      <c r="B1020" s="492" t="s">
        <v>5101</v>
      </c>
      <c r="C1020" s="492" t="s">
        <v>5873</v>
      </c>
      <c r="D1020" s="492" t="s">
        <v>7801</v>
      </c>
      <c r="E1020" s="492" t="s">
        <v>319</v>
      </c>
      <c r="F1020" s="492" t="s">
        <v>4591</v>
      </c>
      <c r="G1020" s="493">
        <v>312.5</v>
      </c>
      <c r="H1020" s="493">
        <v>312.5</v>
      </c>
      <c r="J1020" s="206"/>
    </row>
    <row r="1021" spans="1:10" ht="15">
      <c r="A1021" s="492">
        <v>1013</v>
      </c>
      <c r="B1021" s="492" t="s">
        <v>4787</v>
      </c>
      <c r="C1021" s="492" t="s">
        <v>5874</v>
      </c>
      <c r="D1021" s="492" t="s">
        <v>7802</v>
      </c>
      <c r="E1021" s="492" t="s">
        <v>319</v>
      </c>
      <c r="F1021" s="492" t="s">
        <v>4591</v>
      </c>
      <c r="G1021" s="493">
        <v>312.5</v>
      </c>
      <c r="H1021" s="493">
        <v>312.5</v>
      </c>
      <c r="J1021" s="206"/>
    </row>
    <row r="1022" spans="1:10" ht="15">
      <c r="A1022" s="492">
        <v>1014</v>
      </c>
      <c r="B1022" s="492" t="s">
        <v>5365</v>
      </c>
      <c r="C1022" s="492" t="s">
        <v>5875</v>
      </c>
      <c r="D1022" s="492" t="s">
        <v>7803</v>
      </c>
      <c r="E1022" s="492" t="s">
        <v>319</v>
      </c>
      <c r="F1022" s="492" t="s">
        <v>4591</v>
      </c>
      <c r="G1022" s="493">
        <v>312.5</v>
      </c>
      <c r="H1022" s="493">
        <v>312.5</v>
      </c>
      <c r="J1022" s="206"/>
    </row>
    <row r="1023" spans="1:10" ht="15">
      <c r="A1023" s="492">
        <v>1015</v>
      </c>
      <c r="B1023" s="492" t="s">
        <v>4814</v>
      </c>
      <c r="C1023" s="492" t="s">
        <v>4946</v>
      </c>
      <c r="D1023" s="492" t="s">
        <v>7804</v>
      </c>
      <c r="E1023" s="492" t="s">
        <v>319</v>
      </c>
      <c r="F1023" s="492" t="s">
        <v>4591</v>
      </c>
      <c r="G1023" s="493">
        <v>312.5</v>
      </c>
      <c r="H1023" s="493">
        <v>312.5</v>
      </c>
      <c r="J1023" s="206"/>
    </row>
    <row r="1024" spans="1:10" ht="15">
      <c r="A1024" s="492">
        <v>1016</v>
      </c>
      <c r="B1024" s="492" t="s">
        <v>5175</v>
      </c>
      <c r="C1024" s="492" t="s">
        <v>5876</v>
      </c>
      <c r="D1024" s="492" t="s">
        <v>7805</v>
      </c>
      <c r="E1024" s="492" t="s">
        <v>319</v>
      </c>
      <c r="F1024" s="492" t="s">
        <v>4591</v>
      </c>
      <c r="G1024" s="493">
        <v>312.5</v>
      </c>
      <c r="H1024" s="493">
        <v>312.5</v>
      </c>
      <c r="J1024" s="206"/>
    </row>
    <row r="1025" spans="1:10" ht="15">
      <c r="A1025" s="492">
        <v>1017</v>
      </c>
      <c r="B1025" s="492" t="s">
        <v>5639</v>
      </c>
      <c r="C1025" s="492" t="s">
        <v>5877</v>
      </c>
      <c r="D1025" s="492" t="s">
        <v>7806</v>
      </c>
      <c r="E1025" s="492" t="s">
        <v>319</v>
      </c>
      <c r="F1025" s="492" t="s">
        <v>4591</v>
      </c>
      <c r="G1025" s="493">
        <v>312.5</v>
      </c>
      <c r="H1025" s="493">
        <v>312.5</v>
      </c>
      <c r="J1025" s="206"/>
    </row>
    <row r="1026" spans="1:10" ht="15">
      <c r="A1026" s="492">
        <v>1018</v>
      </c>
      <c r="B1026" s="492" t="s">
        <v>5056</v>
      </c>
      <c r="C1026" s="492" t="s">
        <v>5878</v>
      </c>
      <c r="D1026" s="492" t="s">
        <v>7807</v>
      </c>
      <c r="E1026" s="492" t="s">
        <v>319</v>
      </c>
      <c r="F1026" s="492" t="s">
        <v>4591</v>
      </c>
      <c r="G1026" s="493">
        <v>312.5</v>
      </c>
      <c r="H1026" s="493">
        <v>312.5</v>
      </c>
      <c r="J1026" s="206"/>
    </row>
    <row r="1027" spans="1:10" ht="15">
      <c r="A1027" s="492">
        <v>1019</v>
      </c>
      <c r="B1027" s="492" t="s">
        <v>5177</v>
      </c>
      <c r="C1027" s="492" t="s">
        <v>5879</v>
      </c>
      <c r="D1027" s="492" t="s">
        <v>7808</v>
      </c>
      <c r="E1027" s="492" t="s">
        <v>319</v>
      </c>
      <c r="F1027" s="492" t="s">
        <v>4591</v>
      </c>
      <c r="G1027" s="493">
        <v>312.5</v>
      </c>
      <c r="H1027" s="493">
        <v>312.5</v>
      </c>
      <c r="J1027" s="206"/>
    </row>
    <row r="1028" spans="1:10" ht="15">
      <c r="A1028" s="492">
        <v>1020</v>
      </c>
      <c r="B1028" s="492" t="s">
        <v>5101</v>
      </c>
      <c r="C1028" s="492" t="s">
        <v>5191</v>
      </c>
      <c r="D1028" s="492" t="s">
        <v>7809</v>
      </c>
      <c r="E1028" s="492" t="s">
        <v>319</v>
      </c>
      <c r="F1028" s="492" t="s">
        <v>4591</v>
      </c>
      <c r="G1028" s="493">
        <v>312.5</v>
      </c>
      <c r="H1028" s="493">
        <v>312.5</v>
      </c>
      <c r="J1028" s="206"/>
    </row>
    <row r="1029" spans="1:10" ht="15">
      <c r="A1029" s="492">
        <v>1021</v>
      </c>
      <c r="B1029" s="492" t="s">
        <v>5798</v>
      </c>
      <c r="C1029" s="492" t="s">
        <v>5880</v>
      </c>
      <c r="D1029" s="492" t="s">
        <v>7810</v>
      </c>
      <c r="E1029" s="492" t="s">
        <v>319</v>
      </c>
      <c r="F1029" s="492" t="s">
        <v>4591</v>
      </c>
      <c r="G1029" s="493">
        <v>312.5</v>
      </c>
      <c r="H1029" s="493">
        <v>312.5</v>
      </c>
      <c r="J1029" s="206"/>
    </row>
    <row r="1030" spans="1:10" ht="15">
      <c r="A1030" s="492">
        <v>1022</v>
      </c>
      <c r="B1030" s="492" t="s">
        <v>5088</v>
      </c>
      <c r="C1030" s="492" t="s">
        <v>5338</v>
      </c>
      <c r="D1030" s="492">
        <v>59001089341</v>
      </c>
      <c r="E1030" s="492" t="s">
        <v>319</v>
      </c>
      <c r="F1030" s="492" t="s">
        <v>4591</v>
      </c>
      <c r="G1030" s="493">
        <v>312.5</v>
      </c>
      <c r="H1030" s="493">
        <v>312.5</v>
      </c>
      <c r="J1030" s="206"/>
    </row>
    <row r="1031" spans="1:10" ht="15">
      <c r="A1031" s="492">
        <v>1023</v>
      </c>
      <c r="B1031" s="492" t="s">
        <v>5037</v>
      </c>
      <c r="C1031" s="492" t="s">
        <v>4757</v>
      </c>
      <c r="D1031" s="492" t="s">
        <v>7811</v>
      </c>
      <c r="E1031" s="492" t="s">
        <v>319</v>
      </c>
      <c r="F1031" s="492" t="s">
        <v>4591</v>
      </c>
      <c r="G1031" s="493">
        <v>312.5</v>
      </c>
      <c r="H1031" s="493">
        <v>312.5</v>
      </c>
      <c r="J1031" s="206"/>
    </row>
    <row r="1032" spans="1:10" ht="15">
      <c r="A1032" s="492">
        <v>1024</v>
      </c>
      <c r="B1032" s="492" t="s">
        <v>4663</v>
      </c>
      <c r="C1032" s="492" t="s">
        <v>5881</v>
      </c>
      <c r="D1032" s="492" t="s">
        <v>7812</v>
      </c>
      <c r="E1032" s="492" t="s">
        <v>319</v>
      </c>
      <c r="F1032" s="492" t="s">
        <v>4591</v>
      </c>
      <c r="G1032" s="493">
        <v>312.5</v>
      </c>
      <c r="H1032" s="493">
        <v>312.5</v>
      </c>
      <c r="J1032" s="206"/>
    </row>
    <row r="1033" spans="1:10" ht="15">
      <c r="A1033" s="492">
        <v>1025</v>
      </c>
      <c r="B1033" s="492" t="s">
        <v>5882</v>
      </c>
      <c r="C1033" s="492" t="s">
        <v>5883</v>
      </c>
      <c r="D1033" s="492" t="s">
        <v>7813</v>
      </c>
      <c r="E1033" s="492" t="s">
        <v>319</v>
      </c>
      <c r="F1033" s="492" t="s">
        <v>4591</v>
      </c>
      <c r="G1033" s="493">
        <v>312.5</v>
      </c>
      <c r="H1033" s="493">
        <v>312.5</v>
      </c>
      <c r="J1033" s="206"/>
    </row>
    <row r="1034" spans="1:10" ht="15">
      <c r="A1034" s="492">
        <v>1026</v>
      </c>
      <c r="B1034" s="492" t="s">
        <v>5599</v>
      </c>
      <c r="C1034" s="492" t="s">
        <v>5884</v>
      </c>
      <c r="D1034" s="492" t="s">
        <v>7814</v>
      </c>
      <c r="E1034" s="492" t="s">
        <v>319</v>
      </c>
      <c r="F1034" s="492" t="s">
        <v>4591</v>
      </c>
      <c r="G1034" s="493">
        <v>312.5</v>
      </c>
      <c r="H1034" s="493">
        <v>312.5</v>
      </c>
      <c r="J1034" s="206"/>
    </row>
    <row r="1035" spans="1:10" ht="15">
      <c r="A1035" s="492">
        <v>1027</v>
      </c>
      <c r="B1035" s="492" t="s">
        <v>5885</v>
      </c>
      <c r="C1035" s="492" t="s">
        <v>5886</v>
      </c>
      <c r="D1035" s="492" t="s">
        <v>7815</v>
      </c>
      <c r="E1035" s="492" t="s">
        <v>319</v>
      </c>
      <c r="F1035" s="492" t="s">
        <v>4591</v>
      </c>
      <c r="G1035" s="493">
        <v>312.5</v>
      </c>
      <c r="H1035" s="493">
        <v>312.5</v>
      </c>
      <c r="J1035" s="206"/>
    </row>
    <row r="1036" spans="1:10" ht="15">
      <c r="A1036" s="492">
        <v>1028</v>
      </c>
      <c r="B1036" s="492" t="s">
        <v>5887</v>
      </c>
      <c r="C1036" s="492" t="s">
        <v>5888</v>
      </c>
      <c r="D1036" s="492" t="s">
        <v>7816</v>
      </c>
      <c r="E1036" s="492" t="s">
        <v>319</v>
      </c>
      <c r="F1036" s="492" t="s">
        <v>4591</v>
      </c>
      <c r="G1036" s="493">
        <v>312.5</v>
      </c>
      <c r="H1036" s="493">
        <v>312.5</v>
      </c>
      <c r="J1036" s="206"/>
    </row>
    <row r="1037" spans="1:10" ht="15">
      <c r="A1037" s="492">
        <v>1029</v>
      </c>
      <c r="B1037" s="492" t="s">
        <v>4670</v>
      </c>
      <c r="C1037" s="492" t="s">
        <v>5889</v>
      </c>
      <c r="D1037" s="492">
        <v>59001002463</v>
      </c>
      <c r="E1037" s="492" t="s">
        <v>319</v>
      </c>
      <c r="F1037" s="492" t="s">
        <v>4591</v>
      </c>
      <c r="G1037" s="493">
        <v>312.5</v>
      </c>
      <c r="H1037" s="493">
        <v>312.5</v>
      </c>
      <c r="J1037" s="206"/>
    </row>
    <row r="1038" spans="1:10" ht="15">
      <c r="A1038" s="492">
        <v>1030</v>
      </c>
      <c r="B1038" s="492" t="s">
        <v>5890</v>
      </c>
      <c r="C1038" s="492" t="s">
        <v>5822</v>
      </c>
      <c r="D1038" s="492" t="s">
        <v>7817</v>
      </c>
      <c r="E1038" s="492" t="s">
        <v>319</v>
      </c>
      <c r="F1038" s="492" t="s">
        <v>4591</v>
      </c>
      <c r="G1038" s="493">
        <v>312.5</v>
      </c>
      <c r="H1038" s="493">
        <v>312.5</v>
      </c>
      <c r="J1038" s="206"/>
    </row>
    <row r="1039" spans="1:10" ht="15">
      <c r="A1039" s="492">
        <v>1031</v>
      </c>
      <c r="B1039" s="492" t="s">
        <v>5891</v>
      </c>
      <c r="C1039" s="492" t="s">
        <v>5892</v>
      </c>
      <c r="D1039" s="492">
        <v>59001093745</v>
      </c>
      <c r="E1039" s="492" t="s">
        <v>319</v>
      </c>
      <c r="F1039" s="492" t="s">
        <v>4591</v>
      </c>
      <c r="G1039" s="493">
        <v>312.5</v>
      </c>
      <c r="H1039" s="493">
        <v>312.5</v>
      </c>
      <c r="J1039" s="206"/>
    </row>
    <row r="1040" spans="1:10" ht="15">
      <c r="A1040" s="492">
        <v>1032</v>
      </c>
      <c r="B1040" s="492" t="s">
        <v>4762</v>
      </c>
      <c r="C1040" s="492" t="s">
        <v>5893</v>
      </c>
      <c r="D1040" s="492" t="s">
        <v>7818</v>
      </c>
      <c r="E1040" s="492" t="s">
        <v>319</v>
      </c>
      <c r="F1040" s="492" t="s">
        <v>4591</v>
      </c>
      <c r="G1040" s="493">
        <v>312.5</v>
      </c>
      <c r="H1040" s="493">
        <v>312.5</v>
      </c>
      <c r="J1040" s="206"/>
    </row>
    <row r="1041" spans="1:10" ht="15">
      <c r="A1041" s="492">
        <v>1033</v>
      </c>
      <c r="B1041" s="492" t="s">
        <v>5303</v>
      </c>
      <c r="C1041" s="492" t="s">
        <v>5894</v>
      </c>
      <c r="D1041" s="492" t="s">
        <v>7819</v>
      </c>
      <c r="E1041" s="492" t="s">
        <v>319</v>
      </c>
      <c r="F1041" s="492" t="s">
        <v>4591</v>
      </c>
      <c r="G1041" s="493">
        <v>312.5</v>
      </c>
      <c r="H1041" s="493">
        <v>312.5</v>
      </c>
      <c r="J1041" s="206"/>
    </row>
    <row r="1042" spans="1:10" ht="15">
      <c r="A1042" s="492">
        <v>1034</v>
      </c>
      <c r="B1042" s="492" t="s">
        <v>4707</v>
      </c>
      <c r="C1042" s="492" t="s">
        <v>5895</v>
      </c>
      <c r="D1042" s="492" t="s">
        <v>7820</v>
      </c>
      <c r="E1042" s="492" t="s">
        <v>319</v>
      </c>
      <c r="F1042" s="492" t="s">
        <v>4591</v>
      </c>
      <c r="G1042" s="493">
        <v>312.5</v>
      </c>
      <c r="H1042" s="493">
        <v>312.5</v>
      </c>
      <c r="J1042" s="206"/>
    </row>
    <row r="1043" spans="1:10" ht="15">
      <c r="A1043" s="492">
        <v>1035</v>
      </c>
      <c r="B1043" s="492" t="s">
        <v>5043</v>
      </c>
      <c r="C1043" s="492" t="s">
        <v>5896</v>
      </c>
      <c r="D1043" s="492" t="s">
        <v>7821</v>
      </c>
      <c r="E1043" s="492" t="s">
        <v>319</v>
      </c>
      <c r="F1043" s="492" t="s">
        <v>4591</v>
      </c>
      <c r="G1043" s="493">
        <v>312.5</v>
      </c>
      <c r="H1043" s="493">
        <v>312.5</v>
      </c>
      <c r="J1043" s="206"/>
    </row>
    <row r="1044" spans="1:10" ht="15">
      <c r="A1044" s="492">
        <v>1036</v>
      </c>
      <c r="B1044" s="492" t="s">
        <v>648</v>
      </c>
      <c r="C1044" s="492" t="s">
        <v>5897</v>
      </c>
      <c r="D1044" s="492" t="s">
        <v>7822</v>
      </c>
      <c r="E1044" s="492" t="s">
        <v>319</v>
      </c>
      <c r="F1044" s="492" t="s">
        <v>4591</v>
      </c>
      <c r="G1044" s="493">
        <v>312.5</v>
      </c>
      <c r="H1044" s="493">
        <v>312.5</v>
      </c>
      <c r="J1044" s="206"/>
    </row>
    <row r="1045" spans="1:10" ht="15">
      <c r="A1045" s="492">
        <v>1037</v>
      </c>
      <c r="B1045" s="492" t="s">
        <v>5898</v>
      </c>
      <c r="C1045" s="492" t="s">
        <v>5899</v>
      </c>
      <c r="D1045" s="492" t="s">
        <v>7823</v>
      </c>
      <c r="E1045" s="492" t="s">
        <v>319</v>
      </c>
      <c r="F1045" s="492" t="s">
        <v>4591</v>
      </c>
      <c r="G1045" s="493">
        <v>312.5</v>
      </c>
      <c r="H1045" s="493">
        <v>312.5</v>
      </c>
      <c r="J1045" s="206"/>
    </row>
    <row r="1046" spans="1:10" ht="15">
      <c r="A1046" s="492">
        <v>1038</v>
      </c>
      <c r="B1046" s="492" t="s">
        <v>4597</v>
      </c>
      <c r="C1046" s="492" t="s">
        <v>5900</v>
      </c>
      <c r="D1046" s="492" t="s">
        <v>7824</v>
      </c>
      <c r="E1046" s="492" t="s">
        <v>319</v>
      </c>
      <c r="F1046" s="492" t="s">
        <v>4591</v>
      </c>
      <c r="G1046" s="493">
        <v>312.5</v>
      </c>
      <c r="H1046" s="493">
        <v>312.5</v>
      </c>
      <c r="J1046" s="206"/>
    </row>
    <row r="1047" spans="1:10" ht="15">
      <c r="A1047" s="492">
        <v>1039</v>
      </c>
      <c r="B1047" s="492" t="s">
        <v>5901</v>
      </c>
      <c r="C1047" s="492" t="s">
        <v>5902</v>
      </c>
      <c r="D1047" s="492" t="s">
        <v>7825</v>
      </c>
      <c r="E1047" s="492" t="s">
        <v>319</v>
      </c>
      <c r="F1047" s="492" t="s">
        <v>4591</v>
      </c>
      <c r="G1047" s="493">
        <v>312.5</v>
      </c>
      <c r="H1047" s="493">
        <v>312.5</v>
      </c>
      <c r="J1047" s="206"/>
    </row>
    <row r="1048" spans="1:10" ht="15">
      <c r="A1048" s="492">
        <v>1040</v>
      </c>
      <c r="B1048" s="492" t="s">
        <v>4674</v>
      </c>
      <c r="C1048" s="492" t="s">
        <v>5903</v>
      </c>
      <c r="D1048" s="492" t="s">
        <v>7826</v>
      </c>
      <c r="E1048" s="492" t="s">
        <v>319</v>
      </c>
      <c r="F1048" s="492" t="s">
        <v>4591</v>
      </c>
      <c r="G1048" s="493">
        <v>312.5</v>
      </c>
      <c r="H1048" s="493">
        <v>312.5</v>
      </c>
      <c r="J1048" s="206"/>
    </row>
    <row r="1049" spans="1:10" ht="15">
      <c r="A1049" s="492">
        <v>1041</v>
      </c>
      <c r="B1049" s="492" t="s">
        <v>5700</v>
      </c>
      <c r="C1049" s="492" t="s">
        <v>5904</v>
      </c>
      <c r="D1049" s="492" t="s">
        <v>7827</v>
      </c>
      <c r="E1049" s="492" t="s">
        <v>319</v>
      </c>
      <c r="F1049" s="492" t="s">
        <v>4591</v>
      </c>
      <c r="G1049" s="493">
        <v>312.5</v>
      </c>
      <c r="H1049" s="493">
        <v>312.5</v>
      </c>
      <c r="J1049" s="206"/>
    </row>
    <row r="1050" spans="1:10" ht="15">
      <c r="A1050" s="492">
        <v>1042</v>
      </c>
      <c r="B1050" s="492" t="s">
        <v>4822</v>
      </c>
      <c r="C1050" s="492" t="s">
        <v>5905</v>
      </c>
      <c r="D1050" s="492" t="s">
        <v>7828</v>
      </c>
      <c r="E1050" s="492" t="s">
        <v>319</v>
      </c>
      <c r="F1050" s="492" t="s">
        <v>4591</v>
      </c>
      <c r="G1050" s="493">
        <v>312.5</v>
      </c>
      <c r="H1050" s="493">
        <v>312.5</v>
      </c>
      <c r="J1050" s="206"/>
    </row>
    <row r="1051" spans="1:10" ht="15">
      <c r="A1051" s="492">
        <v>1043</v>
      </c>
      <c r="B1051" s="492" t="s">
        <v>4672</v>
      </c>
      <c r="C1051" s="492" t="s">
        <v>5906</v>
      </c>
      <c r="D1051" s="492" t="s">
        <v>7829</v>
      </c>
      <c r="E1051" s="492" t="s">
        <v>319</v>
      </c>
      <c r="F1051" s="492" t="s">
        <v>4591</v>
      </c>
      <c r="G1051" s="493">
        <v>312.5</v>
      </c>
      <c r="H1051" s="493">
        <v>312.5</v>
      </c>
      <c r="J1051" s="206"/>
    </row>
    <row r="1052" spans="1:10" ht="30">
      <c r="A1052" s="492">
        <v>1044</v>
      </c>
      <c r="B1052" s="492" t="s">
        <v>5724</v>
      </c>
      <c r="C1052" s="492" t="s">
        <v>5907</v>
      </c>
      <c r="D1052" s="492" t="s">
        <v>7830</v>
      </c>
      <c r="E1052" s="492" t="s">
        <v>319</v>
      </c>
      <c r="F1052" s="492" t="s">
        <v>4591</v>
      </c>
      <c r="G1052" s="493">
        <v>312.5</v>
      </c>
      <c r="H1052" s="493">
        <v>312.5</v>
      </c>
      <c r="J1052" s="206"/>
    </row>
    <row r="1053" spans="1:10" ht="15">
      <c r="A1053" s="492">
        <v>1045</v>
      </c>
      <c r="B1053" s="492" t="s">
        <v>5028</v>
      </c>
      <c r="C1053" s="492" t="s">
        <v>5908</v>
      </c>
      <c r="D1053" s="492" t="s">
        <v>7831</v>
      </c>
      <c r="E1053" s="492" t="s">
        <v>319</v>
      </c>
      <c r="F1053" s="492" t="s">
        <v>4591</v>
      </c>
      <c r="G1053" s="493">
        <v>312.5</v>
      </c>
      <c r="H1053" s="493">
        <v>312.5</v>
      </c>
      <c r="J1053" s="206"/>
    </row>
    <row r="1054" spans="1:10" ht="15">
      <c r="A1054" s="492">
        <v>1046</v>
      </c>
      <c r="B1054" s="492" t="s">
        <v>5794</v>
      </c>
      <c r="C1054" s="492" t="s">
        <v>5191</v>
      </c>
      <c r="D1054" s="492" t="s">
        <v>7832</v>
      </c>
      <c r="E1054" s="492" t="s">
        <v>319</v>
      </c>
      <c r="F1054" s="492" t="s">
        <v>4591</v>
      </c>
      <c r="G1054" s="493">
        <v>312.5</v>
      </c>
      <c r="H1054" s="493">
        <v>312.5</v>
      </c>
      <c r="J1054" s="206"/>
    </row>
    <row r="1055" spans="1:10" ht="15">
      <c r="A1055" s="492">
        <v>1047</v>
      </c>
      <c r="B1055" s="492" t="s">
        <v>4595</v>
      </c>
      <c r="C1055" s="492" t="s">
        <v>5909</v>
      </c>
      <c r="D1055" s="492" t="s">
        <v>7833</v>
      </c>
      <c r="E1055" s="492" t="s">
        <v>319</v>
      </c>
      <c r="F1055" s="492" t="s">
        <v>4591</v>
      </c>
      <c r="G1055" s="493">
        <v>312.5</v>
      </c>
      <c r="H1055" s="493">
        <v>312.5</v>
      </c>
      <c r="J1055" s="206"/>
    </row>
    <row r="1056" spans="1:10" ht="15">
      <c r="A1056" s="492">
        <v>1048</v>
      </c>
      <c r="B1056" s="492" t="s">
        <v>4777</v>
      </c>
      <c r="C1056" s="492" t="s">
        <v>5910</v>
      </c>
      <c r="D1056" s="492">
        <v>59001038170</v>
      </c>
      <c r="E1056" s="492" t="s">
        <v>319</v>
      </c>
      <c r="F1056" s="492" t="s">
        <v>4591</v>
      </c>
      <c r="G1056" s="493">
        <v>312.5</v>
      </c>
      <c r="H1056" s="493">
        <v>312.5</v>
      </c>
      <c r="J1056" s="206"/>
    </row>
    <row r="1057" spans="1:10" ht="15">
      <c r="A1057" s="492">
        <v>1049</v>
      </c>
      <c r="B1057" s="492" t="s">
        <v>5911</v>
      </c>
      <c r="C1057" s="492" t="s">
        <v>4842</v>
      </c>
      <c r="D1057" s="492">
        <v>59001038581</v>
      </c>
      <c r="E1057" s="492" t="s">
        <v>319</v>
      </c>
      <c r="F1057" s="492" t="s">
        <v>4591</v>
      </c>
      <c r="G1057" s="493">
        <v>312.5</v>
      </c>
      <c r="H1057" s="493">
        <v>312.5</v>
      </c>
      <c r="J1057" s="206"/>
    </row>
    <row r="1058" spans="1:10" ht="15">
      <c r="A1058" s="492">
        <v>1050</v>
      </c>
      <c r="B1058" s="492" t="s">
        <v>5724</v>
      </c>
      <c r="C1058" s="492" t="s">
        <v>5912</v>
      </c>
      <c r="D1058" s="492" t="s">
        <v>7834</v>
      </c>
      <c r="E1058" s="492" t="s">
        <v>319</v>
      </c>
      <c r="F1058" s="492" t="s">
        <v>4591</v>
      </c>
      <c r="G1058" s="493">
        <v>312.5</v>
      </c>
      <c r="H1058" s="493">
        <v>312.5</v>
      </c>
      <c r="J1058" s="206"/>
    </row>
    <row r="1059" spans="1:10" ht="15">
      <c r="A1059" s="492">
        <v>1051</v>
      </c>
      <c r="B1059" s="492" t="s">
        <v>5290</v>
      </c>
      <c r="C1059" s="492" t="s">
        <v>5797</v>
      </c>
      <c r="D1059" s="492" t="s">
        <v>7835</v>
      </c>
      <c r="E1059" s="492" t="s">
        <v>319</v>
      </c>
      <c r="F1059" s="492" t="s">
        <v>4591</v>
      </c>
      <c r="G1059" s="493">
        <v>312.5</v>
      </c>
      <c r="H1059" s="493">
        <v>312.5</v>
      </c>
      <c r="J1059" s="206"/>
    </row>
    <row r="1060" spans="1:10" ht="15">
      <c r="A1060" s="492">
        <v>1052</v>
      </c>
      <c r="B1060" s="492" t="s">
        <v>5913</v>
      </c>
      <c r="C1060" s="492" t="s">
        <v>5725</v>
      </c>
      <c r="D1060" s="492" t="s">
        <v>7836</v>
      </c>
      <c r="E1060" s="492" t="s">
        <v>319</v>
      </c>
      <c r="F1060" s="492" t="s">
        <v>4591</v>
      </c>
      <c r="G1060" s="493">
        <v>312.5</v>
      </c>
      <c r="H1060" s="493">
        <v>312.5</v>
      </c>
      <c r="J1060" s="206"/>
    </row>
    <row r="1061" spans="1:10" ht="15">
      <c r="A1061" s="492">
        <v>1053</v>
      </c>
      <c r="B1061" s="492" t="s">
        <v>5914</v>
      </c>
      <c r="C1061" s="492" t="s">
        <v>5915</v>
      </c>
      <c r="D1061" s="492" t="s">
        <v>7837</v>
      </c>
      <c r="E1061" s="492" t="s">
        <v>319</v>
      </c>
      <c r="F1061" s="492" t="s">
        <v>4591</v>
      </c>
      <c r="G1061" s="493">
        <v>312.5</v>
      </c>
      <c r="H1061" s="493">
        <v>312.5</v>
      </c>
      <c r="J1061" s="206"/>
    </row>
    <row r="1062" spans="1:10" ht="15">
      <c r="A1062" s="492">
        <v>1054</v>
      </c>
      <c r="B1062" s="492" t="s">
        <v>5198</v>
      </c>
      <c r="C1062" s="492" t="s">
        <v>5916</v>
      </c>
      <c r="D1062" s="492">
        <v>59001127772</v>
      </c>
      <c r="E1062" s="492" t="s">
        <v>319</v>
      </c>
      <c r="F1062" s="492" t="s">
        <v>4591</v>
      </c>
      <c r="G1062" s="493">
        <v>312.5</v>
      </c>
      <c r="H1062" s="493">
        <v>312.5</v>
      </c>
      <c r="J1062" s="206"/>
    </row>
    <row r="1063" spans="1:10" ht="15">
      <c r="A1063" s="492">
        <v>1055</v>
      </c>
      <c r="B1063" s="492" t="s">
        <v>4660</v>
      </c>
      <c r="C1063" s="492" t="s">
        <v>5917</v>
      </c>
      <c r="D1063" s="492">
        <v>43001007729</v>
      </c>
      <c r="E1063" s="492" t="s">
        <v>319</v>
      </c>
      <c r="F1063" s="492" t="s">
        <v>4591</v>
      </c>
      <c r="G1063" s="493">
        <v>312.5</v>
      </c>
      <c r="H1063" s="493">
        <v>312.5</v>
      </c>
      <c r="J1063" s="206"/>
    </row>
    <row r="1064" spans="1:10" ht="15">
      <c r="A1064" s="492">
        <v>1056</v>
      </c>
      <c r="B1064" s="492" t="s">
        <v>4970</v>
      </c>
      <c r="C1064" s="492" t="s">
        <v>5918</v>
      </c>
      <c r="D1064" s="492" t="s">
        <v>7838</v>
      </c>
      <c r="E1064" s="492" t="s">
        <v>319</v>
      </c>
      <c r="F1064" s="492" t="s">
        <v>4591</v>
      </c>
      <c r="G1064" s="493">
        <v>312.5</v>
      </c>
      <c r="H1064" s="493">
        <v>312.5</v>
      </c>
      <c r="J1064" s="206"/>
    </row>
    <row r="1065" spans="1:10" ht="15">
      <c r="A1065" s="492">
        <v>1057</v>
      </c>
      <c r="B1065" s="492" t="s">
        <v>4660</v>
      </c>
      <c r="C1065" s="492" t="s">
        <v>4784</v>
      </c>
      <c r="D1065" s="492" t="s">
        <v>7839</v>
      </c>
      <c r="E1065" s="492" t="s">
        <v>319</v>
      </c>
      <c r="F1065" s="492" t="s">
        <v>4591</v>
      </c>
      <c r="G1065" s="493">
        <v>312.5</v>
      </c>
      <c r="H1065" s="493">
        <v>312.5</v>
      </c>
      <c r="J1065" s="206"/>
    </row>
    <row r="1066" spans="1:10" ht="15">
      <c r="A1066" s="492">
        <v>1058</v>
      </c>
      <c r="B1066" s="492" t="s">
        <v>5919</v>
      </c>
      <c r="C1066" s="492" t="s">
        <v>4985</v>
      </c>
      <c r="D1066" s="492" t="s">
        <v>7840</v>
      </c>
      <c r="E1066" s="492" t="s">
        <v>319</v>
      </c>
      <c r="F1066" s="492" t="s">
        <v>4591</v>
      </c>
      <c r="G1066" s="493">
        <v>312.5</v>
      </c>
      <c r="H1066" s="493">
        <v>312.5</v>
      </c>
      <c r="J1066" s="206"/>
    </row>
    <row r="1067" spans="1:10" ht="15">
      <c r="A1067" s="492">
        <v>1059</v>
      </c>
      <c r="B1067" s="492" t="s">
        <v>5920</v>
      </c>
      <c r="C1067" s="492" t="s">
        <v>4816</v>
      </c>
      <c r="D1067" s="492" t="s">
        <v>7841</v>
      </c>
      <c r="E1067" s="492" t="s">
        <v>319</v>
      </c>
      <c r="F1067" s="492" t="s">
        <v>4591</v>
      </c>
      <c r="G1067" s="493">
        <v>312.5</v>
      </c>
      <c r="H1067" s="493">
        <v>312.5</v>
      </c>
      <c r="J1067" s="206"/>
    </row>
    <row r="1068" spans="1:10" ht="15">
      <c r="A1068" s="492">
        <v>1060</v>
      </c>
      <c r="B1068" s="492" t="s">
        <v>5921</v>
      </c>
      <c r="C1068" s="492" t="s">
        <v>5261</v>
      </c>
      <c r="D1068" s="492">
        <v>59004000590</v>
      </c>
      <c r="E1068" s="492" t="s">
        <v>319</v>
      </c>
      <c r="F1068" s="492" t="s">
        <v>4591</v>
      </c>
      <c r="G1068" s="493">
        <v>312.5</v>
      </c>
      <c r="H1068" s="493">
        <v>312.5</v>
      </c>
      <c r="J1068" s="206"/>
    </row>
    <row r="1069" spans="1:10" ht="15">
      <c r="A1069" s="492">
        <v>1061</v>
      </c>
      <c r="B1069" s="492" t="s">
        <v>5922</v>
      </c>
      <c r="C1069" s="492" t="s">
        <v>5892</v>
      </c>
      <c r="D1069" s="492">
        <v>59004000630</v>
      </c>
      <c r="E1069" s="492" t="s">
        <v>319</v>
      </c>
      <c r="F1069" s="492" t="s">
        <v>4591</v>
      </c>
      <c r="G1069" s="493">
        <v>312.5</v>
      </c>
      <c r="H1069" s="493">
        <v>312.5</v>
      </c>
      <c r="J1069" s="206"/>
    </row>
    <row r="1070" spans="1:10" ht="15">
      <c r="A1070" s="492">
        <v>1062</v>
      </c>
      <c r="B1070" s="492" t="s">
        <v>5923</v>
      </c>
      <c r="C1070" s="492" t="s">
        <v>5924</v>
      </c>
      <c r="D1070" s="492">
        <v>59003000733</v>
      </c>
      <c r="E1070" s="492" t="s">
        <v>319</v>
      </c>
      <c r="F1070" s="492" t="s">
        <v>4591</v>
      </c>
      <c r="G1070" s="493">
        <v>312.5</v>
      </c>
      <c r="H1070" s="493">
        <v>312.5</v>
      </c>
      <c r="J1070" s="206"/>
    </row>
    <row r="1071" spans="1:10" ht="15">
      <c r="A1071" s="492">
        <v>1063</v>
      </c>
      <c r="B1071" s="492" t="s">
        <v>5724</v>
      </c>
      <c r="C1071" s="492" t="s">
        <v>4750</v>
      </c>
      <c r="D1071" s="492" t="s">
        <v>7842</v>
      </c>
      <c r="E1071" s="492" t="s">
        <v>319</v>
      </c>
      <c r="F1071" s="492" t="s">
        <v>4591</v>
      </c>
      <c r="G1071" s="493">
        <v>312.5</v>
      </c>
      <c r="H1071" s="493">
        <v>312.5</v>
      </c>
      <c r="J1071" s="206"/>
    </row>
    <row r="1072" spans="1:10" ht="15">
      <c r="A1072" s="492">
        <v>1064</v>
      </c>
      <c r="B1072" s="492" t="s">
        <v>5925</v>
      </c>
      <c r="C1072" s="492" t="s">
        <v>5926</v>
      </c>
      <c r="D1072" s="492">
        <v>59004002475</v>
      </c>
      <c r="E1072" s="492" t="s">
        <v>319</v>
      </c>
      <c r="F1072" s="492" t="s">
        <v>4591</v>
      </c>
      <c r="G1072" s="493">
        <v>312.5</v>
      </c>
      <c r="H1072" s="493">
        <v>312.5</v>
      </c>
      <c r="J1072" s="206"/>
    </row>
    <row r="1073" spans="1:10" ht="15">
      <c r="A1073" s="492">
        <v>1065</v>
      </c>
      <c r="B1073" s="492" t="s">
        <v>4787</v>
      </c>
      <c r="C1073" s="492" t="s">
        <v>4978</v>
      </c>
      <c r="D1073" s="492">
        <v>59003001665</v>
      </c>
      <c r="E1073" s="492" t="s">
        <v>319</v>
      </c>
      <c r="F1073" s="492" t="s">
        <v>4591</v>
      </c>
      <c r="G1073" s="493">
        <v>312.5</v>
      </c>
      <c r="H1073" s="493">
        <v>312.5</v>
      </c>
      <c r="J1073" s="206"/>
    </row>
    <row r="1074" spans="1:10" ht="15">
      <c r="A1074" s="492">
        <v>1066</v>
      </c>
      <c r="B1074" s="492" t="s">
        <v>5539</v>
      </c>
      <c r="C1074" s="492" t="s">
        <v>5927</v>
      </c>
      <c r="D1074" s="492">
        <v>59001078577</v>
      </c>
      <c r="E1074" s="492" t="s">
        <v>319</v>
      </c>
      <c r="F1074" s="492" t="s">
        <v>4591</v>
      </c>
      <c r="G1074" s="493">
        <v>312.5</v>
      </c>
      <c r="H1074" s="493">
        <v>312.5</v>
      </c>
      <c r="J1074" s="206"/>
    </row>
    <row r="1075" spans="1:10" ht="15">
      <c r="A1075" s="492">
        <v>1067</v>
      </c>
      <c r="B1075" s="492" t="s">
        <v>5842</v>
      </c>
      <c r="C1075" s="492" t="s">
        <v>5928</v>
      </c>
      <c r="D1075" s="492" t="s">
        <v>7843</v>
      </c>
      <c r="E1075" s="492" t="s">
        <v>319</v>
      </c>
      <c r="F1075" s="492" t="s">
        <v>4591</v>
      </c>
      <c r="G1075" s="493">
        <v>312.5</v>
      </c>
      <c r="H1075" s="493">
        <v>312.5</v>
      </c>
      <c r="J1075" s="206"/>
    </row>
    <row r="1076" spans="1:10" ht="15">
      <c r="A1076" s="492">
        <v>1068</v>
      </c>
      <c r="B1076" s="492" t="s">
        <v>652</v>
      </c>
      <c r="C1076" s="492" t="s">
        <v>5929</v>
      </c>
      <c r="D1076" s="492" t="s">
        <v>7844</v>
      </c>
      <c r="E1076" s="492" t="s">
        <v>319</v>
      </c>
      <c r="F1076" s="492" t="s">
        <v>4591</v>
      </c>
      <c r="G1076" s="493">
        <v>312.5</v>
      </c>
      <c r="H1076" s="493">
        <v>312.5</v>
      </c>
      <c r="J1076" s="206"/>
    </row>
    <row r="1077" spans="1:10" ht="15">
      <c r="A1077" s="492">
        <v>1069</v>
      </c>
      <c r="B1077" s="492" t="s">
        <v>5565</v>
      </c>
      <c r="C1077" s="492" t="s">
        <v>5930</v>
      </c>
      <c r="D1077" s="492" t="s">
        <v>7845</v>
      </c>
      <c r="E1077" s="492" t="s">
        <v>319</v>
      </c>
      <c r="F1077" s="492" t="s">
        <v>4591</v>
      </c>
      <c r="G1077" s="493">
        <v>312.5</v>
      </c>
      <c r="H1077" s="493">
        <v>312.5</v>
      </c>
      <c r="J1077" s="206"/>
    </row>
    <row r="1078" spans="1:10" ht="15">
      <c r="A1078" s="492">
        <v>1070</v>
      </c>
      <c r="B1078" s="492" t="s">
        <v>5818</v>
      </c>
      <c r="C1078" s="492" t="s">
        <v>5931</v>
      </c>
      <c r="D1078" s="492" t="s">
        <v>7846</v>
      </c>
      <c r="E1078" s="492" t="s">
        <v>319</v>
      </c>
      <c r="F1078" s="492" t="s">
        <v>4591</v>
      </c>
      <c r="G1078" s="493">
        <v>312.5</v>
      </c>
      <c r="H1078" s="493">
        <v>312.5</v>
      </c>
      <c r="J1078" s="206"/>
    </row>
    <row r="1079" spans="1:10" ht="15">
      <c r="A1079" s="492">
        <v>1071</v>
      </c>
      <c r="B1079" s="492" t="s">
        <v>5932</v>
      </c>
      <c r="C1079" s="492" t="s">
        <v>5931</v>
      </c>
      <c r="D1079" s="492" t="s">
        <v>7847</v>
      </c>
      <c r="E1079" s="492" t="s">
        <v>319</v>
      </c>
      <c r="F1079" s="492" t="s">
        <v>4591</v>
      </c>
      <c r="G1079" s="493">
        <v>312.5</v>
      </c>
      <c r="H1079" s="493">
        <v>312.5</v>
      </c>
      <c r="J1079" s="206"/>
    </row>
    <row r="1080" spans="1:10" ht="15">
      <c r="A1080" s="492">
        <v>1072</v>
      </c>
      <c r="B1080" s="492" t="s">
        <v>5933</v>
      </c>
      <c r="C1080" s="492" t="s">
        <v>5342</v>
      </c>
      <c r="D1080" s="492" t="s">
        <v>7848</v>
      </c>
      <c r="E1080" s="492" t="s">
        <v>319</v>
      </c>
      <c r="F1080" s="492" t="s">
        <v>4591</v>
      </c>
      <c r="G1080" s="493">
        <v>312.5</v>
      </c>
      <c r="H1080" s="493">
        <v>312.5</v>
      </c>
      <c r="J1080" s="206"/>
    </row>
    <row r="1081" spans="1:10" ht="15">
      <c r="A1081" s="492">
        <v>1073</v>
      </c>
      <c r="B1081" s="492" t="s">
        <v>648</v>
      </c>
      <c r="C1081" s="492" t="s">
        <v>5934</v>
      </c>
      <c r="D1081" s="492" t="s">
        <v>7849</v>
      </c>
      <c r="E1081" s="492" t="s">
        <v>319</v>
      </c>
      <c r="F1081" s="492" t="s">
        <v>4591</v>
      </c>
      <c r="G1081" s="493">
        <v>312.5</v>
      </c>
      <c r="H1081" s="493">
        <v>312.5</v>
      </c>
      <c r="J1081" s="206"/>
    </row>
    <row r="1082" spans="1:10" ht="15">
      <c r="A1082" s="492">
        <v>1074</v>
      </c>
      <c r="B1082" s="492" t="s">
        <v>5800</v>
      </c>
      <c r="C1082" s="492" t="s">
        <v>5935</v>
      </c>
      <c r="D1082" s="492">
        <v>43001008130</v>
      </c>
      <c r="E1082" s="492" t="s">
        <v>319</v>
      </c>
      <c r="F1082" s="492" t="s">
        <v>4591</v>
      </c>
      <c r="G1082" s="493">
        <v>312.5</v>
      </c>
      <c r="H1082" s="493">
        <v>312.5</v>
      </c>
      <c r="J1082" s="206"/>
    </row>
    <row r="1083" spans="1:10" ht="15">
      <c r="A1083" s="492">
        <v>1075</v>
      </c>
      <c r="B1083" s="492" t="s">
        <v>5933</v>
      </c>
      <c r="C1083" s="492" t="s">
        <v>5479</v>
      </c>
      <c r="D1083" s="492" t="s">
        <v>7850</v>
      </c>
      <c r="E1083" s="492" t="s">
        <v>319</v>
      </c>
      <c r="F1083" s="492" t="s">
        <v>4591</v>
      </c>
      <c r="G1083" s="493">
        <v>312.5</v>
      </c>
      <c r="H1083" s="493">
        <v>312.5</v>
      </c>
      <c r="J1083" s="206"/>
    </row>
    <row r="1084" spans="1:10" ht="15">
      <c r="A1084" s="492">
        <v>1076</v>
      </c>
      <c r="B1084" s="492" t="s">
        <v>5565</v>
      </c>
      <c r="C1084" s="492" t="s">
        <v>4996</v>
      </c>
      <c r="D1084" s="492" t="s">
        <v>7851</v>
      </c>
      <c r="E1084" s="492" t="s">
        <v>319</v>
      </c>
      <c r="F1084" s="492" t="s">
        <v>4591</v>
      </c>
      <c r="G1084" s="493">
        <v>312.5</v>
      </c>
      <c r="H1084" s="493">
        <v>312.5</v>
      </c>
      <c r="J1084" s="206"/>
    </row>
    <row r="1085" spans="1:10" ht="15">
      <c r="A1085" s="492">
        <v>1077</v>
      </c>
      <c r="B1085" s="492" t="s">
        <v>5936</v>
      </c>
      <c r="C1085" s="492" t="s">
        <v>5937</v>
      </c>
      <c r="D1085" s="492" t="s">
        <v>7852</v>
      </c>
      <c r="E1085" s="492" t="s">
        <v>319</v>
      </c>
      <c r="F1085" s="492" t="s">
        <v>4591</v>
      </c>
      <c r="G1085" s="493">
        <v>312.5</v>
      </c>
      <c r="H1085" s="493">
        <v>312.5</v>
      </c>
      <c r="J1085" s="206"/>
    </row>
    <row r="1086" spans="1:10" ht="15">
      <c r="A1086" s="492">
        <v>1078</v>
      </c>
      <c r="B1086" s="492" t="s">
        <v>5938</v>
      </c>
      <c r="C1086" s="492" t="s">
        <v>5939</v>
      </c>
      <c r="D1086" s="492" t="s">
        <v>7853</v>
      </c>
      <c r="E1086" s="492" t="s">
        <v>319</v>
      </c>
      <c r="F1086" s="492" t="s">
        <v>4591</v>
      </c>
      <c r="G1086" s="493">
        <v>312.5</v>
      </c>
      <c r="H1086" s="493">
        <v>312.5</v>
      </c>
      <c r="J1086" s="206"/>
    </row>
    <row r="1087" spans="1:10" ht="15">
      <c r="A1087" s="492">
        <v>1079</v>
      </c>
      <c r="B1087" s="492" t="s">
        <v>648</v>
      </c>
      <c r="C1087" s="492" t="s">
        <v>5940</v>
      </c>
      <c r="D1087" s="492" t="s">
        <v>7854</v>
      </c>
      <c r="E1087" s="492" t="s">
        <v>319</v>
      </c>
      <c r="F1087" s="492" t="s">
        <v>4591</v>
      </c>
      <c r="G1087" s="493">
        <v>312.5</v>
      </c>
      <c r="H1087" s="493">
        <v>312.5</v>
      </c>
      <c r="J1087" s="206"/>
    </row>
    <row r="1088" spans="1:10" ht="15">
      <c r="A1088" s="492">
        <v>1080</v>
      </c>
      <c r="B1088" s="492" t="s">
        <v>5941</v>
      </c>
      <c r="C1088" s="492" t="s">
        <v>5942</v>
      </c>
      <c r="D1088" s="492" t="s">
        <v>7855</v>
      </c>
      <c r="E1088" s="492" t="s">
        <v>319</v>
      </c>
      <c r="F1088" s="492" t="s">
        <v>4591</v>
      </c>
      <c r="G1088" s="493">
        <v>312.5</v>
      </c>
      <c r="H1088" s="493">
        <v>312.5</v>
      </c>
      <c r="J1088" s="206"/>
    </row>
    <row r="1089" spans="1:10" ht="15">
      <c r="A1089" s="492">
        <v>1081</v>
      </c>
      <c r="B1089" s="492" t="s">
        <v>5225</v>
      </c>
      <c r="C1089" s="492" t="s">
        <v>5178</v>
      </c>
      <c r="D1089" s="492" t="s">
        <v>7856</v>
      </c>
      <c r="E1089" s="492" t="s">
        <v>319</v>
      </c>
      <c r="F1089" s="492" t="s">
        <v>4591</v>
      </c>
      <c r="G1089" s="493">
        <v>312.5</v>
      </c>
      <c r="H1089" s="493">
        <v>312.5</v>
      </c>
      <c r="J1089" s="206"/>
    </row>
    <row r="1090" spans="1:10" ht="15">
      <c r="A1090" s="492">
        <v>1082</v>
      </c>
      <c r="B1090" s="492" t="s">
        <v>4663</v>
      </c>
      <c r="C1090" s="492" t="s">
        <v>4950</v>
      </c>
      <c r="D1090" s="492" t="s">
        <v>7857</v>
      </c>
      <c r="E1090" s="492" t="s">
        <v>319</v>
      </c>
      <c r="F1090" s="492" t="s">
        <v>4591</v>
      </c>
      <c r="G1090" s="493">
        <v>312.5</v>
      </c>
      <c r="H1090" s="493">
        <v>312.5</v>
      </c>
      <c r="J1090" s="206"/>
    </row>
    <row r="1091" spans="1:10" ht="15">
      <c r="A1091" s="492">
        <v>1083</v>
      </c>
      <c r="B1091" s="492" t="s">
        <v>648</v>
      </c>
      <c r="C1091" s="492" t="s">
        <v>4828</v>
      </c>
      <c r="D1091" s="492" t="s">
        <v>7858</v>
      </c>
      <c r="E1091" s="492" t="s">
        <v>319</v>
      </c>
      <c r="F1091" s="492" t="s">
        <v>4591</v>
      </c>
      <c r="G1091" s="493">
        <v>312.5</v>
      </c>
      <c r="H1091" s="493">
        <v>312.5</v>
      </c>
      <c r="J1091" s="206"/>
    </row>
    <row r="1092" spans="1:10" ht="15">
      <c r="A1092" s="492">
        <v>1084</v>
      </c>
      <c r="B1092" s="492" t="s">
        <v>5943</v>
      </c>
      <c r="C1092" s="492" t="s">
        <v>5944</v>
      </c>
      <c r="D1092" s="492" t="s">
        <v>7859</v>
      </c>
      <c r="E1092" s="492" t="s">
        <v>319</v>
      </c>
      <c r="F1092" s="492" t="s">
        <v>4591</v>
      </c>
      <c r="G1092" s="493">
        <v>312.5</v>
      </c>
      <c r="H1092" s="493">
        <v>312.5</v>
      </c>
      <c r="J1092" s="206"/>
    </row>
    <row r="1093" spans="1:10" ht="15">
      <c r="A1093" s="492">
        <v>1085</v>
      </c>
      <c r="B1093" s="492" t="s">
        <v>5945</v>
      </c>
      <c r="C1093" s="492" t="s">
        <v>5046</v>
      </c>
      <c r="D1093" s="492" t="s">
        <v>7860</v>
      </c>
      <c r="E1093" s="492" t="s">
        <v>319</v>
      </c>
      <c r="F1093" s="492" t="s">
        <v>4591</v>
      </c>
      <c r="G1093" s="493">
        <v>312.5</v>
      </c>
      <c r="H1093" s="493">
        <v>312.5</v>
      </c>
      <c r="J1093" s="206"/>
    </row>
    <row r="1094" spans="1:10" ht="15">
      <c r="A1094" s="492">
        <v>1086</v>
      </c>
      <c r="B1094" s="492" t="s">
        <v>4707</v>
      </c>
      <c r="C1094" s="492" t="s">
        <v>4757</v>
      </c>
      <c r="D1094" s="492" t="s">
        <v>7861</v>
      </c>
      <c r="E1094" s="492" t="s">
        <v>319</v>
      </c>
      <c r="F1094" s="492" t="s">
        <v>4591</v>
      </c>
      <c r="G1094" s="493">
        <v>312.5</v>
      </c>
      <c r="H1094" s="493">
        <v>312.5</v>
      </c>
      <c r="J1094" s="206"/>
    </row>
    <row r="1095" spans="1:10" ht="30">
      <c r="A1095" s="492">
        <v>1087</v>
      </c>
      <c r="B1095" s="492" t="s">
        <v>5946</v>
      </c>
      <c r="C1095" s="492" t="s">
        <v>4641</v>
      </c>
      <c r="D1095" s="492" t="s">
        <v>7862</v>
      </c>
      <c r="E1095" s="492" t="s">
        <v>319</v>
      </c>
      <c r="F1095" s="492" t="s">
        <v>4591</v>
      </c>
      <c r="G1095" s="493">
        <v>312.5</v>
      </c>
      <c r="H1095" s="493">
        <v>312.5</v>
      </c>
      <c r="J1095" s="206"/>
    </row>
    <row r="1096" spans="1:10" ht="15">
      <c r="A1096" s="492">
        <v>1088</v>
      </c>
      <c r="B1096" s="492" t="s">
        <v>4968</v>
      </c>
      <c r="C1096" s="492" t="s">
        <v>4859</v>
      </c>
      <c r="D1096" s="492" t="s">
        <v>7863</v>
      </c>
      <c r="E1096" s="492" t="s">
        <v>319</v>
      </c>
      <c r="F1096" s="492" t="s">
        <v>4591</v>
      </c>
      <c r="G1096" s="493">
        <v>312.5</v>
      </c>
      <c r="H1096" s="493">
        <v>312.5</v>
      </c>
      <c r="J1096" s="206"/>
    </row>
    <row r="1097" spans="1:10" ht="15">
      <c r="A1097" s="492">
        <v>1089</v>
      </c>
      <c r="B1097" s="492" t="s">
        <v>5947</v>
      </c>
      <c r="C1097" s="492" t="s">
        <v>4950</v>
      </c>
      <c r="D1097" s="492" t="s">
        <v>7864</v>
      </c>
      <c r="E1097" s="492" t="s">
        <v>319</v>
      </c>
      <c r="F1097" s="492" t="s">
        <v>4591</v>
      </c>
      <c r="G1097" s="493">
        <v>312.5</v>
      </c>
      <c r="H1097" s="493">
        <v>312.5</v>
      </c>
      <c r="J1097" s="206"/>
    </row>
    <row r="1098" spans="1:10" ht="15">
      <c r="A1098" s="492">
        <v>1090</v>
      </c>
      <c r="B1098" s="492" t="s">
        <v>5101</v>
      </c>
      <c r="C1098" s="492" t="s">
        <v>4758</v>
      </c>
      <c r="D1098" s="492" t="s">
        <v>7865</v>
      </c>
      <c r="E1098" s="492" t="s">
        <v>319</v>
      </c>
      <c r="F1098" s="492" t="s">
        <v>4591</v>
      </c>
      <c r="G1098" s="493">
        <v>312.5</v>
      </c>
      <c r="H1098" s="493">
        <v>312.5</v>
      </c>
      <c r="J1098" s="206"/>
    </row>
    <row r="1099" spans="1:10" ht="15">
      <c r="A1099" s="492">
        <v>1091</v>
      </c>
      <c r="B1099" s="492" t="s">
        <v>5227</v>
      </c>
      <c r="C1099" s="492" t="s">
        <v>5948</v>
      </c>
      <c r="D1099" s="492" t="s">
        <v>7866</v>
      </c>
      <c r="E1099" s="492" t="s">
        <v>319</v>
      </c>
      <c r="F1099" s="492" t="s">
        <v>4591</v>
      </c>
      <c r="G1099" s="493">
        <v>312.5</v>
      </c>
      <c r="H1099" s="493">
        <v>312.5</v>
      </c>
      <c r="J1099" s="206"/>
    </row>
    <row r="1100" spans="1:10" ht="15">
      <c r="A1100" s="492">
        <v>1092</v>
      </c>
      <c r="B1100" s="492" t="s">
        <v>5290</v>
      </c>
      <c r="C1100" s="492" t="s">
        <v>5949</v>
      </c>
      <c r="D1100" s="492" t="s">
        <v>7867</v>
      </c>
      <c r="E1100" s="492" t="s">
        <v>319</v>
      </c>
      <c r="F1100" s="492" t="s">
        <v>4591</v>
      </c>
      <c r="G1100" s="493">
        <v>312.5</v>
      </c>
      <c r="H1100" s="493">
        <v>312.5</v>
      </c>
      <c r="J1100" s="206"/>
    </row>
    <row r="1101" spans="1:10" ht="15">
      <c r="A1101" s="492">
        <v>1093</v>
      </c>
      <c r="B1101" s="492" t="s">
        <v>4618</v>
      </c>
      <c r="C1101" s="492" t="s">
        <v>5342</v>
      </c>
      <c r="D1101" s="492" t="s">
        <v>7868</v>
      </c>
      <c r="E1101" s="492" t="s">
        <v>319</v>
      </c>
      <c r="F1101" s="492" t="s">
        <v>4591</v>
      </c>
      <c r="G1101" s="493">
        <v>312.5</v>
      </c>
      <c r="H1101" s="493">
        <v>312.5</v>
      </c>
      <c r="J1101" s="206"/>
    </row>
    <row r="1102" spans="1:10" ht="15">
      <c r="A1102" s="492">
        <v>1094</v>
      </c>
      <c r="B1102" s="492" t="s">
        <v>648</v>
      </c>
      <c r="C1102" s="492" t="s">
        <v>5040</v>
      </c>
      <c r="D1102" s="492" t="s">
        <v>7869</v>
      </c>
      <c r="E1102" s="492" t="s">
        <v>319</v>
      </c>
      <c r="F1102" s="492" t="s">
        <v>4591</v>
      </c>
      <c r="G1102" s="493">
        <v>312.5</v>
      </c>
      <c r="H1102" s="493">
        <v>312.5</v>
      </c>
      <c r="J1102" s="206"/>
    </row>
    <row r="1103" spans="1:10" ht="15">
      <c r="A1103" s="492">
        <v>1095</v>
      </c>
      <c r="B1103" s="492" t="s">
        <v>5151</v>
      </c>
      <c r="C1103" s="492" t="s">
        <v>5950</v>
      </c>
      <c r="D1103" s="492" t="s">
        <v>7870</v>
      </c>
      <c r="E1103" s="492" t="s">
        <v>319</v>
      </c>
      <c r="F1103" s="492" t="s">
        <v>4591</v>
      </c>
      <c r="G1103" s="493">
        <v>312.5</v>
      </c>
      <c r="H1103" s="493">
        <v>312.5</v>
      </c>
      <c r="J1103" s="206"/>
    </row>
    <row r="1104" spans="1:10" ht="15">
      <c r="A1104" s="492">
        <v>1096</v>
      </c>
      <c r="B1104" s="492" t="s">
        <v>5951</v>
      </c>
      <c r="C1104" s="492" t="s">
        <v>5952</v>
      </c>
      <c r="D1104" s="492" t="s">
        <v>7871</v>
      </c>
      <c r="E1104" s="492" t="s">
        <v>319</v>
      </c>
      <c r="F1104" s="492" t="s">
        <v>4591</v>
      </c>
      <c r="G1104" s="493">
        <v>312.5</v>
      </c>
      <c r="H1104" s="493">
        <v>312.5</v>
      </c>
      <c r="J1104" s="206"/>
    </row>
    <row r="1105" spans="1:10" ht="15">
      <c r="A1105" s="492">
        <v>1097</v>
      </c>
      <c r="B1105" s="492" t="s">
        <v>5953</v>
      </c>
      <c r="C1105" s="492" t="s">
        <v>4950</v>
      </c>
      <c r="D1105" s="492" t="s">
        <v>7872</v>
      </c>
      <c r="E1105" s="492" t="s">
        <v>319</v>
      </c>
      <c r="F1105" s="492" t="s">
        <v>4591</v>
      </c>
      <c r="G1105" s="493">
        <v>312.5</v>
      </c>
      <c r="H1105" s="493">
        <v>312.5</v>
      </c>
      <c r="J1105" s="206"/>
    </row>
    <row r="1106" spans="1:10" ht="15">
      <c r="A1106" s="492">
        <v>1098</v>
      </c>
      <c r="B1106" s="492" t="s">
        <v>5088</v>
      </c>
      <c r="C1106" s="492" t="s">
        <v>5954</v>
      </c>
      <c r="D1106" s="492" t="s">
        <v>7873</v>
      </c>
      <c r="E1106" s="492" t="s">
        <v>319</v>
      </c>
      <c r="F1106" s="492" t="s">
        <v>4591</v>
      </c>
      <c r="G1106" s="493">
        <v>312.5</v>
      </c>
      <c r="H1106" s="493">
        <v>312.5</v>
      </c>
      <c r="J1106" s="206"/>
    </row>
    <row r="1107" spans="1:10" ht="15">
      <c r="A1107" s="492">
        <v>1099</v>
      </c>
      <c r="B1107" s="492" t="s">
        <v>5389</v>
      </c>
      <c r="C1107" s="492" t="s">
        <v>5955</v>
      </c>
      <c r="D1107" s="492" t="s">
        <v>7874</v>
      </c>
      <c r="E1107" s="492" t="s">
        <v>319</v>
      </c>
      <c r="F1107" s="492" t="s">
        <v>4591</v>
      </c>
      <c r="G1107" s="493">
        <v>312.5</v>
      </c>
      <c r="H1107" s="493">
        <v>312.5</v>
      </c>
      <c r="J1107" s="206"/>
    </row>
    <row r="1108" spans="1:10" ht="15">
      <c r="A1108" s="492">
        <v>1100</v>
      </c>
      <c r="B1108" s="492" t="s">
        <v>5200</v>
      </c>
      <c r="C1108" s="492" t="s">
        <v>5556</v>
      </c>
      <c r="D1108" s="492" t="s">
        <v>7875</v>
      </c>
      <c r="E1108" s="492" t="s">
        <v>319</v>
      </c>
      <c r="F1108" s="492" t="s">
        <v>4591</v>
      </c>
      <c r="G1108" s="493">
        <v>312.5</v>
      </c>
      <c r="H1108" s="493">
        <v>312.5</v>
      </c>
      <c r="J1108" s="206"/>
    </row>
    <row r="1109" spans="1:10" ht="15">
      <c r="A1109" s="492">
        <v>1101</v>
      </c>
      <c r="B1109" s="492" t="s">
        <v>5539</v>
      </c>
      <c r="C1109" s="492" t="s">
        <v>5956</v>
      </c>
      <c r="D1109" s="492" t="s">
        <v>7876</v>
      </c>
      <c r="E1109" s="492" t="s">
        <v>319</v>
      </c>
      <c r="F1109" s="492" t="s">
        <v>4591</v>
      </c>
      <c r="G1109" s="493">
        <v>312.5</v>
      </c>
      <c r="H1109" s="493">
        <v>312.5</v>
      </c>
      <c r="J1109" s="206"/>
    </row>
    <row r="1110" spans="1:10" ht="15">
      <c r="A1110" s="492">
        <v>1102</v>
      </c>
      <c r="B1110" s="492" t="s">
        <v>648</v>
      </c>
      <c r="C1110" s="492" t="s">
        <v>5302</v>
      </c>
      <c r="D1110" s="492" t="s">
        <v>7877</v>
      </c>
      <c r="E1110" s="492" t="s">
        <v>319</v>
      </c>
      <c r="F1110" s="492" t="s">
        <v>4591</v>
      </c>
      <c r="G1110" s="493">
        <v>312.5</v>
      </c>
      <c r="H1110" s="493">
        <v>312.5</v>
      </c>
      <c r="J1110" s="206"/>
    </row>
    <row r="1111" spans="1:10" ht="15">
      <c r="A1111" s="492">
        <v>1103</v>
      </c>
      <c r="B1111" s="492" t="s">
        <v>4696</v>
      </c>
      <c r="C1111" s="492" t="s">
        <v>4782</v>
      </c>
      <c r="D1111" s="492" t="s">
        <v>7878</v>
      </c>
      <c r="E1111" s="492" t="s">
        <v>319</v>
      </c>
      <c r="F1111" s="492" t="s">
        <v>4591</v>
      </c>
      <c r="G1111" s="493">
        <v>312.5</v>
      </c>
      <c r="H1111" s="493">
        <v>312.5</v>
      </c>
      <c r="J1111" s="206"/>
    </row>
    <row r="1112" spans="1:10" ht="15">
      <c r="A1112" s="492">
        <v>1104</v>
      </c>
      <c r="B1112" s="492" t="s">
        <v>4663</v>
      </c>
      <c r="C1112" s="492" t="s">
        <v>5040</v>
      </c>
      <c r="D1112" s="492" t="s">
        <v>7879</v>
      </c>
      <c r="E1112" s="492" t="s">
        <v>319</v>
      </c>
      <c r="F1112" s="492" t="s">
        <v>4591</v>
      </c>
      <c r="G1112" s="493">
        <v>312.5</v>
      </c>
      <c r="H1112" s="493">
        <v>312.5</v>
      </c>
      <c r="J1112" s="206"/>
    </row>
    <row r="1113" spans="1:10" ht="15">
      <c r="A1113" s="492">
        <v>1105</v>
      </c>
      <c r="B1113" s="492" t="s">
        <v>5290</v>
      </c>
      <c r="C1113" s="492" t="s">
        <v>5609</v>
      </c>
      <c r="D1113" s="492" t="s">
        <v>7880</v>
      </c>
      <c r="E1113" s="492" t="s">
        <v>319</v>
      </c>
      <c r="F1113" s="492" t="s">
        <v>4591</v>
      </c>
      <c r="G1113" s="493">
        <v>312.5</v>
      </c>
      <c r="H1113" s="493">
        <v>312.5</v>
      </c>
      <c r="J1113" s="206"/>
    </row>
    <row r="1114" spans="1:10" ht="15">
      <c r="A1114" s="492">
        <v>1106</v>
      </c>
      <c r="B1114" s="492" t="s">
        <v>5957</v>
      </c>
      <c r="C1114" s="492" t="s">
        <v>5958</v>
      </c>
      <c r="D1114" s="492" t="s">
        <v>7881</v>
      </c>
      <c r="E1114" s="492" t="s">
        <v>319</v>
      </c>
      <c r="F1114" s="492" t="s">
        <v>4591</v>
      </c>
      <c r="G1114" s="493">
        <v>312.5</v>
      </c>
      <c r="H1114" s="493">
        <v>312.5</v>
      </c>
      <c r="J1114" s="206"/>
    </row>
    <row r="1115" spans="1:10" ht="15">
      <c r="A1115" s="492">
        <v>1107</v>
      </c>
      <c r="B1115" s="492" t="s">
        <v>5736</v>
      </c>
      <c r="C1115" s="492" t="s">
        <v>4981</v>
      </c>
      <c r="D1115" s="492" t="s">
        <v>7882</v>
      </c>
      <c r="E1115" s="492" t="s">
        <v>319</v>
      </c>
      <c r="F1115" s="492" t="s">
        <v>4591</v>
      </c>
      <c r="G1115" s="493">
        <v>312.5</v>
      </c>
      <c r="H1115" s="493">
        <v>312.5</v>
      </c>
      <c r="J1115" s="206"/>
    </row>
    <row r="1116" spans="1:10" ht="15">
      <c r="A1116" s="492">
        <v>1108</v>
      </c>
      <c r="B1116" s="492" t="s">
        <v>5137</v>
      </c>
      <c r="C1116" s="492" t="s">
        <v>4636</v>
      </c>
      <c r="D1116" s="492" t="s">
        <v>7883</v>
      </c>
      <c r="E1116" s="492" t="s">
        <v>319</v>
      </c>
      <c r="F1116" s="492" t="s">
        <v>4591</v>
      </c>
      <c r="G1116" s="493">
        <v>312.5</v>
      </c>
      <c r="H1116" s="493">
        <v>312.5</v>
      </c>
      <c r="J1116" s="206"/>
    </row>
    <row r="1117" spans="1:10" ht="15">
      <c r="A1117" s="492">
        <v>1109</v>
      </c>
      <c r="B1117" s="492" t="s">
        <v>5264</v>
      </c>
      <c r="C1117" s="492" t="s">
        <v>4950</v>
      </c>
      <c r="D1117" s="492" t="s">
        <v>7884</v>
      </c>
      <c r="E1117" s="492" t="s">
        <v>319</v>
      </c>
      <c r="F1117" s="492" t="s">
        <v>4591</v>
      </c>
      <c r="G1117" s="493">
        <v>312.5</v>
      </c>
      <c r="H1117" s="493">
        <v>312.5</v>
      </c>
      <c r="J1117" s="206"/>
    </row>
    <row r="1118" spans="1:10" ht="15">
      <c r="A1118" s="492">
        <v>1110</v>
      </c>
      <c r="B1118" s="492" t="s">
        <v>4853</v>
      </c>
      <c r="C1118" s="492" t="s">
        <v>5959</v>
      </c>
      <c r="D1118" s="492" t="s">
        <v>7885</v>
      </c>
      <c r="E1118" s="492" t="s">
        <v>319</v>
      </c>
      <c r="F1118" s="492" t="s">
        <v>4591</v>
      </c>
      <c r="G1118" s="493">
        <v>312.5</v>
      </c>
      <c r="H1118" s="493">
        <v>312.5</v>
      </c>
      <c r="J1118" s="206"/>
    </row>
    <row r="1119" spans="1:10" ht="15">
      <c r="A1119" s="492">
        <v>1111</v>
      </c>
      <c r="B1119" s="492" t="s">
        <v>4696</v>
      </c>
      <c r="C1119" s="492" t="s">
        <v>5960</v>
      </c>
      <c r="D1119" s="492" t="s">
        <v>7886</v>
      </c>
      <c r="E1119" s="492" t="s">
        <v>319</v>
      </c>
      <c r="F1119" s="492" t="s">
        <v>4591</v>
      </c>
      <c r="G1119" s="493">
        <v>312.5</v>
      </c>
      <c r="H1119" s="493">
        <v>312.5</v>
      </c>
      <c r="J1119" s="206"/>
    </row>
    <row r="1120" spans="1:10" ht="15">
      <c r="A1120" s="492">
        <v>1112</v>
      </c>
      <c r="B1120" s="492" t="s">
        <v>5177</v>
      </c>
      <c r="C1120" s="492" t="s">
        <v>5961</v>
      </c>
      <c r="D1120" s="492" t="s">
        <v>7887</v>
      </c>
      <c r="E1120" s="492" t="s">
        <v>319</v>
      </c>
      <c r="F1120" s="492" t="s">
        <v>4591</v>
      </c>
      <c r="G1120" s="493">
        <v>312.5</v>
      </c>
      <c r="H1120" s="493">
        <v>312.5</v>
      </c>
      <c r="J1120" s="206"/>
    </row>
    <row r="1121" spans="1:10" ht="15">
      <c r="A1121" s="492">
        <v>1113</v>
      </c>
      <c r="B1121" s="492" t="s">
        <v>4822</v>
      </c>
      <c r="C1121" s="492" t="s">
        <v>5962</v>
      </c>
      <c r="D1121" s="492" t="s">
        <v>7888</v>
      </c>
      <c r="E1121" s="492" t="s">
        <v>319</v>
      </c>
      <c r="F1121" s="492" t="s">
        <v>4591</v>
      </c>
      <c r="G1121" s="493">
        <v>312.5</v>
      </c>
      <c r="H1121" s="493">
        <v>312.5</v>
      </c>
      <c r="J1121" s="206"/>
    </row>
    <row r="1122" spans="1:10" ht="15">
      <c r="A1122" s="492">
        <v>1114</v>
      </c>
      <c r="B1122" s="492" t="s">
        <v>648</v>
      </c>
      <c r="C1122" s="492" t="s">
        <v>5963</v>
      </c>
      <c r="D1122" s="492" t="s">
        <v>7889</v>
      </c>
      <c r="E1122" s="492" t="s">
        <v>319</v>
      </c>
      <c r="F1122" s="492" t="s">
        <v>4591</v>
      </c>
      <c r="G1122" s="493">
        <v>312.5</v>
      </c>
      <c r="H1122" s="493">
        <v>312.5</v>
      </c>
      <c r="J1122" s="206"/>
    </row>
    <row r="1123" spans="1:10" ht="15">
      <c r="A1123" s="492">
        <v>1115</v>
      </c>
      <c r="B1123" s="492" t="s">
        <v>652</v>
      </c>
      <c r="C1123" s="492" t="s">
        <v>5955</v>
      </c>
      <c r="D1123" s="492" t="s">
        <v>7890</v>
      </c>
      <c r="E1123" s="492" t="s">
        <v>319</v>
      </c>
      <c r="F1123" s="492" t="s">
        <v>4591</v>
      </c>
      <c r="G1123" s="493">
        <v>312.5</v>
      </c>
      <c r="H1123" s="493">
        <v>312.5</v>
      </c>
      <c r="J1123" s="206"/>
    </row>
    <row r="1124" spans="1:10" ht="15">
      <c r="A1124" s="492">
        <v>1116</v>
      </c>
      <c r="B1124" s="492" t="s">
        <v>4693</v>
      </c>
      <c r="C1124" s="492" t="s">
        <v>5964</v>
      </c>
      <c r="D1124" s="492" t="s">
        <v>7891</v>
      </c>
      <c r="E1124" s="492" t="s">
        <v>319</v>
      </c>
      <c r="F1124" s="492" t="s">
        <v>4591</v>
      </c>
      <c r="G1124" s="493">
        <v>312.5</v>
      </c>
      <c r="H1124" s="493">
        <v>312.5</v>
      </c>
      <c r="J1124" s="206"/>
    </row>
    <row r="1125" spans="1:10" ht="15">
      <c r="A1125" s="492">
        <v>1117</v>
      </c>
      <c r="B1125" s="492" t="s">
        <v>4867</v>
      </c>
      <c r="C1125" s="492" t="s">
        <v>5085</v>
      </c>
      <c r="D1125" s="492" t="s">
        <v>7892</v>
      </c>
      <c r="E1125" s="492" t="s">
        <v>319</v>
      </c>
      <c r="F1125" s="492" t="s">
        <v>4591</v>
      </c>
      <c r="G1125" s="493">
        <v>312.5</v>
      </c>
      <c r="H1125" s="493">
        <v>312.5</v>
      </c>
      <c r="J1125" s="206"/>
    </row>
    <row r="1126" spans="1:10" ht="15">
      <c r="A1126" s="492">
        <v>1118</v>
      </c>
      <c r="B1126" s="492" t="s">
        <v>4787</v>
      </c>
      <c r="C1126" s="492" t="s">
        <v>4981</v>
      </c>
      <c r="D1126" s="492" t="s">
        <v>7893</v>
      </c>
      <c r="E1126" s="492" t="s">
        <v>319</v>
      </c>
      <c r="F1126" s="492" t="s">
        <v>4591</v>
      </c>
      <c r="G1126" s="493">
        <v>312.5</v>
      </c>
      <c r="H1126" s="493">
        <v>312.5</v>
      </c>
      <c r="J1126" s="206"/>
    </row>
    <row r="1127" spans="1:10" ht="15">
      <c r="A1127" s="492">
        <v>1119</v>
      </c>
      <c r="B1127" s="492" t="s">
        <v>5056</v>
      </c>
      <c r="C1127" s="492" t="s">
        <v>5609</v>
      </c>
      <c r="D1127" s="492" t="s">
        <v>7894</v>
      </c>
      <c r="E1127" s="492" t="s">
        <v>319</v>
      </c>
      <c r="F1127" s="492" t="s">
        <v>4591</v>
      </c>
      <c r="G1127" s="493">
        <v>312.5</v>
      </c>
      <c r="H1127" s="493">
        <v>312.5</v>
      </c>
      <c r="J1127" s="206"/>
    </row>
    <row r="1128" spans="1:10" ht="15">
      <c r="A1128" s="492">
        <v>1120</v>
      </c>
      <c r="B1128" s="492" t="s">
        <v>4938</v>
      </c>
      <c r="C1128" s="492" t="s">
        <v>5952</v>
      </c>
      <c r="D1128" s="492" t="s">
        <v>7895</v>
      </c>
      <c r="E1128" s="492" t="s">
        <v>319</v>
      </c>
      <c r="F1128" s="492" t="s">
        <v>4591</v>
      </c>
      <c r="G1128" s="493">
        <v>312.5</v>
      </c>
      <c r="H1128" s="493">
        <v>312.5</v>
      </c>
      <c r="J1128" s="206"/>
    </row>
    <row r="1129" spans="1:10" ht="15">
      <c r="A1129" s="492">
        <v>1121</v>
      </c>
      <c r="B1129" s="492" t="s">
        <v>5137</v>
      </c>
      <c r="C1129" s="492" t="s">
        <v>5960</v>
      </c>
      <c r="D1129" s="492" t="s">
        <v>7896</v>
      </c>
      <c r="E1129" s="492" t="s">
        <v>319</v>
      </c>
      <c r="F1129" s="492" t="s">
        <v>4591</v>
      </c>
      <c r="G1129" s="493">
        <v>312.5</v>
      </c>
      <c r="H1129" s="493">
        <v>312.5</v>
      </c>
      <c r="J1129" s="206"/>
    </row>
    <row r="1130" spans="1:10" ht="15">
      <c r="A1130" s="492">
        <v>1122</v>
      </c>
      <c r="B1130" s="492" t="s">
        <v>4822</v>
      </c>
      <c r="C1130" s="492" t="s">
        <v>4606</v>
      </c>
      <c r="D1130" s="492" t="s">
        <v>7897</v>
      </c>
      <c r="E1130" s="492" t="s">
        <v>319</v>
      </c>
      <c r="F1130" s="492" t="s">
        <v>4591</v>
      </c>
      <c r="G1130" s="493">
        <v>312.5</v>
      </c>
      <c r="H1130" s="493">
        <v>312.5</v>
      </c>
      <c r="J1130" s="206"/>
    </row>
    <row r="1131" spans="1:10" ht="15">
      <c r="A1131" s="492">
        <v>1123</v>
      </c>
      <c r="B1131" s="492" t="s">
        <v>4806</v>
      </c>
      <c r="C1131" s="492" t="s">
        <v>5965</v>
      </c>
      <c r="D1131" s="492" t="s">
        <v>7898</v>
      </c>
      <c r="E1131" s="492" t="s">
        <v>319</v>
      </c>
      <c r="F1131" s="492" t="s">
        <v>4591</v>
      </c>
      <c r="G1131" s="493">
        <v>312.5</v>
      </c>
      <c r="H1131" s="493">
        <v>312.5</v>
      </c>
      <c r="J1131" s="206"/>
    </row>
    <row r="1132" spans="1:10" ht="15">
      <c r="A1132" s="492">
        <v>1124</v>
      </c>
      <c r="B1132" s="492" t="s">
        <v>5871</v>
      </c>
      <c r="C1132" s="492" t="s">
        <v>5966</v>
      </c>
      <c r="D1132" s="492" t="s">
        <v>7899</v>
      </c>
      <c r="E1132" s="492" t="s">
        <v>319</v>
      </c>
      <c r="F1132" s="492" t="s">
        <v>4591</v>
      </c>
      <c r="G1132" s="493">
        <v>312.5</v>
      </c>
      <c r="H1132" s="493">
        <v>312.5</v>
      </c>
      <c r="J1132" s="206"/>
    </row>
    <row r="1133" spans="1:10" ht="30">
      <c r="A1133" s="492">
        <v>1125</v>
      </c>
      <c r="B1133" s="492" t="s">
        <v>4775</v>
      </c>
      <c r="C1133" s="492" t="s">
        <v>5967</v>
      </c>
      <c r="D1133" s="492" t="s">
        <v>7900</v>
      </c>
      <c r="E1133" s="492" t="s">
        <v>319</v>
      </c>
      <c r="F1133" s="492" t="s">
        <v>4591</v>
      </c>
      <c r="G1133" s="493">
        <v>312.5</v>
      </c>
      <c r="H1133" s="493">
        <v>312.5</v>
      </c>
      <c r="J1133" s="206"/>
    </row>
    <row r="1134" spans="1:10" ht="15">
      <c r="A1134" s="492">
        <v>1126</v>
      </c>
      <c r="B1134" s="492" t="s">
        <v>5968</v>
      </c>
      <c r="C1134" s="492" t="s">
        <v>5969</v>
      </c>
      <c r="D1134" s="492" t="s">
        <v>7901</v>
      </c>
      <c r="E1134" s="492" t="s">
        <v>319</v>
      </c>
      <c r="F1134" s="492" t="s">
        <v>4591</v>
      </c>
      <c r="G1134" s="493">
        <v>312.5</v>
      </c>
      <c r="H1134" s="493">
        <v>312.5</v>
      </c>
      <c r="J1134" s="206"/>
    </row>
    <row r="1135" spans="1:10" ht="15">
      <c r="A1135" s="492">
        <v>1127</v>
      </c>
      <c r="B1135" s="492" t="s">
        <v>5700</v>
      </c>
      <c r="C1135" s="492" t="s">
        <v>5970</v>
      </c>
      <c r="D1135" s="492" t="s">
        <v>7902</v>
      </c>
      <c r="E1135" s="492" t="s">
        <v>319</v>
      </c>
      <c r="F1135" s="492" t="s">
        <v>4591</v>
      </c>
      <c r="G1135" s="493">
        <v>312.5</v>
      </c>
      <c r="H1135" s="493">
        <v>312.5</v>
      </c>
      <c r="J1135" s="206"/>
    </row>
    <row r="1136" spans="1:10" ht="15">
      <c r="A1136" s="492">
        <v>1128</v>
      </c>
      <c r="B1136" s="492" t="s">
        <v>5971</v>
      </c>
      <c r="C1136" s="492" t="s">
        <v>5972</v>
      </c>
      <c r="D1136" s="492" t="s">
        <v>7903</v>
      </c>
      <c r="E1136" s="492" t="s">
        <v>319</v>
      </c>
      <c r="F1136" s="492" t="s">
        <v>4591</v>
      </c>
      <c r="G1136" s="493">
        <v>312.5</v>
      </c>
      <c r="H1136" s="493">
        <v>312.5</v>
      </c>
      <c r="J1136" s="206"/>
    </row>
    <row r="1137" spans="1:10" ht="15">
      <c r="A1137" s="492">
        <v>1129</v>
      </c>
      <c r="B1137" s="492" t="s">
        <v>4853</v>
      </c>
      <c r="C1137" s="492" t="s">
        <v>5973</v>
      </c>
      <c r="D1137" s="492" t="s">
        <v>7904</v>
      </c>
      <c r="E1137" s="492" t="s">
        <v>319</v>
      </c>
      <c r="F1137" s="492" t="s">
        <v>4591</v>
      </c>
      <c r="G1137" s="493">
        <v>312.5</v>
      </c>
      <c r="H1137" s="493">
        <v>312.5</v>
      </c>
      <c r="J1137" s="206"/>
    </row>
    <row r="1138" spans="1:10" ht="15">
      <c r="A1138" s="492">
        <v>1130</v>
      </c>
      <c r="B1138" s="492" t="s">
        <v>648</v>
      </c>
      <c r="C1138" s="492" t="s">
        <v>5974</v>
      </c>
      <c r="D1138" s="492" t="s">
        <v>7905</v>
      </c>
      <c r="E1138" s="492" t="s">
        <v>319</v>
      </c>
      <c r="F1138" s="492" t="s">
        <v>4591</v>
      </c>
      <c r="G1138" s="493">
        <v>312.5</v>
      </c>
      <c r="H1138" s="493">
        <v>312.5</v>
      </c>
      <c r="J1138" s="206"/>
    </row>
    <row r="1139" spans="1:10" ht="15">
      <c r="A1139" s="492">
        <v>1131</v>
      </c>
      <c r="B1139" s="492" t="s">
        <v>5975</v>
      </c>
      <c r="C1139" s="492" t="s">
        <v>5386</v>
      </c>
      <c r="D1139" s="492" t="s">
        <v>7906</v>
      </c>
      <c r="E1139" s="492" t="s">
        <v>319</v>
      </c>
      <c r="F1139" s="492" t="s">
        <v>4591</v>
      </c>
      <c r="G1139" s="493">
        <v>312.5</v>
      </c>
      <c r="H1139" s="493">
        <v>312.5</v>
      </c>
      <c r="J1139" s="206"/>
    </row>
    <row r="1140" spans="1:10" ht="15">
      <c r="A1140" s="492">
        <v>1132</v>
      </c>
      <c r="B1140" s="492" t="s">
        <v>5056</v>
      </c>
      <c r="C1140" s="492" t="s">
        <v>5952</v>
      </c>
      <c r="D1140" s="492" t="s">
        <v>7907</v>
      </c>
      <c r="E1140" s="492" t="s">
        <v>319</v>
      </c>
      <c r="F1140" s="492" t="s">
        <v>4591</v>
      </c>
      <c r="G1140" s="493">
        <v>312.5</v>
      </c>
      <c r="H1140" s="493">
        <v>312.5</v>
      </c>
      <c r="J1140" s="206"/>
    </row>
    <row r="1141" spans="1:10" ht="15">
      <c r="A1141" s="492">
        <v>1133</v>
      </c>
      <c r="B1141" s="492" t="s">
        <v>5943</v>
      </c>
      <c r="C1141" s="492" t="s">
        <v>5976</v>
      </c>
      <c r="D1141" s="492" t="s">
        <v>7908</v>
      </c>
      <c r="E1141" s="492" t="s">
        <v>319</v>
      </c>
      <c r="F1141" s="492" t="s">
        <v>4591</v>
      </c>
      <c r="G1141" s="493">
        <v>312.5</v>
      </c>
      <c r="H1141" s="493">
        <v>312.5</v>
      </c>
      <c r="J1141" s="206"/>
    </row>
    <row r="1142" spans="1:10" ht="15">
      <c r="A1142" s="492">
        <v>1134</v>
      </c>
      <c r="B1142" s="492" t="s">
        <v>4696</v>
      </c>
      <c r="C1142" s="492" t="s">
        <v>5977</v>
      </c>
      <c r="D1142" s="492" t="s">
        <v>7909</v>
      </c>
      <c r="E1142" s="492" t="s">
        <v>319</v>
      </c>
      <c r="F1142" s="492" t="s">
        <v>4591</v>
      </c>
      <c r="G1142" s="493">
        <v>312.5</v>
      </c>
      <c r="H1142" s="493">
        <v>312.5</v>
      </c>
      <c r="J1142" s="206"/>
    </row>
    <row r="1143" spans="1:10" ht="15">
      <c r="A1143" s="492">
        <v>1135</v>
      </c>
      <c r="B1143" s="492" t="s">
        <v>5978</v>
      </c>
      <c r="C1143" s="492" t="s">
        <v>5979</v>
      </c>
      <c r="D1143" s="492" t="s">
        <v>7910</v>
      </c>
      <c r="E1143" s="492" t="s">
        <v>319</v>
      </c>
      <c r="F1143" s="492" t="s">
        <v>4591</v>
      </c>
      <c r="G1143" s="493">
        <v>312.5</v>
      </c>
      <c r="H1143" s="493">
        <v>312.5</v>
      </c>
      <c r="J1143" s="206"/>
    </row>
    <row r="1144" spans="1:10" ht="15">
      <c r="A1144" s="492">
        <v>1136</v>
      </c>
      <c r="B1144" s="492" t="s">
        <v>4769</v>
      </c>
      <c r="C1144" s="492" t="s">
        <v>4632</v>
      </c>
      <c r="D1144" s="492" t="s">
        <v>7911</v>
      </c>
      <c r="E1144" s="492" t="s">
        <v>319</v>
      </c>
      <c r="F1144" s="492" t="s">
        <v>4591</v>
      </c>
      <c r="G1144" s="493">
        <v>312.5</v>
      </c>
      <c r="H1144" s="493">
        <v>312.5</v>
      </c>
      <c r="J1144" s="206"/>
    </row>
    <row r="1145" spans="1:10" ht="15">
      <c r="A1145" s="492">
        <v>1137</v>
      </c>
      <c r="B1145" s="492" t="s">
        <v>5980</v>
      </c>
      <c r="C1145" s="492" t="s">
        <v>5979</v>
      </c>
      <c r="D1145" s="492" t="s">
        <v>7912</v>
      </c>
      <c r="E1145" s="492" t="s">
        <v>319</v>
      </c>
      <c r="F1145" s="492" t="s">
        <v>4591</v>
      </c>
      <c r="G1145" s="493">
        <v>312.5</v>
      </c>
      <c r="H1145" s="493">
        <v>312.5</v>
      </c>
      <c r="J1145" s="206"/>
    </row>
    <row r="1146" spans="1:10" ht="15">
      <c r="A1146" s="492">
        <v>1138</v>
      </c>
      <c r="B1146" s="492" t="s">
        <v>4953</v>
      </c>
      <c r="C1146" s="492" t="s">
        <v>4872</v>
      </c>
      <c r="D1146" s="492" t="s">
        <v>7913</v>
      </c>
      <c r="E1146" s="492" t="s">
        <v>319</v>
      </c>
      <c r="F1146" s="492" t="s">
        <v>4591</v>
      </c>
      <c r="G1146" s="493">
        <v>312.5</v>
      </c>
      <c r="H1146" s="493">
        <v>312.5</v>
      </c>
      <c r="J1146" s="206"/>
    </row>
    <row r="1147" spans="1:10" ht="15">
      <c r="A1147" s="492">
        <v>1139</v>
      </c>
      <c r="B1147" s="492" t="s">
        <v>5290</v>
      </c>
      <c r="C1147" s="492" t="s">
        <v>5332</v>
      </c>
      <c r="D1147" s="492" t="s">
        <v>7914</v>
      </c>
      <c r="E1147" s="492" t="s">
        <v>319</v>
      </c>
      <c r="F1147" s="492" t="s">
        <v>4591</v>
      </c>
      <c r="G1147" s="493">
        <v>312.5</v>
      </c>
      <c r="H1147" s="493">
        <v>312.5</v>
      </c>
      <c r="J1147" s="206"/>
    </row>
    <row r="1148" spans="1:10" ht="15">
      <c r="A1148" s="492">
        <v>1140</v>
      </c>
      <c r="B1148" s="492" t="s">
        <v>4787</v>
      </c>
      <c r="C1148" s="492" t="s">
        <v>5981</v>
      </c>
      <c r="D1148" s="492" t="s">
        <v>7915</v>
      </c>
      <c r="E1148" s="492" t="s">
        <v>319</v>
      </c>
      <c r="F1148" s="492" t="s">
        <v>4591</v>
      </c>
      <c r="G1148" s="493">
        <v>312.5</v>
      </c>
      <c r="H1148" s="493">
        <v>312.5</v>
      </c>
      <c r="J1148" s="206"/>
    </row>
    <row r="1149" spans="1:10" ht="15">
      <c r="A1149" s="492">
        <v>1141</v>
      </c>
      <c r="B1149" s="492" t="s">
        <v>5151</v>
      </c>
      <c r="C1149" s="492" t="s">
        <v>5023</v>
      </c>
      <c r="D1149" s="492" t="s">
        <v>7916</v>
      </c>
      <c r="E1149" s="492" t="s">
        <v>319</v>
      </c>
      <c r="F1149" s="492" t="s">
        <v>4591</v>
      </c>
      <c r="G1149" s="493">
        <v>312.5</v>
      </c>
      <c r="H1149" s="493">
        <v>312.5</v>
      </c>
      <c r="J1149" s="206"/>
    </row>
    <row r="1150" spans="1:10" ht="15">
      <c r="A1150" s="492">
        <v>1142</v>
      </c>
      <c r="B1150" s="492" t="s">
        <v>5982</v>
      </c>
      <c r="C1150" s="492" t="s">
        <v>5918</v>
      </c>
      <c r="D1150" s="492" t="s">
        <v>7917</v>
      </c>
      <c r="E1150" s="492" t="s">
        <v>319</v>
      </c>
      <c r="F1150" s="492" t="s">
        <v>4591</v>
      </c>
      <c r="G1150" s="493">
        <v>312.5</v>
      </c>
      <c r="H1150" s="493">
        <v>312.5</v>
      </c>
      <c r="J1150" s="206"/>
    </row>
    <row r="1151" spans="1:10" ht="15">
      <c r="A1151" s="492">
        <v>1143</v>
      </c>
      <c r="B1151" s="492" t="s">
        <v>5983</v>
      </c>
      <c r="C1151" s="492" t="s">
        <v>5984</v>
      </c>
      <c r="D1151" s="492" t="s">
        <v>7918</v>
      </c>
      <c r="E1151" s="492" t="s">
        <v>319</v>
      </c>
      <c r="F1151" s="492" t="s">
        <v>4591</v>
      </c>
      <c r="G1151" s="493">
        <v>312.5</v>
      </c>
      <c r="H1151" s="493">
        <v>312.5</v>
      </c>
      <c r="J1151" s="206"/>
    </row>
    <row r="1152" spans="1:10" ht="15">
      <c r="A1152" s="492">
        <v>1144</v>
      </c>
      <c r="B1152" s="492" t="s">
        <v>4670</v>
      </c>
      <c r="C1152" s="492" t="s">
        <v>5985</v>
      </c>
      <c r="D1152" s="492" t="s">
        <v>7919</v>
      </c>
      <c r="E1152" s="492" t="s">
        <v>319</v>
      </c>
      <c r="F1152" s="492" t="s">
        <v>4591</v>
      </c>
      <c r="G1152" s="493">
        <v>312.5</v>
      </c>
      <c r="H1152" s="493">
        <v>312.5</v>
      </c>
      <c r="J1152" s="206"/>
    </row>
    <row r="1153" spans="1:10" ht="15">
      <c r="A1153" s="492">
        <v>1145</v>
      </c>
      <c r="B1153" s="492" t="s">
        <v>5986</v>
      </c>
      <c r="C1153" s="492" t="s">
        <v>4782</v>
      </c>
      <c r="D1153" s="492" t="s">
        <v>7920</v>
      </c>
      <c r="E1153" s="492" t="s">
        <v>319</v>
      </c>
      <c r="F1153" s="492" t="s">
        <v>4591</v>
      </c>
      <c r="G1153" s="493">
        <v>312.5</v>
      </c>
      <c r="H1153" s="493">
        <v>312.5</v>
      </c>
      <c r="J1153" s="206"/>
    </row>
    <row r="1154" spans="1:10" ht="15">
      <c r="A1154" s="492">
        <v>1146</v>
      </c>
      <c r="B1154" s="492" t="s">
        <v>4781</v>
      </c>
      <c r="C1154" s="492" t="s">
        <v>5306</v>
      </c>
      <c r="D1154" s="492" t="s">
        <v>7921</v>
      </c>
      <c r="E1154" s="492" t="s">
        <v>319</v>
      </c>
      <c r="F1154" s="492" t="s">
        <v>4591</v>
      </c>
      <c r="G1154" s="493">
        <v>312.5</v>
      </c>
      <c r="H1154" s="493">
        <v>312.5</v>
      </c>
      <c r="J1154" s="206"/>
    </row>
    <row r="1155" spans="1:10" ht="15">
      <c r="A1155" s="492">
        <v>1147</v>
      </c>
      <c r="B1155" s="492" t="s">
        <v>5848</v>
      </c>
      <c r="C1155" s="492" t="s">
        <v>5306</v>
      </c>
      <c r="D1155" s="492" t="s">
        <v>7922</v>
      </c>
      <c r="E1155" s="492" t="s">
        <v>319</v>
      </c>
      <c r="F1155" s="492" t="s">
        <v>4591</v>
      </c>
      <c r="G1155" s="493">
        <v>312.5</v>
      </c>
      <c r="H1155" s="493">
        <v>312.5</v>
      </c>
      <c r="J1155" s="206"/>
    </row>
    <row r="1156" spans="1:10" ht="15">
      <c r="A1156" s="492">
        <v>1148</v>
      </c>
      <c r="B1156" s="492" t="s">
        <v>5225</v>
      </c>
      <c r="C1156" s="492" t="s">
        <v>4627</v>
      </c>
      <c r="D1156" s="492" t="s">
        <v>7923</v>
      </c>
      <c r="E1156" s="492" t="s">
        <v>319</v>
      </c>
      <c r="F1156" s="492" t="s">
        <v>4591</v>
      </c>
      <c r="G1156" s="493">
        <v>312.5</v>
      </c>
      <c r="H1156" s="493">
        <v>312.5</v>
      </c>
      <c r="J1156" s="206"/>
    </row>
    <row r="1157" spans="1:10" ht="15">
      <c r="A1157" s="492">
        <v>1149</v>
      </c>
      <c r="B1157" s="492" t="s">
        <v>5987</v>
      </c>
      <c r="C1157" s="492" t="s">
        <v>5988</v>
      </c>
      <c r="D1157" s="492" t="s">
        <v>7924</v>
      </c>
      <c r="E1157" s="492" t="s">
        <v>319</v>
      </c>
      <c r="F1157" s="492" t="s">
        <v>4591</v>
      </c>
      <c r="G1157" s="493">
        <v>312.5</v>
      </c>
      <c r="H1157" s="493">
        <v>312.5</v>
      </c>
      <c r="J1157" s="206"/>
    </row>
    <row r="1158" spans="1:10" ht="15">
      <c r="A1158" s="492">
        <v>1150</v>
      </c>
      <c r="B1158" s="492" t="s">
        <v>4599</v>
      </c>
      <c r="C1158" s="492" t="s">
        <v>4782</v>
      </c>
      <c r="D1158" s="492" t="s">
        <v>7925</v>
      </c>
      <c r="E1158" s="492" t="s">
        <v>319</v>
      </c>
      <c r="F1158" s="492" t="s">
        <v>4591</v>
      </c>
      <c r="G1158" s="493">
        <v>312.5</v>
      </c>
      <c r="H1158" s="493">
        <v>312.5</v>
      </c>
      <c r="J1158" s="206"/>
    </row>
    <row r="1159" spans="1:10" ht="15">
      <c r="A1159" s="492">
        <v>1151</v>
      </c>
      <c r="B1159" s="492" t="s">
        <v>5043</v>
      </c>
      <c r="C1159" s="492" t="s">
        <v>5989</v>
      </c>
      <c r="D1159" s="492" t="s">
        <v>7926</v>
      </c>
      <c r="E1159" s="492" t="s">
        <v>319</v>
      </c>
      <c r="F1159" s="492" t="s">
        <v>4591</v>
      </c>
      <c r="G1159" s="493">
        <v>312.5</v>
      </c>
      <c r="H1159" s="493">
        <v>312.5</v>
      </c>
      <c r="J1159" s="206"/>
    </row>
    <row r="1160" spans="1:10" ht="15">
      <c r="A1160" s="492">
        <v>1152</v>
      </c>
      <c r="B1160" s="492" t="s">
        <v>5990</v>
      </c>
      <c r="C1160" s="492" t="s">
        <v>5991</v>
      </c>
      <c r="D1160" s="492" t="s">
        <v>7927</v>
      </c>
      <c r="E1160" s="492" t="s">
        <v>319</v>
      </c>
      <c r="F1160" s="492" t="s">
        <v>4591</v>
      </c>
      <c r="G1160" s="493">
        <v>312.5</v>
      </c>
      <c r="H1160" s="493">
        <v>312.5</v>
      </c>
      <c r="J1160" s="206"/>
    </row>
    <row r="1161" spans="1:10" ht="15">
      <c r="A1161" s="492">
        <v>1153</v>
      </c>
      <c r="B1161" s="492" t="s">
        <v>5282</v>
      </c>
      <c r="C1161" s="492" t="s">
        <v>4981</v>
      </c>
      <c r="D1161" s="492" t="s">
        <v>7928</v>
      </c>
      <c r="E1161" s="492" t="s">
        <v>319</v>
      </c>
      <c r="F1161" s="492" t="s">
        <v>4591</v>
      </c>
      <c r="G1161" s="493">
        <v>312.5</v>
      </c>
      <c r="H1161" s="493">
        <v>312.5</v>
      </c>
      <c r="J1161" s="206"/>
    </row>
    <row r="1162" spans="1:10" ht="15">
      <c r="A1162" s="492">
        <v>1154</v>
      </c>
      <c r="B1162" s="492" t="s">
        <v>648</v>
      </c>
      <c r="C1162" s="492" t="s">
        <v>5684</v>
      </c>
      <c r="D1162" s="492" t="s">
        <v>7929</v>
      </c>
      <c r="E1162" s="492" t="s">
        <v>319</v>
      </c>
      <c r="F1162" s="492" t="s">
        <v>4591</v>
      </c>
      <c r="G1162" s="493">
        <v>312.5</v>
      </c>
      <c r="H1162" s="493">
        <v>312.5</v>
      </c>
      <c r="J1162" s="206"/>
    </row>
    <row r="1163" spans="1:10" ht="15">
      <c r="A1163" s="492">
        <v>1155</v>
      </c>
      <c r="B1163" s="492" t="s">
        <v>5992</v>
      </c>
      <c r="C1163" s="492" t="s">
        <v>5040</v>
      </c>
      <c r="D1163" s="492" t="s">
        <v>7930</v>
      </c>
      <c r="E1163" s="492" t="s">
        <v>319</v>
      </c>
      <c r="F1163" s="492" t="s">
        <v>4591</v>
      </c>
      <c r="G1163" s="493">
        <v>312.5</v>
      </c>
      <c r="H1163" s="493">
        <v>312.5</v>
      </c>
      <c r="J1163" s="206"/>
    </row>
    <row r="1164" spans="1:10" ht="15">
      <c r="A1164" s="492">
        <v>1156</v>
      </c>
      <c r="B1164" s="492" t="s">
        <v>648</v>
      </c>
      <c r="C1164" s="492" t="s">
        <v>5993</v>
      </c>
      <c r="D1164" s="492" t="s">
        <v>7931</v>
      </c>
      <c r="E1164" s="492" t="s">
        <v>319</v>
      </c>
      <c r="F1164" s="492" t="s">
        <v>4591</v>
      </c>
      <c r="G1164" s="493">
        <v>312.5</v>
      </c>
      <c r="H1164" s="493">
        <v>312.5</v>
      </c>
      <c r="J1164" s="206"/>
    </row>
    <row r="1165" spans="1:10" ht="15">
      <c r="A1165" s="492">
        <v>1157</v>
      </c>
      <c r="B1165" s="492" t="s">
        <v>5994</v>
      </c>
      <c r="C1165" s="492" t="s">
        <v>5995</v>
      </c>
      <c r="D1165" s="492" t="s">
        <v>7932</v>
      </c>
      <c r="E1165" s="492" t="s">
        <v>319</v>
      </c>
      <c r="F1165" s="492" t="s">
        <v>4591</v>
      </c>
      <c r="G1165" s="493">
        <v>312.5</v>
      </c>
      <c r="H1165" s="493">
        <v>312.5</v>
      </c>
      <c r="J1165" s="206"/>
    </row>
    <row r="1166" spans="1:10" ht="15">
      <c r="A1166" s="492">
        <v>1158</v>
      </c>
      <c r="B1166" s="492" t="s">
        <v>4822</v>
      </c>
      <c r="C1166" s="492" t="s">
        <v>5996</v>
      </c>
      <c r="D1166" s="492" t="s">
        <v>7933</v>
      </c>
      <c r="E1166" s="492" t="s">
        <v>319</v>
      </c>
      <c r="F1166" s="492" t="s">
        <v>4591</v>
      </c>
      <c r="G1166" s="493">
        <v>312.5</v>
      </c>
      <c r="H1166" s="493">
        <v>312.5</v>
      </c>
      <c r="J1166" s="206"/>
    </row>
    <row r="1167" spans="1:10" ht="15">
      <c r="A1167" s="492">
        <v>1159</v>
      </c>
      <c r="B1167" s="492" t="s">
        <v>5702</v>
      </c>
      <c r="C1167" s="492" t="s">
        <v>4606</v>
      </c>
      <c r="D1167" s="492" t="s">
        <v>7934</v>
      </c>
      <c r="E1167" s="492" t="s">
        <v>319</v>
      </c>
      <c r="F1167" s="492" t="s">
        <v>4591</v>
      </c>
      <c r="G1167" s="493">
        <v>312.5</v>
      </c>
      <c r="H1167" s="493">
        <v>312.5</v>
      </c>
      <c r="J1167" s="206"/>
    </row>
    <row r="1168" spans="1:10" ht="15">
      <c r="A1168" s="492">
        <v>1160</v>
      </c>
      <c r="B1168" s="492" t="s">
        <v>4709</v>
      </c>
      <c r="C1168" s="492" t="s">
        <v>4782</v>
      </c>
      <c r="D1168" s="492" t="s">
        <v>7935</v>
      </c>
      <c r="E1168" s="492" t="s">
        <v>319</v>
      </c>
      <c r="F1168" s="492" t="s">
        <v>4591</v>
      </c>
      <c r="G1168" s="493">
        <v>312.5</v>
      </c>
      <c r="H1168" s="493">
        <v>312.5</v>
      </c>
      <c r="J1168" s="206"/>
    </row>
    <row r="1169" spans="1:10" ht="15">
      <c r="A1169" s="492">
        <v>1161</v>
      </c>
      <c r="B1169" s="492" t="s">
        <v>5842</v>
      </c>
      <c r="C1169" s="492" t="s">
        <v>5997</v>
      </c>
      <c r="D1169" s="492" t="s">
        <v>7936</v>
      </c>
      <c r="E1169" s="492" t="s">
        <v>319</v>
      </c>
      <c r="F1169" s="492" t="s">
        <v>4591</v>
      </c>
      <c r="G1169" s="493">
        <v>312.5</v>
      </c>
      <c r="H1169" s="493">
        <v>312.5</v>
      </c>
      <c r="J1169" s="206"/>
    </row>
    <row r="1170" spans="1:10" ht="15">
      <c r="A1170" s="492">
        <v>1162</v>
      </c>
      <c r="B1170" s="492" t="s">
        <v>5998</v>
      </c>
      <c r="C1170" s="492" t="s">
        <v>5999</v>
      </c>
      <c r="D1170" s="492" t="s">
        <v>7937</v>
      </c>
      <c r="E1170" s="492" t="s">
        <v>319</v>
      </c>
      <c r="F1170" s="492" t="s">
        <v>4591</v>
      </c>
      <c r="G1170" s="493">
        <v>312.5</v>
      </c>
      <c r="H1170" s="493">
        <v>312.5</v>
      </c>
      <c r="J1170" s="206"/>
    </row>
    <row r="1171" spans="1:10" ht="15">
      <c r="A1171" s="492">
        <v>1163</v>
      </c>
      <c r="B1171" s="492" t="s">
        <v>6000</v>
      </c>
      <c r="C1171" s="492" t="s">
        <v>6001</v>
      </c>
      <c r="D1171" s="492" t="s">
        <v>7938</v>
      </c>
      <c r="E1171" s="492" t="s">
        <v>319</v>
      </c>
      <c r="F1171" s="492" t="s">
        <v>4591</v>
      </c>
      <c r="G1171" s="493">
        <v>312.5</v>
      </c>
      <c r="H1171" s="493">
        <v>312.5</v>
      </c>
      <c r="J1171" s="206"/>
    </row>
    <row r="1172" spans="1:10" ht="15">
      <c r="A1172" s="492">
        <v>1164</v>
      </c>
      <c r="B1172" s="492" t="s">
        <v>6002</v>
      </c>
      <c r="C1172" s="492" t="s">
        <v>6003</v>
      </c>
      <c r="D1172" s="492" t="s">
        <v>7939</v>
      </c>
      <c r="E1172" s="492" t="s">
        <v>319</v>
      </c>
      <c r="F1172" s="492" t="s">
        <v>4591</v>
      </c>
      <c r="G1172" s="493">
        <v>312.5</v>
      </c>
      <c r="H1172" s="493">
        <v>312.5</v>
      </c>
      <c r="J1172" s="206"/>
    </row>
    <row r="1173" spans="1:10" ht="15">
      <c r="A1173" s="492">
        <v>1165</v>
      </c>
      <c r="B1173" s="492" t="s">
        <v>6004</v>
      </c>
      <c r="C1173" s="492" t="s">
        <v>6005</v>
      </c>
      <c r="D1173" s="492" t="s">
        <v>7940</v>
      </c>
      <c r="E1173" s="492" t="s">
        <v>319</v>
      </c>
      <c r="F1173" s="492" t="s">
        <v>4591</v>
      </c>
      <c r="G1173" s="493">
        <v>312.5</v>
      </c>
      <c r="H1173" s="493">
        <v>312.5</v>
      </c>
      <c r="J1173" s="206"/>
    </row>
    <row r="1174" spans="1:10" ht="15">
      <c r="A1174" s="492">
        <v>1166</v>
      </c>
      <c r="B1174" s="492" t="s">
        <v>6006</v>
      </c>
      <c r="C1174" s="492" t="s">
        <v>4634</v>
      </c>
      <c r="D1174" s="492" t="s">
        <v>7941</v>
      </c>
      <c r="E1174" s="492" t="s">
        <v>319</v>
      </c>
      <c r="F1174" s="492" t="s">
        <v>4591</v>
      </c>
      <c r="G1174" s="493">
        <v>312.5</v>
      </c>
      <c r="H1174" s="493">
        <v>312.5</v>
      </c>
      <c r="J1174" s="206"/>
    </row>
    <row r="1175" spans="1:10" ht="15">
      <c r="A1175" s="492">
        <v>1167</v>
      </c>
      <c r="B1175" s="492" t="s">
        <v>4865</v>
      </c>
      <c r="C1175" s="492" t="s">
        <v>5621</v>
      </c>
      <c r="D1175" s="492" t="s">
        <v>7942</v>
      </c>
      <c r="E1175" s="492" t="s">
        <v>319</v>
      </c>
      <c r="F1175" s="492" t="s">
        <v>4591</v>
      </c>
      <c r="G1175" s="493">
        <v>312.5</v>
      </c>
      <c r="H1175" s="493">
        <v>312.5</v>
      </c>
      <c r="J1175" s="206"/>
    </row>
    <row r="1176" spans="1:10" ht="15">
      <c r="A1176" s="492">
        <v>1168</v>
      </c>
      <c r="B1176" s="492" t="s">
        <v>4822</v>
      </c>
      <c r="C1176" s="492" t="s">
        <v>6007</v>
      </c>
      <c r="D1176" s="492" t="s">
        <v>7943</v>
      </c>
      <c r="E1176" s="492" t="s">
        <v>319</v>
      </c>
      <c r="F1176" s="492" t="s">
        <v>4591</v>
      </c>
      <c r="G1176" s="493">
        <v>312.5</v>
      </c>
      <c r="H1176" s="493">
        <v>312.5</v>
      </c>
      <c r="J1176" s="206"/>
    </row>
    <row r="1177" spans="1:10" ht="15">
      <c r="A1177" s="492">
        <v>1169</v>
      </c>
      <c r="B1177" s="492" t="s">
        <v>5764</v>
      </c>
      <c r="C1177" s="492" t="s">
        <v>6008</v>
      </c>
      <c r="D1177" s="492" t="s">
        <v>7944</v>
      </c>
      <c r="E1177" s="492" t="s">
        <v>319</v>
      </c>
      <c r="F1177" s="492" t="s">
        <v>4591</v>
      </c>
      <c r="G1177" s="493">
        <v>312.5</v>
      </c>
      <c r="H1177" s="493">
        <v>312.5</v>
      </c>
      <c r="J1177" s="206"/>
    </row>
    <row r="1178" spans="1:10" ht="15">
      <c r="A1178" s="492">
        <v>1170</v>
      </c>
      <c r="B1178" s="492" t="s">
        <v>4822</v>
      </c>
      <c r="C1178" s="492" t="s">
        <v>6009</v>
      </c>
      <c r="D1178" s="492" t="s">
        <v>7945</v>
      </c>
      <c r="E1178" s="492" t="s">
        <v>319</v>
      </c>
      <c r="F1178" s="492" t="s">
        <v>4591</v>
      </c>
      <c r="G1178" s="493">
        <v>312.5</v>
      </c>
      <c r="H1178" s="493">
        <v>312.5</v>
      </c>
      <c r="J1178" s="206"/>
    </row>
    <row r="1179" spans="1:10" ht="15">
      <c r="A1179" s="492">
        <v>1171</v>
      </c>
      <c r="B1179" s="492" t="s">
        <v>4787</v>
      </c>
      <c r="C1179" s="492" t="s">
        <v>6010</v>
      </c>
      <c r="D1179" s="492" t="s">
        <v>7946</v>
      </c>
      <c r="E1179" s="492" t="s">
        <v>319</v>
      </c>
      <c r="F1179" s="492" t="s">
        <v>4591</v>
      </c>
      <c r="G1179" s="493">
        <v>312.5</v>
      </c>
      <c r="H1179" s="493">
        <v>312.5</v>
      </c>
      <c r="J1179" s="206"/>
    </row>
    <row r="1180" spans="1:10" ht="15">
      <c r="A1180" s="492">
        <v>1172</v>
      </c>
      <c r="B1180" s="492" t="s">
        <v>5898</v>
      </c>
      <c r="C1180" s="492" t="s">
        <v>6011</v>
      </c>
      <c r="D1180" s="492" t="s">
        <v>7947</v>
      </c>
      <c r="E1180" s="492" t="s">
        <v>319</v>
      </c>
      <c r="F1180" s="492" t="s">
        <v>4591</v>
      </c>
      <c r="G1180" s="493">
        <v>312.5</v>
      </c>
      <c r="H1180" s="493">
        <v>312.5</v>
      </c>
      <c r="J1180" s="206"/>
    </row>
    <row r="1181" spans="1:10" ht="15">
      <c r="A1181" s="492">
        <v>1173</v>
      </c>
      <c r="B1181" s="492" t="s">
        <v>5290</v>
      </c>
      <c r="C1181" s="492" t="s">
        <v>6012</v>
      </c>
      <c r="D1181" s="492" t="s">
        <v>7948</v>
      </c>
      <c r="E1181" s="492" t="s">
        <v>319</v>
      </c>
      <c r="F1181" s="492" t="s">
        <v>4591</v>
      </c>
      <c r="G1181" s="493">
        <v>312.5</v>
      </c>
      <c r="H1181" s="493">
        <v>312.5</v>
      </c>
      <c r="J1181" s="206"/>
    </row>
    <row r="1182" spans="1:10" ht="15">
      <c r="A1182" s="492">
        <v>1174</v>
      </c>
      <c r="B1182" s="492" t="s">
        <v>6013</v>
      </c>
      <c r="C1182" s="492" t="s">
        <v>5621</v>
      </c>
      <c r="D1182" s="492" t="s">
        <v>7949</v>
      </c>
      <c r="E1182" s="492" t="s">
        <v>319</v>
      </c>
      <c r="F1182" s="492" t="s">
        <v>4591</v>
      </c>
      <c r="G1182" s="493">
        <v>312.5</v>
      </c>
      <c r="H1182" s="493">
        <v>312.5</v>
      </c>
      <c r="J1182" s="206"/>
    </row>
    <row r="1183" spans="1:10" ht="15">
      <c r="A1183" s="492">
        <v>1175</v>
      </c>
      <c r="B1183" s="492" t="s">
        <v>5627</v>
      </c>
      <c r="C1183" s="492" t="s">
        <v>6014</v>
      </c>
      <c r="D1183" s="492" t="s">
        <v>7950</v>
      </c>
      <c r="E1183" s="492" t="s">
        <v>319</v>
      </c>
      <c r="F1183" s="492" t="s">
        <v>4591</v>
      </c>
      <c r="G1183" s="493">
        <v>312.5</v>
      </c>
      <c r="H1183" s="493">
        <v>312.5</v>
      </c>
      <c r="J1183" s="206"/>
    </row>
    <row r="1184" spans="1:10" ht="15">
      <c r="A1184" s="492">
        <v>1176</v>
      </c>
      <c r="B1184" s="492" t="s">
        <v>4980</v>
      </c>
      <c r="C1184" s="492" t="s">
        <v>6015</v>
      </c>
      <c r="D1184" s="492" t="s">
        <v>7951</v>
      </c>
      <c r="E1184" s="492" t="s">
        <v>319</v>
      </c>
      <c r="F1184" s="492" t="s">
        <v>4591</v>
      </c>
      <c r="G1184" s="493">
        <v>312.5</v>
      </c>
      <c r="H1184" s="493">
        <v>312.5</v>
      </c>
      <c r="J1184" s="206"/>
    </row>
    <row r="1185" spans="1:10" ht="15">
      <c r="A1185" s="492">
        <v>1177</v>
      </c>
      <c r="B1185" s="492" t="s">
        <v>4890</v>
      </c>
      <c r="C1185" s="492" t="s">
        <v>5509</v>
      </c>
      <c r="D1185" s="492" t="s">
        <v>7952</v>
      </c>
      <c r="E1185" s="492" t="s">
        <v>319</v>
      </c>
      <c r="F1185" s="492" t="s">
        <v>4591</v>
      </c>
      <c r="G1185" s="493">
        <v>312.5</v>
      </c>
      <c r="H1185" s="493">
        <v>312.5</v>
      </c>
      <c r="J1185" s="206"/>
    </row>
    <row r="1186" spans="1:10" ht="15">
      <c r="A1186" s="492">
        <v>1178</v>
      </c>
      <c r="B1186" s="492" t="s">
        <v>6016</v>
      </c>
      <c r="C1186" s="492" t="s">
        <v>6017</v>
      </c>
      <c r="D1186" s="492" t="s">
        <v>7953</v>
      </c>
      <c r="E1186" s="492" t="s">
        <v>319</v>
      </c>
      <c r="F1186" s="492" t="s">
        <v>4591</v>
      </c>
      <c r="G1186" s="493">
        <v>312.5</v>
      </c>
      <c r="H1186" s="493">
        <v>312.5</v>
      </c>
      <c r="J1186" s="206"/>
    </row>
    <row r="1187" spans="1:10" ht="15">
      <c r="A1187" s="492">
        <v>1179</v>
      </c>
      <c r="B1187" s="492" t="s">
        <v>5599</v>
      </c>
      <c r="C1187" s="492" t="s">
        <v>5929</v>
      </c>
      <c r="D1187" s="492" t="s">
        <v>7954</v>
      </c>
      <c r="E1187" s="492" t="s">
        <v>319</v>
      </c>
      <c r="F1187" s="492" t="s">
        <v>4591</v>
      </c>
      <c r="G1187" s="493">
        <v>312.5</v>
      </c>
      <c r="H1187" s="493">
        <v>312.5</v>
      </c>
      <c r="J1187" s="206"/>
    </row>
    <row r="1188" spans="1:10" ht="15">
      <c r="A1188" s="492">
        <v>1180</v>
      </c>
      <c r="B1188" s="492" t="s">
        <v>4693</v>
      </c>
      <c r="C1188" s="492" t="s">
        <v>4623</v>
      </c>
      <c r="D1188" s="492" t="s">
        <v>7955</v>
      </c>
      <c r="E1188" s="492" t="s">
        <v>319</v>
      </c>
      <c r="F1188" s="492" t="s">
        <v>4591</v>
      </c>
      <c r="G1188" s="493">
        <v>312.5</v>
      </c>
      <c r="H1188" s="493">
        <v>312.5</v>
      </c>
      <c r="J1188" s="206"/>
    </row>
    <row r="1189" spans="1:10" ht="15">
      <c r="A1189" s="492">
        <v>1181</v>
      </c>
      <c r="B1189" s="492" t="s">
        <v>6018</v>
      </c>
      <c r="C1189" s="492" t="s">
        <v>6019</v>
      </c>
      <c r="D1189" s="492" t="s">
        <v>7956</v>
      </c>
      <c r="E1189" s="492" t="s">
        <v>319</v>
      </c>
      <c r="F1189" s="492" t="s">
        <v>4591</v>
      </c>
      <c r="G1189" s="493">
        <v>312.5</v>
      </c>
      <c r="H1189" s="493">
        <v>312.5</v>
      </c>
      <c r="J1189" s="206"/>
    </row>
    <row r="1190" spans="1:10" ht="15">
      <c r="A1190" s="492">
        <v>1182</v>
      </c>
      <c r="B1190" s="492" t="s">
        <v>6020</v>
      </c>
      <c r="C1190" s="492" t="s">
        <v>5624</v>
      </c>
      <c r="D1190" s="492" t="s">
        <v>7957</v>
      </c>
      <c r="E1190" s="492" t="s">
        <v>319</v>
      </c>
      <c r="F1190" s="492" t="s">
        <v>4591</v>
      </c>
      <c r="G1190" s="493">
        <v>312.5</v>
      </c>
      <c r="H1190" s="493">
        <v>312.5</v>
      </c>
      <c r="J1190" s="206"/>
    </row>
    <row r="1191" spans="1:10" ht="15">
      <c r="A1191" s="492">
        <v>1183</v>
      </c>
      <c r="B1191" s="492" t="s">
        <v>5565</v>
      </c>
      <c r="C1191" s="492" t="s">
        <v>6021</v>
      </c>
      <c r="D1191" s="492" t="s">
        <v>7958</v>
      </c>
      <c r="E1191" s="492" t="s">
        <v>319</v>
      </c>
      <c r="F1191" s="492" t="s">
        <v>4591</v>
      </c>
      <c r="G1191" s="493">
        <v>312.5</v>
      </c>
      <c r="H1191" s="493">
        <v>312.5</v>
      </c>
      <c r="J1191" s="206"/>
    </row>
    <row r="1192" spans="1:10" ht="15">
      <c r="A1192" s="492">
        <v>1184</v>
      </c>
      <c r="B1192" s="492" t="s">
        <v>5749</v>
      </c>
      <c r="C1192" s="492" t="s">
        <v>6022</v>
      </c>
      <c r="D1192" s="492" t="s">
        <v>7959</v>
      </c>
      <c r="E1192" s="492" t="s">
        <v>319</v>
      </c>
      <c r="F1192" s="492" t="s">
        <v>4591</v>
      </c>
      <c r="G1192" s="493">
        <v>312.5</v>
      </c>
      <c r="H1192" s="493">
        <v>312.5</v>
      </c>
      <c r="J1192" s="206"/>
    </row>
    <row r="1193" spans="1:10" ht="15">
      <c r="A1193" s="492">
        <v>1185</v>
      </c>
      <c r="B1193" s="492" t="s">
        <v>5572</v>
      </c>
      <c r="C1193" s="492" t="s">
        <v>6023</v>
      </c>
      <c r="D1193" s="492" t="s">
        <v>7960</v>
      </c>
      <c r="E1193" s="492" t="s">
        <v>319</v>
      </c>
      <c r="F1193" s="492" t="s">
        <v>4591</v>
      </c>
      <c r="G1193" s="493">
        <v>312.5</v>
      </c>
      <c r="H1193" s="493">
        <v>312.5</v>
      </c>
      <c r="J1193" s="206"/>
    </row>
    <row r="1194" spans="1:10" ht="15">
      <c r="A1194" s="492">
        <v>1186</v>
      </c>
      <c r="B1194" s="492" t="s">
        <v>6024</v>
      </c>
      <c r="C1194" s="492" t="s">
        <v>6025</v>
      </c>
      <c r="D1194" s="492" t="s">
        <v>7961</v>
      </c>
      <c r="E1194" s="492" t="s">
        <v>319</v>
      </c>
      <c r="F1194" s="492" t="s">
        <v>4591</v>
      </c>
      <c r="G1194" s="493">
        <v>312.5</v>
      </c>
      <c r="H1194" s="493">
        <v>312.5</v>
      </c>
      <c r="J1194" s="206"/>
    </row>
    <row r="1195" spans="1:10" ht="15">
      <c r="A1195" s="492">
        <v>1187</v>
      </c>
      <c r="B1195" s="492" t="s">
        <v>6026</v>
      </c>
      <c r="C1195" s="492" t="s">
        <v>6027</v>
      </c>
      <c r="D1195" s="492" t="s">
        <v>7962</v>
      </c>
      <c r="E1195" s="492" t="s">
        <v>319</v>
      </c>
      <c r="F1195" s="492" t="s">
        <v>4591</v>
      </c>
      <c r="G1195" s="493">
        <v>312.5</v>
      </c>
      <c r="H1195" s="493">
        <v>312.5</v>
      </c>
      <c r="J1195" s="206"/>
    </row>
    <row r="1196" spans="1:10" ht="15">
      <c r="A1196" s="492">
        <v>1188</v>
      </c>
      <c r="B1196" s="492" t="s">
        <v>6028</v>
      </c>
      <c r="C1196" s="492" t="s">
        <v>6029</v>
      </c>
      <c r="D1196" s="492" t="s">
        <v>7963</v>
      </c>
      <c r="E1196" s="492" t="s">
        <v>319</v>
      </c>
      <c r="F1196" s="492" t="s">
        <v>4591</v>
      </c>
      <c r="G1196" s="493">
        <v>312.5</v>
      </c>
      <c r="H1196" s="493">
        <v>312.5</v>
      </c>
      <c r="J1196" s="206"/>
    </row>
    <row r="1197" spans="1:10" ht="15">
      <c r="A1197" s="492">
        <v>1189</v>
      </c>
      <c r="B1197" s="492" t="s">
        <v>6030</v>
      </c>
      <c r="C1197" s="492" t="s">
        <v>6031</v>
      </c>
      <c r="D1197" s="492" t="s">
        <v>7964</v>
      </c>
      <c r="E1197" s="492" t="s">
        <v>319</v>
      </c>
      <c r="F1197" s="492" t="s">
        <v>4591</v>
      </c>
      <c r="G1197" s="493">
        <v>312.5</v>
      </c>
      <c r="H1197" s="493">
        <v>312.5</v>
      </c>
      <c r="J1197" s="206"/>
    </row>
    <row r="1198" spans="1:10" ht="15">
      <c r="A1198" s="492">
        <v>1190</v>
      </c>
      <c r="B1198" s="492" t="s">
        <v>6032</v>
      </c>
      <c r="C1198" s="492" t="s">
        <v>4993</v>
      </c>
      <c r="D1198" s="492" t="s">
        <v>7965</v>
      </c>
      <c r="E1198" s="492" t="s">
        <v>319</v>
      </c>
      <c r="F1198" s="492" t="s">
        <v>4591</v>
      </c>
      <c r="G1198" s="493">
        <v>312.5</v>
      </c>
      <c r="H1198" s="493">
        <v>312.5</v>
      </c>
      <c r="J1198" s="206"/>
    </row>
    <row r="1199" spans="1:10" ht="15">
      <c r="A1199" s="492">
        <v>1191</v>
      </c>
      <c r="B1199" s="492" t="s">
        <v>5204</v>
      </c>
      <c r="C1199" s="492" t="s">
        <v>6033</v>
      </c>
      <c r="D1199" s="492" t="s">
        <v>7966</v>
      </c>
      <c r="E1199" s="492" t="s">
        <v>319</v>
      </c>
      <c r="F1199" s="492" t="s">
        <v>4591</v>
      </c>
      <c r="G1199" s="493">
        <v>312.5</v>
      </c>
      <c r="H1199" s="493">
        <v>312.5</v>
      </c>
      <c r="J1199" s="206"/>
    </row>
    <row r="1200" spans="1:10" ht="15">
      <c r="A1200" s="492">
        <v>1192</v>
      </c>
      <c r="B1200" s="492" t="s">
        <v>6034</v>
      </c>
      <c r="C1200" s="492" t="s">
        <v>6035</v>
      </c>
      <c r="D1200" s="492" t="s">
        <v>7967</v>
      </c>
      <c r="E1200" s="492" t="s">
        <v>319</v>
      </c>
      <c r="F1200" s="492" t="s">
        <v>4591</v>
      </c>
      <c r="G1200" s="493">
        <v>312.5</v>
      </c>
      <c r="H1200" s="493">
        <v>312.5</v>
      </c>
      <c r="J1200" s="206"/>
    </row>
    <row r="1201" spans="1:10" ht="15">
      <c r="A1201" s="492">
        <v>1193</v>
      </c>
      <c r="B1201" s="492" t="s">
        <v>5667</v>
      </c>
      <c r="C1201" s="492" t="s">
        <v>5826</v>
      </c>
      <c r="D1201" s="492" t="s">
        <v>7968</v>
      </c>
      <c r="E1201" s="492" t="s">
        <v>319</v>
      </c>
      <c r="F1201" s="492" t="s">
        <v>4591</v>
      </c>
      <c r="G1201" s="493">
        <v>312.5</v>
      </c>
      <c r="H1201" s="493">
        <v>312.5</v>
      </c>
      <c r="J1201" s="206"/>
    </row>
    <row r="1202" spans="1:10" ht="15">
      <c r="A1202" s="492">
        <v>1194</v>
      </c>
      <c r="B1202" s="492" t="s">
        <v>4936</v>
      </c>
      <c r="C1202" s="492" t="s">
        <v>6036</v>
      </c>
      <c r="D1202" s="492" t="s">
        <v>7969</v>
      </c>
      <c r="E1202" s="492" t="s">
        <v>319</v>
      </c>
      <c r="F1202" s="492" t="s">
        <v>4591</v>
      </c>
      <c r="G1202" s="493">
        <v>312.5</v>
      </c>
      <c r="H1202" s="493">
        <v>312.5</v>
      </c>
      <c r="J1202" s="206"/>
    </row>
    <row r="1203" spans="1:10" ht="15">
      <c r="A1203" s="492">
        <v>1195</v>
      </c>
      <c r="B1203" s="492" t="s">
        <v>6037</v>
      </c>
      <c r="C1203" s="492" t="s">
        <v>6038</v>
      </c>
      <c r="D1203" s="492" t="s">
        <v>7970</v>
      </c>
      <c r="E1203" s="492" t="s">
        <v>319</v>
      </c>
      <c r="F1203" s="492" t="s">
        <v>4591</v>
      </c>
      <c r="G1203" s="493">
        <v>312.5</v>
      </c>
      <c r="H1203" s="493">
        <v>312.5</v>
      </c>
      <c r="J1203" s="206"/>
    </row>
    <row r="1204" spans="1:10" ht="15">
      <c r="A1204" s="492">
        <v>1196</v>
      </c>
      <c r="B1204" s="492" t="s">
        <v>6039</v>
      </c>
      <c r="C1204" s="492" t="s">
        <v>6038</v>
      </c>
      <c r="D1204" s="492" t="s">
        <v>7971</v>
      </c>
      <c r="E1204" s="492" t="s">
        <v>319</v>
      </c>
      <c r="F1204" s="492" t="s">
        <v>4591</v>
      </c>
      <c r="G1204" s="493">
        <v>312.5</v>
      </c>
      <c r="H1204" s="493">
        <v>312.5</v>
      </c>
      <c r="J1204" s="206"/>
    </row>
    <row r="1205" spans="1:10" ht="15">
      <c r="A1205" s="492">
        <v>1197</v>
      </c>
      <c r="B1205" s="492" t="s">
        <v>6040</v>
      </c>
      <c r="C1205" s="492" t="s">
        <v>6041</v>
      </c>
      <c r="D1205" s="492" t="s">
        <v>7972</v>
      </c>
      <c r="E1205" s="492" t="s">
        <v>319</v>
      </c>
      <c r="F1205" s="492" t="s">
        <v>4591</v>
      </c>
      <c r="G1205" s="493">
        <v>312.5</v>
      </c>
      <c r="H1205" s="493">
        <v>312.5</v>
      </c>
      <c r="J1205" s="206"/>
    </row>
    <row r="1206" spans="1:10" ht="15">
      <c r="A1206" s="492">
        <v>1198</v>
      </c>
      <c r="B1206" s="492" t="s">
        <v>6042</v>
      </c>
      <c r="C1206" s="492" t="s">
        <v>6043</v>
      </c>
      <c r="D1206" s="492" t="s">
        <v>7973</v>
      </c>
      <c r="E1206" s="492" t="s">
        <v>319</v>
      </c>
      <c r="F1206" s="492" t="s">
        <v>4591</v>
      </c>
      <c r="G1206" s="493">
        <v>312.5</v>
      </c>
      <c r="H1206" s="493">
        <v>312.5</v>
      </c>
      <c r="J1206" s="206"/>
    </row>
    <row r="1207" spans="1:10" ht="15">
      <c r="A1207" s="492">
        <v>1199</v>
      </c>
      <c r="B1207" s="492" t="s">
        <v>6044</v>
      </c>
      <c r="C1207" s="492" t="s">
        <v>6045</v>
      </c>
      <c r="D1207" s="492" t="s">
        <v>7974</v>
      </c>
      <c r="E1207" s="492" t="s">
        <v>319</v>
      </c>
      <c r="F1207" s="492" t="s">
        <v>4591</v>
      </c>
      <c r="G1207" s="493">
        <v>312.5</v>
      </c>
      <c r="H1207" s="493">
        <v>312.5</v>
      </c>
      <c r="J1207" s="206"/>
    </row>
    <row r="1208" spans="1:10" ht="15">
      <c r="A1208" s="492">
        <v>1200</v>
      </c>
      <c r="B1208" s="492" t="s">
        <v>6046</v>
      </c>
      <c r="C1208" s="492" t="s">
        <v>6047</v>
      </c>
      <c r="D1208" s="492" t="s">
        <v>7975</v>
      </c>
      <c r="E1208" s="492" t="s">
        <v>319</v>
      </c>
      <c r="F1208" s="492" t="s">
        <v>4591</v>
      </c>
      <c r="G1208" s="493">
        <v>312.5</v>
      </c>
      <c r="H1208" s="493">
        <v>312.5</v>
      </c>
      <c r="J1208" s="206"/>
    </row>
    <row r="1209" spans="1:10" ht="15">
      <c r="A1209" s="492">
        <v>1201</v>
      </c>
      <c r="B1209" s="492" t="s">
        <v>6048</v>
      </c>
      <c r="C1209" s="492" t="s">
        <v>5172</v>
      </c>
      <c r="D1209" s="492" t="s">
        <v>7976</v>
      </c>
      <c r="E1209" s="492" t="s">
        <v>319</v>
      </c>
      <c r="F1209" s="492" t="s">
        <v>4591</v>
      </c>
      <c r="G1209" s="493">
        <v>312.5</v>
      </c>
      <c r="H1209" s="493">
        <v>312.5</v>
      </c>
      <c r="J1209" s="206"/>
    </row>
    <row r="1210" spans="1:10" ht="15">
      <c r="A1210" s="492">
        <v>1202</v>
      </c>
      <c r="B1210" s="492" t="s">
        <v>6049</v>
      </c>
      <c r="C1210" s="492" t="s">
        <v>4850</v>
      </c>
      <c r="D1210" s="492" t="s">
        <v>7977</v>
      </c>
      <c r="E1210" s="492" t="s">
        <v>319</v>
      </c>
      <c r="F1210" s="492" t="s">
        <v>4591</v>
      </c>
      <c r="G1210" s="493">
        <v>312.5</v>
      </c>
      <c r="H1210" s="493">
        <v>312.5</v>
      </c>
      <c r="J1210" s="206"/>
    </row>
    <row r="1211" spans="1:10" ht="15">
      <c r="A1211" s="492">
        <v>1203</v>
      </c>
      <c r="B1211" s="492" t="s">
        <v>6050</v>
      </c>
      <c r="C1211" s="492" t="s">
        <v>6041</v>
      </c>
      <c r="D1211" s="492" t="s">
        <v>7978</v>
      </c>
      <c r="E1211" s="492" t="s">
        <v>319</v>
      </c>
      <c r="F1211" s="492" t="s">
        <v>4591</v>
      </c>
      <c r="G1211" s="493">
        <v>312.5</v>
      </c>
      <c r="H1211" s="493">
        <v>312.5</v>
      </c>
      <c r="J1211" s="206"/>
    </row>
    <row r="1212" spans="1:10" ht="15">
      <c r="A1212" s="492">
        <v>1204</v>
      </c>
      <c r="B1212" s="492" t="s">
        <v>6051</v>
      </c>
      <c r="C1212" s="492" t="s">
        <v>6052</v>
      </c>
      <c r="D1212" s="492" t="s">
        <v>7979</v>
      </c>
      <c r="E1212" s="492" t="s">
        <v>319</v>
      </c>
      <c r="F1212" s="492" t="s">
        <v>4591</v>
      </c>
      <c r="G1212" s="493">
        <v>312.5</v>
      </c>
      <c r="H1212" s="493">
        <v>312.5</v>
      </c>
      <c r="J1212" s="206"/>
    </row>
    <row r="1213" spans="1:10" ht="15">
      <c r="A1213" s="492">
        <v>1205</v>
      </c>
      <c r="B1213" s="492" t="s">
        <v>6024</v>
      </c>
      <c r="C1213" s="492" t="s">
        <v>5640</v>
      </c>
      <c r="D1213" s="492" t="s">
        <v>7980</v>
      </c>
      <c r="E1213" s="492" t="s">
        <v>319</v>
      </c>
      <c r="F1213" s="492" t="s">
        <v>4591</v>
      </c>
      <c r="G1213" s="493">
        <v>312.5</v>
      </c>
      <c r="H1213" s="493">
        <v>312.5</v>
      </c>
      <c r="J1213" s="206"/>
    </row>
    <row r="1214" spans="1:10" ht="15">
      <c r="A1214" s="492">
        <v>1206</v>
      </c>
      <c r="B1214" s="492" t="s">
        <v>6053</v>
      </c>
      <c r="C1214" s="492" t="s">
        <v>5640</v>
      </c>
      <c r="D1214" s="492" t="s">
        <v>7981</v>
      </c>
      <c r="E1214" s="492" t="s">
        <v>319</v>
      </c>
      <c r="F1214" s="492" t="s">
        <v>4591</v>
      </c>
      <c r="G1214" s="493">
        <v>312.5</v>
      </c>
      <c r="H1214" s="493">
        <v>312.5</v>
      </c>
      <c r="J1214" s="206"/>
    </row>
    <row r="1215" spans="1:10" ht="15">
      <c r="A1215" s="492">
        <v>1207</v>
      </c>
      <c r="B1215" s="492" t="s">
        <v>6054</v>
      </c>
      <c r="C1215" s="492" t="s">
        <v>6055</v>
      </c>
      <c r="D1215" s="492" t="s">
        <v>7982</v>
      </c>
      <c r="E1215" s="492" t="s">
        <v>319</v>
      </c>
      <c r="F1215" s="492" t="s">
        <v>4591</v>
      </c>
      <c r="G1215" s="493">
        <v>312.5</v>
      </c>
      <c r="H1215" s="493">
        <v>312.5</v>
      </c>
      <c r="J1215" s="206"/>
    </row>
    <row r="1216" spans="1:10" ht="15">
      <c r="A1216" s="492">
        <v>1208</v>
      </c>
      <c r="B1216" s="492" t="s">
        <v>5471</v>
      </c>
      <c r="C1216" s="492" t="s">
        <v>6056</v>
      </c>
      <c r="D1216" s="492" t="s">
        <v>7983</v>
      </c>
      <c r="E1216" s="492" t="s">
        <v>319</v>
      </c>
      <c r="F1216" s="492" t="s">
        <v>4591</v>
      </c>
      <c r="G1216" s="493">
        <v>312.5</v>
      </c>
      <c r="H1216" s="493">
        <v>312.5</v>
      </c>
      <c r="J1216" s="206"/>
    </row>
    <row r="1217" spans="1:10" ht="15">
      <c r="A1217" s="492">
        <v>1209</v>
      </c>
      <c r="B1217" s="492" t="s">
        <v>6057</v>
      </c>
      <c r="C1217" s="492" t="s">
        <v>6058</v>
      </c>
      <c r="D1217" s="492" t="s">
        <v>7984</v>
      </c>
      <c r="E1217" s="492" t="s">
        <v>319</v>
      </c>
      <c r="F1217" s="492" t="s">
        <v>4591</v>
      </c>
      <c r="G1217" s="493">
        <v>312.5</v>
      </c>
      <c r="H1217" s="493">
        <v>312.5</v>
      </c>
      <c r="J1217" s="206"/>
    </row>
    <row r="1218" spans="1:10" ht="15">
      <c r="A1218" s="492">
        <v>1210</v>
      </c>
      <c r="B1218" s="492" t="s">
        <v>6059</v>
      </c>
      <c r="C1218" s="492" t="s">
        <v>6060</v>
      </c>
      <c r="D1218" s="492" t="s">
        <v>7985</v>
      </c>
      <c r="E1218" s="492" t="s">
        <v>319</v>
      </c>
      <c r="F1218" s="492" t="s">
        <v>4591</v>
      </c>
      <c r="G1218" s="493">
        <v>312.5</v>
      </c>
      <c r="H1218" s="493">
        <v>312.5</v>
      </c>
      <c r="J1218" s="206"/>
    </row>
    <row r="1219" spans="1:10" ht="15">
      <c r="A1219" s="492">
        <v>1211</v>
      </c>
      <c r="B1219" s="492" t="s">
        <v>6061</v>
      </c>
      <c r="C1219" s="492" t="s">
        <v>6062</v>
      </c>
      <c r="D1219" s="492" t="s">
        <v>7986</v>
      </c>
      <c r="E1219" s="492" t="s">
        <v>319</v>
      </c>
      <c r="F1219" s="492" t="s">
        <v>4591</v>
      </c>
      <c r="G1219" s="493">
        <v>312.5</v>
      </c>
      <c r="H1219" s="493">
        <v>312.5</v>
      </c>
      <c r="J1219" s="206"/>
    </row>
    <row r="1220" spans="1:10" ht="15">
      <c r="A1220" s="492">
        <v>1212</v>
      </c>
      <c r="B1220" s="492" t="s">
        <v>6063</v>
      </c>
      <c r="C1220" s="492" t="s">
        <v>6064</v>
      </c>
      <c r="D1220" s="492" t="s">
        <v>7987</v>
      </c>
      <c r="E1220" s="492" t="s">
        <v>319</v>
      </c>
      <c r="F1220" s="492" t="s">
        <v>4591</v>
      </c>
      <c r="G1220" s="493">
        <v>312.5</v>
      </c>
      <c r="H1220" s="493">
        <v>312.5</v>
      </c>
      <c r="J1220" s="206"/>
    </row>
    <row r="1221" spans="1:10" ht="15">
      <c r="A1221" s="492">
        <v>1213</v>
      </c>
      <c r="B1221" s="492" t="s">
        <v>5484</v>
      </c>
      <c r="C1221" s="492" t="s">
        <v>6065</v>
      </c>
      <c r="D1221" s="492" t="s">
        <v>7988</v>
      </c>
      <c r="E1221" s="492" t="s">
        <v>319</v>
      </c>
      <c r="F1221" s="492" t="s">
        <v>4591</v>
      </c>
      <c r="G1221" s="493">
        <v>312.5</v>
      </c>
      <c r="H1221" s="493">
        <v>312.5</v>
      </c>
      <c r="J1221" s="206"/>
    </row>
    <row r="1222" spans="1:10" ht="15">
      <c r="A1222" s="492">
        <v>1214</v>
      </c>
      <c r="B1222" s="492" t="s">
        <v>6066</v>
      </c>
      <c r="C1222" s="492" t="s">
        <v>6067</v>
      </c>
      <c r="D1222" s="492" t="s">
        <v>7989</v>
      </c>
      <c r="E1222" s="492" t="s">
        <v>319</v>
      </c>
      <c r="F1222" s="492" t="s">
        <v>4591</v>
      </c>
      <c r="G1222" s="493">
        <v>312.5</v>
      </c>
      <c r="H1222" s="493">
        <v>312.5</v>
      </c>
      <c r="J1222" s="206"/>
    </row>
    <row r="1223" spans="1:10" ht="15">
      <c r="A1223" s="492">
        <v>1215</v>
      </c>
      <c r="B1223" s="492" t="s">
        <v>6068</v>
      </c>
      <c r="C1223" s="492" t="s">
        <v>6069</v>
      </c>
      <c r="D1223" s="492" t="s">
        <v>7990</v>
      </c>
      <c r="E1223" s="492" t="s">
        <v>319</v>
      </c>
      <c r="F1223" s="492" t="s">
        <v>4591</v>
      </c>
      <c r="G1223" s="493">
        <v>312.5</v>
      </c>
      <c r="H1223" s="493">
        <v>312.5</v>
      </c>
      <c r="J1223" s="206"/>
    </row>
    <row r="1224" spans="1:10" ht="15">
      <c r="A1224" s="492">
        <v>1216</v>
      </c>
      <c r="B1224" s="492" t="s">
        <v>6070</v>
      </c>
      <c r="C1224" s="492" t="s">
        <v>6071</v>
      </c>
      <c r="D1224" s="492" t="s">
        <v>7991</v>
      </c>
      <c r="E1224" s="492" t="s">
        <v>319</v>
      </c>
      <c r="F1224" s="492" t="s">
        <v>4591</v>
      </c>
      <c r="G1224" s="493">
        <v>312.5</v>
      </c>
      <c r="H1224" s="493">
        <v>312.5</v>
      </c>
      <c r="J1224" s="206"/>
    </row>
    <row r="1225" spans="1:10" ht="15">
      <c r="A1225" s="492">
        <v>1217</v>
      </c>
      <c r="B1225" s="492" t="s">
        <v>6072</v>
      </c>
      <c r="C1225" s="492" t="s">
        <v>6073</v>
      </c>
      <c r="D1225" s="492" t="s">
        <v>7992</v>
      </c>
      <c r="E1225" s="492" t="s">
        <v>319</v>
      </c>
      <c r="F1225" s="492" t="s">
        <v>4591</v>
      </c>
      <c r="G1225" s="493">
        <v>312.5</v>
      </c>
      <c r="H1225" s="493">
        <v>312.5</v>
      </c>
      <c r="J1225" s="206"/>
    </row>
    <row r="1226" spans="1:10" ht="15">
      <c r="A1226" s="492">
        <v>1218</v>
      </c>
      <c r="B1226" s="492" t="s">
        <v>6074</v>
      </c>
      <c r="C1226" s="492" t="s">
        <v>6075</v>
      </c>
      <c r="D1226" s="492" t="s">
        <v>7993</v>
      </c>
      <c r="E1226" s="492" t="s">
        <v>319</v>
      </c>
      <c r="F1226" s="492" t="s">
        <v>4591</v>
      </c>
      <c r="G1226" s="493">
        <v>312.5</v>
      </c>
      <c r="H1226" s="493">
        <v>312.5</v>
      </c>
      <c r="J1226" s="206"/>
    </row>
    <row r="1227" spans="1:10" ht="15">
      <c r="A1227" s="492">
        <v>1219</v>
      </c>
      <c r="B1227" s="492" t="s">
        <v>5990</v>
      </c>
      <c r="C1227" s="492" t="s">
        <v>6076</v>
      </c>
      <c r="D1227" s="492" t="s">
        <v>7994</v>
      </c>
      <c r="E1227" s="492" t="s">
        <v>319</v>
      </c>
      <c r="F1227" s="492" t="s">
        <v>4591</v>
      </c>
      <c r="G1227" s="493">
        <v>312.5</v>
      </c>
      <c r="H1227" s="493">
        <v>312.5</v>
      </c>
      <c r="J1227" s="206"/>
    </row>
    <row r="1228" spans="1:10" ht="15">
      <c r="A1228" s="492">
        <v>1220</v>
      </c>
      <c r="B1228" s="492" t="s">
        <v>6077</v>
      </c>
      <c r="C1228" s="492" t="s">
        <v>6078</v>
      </c>
      <c r="D1228" s="492" t="s">
        <v>7995</v>
      </c>
      <c r="E1228" s="492" t="s">
        <v>319</v>
      </c>
      <c r="F1228" s="492" t="s">
        <v>4591</v>
      </c>
      <c r="G1228" s="493">
        <v>312.5</v>
      </c>
      <c r="H1228" s="493">
        <v>312.5</v>
      </c>
      <c r="J1228" s="206"/>
    </row>
    <row r="1229" spans="1:10" ht="15">
      <c r="A1229" s="492">
        <v>1221</v>
      </c>
      <c r="B1229" s="492" t="s">
        <v>5980</v>
      </c>
      <c r="C1229" s="492" t="s">
        <v>6079</v>
      </c>
      <c r="D1229" s="492" t="s">
        <v>7996</v>
      </c>
      <c r="E1229" s="492" t="s">
        <v>319</v>
      </c>
      <c r="F1229" s="492" t="s">
        <v>4591</v>
      </c>
      <c r="G1229" s="493">
        <v>312.5</v>
      </c>
      <c r="H1229" s="493">
        <v>312.5</v>
      </c>
      <c r="J1229" s="206"/>
    </row>
    <row r="1230" spans="1:10" ht="15">
      <c r="A1230" s="492">
        <v>1222</v>
      </c>
      <c r="B1230" s="492" t="s">
        <v>6080</v>
      </c>
      <c r="C1230" s="492" t="s">
        <v>6081</v>
      </c>
      <c r="D1230" s="492" t="s">
        <v>7997</v>
      </c>
      <c r="E1230" s="492" t="s">
        <v>319</v>
      </c>
      <c r="F1230" s="492" t="s">
        <v>4591</v>
      </c>
      <c r="G1230" s="493">
        <v>312.5</v>
      </c>
      <c r="H1230" s="493">
        <v>312.5</v>
      </c>
      <c r="J1230" s="206"/>
    </row>
    <row r="1231" spans="1:10" ht="15">
      <c r="A1231" s="492">
        <v>1223</v>
      </c>
      <c r="B1231" s="492" t="s">
        <v>6082</v>
      </c>
      <c r="C1231" s="492" t="s">
        <v>5329</v>
      </c>
      <c r="D1231" s="492" t="s">
        <v>7998</v>
      </c>
      <c r="E1231" s="492" t="s">
        <v>319</v>
      </c>
      <c r="F1231" s="492" t="s">
        <v>4591</v>
      </c>
      <c r="G1231" s="493">
        <v>312.5</v>
      </c>
      <c r="H1231" s="493">
        <v>312.5</v>
      </c>
      <c r="J1231" s="206"/>
    </row>
    <row r="1232" spans="1:10" ht="15">
      <c r="A1232" s="492">
        <v>1224</v>
      </c>
      <c r="B1232" s="492" t="s">
        <v>5691</v>
      </c>
      <c r="C1232" s="492" t="s">
        <v>6083</v>
      </c>
      <c r="D1232" s="492" t="s">
        <v>7999</v>
      </c>
      <c r="E1232" s="492" t="s">
        <v>319</v>
      </c>
      <c r="F1232" s="492" t="s">
        <v>4591</v>
      </c>
      <c r="G1232" s="493">
        <v>312.5</v>
      </c>
      <c r="H1232" s="493">
        <v>312.5</v>
      </c>
      <c r="J1232" s="206"/>
    </row>
    <row r="1233" spans="1:10" ht="15">
      <c r="A1233" s="492">
        <v>1225</v>
      </c>
      <c r="B1233" s="492" t="s">
        <v>6084</v>
      </c>
      <c r="C1233" s="492" t="s">
        <v>6067</v>
      </c>
      <c r="D1233" s="492" t="s">
        <v>8000</v>
      </c>
      <c r="E1233" s="492" t="s">
        <v>319</v>
      </c>
      <c r="F1233" s="492" t="s">
        <v>4591</v>
      </c>
      <c r="G1233" s="493">
        <v>312.5</v>
      </c>
      <c r="H1233" s="493">
        <v>312.5</v>
      </c>
      <c r="J1233" s="206"/>
    </row>
    <row r="1234" spans="1:10" ht="15">
      <c r="A1234" s="492">
        <v>1226</v>
      </c>
      <c r="B1234" s="492" t="s">
        <v>6085</v>
      </c>
      <c r="C1234" s="492" t="s">
        <v>6056</v>
      </c>
      <c r="D1234" s="492" t="s">
        <v>8001</v>
      </c>
      <c r="E1234" s="492" t="s">
        <v>319</v>
      </c>
      <c r="F1234" s="492" t="s">
        <v>4591</v>
      </c>
      <c r="G1234" s="493">
        <v>312.5</v>
      </c>
      <c r="H1234" s="493">
        <v>312.5</v>
      </c>
      <c r="J1234" s="206"/>
    </row>
    <row r="1235" spans="1:10" ht="15">
      <c r="A1235" s="492">
        <v>1227</v>
      </c>
      <c r="B1235" s="492" t="s">
        <v>5473</v>
      </c>
      <c r="C1235" s="492" t="s">
        <v>6086</v>
      </c>
      <c r="D1235" s="492" t="s">
        <v>8002</v>
      </c>
      <c r="E1235" s="492" t="s">
        <v>319</v>
      </c>
      <c r="F1235" s="492" t="s">
        <v>4591</v>
      </c>
      <c r="G1235" s="493">
        <v>312.5</v>
      </c>
      <c r="H1235" s="493">
        <v>312.5</v>
      </c>
      <c r="J1235" s="206"/>
    </row>
    <row r="1236" spans="1:10" ht="15">
      <c r="A1236" s="492">
        <v>1228</v>
      </c>
      <c r="B1236" s="492" t="s">
        <v>5101</v>
      </c>
      <c r="C1236" s="492" t="s">
        <v>6087</v>
      </c>
      <c r="D1236" s="492" t="s">
        <v>8003</v>
      </c>
      <c r="E1236" s="492" t="s">
        <v>319</v>
      </c>
      <c r="F1236" s="492" t="s">
        <v>4591</v>
      </c>
      <c r="G1236" s="493">
        <v>312.5</v>
      </c>
      <c r="H1236" s="493">
        <v>312.5</v>
      </c>
      <c r="J1236" s="206"/>
    </row>
    <row r="1237" spans="1:10" ht="15">
      <c r="A1237" s="492">
        <v>1229</v>
      </c>
      <c r="B1237" s="492" t="s">
        <v>5923</v>
      </c>
      <c r="C1237" s="492" t="s">
        <v>6088</v>
      </c>
      <c r="D1237" s="492" t="s">
        <v>8004</v>
      </c>
      <c r="E1237" s="492" t="s">
        <v>319</v>
      </c>
      <c r="F1237" s="492" t="s">
        <v>4591</v>
      </c>
      <c r="G1237" s="493">
        <v>312.5</v>
      </c>
      <c r="H1237" s="493">
        <v>312.5</v>
      </c>
      <c r="J1237" s="206"/>
    </row>
    <row r="1238" spans="1:10" ht="15">
      <c r="A1238" s="492">
        <v>1230</v>
      </c>
      <c r="B1238" s="492" t="s">
        <v>6089</v>
      </c>
      <c r="C1238" s="492" t="s">
        <v>6090</v>
      </c>
      <c r="D1238" s="492" t="s">
        <v>8005</v>
      </c>
      <c r="E1238" s="492" t="s">
        <v>319</v>
      </c>
      <c r="F1238" s="492" t="s">
        <v>4591</v>
      </c>
      <c r="G1238" s="493">
        <v>312.5</v>
      </c>
      <c r="H1238" s="493">
        <v>312.5</v>
      </c>
      <c r="J1238" s="206"/>
    </row>
    <row r="1239" spans="1:10" ht="15">
      <c r="A1239" s="492">
        <v>1231</v>
      </c>
      <c r="B1239" s="492" t="s">
        <v>5975</v>
      </c>
      <c r="C1239" s="492" t="s">
        <v>6091</v>
      </c>
      <c r="D1239" s="492" t="s">
        <v>8006</v>
      </c>
      <c r="E1239" s="492" t="s">
        <v>319</v>
      </c>
      <c r="F1239" s="492" t="s">
        <v>4591</v>
      </c>
      <c r="G1239" s="493">
        <v>312.5</v>
      </c>
      <c r="H1239" s="493">
        <v>312.5</v>
      </c>
      <c r="J1239" s="206"/>
    </row>
    <row r="1240" spans="1:10" ht="15">
      <c r="A1240" s="492">
        <v>1232</v>
      </c>
      <c r="B1240" s="492" t="s">
        <v>6092</v>
      </c>
      <c r="C1240" s="492" t="s">
        <v>6093</v>
      </c>
      <c r="D1240" s="492" t="s">
        <v>8007</v>
      </c>
      <c r="E1240" s="492" t="s">
        <v>319</v>
      </c>
      <c r="F1240" s="492" t="s">
        <v>4591</v>
      </c>
      <c r="G1240" s="493">
        <v>312.5</v>
      </c>
      <c r="H1240" s="493">
        <v>312.5</v>
      </c>
      <c r="J1240" s="206"/>
    </row>
    <row r="1241" spans="1:10" ht="15">
      <c r="A1241" s="492">
        <v>1233</v>
      </c>
      <c r="B1241" s="492" t="s">
        <v>6094</v>
      </c>
      <c r="C1241" s="492" t="s">
        <v>6095</v>
      </c>
      <c r="D1241" s="492" t="s">
        <v>8008</v>
      </c>
      <c r="E1241" s="492" t="s">
        <v>319</v>
      </c>
      <c r="F1241" s="492" t="s">
        <v>4591</v>
      </c>
      <c r="G1241" s="493">
        <v>312.5</v>
      </c>
      <c r="H1241" s="493">
        <v>312.5</v>
      </c>
      <c r="J1241" s="206"/>
    </row>
    <row r="1242" spans="1:10" ht="15">
      <c r="A1242" s="492">
        <v>1234</v>
      </c>
      <c r="B1242" s="492" t="s">
        <v>6059</v>
      </c>
      <c r="C1242" s="492" t="s">
        <v>6096</v>
      </c>
      <c r="D1242" s="492" t="s">
        <v>8009</v>
      </c>
      <c r="E1242" s="492" t="s">
        <v>319</v>
      </c>
      <c r="F1242" s="492" t="s">
        <v>4591</v>
      </c>
      <c r="G1242" s="493">
        <v>312.5</v>
      </c>
      <c r="H1242" s="493">
        <v>312.5</v>
      </c>
      <c r="J1242" s="206"/>
    </row>
    <row r="1243" spans="1:10" ht="15">
      <c r="A1243" s="492">
        <v>1235</v>
      </c>
      <c r="B1243" s="492" t="s">
        <v>6097</v>
      </c>
      <c r="C1243" s="492" t="s">
        <v>6098</v>
      </c>
      <c r="D1243" s="492" t="s">
        <v>8010</v>
      </c>
      <c r="E1243" s="492" t="s">
        <v>319</v>
      </c>
      <c r="F1243" s="492" t="s">
        <v>4591</v>
      </c>
      <c r="G1243" s="493">
        <v>312.5</v>
      </c>
      <c r="H1243" s="493">
        <v>312.5</v>
      </c>
      <c r="J1243" s="206"/>
    </row>
    <row r="1244" spans="1:10" ht="15">
      <c r="A1244" s="492">
        <v>1236</v>
      </c>
      <c r="B1244" s="492" t="s">
        <v>5687</v>
      </c>
      <c r="C1244" s="492" t="s">
        <v>6099</v>
      </c>
      <c r="D1244" s="492" t="s">
        <v>8011</v>
      </c>
      <c r="E1244" s="492" t="s">
        <v>319</v>
      </c>
      <c r="F1244" s="492" t="s">
        <v>4591</v>
      </c>
      <c r="G1244" s="493">
        <v>312.5</v>
      </c>
      <c r="H1244" s="493">
        <v>312.5</v>
      </c>
      <c r="J1244" s="206"/>
    </row>
    <row r="1245" spans="1:10" ht="15">
      <c r="A1245" s="492">
        <v>1237</v>
      </c>
      <c r="B1245" s="492" t="s">
        <v>6100</v>
      </c>
      <c r="C1245" s="492" t="s">
        <v>6101</v>
      </c>
      <c r="D1245" s="492" t="s">
        <v>8008</v>
      </c>
      <c r="E1245" s="492" t="s">
        <v>319</v>
      </c>
      <c r="F1245" s="492" t="s">
        <v>4591</v>
      </c>
      <c r="G1245" s="493">
        <v>312.5</v>
      </c>
      <c r="H1245" s="493">
        <v>312.5</v>
      </c>
      <c r="J1245" s="206"/>
    </row>
    <row r="1246" spans="1:10" ht="15">
      <c r="A1246" s="492">
        <v>1238</v>
      </c>
      <c r="B1246" s="492" t="s">
        <v>6102</v>
      </c>
      <c r="C1246" s="492" t="s">
        <v>6103</v>
      </c>
      <c r="D1246" s="492" t="s">
        <v>8012</v>
      </c>
      <c r="E1246" s="492" t="s">
        <v>319</v>
      </c>
      <c r="F1246" s="492" t="s">
        <v>4591</v>
      </c>
      <c r="G1246" s="493">
        <v>312.5</v>
      </c>
      <c r="H1246" s="493">
        <v>312.5</v>
      </c>
      <c r="J1246" s="206"/>
    </row>
    <row r="1247" spans="1:10" ht="15">
      <c r="A1247" s="492">
        <v>1239</v>
      </c>
      <c r="B1247" s="492" t="s">
        <v>6104</v>
      </c>
      <c r="C1247" s="492" t="s">
        <v>6105</v>
      </c>
      <c r="D1247" s="492" t="s">
        <v>8013</v>
      </c>
      <c r="E1247" s="492" t="s">
        <v>319</v>
      </c>
      <c r="F1247" s="492" t="s">
        <v>4591</v>
      </c>
      <c r="G1247" s="493">
        <v>312.5</v>
      </c>
      <c r="H1247" s="493">
        <v>312.5</v>
      </c>
      <c r="J1247" s="206"/>
    </row>
    <row r="1248" spans="1:10" ht="15">
      <c r="A1248" s="492">
        <v>1240</v>
      </c>
      <c r="B1248" s="492" t="s">
        <v>6106</v>
      </c>
      <c r="C1248" s="492" t="s">
        <v>6107</v>
      </c>
      <c r="D1248" s="492" t="s">
        <v>8014</v>
      </c>
      <c r="E1248" s="492" t="s">
        <v>319</v>
      </c>
      <c r="F1248" s="492" t="s">
        <v>4591</v>
      </c>
      <c r="G1248" s="493">
        <v>312.5</v>
      </c>
      <c r="H1248" s="493">
        <v>312.5</v>
      </c>
      <c r="J1248" s="206"/>
    </row>
    <row r="1249" spans="1:10" ht="15">
      <c r="A1249" s="492">
        <v>1241</v>
      </c>
      <c r="B1249" s="492" t="s">
        <v>5674</v>
      </c>
      <c r="C1249" s="492" t="s">
        <v>6108</v>
      </c>
      <c r="D1249" s="492" t="s">
        <v>8015</v>
      </c>
      <c r="E1249" s="492" t="s">
        <v>319</v>
      </c>
      <c r="F1249" s="492" t="s">
        <v>4591</v>
      </c>
      <c r="G1249" s="493">
        <v>312.5</v>
      </c>
      <c r="H1249" s="493">
        <v>312.5</v>
      </c>
      <c r="J1249" s="206"/>
    </row>
    <row r="1250" spans="1:10" ht="15">
      <c r="A1250" s="492">
        <v>1242</v>
      </c>
      <c r="B1250" s="492" t="s">
        <v>5670</v>
      </c>
      <c r="C1250" s="492" t="s">
        <v>6109</v>
      </c>
      <c r="D1250" s="492" t="s">
        <v>8016</v>
      </c>
      <c r="E1250" s="492" t="s">
        <v>319</v>
      </c>
      <c r="F1250" s="492" t="s">
        <v>4591</v>
      </c>
      <c r="G1250" s="493">
        <v>312.5</v>
      </c>
      <c r="H1250" s="493">
        <v>312.5</v>
      </c>
      <c r="J1250" s="206"/>
    </row>
    <row r="1251" spans="1:10" ht="15">
      <c r="A1251" s="492">
        <v>1243</v>
      </c>
      <c r="B1251" s="492" t="s">
        <v>6110</v>
      </c>
      <c r="C1251" s="492" t="s">
        <v>6111</v>
      </c>
      <c r="D1251" s="492" t="s">
        <v>8017</v>
      </c>
      <c r="E1251" s="492" t="s">
        <v>319</v>
      </c>
      <c r="F1251" s="492" t="s">
        <v>4591</v>
      </c>
      <c r="G1251" s="493">
        <v>312.5</v>
      </c>
      <c r="H1251" s="493">
        <v>312.5</v>
      </c>
      <c r="J1251" s="206"/>
    </row>
    <row r="1252" spans="1:10" ht="15">
      <c r="A1252" s="492">
        <v>1244</v>
      </c>
      <c r="B1252" s="492" t="s">
        <v>6070</v>
      </c>
      <c r="C1252" s="492" t="s">
        <v>6112</v>
      </c>
      <c r="D1252" s="492" t="s">
        <v>8018</v>
      </c>
      <c r="E1252" s="492" t="s">
        <v>319</v>
      </c>
      <c r="F1252" s="492" t="s">
        <v>4591</v>
      </c>
      <c r="G1252" s="493">
        <v>312.5</v>
      </c>
      <c r="H1252" s="493">
        <v>312.5</v>
      </c>
      <c r="J1252" s="206"/>
    </row>
    <row r="1253" spans="1:10" ht="15">
      <c r="A1253" s="492">
        <v>1245</v>
      </c>
      <c r="B1253" s="492" t="s">
        <v>6113</v>
      </c>
      <c r="C1253" s="492" t="s">
        <v>6114</v>
      </c>
      <c r="D1253" s="492" t="s">
        <v>8019</v>
      </c>
      <c r="E1253" s="492" t="s">
        <v>319</v>
      </c>
      <c r="F1253" s="492" t="s">
        <v>4591</v>
      </c>
      <c r="G1253" s="493">
        <v>312.5</v>
      </c>
      <c r="H1253" s="493">
        <v>312.5</v>
      </c>
      <c r="J1253" s="206"/>
    </row>
    <row r="1254" spans="1:10" ht="15">
      <c r="A1254" s="492">
        <v>1246</v>
      </c>
      <c r="B1254" s="492" t="s">
        <v>5890</v>
      </c>
      <c r="C1254" s="492" t="s">
        <v>6003</v>
      </c>
      <c r="D1254" s="492" t="s">
        <v>8020</v>
      </c>
      <c r="E1254" s="492" t="s">
        <v>319</v>
      </c>
      <c r="F1254" s="492" t="s">
        <v>4591</v>
      </c>
      <c r="G1254" s="493">
        <v>312.5</v>
      </c>
      <c r="H1254" s="493">
        <v>312.5</v>
      </c>
      <c r="J1254" s="206"/>
    </row>
    <row r="1255" spans="1:10" ht="15">
      <c r="A1255" s="492">
        <v>1247</v>
      </c>
      <c r="B1255" s="492" t="s">
        <v>6115</v>
      </c>
      <c r="C1255" s="492" t="s">
        <v>6116</v>
      </c>
      <c r="D1255" s="492" t="s">
        <v>8021</v>
      </c>
      <c r="E1255" s="492" t="s">
        <v>319</v>
      </c>
      <c r="F1255" s="492" t="s">
        <v>4591</v>
      </c>
      <c r="G1255" s="493">
        <v>312.5</v>
      </c>
      <c r="H1255" s="493">
        <v>312.5</v>
      </c>
      <c r="J1255" s="206"/>
    </row>
    <row r="1256" spans="1:10" ht="15">
      <c r="A1256" s="492">
        <v>1248</v>
      </c>
      <c r="B1256" s="492" t="s">
        <v>652</v>
      </c>
      <c r="C1256" s="492" t="s">
        <v>4606</v>
      </c>
      <c r="D1256" s="492" t="s">
        <v>8022</v>
      </c>
      <c r="E1256" s="492" t="s">
        <v>319</v>
      </c>
      <c r="F1256" s="492" t="s">
        <v>4591</v>
      </c>
      <c r="G1256" s="493">
        <v>312.5</v>
      </c>
      <c r="H1256" s="493">
        <v>312.5</v>
      </c>
      <c r="J1256" s="206"/>
    </row>
    <row r="1257" spans="1:10" ht="15">
      <c r="A1257" s="492">
        <v>1249</v>
      </c>
      <c r="B1257" s="492" t="s">
        <v>6117</v>
      </c>
      <c r="C1257" s="492" t="s">
        <v>6114</v>
      </c>
      <c r="D1257" s="492" t="s">
        <v>8023</v>
      </c>
      <c r="E1257" s="492" t="s">
        <v>319</v>
      </c>
      <c r="F1257" s="492" t="s">
        <v>4591</v>
      </c>
      <c r="G1257" s="493">
        <v>312.5</v>
      </c>
      <c r="H1257" s="493">
        <v>312.5</v>
      </c>
      <c r="J1257" s="206"/>
    </row>
    <row r="1258" spans="1:10" ht="15">
      <c r="A1258" s="492">
        <v>1250</v>
      </c>
      <c r="B1258" s="492" t="s">
        <v>6118</v>
      </c>
      <c r="C1258" s="492" t="s">
        <v>6119</v>
      </c>
      <c r="D1258" s="492" t="s">
        <v>8024</v>
      </c>
      <c r="E1258" s="492" t="s">
        <v>319</v>
      </c>
      <c r="F1258" s="492" t="s">
        <v>4591</v>
      </c>
      <c r="G1258" s="493">
        <v>312.5</v>
      </c>
      <c r="H1258" s="493">
        <v>312.5</v>
      </c>
      <c r="J1258" s="206"/>
    </row>
    <row r="1259" spans="1:10" ht="15">
      <c r="A1259" s="492">
        <v>1251</v>
      </c>
      <c r="B1259" s="492" t="s">
        <v>6085</v>
      </c>
      <c r="C1259" s="492" t="s">
        <v>6079</v>
      </c>
      <c r="D1259" s="492" t="s">
        <v>8025</v>
      </c>
      <c r="E1259" s="492" t="s">
        <v>319</v>
      </c>
      <c r="F1259" s="492" t="s">
        <v>4591</v>
      </c>
      <c r="G1259" s="493">
        <v>312.5</v>
      </c>
      <c r="H1259" s="493">
        <v>312.5</v>
      </c>
      <c r="J1259" s="206"/>
    </row>
    <row r="1260" spans="1:10" ht="15">
      <c r="A1260" s="492">
        <v>1252</v>
      </c>
      <c r="B1260" s="492" t="s">
        <v>6120</v>
      </c>
      <c r="C1260" s="492" t="s">
        <v>6121</v>
      </c>
      <c r="D1260" s="492" t="s">
        <v>8026</v>
      </c>
      <c r="E1260" s="492" t="s">
        <v>319</v>
      </c>
      <c r="F1260" s="492" t="s">
        <v>4591</v>
      </c>
      <c r="G1260" s="493">
        <v>312.5</v>
      </c>
      <c r="H1260" s="493">
        <v>312.5</v>
      </c>
      <c r="J1260" s="206"/>
    </row>
    <row r="1261" spans="1:10" ht="15">
      <c r="A1261" s="492">
        <v>1253</v>
      </c>
      <c r="B1261" s="492" t="s">
        <v>6122</v>
      </c>
      <c r="C1261" s="492" t="s">
        <v>6123</v>
      </c>
      <c r="D1261" s="492" t="s">
        <v>8027</v>
      </c>
      <c r="E1261" s="492" t="s">
        <v>319</v>
      </c>
      <c r="F1261" s="492" t="s">
        <v>4591</v>
      </c>
      <c r="G1261" s="493">
        <v>312.5</v>
      </c>
      <c r="H1261" s="493">
        <v>312.5</v>
      </c>
      <c r="J1261" s="206"/>
    </row>
    <row r="1262" spans="1:10" ht="15">
      <c r="A1262" s="492">
        <v>1254</v>
      </c>
      <c r="B1262" s="492" t="s">
        <v>4856</v>
      </c>
      <c r="C1262" s="492" t="s">
        <v>5661</v>
      </c>
      <c r="D1262" s="492" t="s">
        <v>8028</v>
      </c>
      <c r="E1262" s="492" t="s">
        <v>319</v>
      </c>
      <c r="F1262" s="492" t="s">
        <v>4591</v>
      </c>
      <c r="G1262" s="493">
        <v>312.5</v>
      </c>
      <c r="H1262" s="493">
        <v>312.5</v>
      </c>
      <c r="J1262" s="206"/>
    </row>
    <row r="1263" spans="1:10" ht="15">
      <c r="A1263" s="492">
        <v>1255</v>
      </c>
      <c r="B1263" s="492" t="s">
        <v>6124</v>
      </c>
      <c r="C1263" s="492" t="s">
        <v>6125</v>
      </c>
      <c r="D1263" s="492" t="s">
        <v>8029</v>
      </c>
      <c r="E1263" s="492" t="s">
        <v>319</v>
      </c>
      <c r="F1263" s="492" t="s">
        <v>4591</v>
      </c>
      <c r="G1263" s="493">
        <v>312.5</v>
      </c>
      <c r="H1263" s="493">
        <v>312.5</v>
      </c>
      <c r="J1263" s="206"/>
    </row>
    <row r="1264" spans="1:10" ht="15">
      <c r="A1264" s="492">
        <v>1256</v>
      </c>
      <c r="B1264" s="492" t="s">
        <v>6126</v>
      </c>
      <c r="C1264" s="492" t="s">
        <v>5673</v>
      </c>
      <c r="D1264" s="492" t="s">
        <v>8030</v>
      </c>
      <c r="E1264" s="492" t="s">
        <v>319</v>
      </c>
      <c r="F1264" s="492" t="s">
        <v>4591</v>
      </c>
      <c r="G1264" s="493">
        <v>312.5</v>
      </c>
      <c r="H1264" s="493">
        <v>312.5</v>
      </c>
      <c r="J1264" s="206"/>
    </row>
    <row r="1265" spans="1:10" ht="15">
      <c r="A1265" s="492">
        <v>1257</v>
      </c>
      <c r="B1265" s="492" t="s">
        <v>4693</v>
      </c>
      <c r="C1265" s="492" t="s">
        <v>6127</v>
      </c>
      <c r="D1265" s="492" t="s">
        <v>8031</v>
      </c>
      <c r="E1265" s="492" t="s">
        <v>319</v>
      </c>
      <c r="F1265" s="492" t="s">
        <v>4591</v>
      </c>
      <c r="G1265" s="493">
        <v>312.5</v>
      </c>
      <c r="H1265" s="493">
        <v>312.5</v>
      </c>
      <c r="J1265" s="206"/>
    </row>
    <row r="1266" spans="1:10" ht="15">
      <c r="A1266" s="492">
        <v>1258</v>
      </c>
      <c r="B1266" s="492" t="s">
        <v>661</v>
      </c>
      <c r="C1266" s="492" t="s">
        <v>6128</v>
      </c>
      <c r="D1266" s="492" t="s">
        <v>8032</v>
      </c>
      <c r="E1266" s="492" t="s">
        <v>319</v>
      </c>
      <c r="F1266" s="492" t="s">
        <v>4591</v>
      </c>
      <c r="G1266" s="493">
        <v>312.5</v>
      </c>
      <c r="H1266" s="493">
        <v>312.5</v>
      </c>
      <c r="J1266" s="206"/>
    </row>
    <row r="1267" spans="1:10" ht="15">
      <c r="A1267" s="492">
        <v>1259</v>
      </c>
      <c r="B1267" s="492" t="s">
        <v>5200</v>
      </c>
      <c r="C1267" s="492" t="s">
        <v>6129</v>
      </c>
      <c r="D1267" s="492" t="s">
        <v>8033</v>
      </c>
      <c r="E1267" s="492" t="s">
        <v>319</v>
      </c>
      <c r="F1267" s="492" t="s">
        <v>4591</v>
      </c>
      <c r="G1267" s="493">
        <v>312.5</v>
      </c>
      <c r="H1267" s="493">
        <v>312.5</v>
      </c>
      <c r="J1267" s="206"/>
    </row>
    <row r="1268" spans="1:10" ht="15">
      <c r="A1268" s="492">
        <v>1260</v>
      </c>
      <c r="B1268" s="492" t="s">
        <v>6130</v>
      </c>
      <c r="C1268" s="492" t="s">
        <v>6131</v>
      </c>
      <c r="D1268" s="492" t="s">
        <v>8034</v>
      </c>
      <c r="E1268" s="492" t="s">
        <v>319</v>
      </c>
      <c r="F1268" s="492" t="s">
        <v>4591</v>
      </c>
      <c r="G1268" s="493">
        <v>312.5</v>
      </c>
      <c r="H1268" s="493">
        <v>312.5</v>
      </c>
      <c r="J1268" s="206"/>
    </row>
    <row r="1269" spans="1:10" ht="15">
      <c r="A1269" s="492">
        <v>1261</v>
      </c>
      <c r="B1269" s="492" t="s">
        <v>5652</v>
      </c>
      <c r="C1269" s="492" t="s">
        <v>6108</v>
      </c>
      <c r="D1269" s="492" t="s">
        <v>8035</v>
      </c>
      <c r="E1269" s="492" t="s">
        <v>319</v>
      </c>
      <c r="F1269" s="492" t="s">
        <v>4591</v>
      </c>
      <c r="G1269" s="493">
        <v>312.5</v>
      </c>
      <c r="H1269" s="493">
        <v>312.5</v>
      </c>
      <c r="J1269" s="206"/>
    </row>
    <row r="1270" spans="1:10" ht="15">
      <c r="A1270" s="492">
        <v>1262</v>
      </c>
      <c r="B1270" s="492" t="s">
        <v>5473</v>
      </c>
      <c r="C1270" s="492" t="s">
        <v>6132</v>
      </c>
      <c r="D1270" s="492" t="s">
        <v>8036</v>
      </c>
      <c r="E1270" s="492" t="s">
        <v>319</v>
      </c>
      <c r="F1270" s="492" t="s">
        <v>4591</v>
      </c>
      <c r="G1270" s="493">
        <v>312.5</v>
      </c>
      <c r="H1270" s="493">
        <v>312.5</v>
      </c>
      <c r="J1270" s="206"/>
    </row>
    <row r="1271" spans="1:10" ht="15">
      <c r="A1271" s="492">
        <v>1263</v>
      </c>
      <c r="B1271" s="492" t="s">
        <v>5550</v>
      </c>
      <c r="C1271" s="492" t="s">
        <v>6133</v>
      </c>
      <c r="D1271" s="492" t="s">
        <v>8037</v>
      </c>
      <c r="E1271" s="492" t="s">
        <v>319</v>
      </c>
      <c r="F1271" s="492" t="s">
        <v>4591</v>
      </c>
      <c r="G1271" s="493">
        <v>312.5</v>
      </c>
      <c r="H1271" s="493">
        <v>312.5</v>
      </c>
      <c r="J1271" s="206"/>
    </row>
    <row r="1272" spans="1:10" ht="15">
      <c r="A1272" s="492">
        <v>1264</v>
      </c>
      <c r="B1272" s="492" t="s">
        <v>6134</v>
      </c>
      <c r="C1272" s="492" t="s">
        <v>6135</v>
      </c>
      <c r="D1272" s="492" t="s">
        <v>8038</v>
      </c>
      <c r="E1272" s="492" t="s">
        <v>319</v>
      </c>
      <c r="F1272" s="492" t="s">
        <v>4591</v>
      </c>
      <c r="G1272" s="493">
        <v>312.5</v>
      </c>
      <c r="H1272" s="493">
        <v>312.5</v>
      </c>
      <c r="J1272" s="206"/>
    </row>
    <row r="1273" spans="1:10" ht="15">
      <c r="A1273" s="492">
        <v>1265</v>
      </c>
      <c r="B1273" s="492" t="s">
        <v>6000</v>
      </c>
      <c r="C1273" s="492" t="s">
        <v>6105</v>
      </c>
      <c r="D1273" s="492" t="s">
        <v>8039</v>
      </c>
      <c r="E1273" s="492" t="s">
        <v>319</v>
      </c>
      <c r="F1273" s="492" t="s">
        <v>4591</v>
      </c>
      <c r="G1273" s="493">
        <v>312.5</v>
      </c>
      <c r="H1273" s="493">
        <v>312.5</v>
      </c>
      <c r="J1273" s="206"/>
    </row>
    <row r="1274" spans="1:10" ht="15">
      <c r="A1274" s="492">
        <v>1266</v>
      </c>
      <c r="B1274" s="492" t="s">
        <v>4781</v>
      </c>
      <c r="C1274" s="492" t="s">
        <v>6012</v>
      </c>
      <c r="D1274" s="492" t="s">
        <v>8040</v>
      </c>
      <c r="E1274" s="492" t="s">
        <v>319</v>
      </c>
      <c r="F1274" s="492" t="s">
        <v>4591</v>
      </c>
      <c r="G1274" s="493">
        <v>312.5</v>
      </c>
      <c r="H1274" s="493">
        <v>312.5</v>
      </c>
      <c r="J1274" s="206"/>
    </row>
    <row r="1275" spans="1:10" ht="15">
      <c r="A1275" s="492">
        <v>1267</v>
      </c>
      <c r="B1275" s="492" t="s">
        <v>6136</v>
      </c>
      <c r="C1275" s="492" t="s">
        <v>6137</v>
      </c>
      <c r="D1275" s="492" t="s">
        <v>8041</v>
      </c>
      <c r="E1275" s="492" t="s">
        <v>319</v>
      </c>
      <c r="F1275" s="492" t="s">
        <v>4591</v>
      </c>
      <c r="G1275" s="493">
        <v>312.5</v>
      </c>
      <c r="H1275" s="493">
        <v>312.5</v>
      </c>
      <c r="J1275" s="206"/>
    </row>
    <row r="1276" spans="1:10" ht="15">
      <c r="A1276" s="492">
        <v>1268</v>
      </c>
      <c r="B1276" s="492" t="s">
        <v>6138</v>
      </c>
      <c r="C1276" s="492" t="s">
        <v>6139</v>
      </c>
      <c r="D1276" s="492" t="s">
        <v>8042</v>
      </c>
      <c r="E1276" s="492" t="s">
        <v>319</v>
      </c>
      <c r="F1276" s="492" t="s">
        <v>4591</v>
      </c>
      <c r="G1276" s="493">
        <v>312.5</v>
      </c>
      <c r="H1276" s="493">
        <v>312.5</v>
      </c>
      <c r="J1276" s="206"/>
    </row>
    <row r="1277" spans="1:10" ht="15">
      <c r="A1277" s="492">
        <v>1269</v>
      </c>
      <c r="B1277" s="492" t="s">
        <v>5652</v>
      </c>
      <c r="C1277" s="492" t="s">
        <v>6140</v>
      </c>
      <c r="D1277" s="492" t="s">
        <v>8043</v>
      </c>
      <c r="E1277" s="492" t="s">
        <v>319</v>
      </c>
      <c r="F1277" s="492" t="s">
        <v>4591</v>
      </c>
      <c r="G1277" s="493">
        <v>312.5</v>
      </c>
      <c r="H1277" s="493">
        <v>312.5</v>
      </c>
      <c r="J1277" s="206"/>
    </row>
    <row r="1278" spans="1:10" ht="15">
      <c r="A1278" s="492">
        <v>1270</v>
      </c>
      <c r="B1278" s="492" t="s">
        <v>5990</v>
      </c>
      <c r="C1278" s="492" t="s">
        <v>6141</v>
      </c>
      <c r="D1278" s="492" t="s">
        <v>8044</v>
      </c>
      <c r="E1278" s="492" t="s">
        <v>319</v>
      </c>
      <c r="F1278" s="492" t="s">
        <v>4591</v>
      </c>
      <c r="G1278" s="493">
        <v>312.5</v>
      </c>
      <c r="H1278" s="493">
        <v>312.5</v>
      </c>
      <c r="J1278" s="206"/>
    </row>
    <row r="1279" spans="1:10" ht="15">
      <c r="A1279" s="492">
        <v>1271</v>
      </c>
      <c r="B1279" s="492" t="s">
        <v>5975</v>
      </c>
      <c r="C1279" s="492" t="s">
        <v>6142</v>
      </c>
      <c r="D1279" s="492" t="s">
        <v>8045</v>
      </c>
      <c r="E1279" s="492" t="s">
        <v>319</v>
      </c>
      <c r="F1279" s="492" t="s">
        <v>4591</v>
      </c>
      <c r="G1279" s="493">
        <v>312.5</v>
      </c>
      <c r="H1279" s="493">
        <v>312.5</v>
      </c>
      <c r="J1279" s="206"/>
    </row>
    <row r="1280" spans="1:10" ht="15">
      <c r="A1280" s="492">
        <v>1272</v>
      </c>
      <c r="B1280" s="492" t="s">
        <v>5687</v>
      </c>
      <c r="C1280" s="492" t="s">
        <v>6143</v>
      </c>
      <c r="D1280" s="492" t="s">
        <v>8046</v>
      </c>
      <c r="E1280" s="492" t="s">
        <v>319</v>
      </c>
      <c r="F1280" s="492" t="s">
        <v>4591</v>
      </c>
      <c r="G1280" s="493">
        <v>312.5</v>
      </c>
      <c r="H1280" s="493">
        <v>312.5</v>
      </c>
      <c r="J1280" s="206"/>
    </row>
    <row r="1281" spans="1:10" ht="15">
      <c r="A1281" s="492">
        <v>1273</v>
      </c>
      <c r="B1281" s="492" t="s">
        <v>6144</v>
      </c>
      <c r="C1281" s="492" t="s">
        <v>6145</v>
      </c>
      <c r="D1281" s="492" t="s">
        <v>8047</v>
      </c>
      <c r="E1281" s="492" t="s">
        <v>319</v>
      </c>
      <c r="F1281" s="492" t="s">
        <v>4591</v>
      </c>
      <c r="G1281" s="493">
        <v>312.5</v>
      </c>
      <c r="H1281" s="493">
        <v>312.5</v>
      </c>
      <c r="J1281" s="206"/>
    </row>
    <row r="1282" spans="1:10" ht="15">
      <c r="A1282" s="492">
        <v>1274</v>
      </c>
      <c r="B1282" s="492" t="s">
        <v>6146</v>
      </c>
      <c r="C1282" s="492" t="s">
        <v>6147</v>
      </c>
      <c r="D1282" s="492" t="s">
        <v>8048</v>
      </c>
      <c r="E1282" s="492" t="s">
        <v>319</v>
      </c>
      <c r="F1282" s="492" t="s">
        <v>4591</v>
      </c>
      <c r="G1282" s="493">
        <v>312.5</v>
      </c>
      <c r="H1282" s="493">
        <v>312.5</v>
      </c>
      <c r="J1282" s="206"/>
    </row>
    <row r="1283" spans="1:10" ht="15">
      <c r="A1283" s="492">
        <v>1275</v>
      </c>
      <c r="B1283" s="492" t="s">
        <v>6148</v>
      </c>
      <c r="C1283" s="492" t="s">
        <v>6149</v>
      </c>
      <c r="D1283" s="492" t="s">
        <v>8049</v>
      </c>
      <c r="E1283" s="492" t="s">
        <v>319</v>
      </c>
      <c r="F1283" s="492" t="s">
        <v>4591</v>
      </c>
      <c r="G1283" s="493">
        <v>312.5</v>
      </c>
      <c r="H1283" s="493">
        <v>312.5</v>
      </c>
      <c r="J1283" s="206"/>
    </row>
    <row r="1284" spans="1:10" ht="15">
      <c r="A1284" s="492">
        <v>1276</v>
      </c>
      <c r="B1284" s="492" t="s">
        <v>6150</v>
      </c>
      <c r="C1284" s="492" t="s">
        <v>6151</v>
      </c>
      <c r="D1284" s="492" t="s">
        <v>8050</v>
      </c>
      <c r="E1284" s="492" t="s">
        <v>319</v>
      </c>
      <c r="F1284" s="492" t="s">
        <v>4591</v>
      </c>
      <c r="G1284" s="493">
        <v>312.5</v>
      </c>
      <c r="H1284" s="493">
        <v>312.5</v>
      </c>
      <c r="J1284" s="206"/>
    </row>
    <row r="1285" spans="1:10" ht="15">
      <c r="A1285" s="492">
        <v>1277</v>
      </c>
      <c r="B1285" s="492" t="s">
        <v>5475</v>
      </c>
      <c r="C1285" s="492" t="s">
        <v>6152</v>
      </c>
      <c r="D1285" s="492">
        <v>32001009502</v>
      </c>
      <c r="E1285" s="492" t="s">
        <v>319</v>
      </c>
      <c r="F1285" s="492" t="s">
        <v>4591</v>
      </c>
      <c r="G1285" s="493">
        <v>312.5</v>
      </c>
      <c r="H1285" s="493">
        <v>312.5</v>
      </c>
      <c r="J1285" s="206"/>
    </row>
    <row r="1286" spans="1:10" ht="15">
      <c r="A1286" s="492">
        <v>1278</v>
      </c>
      <c r="B1286" s="492" t="s">
        <v>5670</v>
      </c>
      <c r="C1286" s="492" t="s">
        <v>6153</v>
      </c>
      <c r="D1286" s="492" t="s">
        <v>8051</v>
      </c>
      <c r="E1286" s="492" t="s">
        <v>319</v>
      </c>
      <c r="F1286" s="492" t="s">
        <v>4591</v>
      </c>
      <c r="G1286" s="493">
        <v>312.5</v>
      </c>
      <c r="H1286" s="493">
        <v>312.5</v>
      </c>
      <c r="J1286" s="206"/>
    </row>
    <row r="1287" spans="1:10" ht="15">
      <c r="A1287" s="492">
        <v>1279</v>
      </c>
      <c r="B1287" s="492" t="s">
        <v>6154</v>
      </c>
      <c r="C1287" s="492" t="s">
        <v>6155</v>
      </c>
      <c r="D1287" s="492" t="s">
        <v>8052</v>
      </c>
      <c r="E1287" s="492" t="s">
        <v>319</v>
      </c>
      <c r="F1287" s="492" t="s">
        <v>4591</v>
      </c>
      <c r="G1287" s="493">
        <v>312.5</v>
      </c>
      <c r="H1287" s="493">
        <v>312.5</v>
      </c>
      <c r="J1287" s="206"/>
    </row>
    <row r="1288" spans="1:10" ht="15">
      <c r="A1288" s="492">
        <v>1280</v>
      </c>
      <c r="B1288" s="492" t="s">
        <v>4787</v>
      </c>
      <c r="C1288" s="492" t="s">
        <v>4606</v>
      </c>
      <c r="D1288" s="492">
        <v>61001025533</v>
      </c>
      <c r="E1288" s="492" t="s">
        <v>319</v>
      </c>
      <c r="F1288" s="492" t="s">
        <v>4591</v>
      </c>
      <c r="G1288" s="493">
        <v>312.5</v>
      </c>
      <c r="H1288" s="493">
        <v>312.5</v>
      </c>
      <c r="J1288" s="206"/>
    </row>
    <row r="1289" spans="1:10" ht="15">
      <c r="A1289" s="492">
        <v>1281</v>
      </c>
      <c r="B1289" s="492" t="s">
        <v>5701</v>
      </c>
      <c r="C1289" s="492" t="s">
        <v>6156</v>
      </c>
      <c r="D1289" s="492" t="s">
        <v>8053</v>
      </c>
      <c r="E1289" s="492" t="s">
        <v>319</v>
      </c>
      <c r="F1289" s="492" t="s">
        <v>4591</v>
      </c>
      <c r="G1289" s="493">
        <v>312.5</v>
      </c>
      <c r="H1289" s="493">
        <v>312.5</v>
      </c>
      <c r="J1289" s="206"/>
    </row>
    <row r="1290" spans="1:10" ht="15">
      <c r="A1290" s="492">
        <v>1282</v>
      </c>
      <c r="B1290" s="492" t="s">
        <v>6157</v>
      </c>
      <c r="C1290" s="492" t="s">
        <v>6158</v>
      </c>
      <c r="D1290" s="492" t="s">
        <v>8054</v>
      </c>
      <c r="E1290" s="492" t="s">
        <v>319</v>
      </c>
      <c r="F1290" s="492" t="s">
        <v>4591</v>
      </c>
      <c r="G1290" s="493">
        <v>312.5</v>
      </c>
      <c r="H1290" s="493">
        <v>312.5</v>
      </c>
      <c r="J1290" s="206"/>
    </row>
    <row r="1291" spans="1:10" ht="15">
      <c r="A1291" s="492">
        <v>1283</v>
      </c>
      <c r="B1291" s="492" t="s">
        <v>6159</v>
      </c>
      <c r="C1291" s="492" t="s">
        <v>6160</v>
      </c>
      <c r="D1291" s="492" t="s">
        <v>8055</v>
      </c>
      <c r="E1291" s="492" t="s">
        <v>319</v>
      </c>
      <c r="F1291" s="492" t="s">
        <v>4591</v>
      </c>
      <c r="G1291" s="493">
        <v>312.5</v>
      </c>
      <c r="H1291" s="493">
        <v>312.5</v>
      </c>
      <c r="J1291" s="206"/>
    </row>
    <row r="1292" spans="1:10" ht="15">
      <c r="A1292" s="492">
        <v>1284</v>
      </c>
      <c r="B1292" s="492" t="s">
        <v>6161</v>
      </c>
      <c r="C1292" s="492" t="s">
        <v>6162</v>
      </c>
      <c r="D1292" s="492" t="s">
        <v>8056</v>
      </c>
      <c r="E1292" s="492" t="s">
        <v>319</v>
      </c>
      <c r="F1292" s="492" t="s">
        <v>4591</v>
      </c>
      <c r="G1292" s="493">
        <v>312.5</v>
      </c>
      <c r="H1292" s="493">
        <v>312.5</v>
      </c>
      <c r="J1292" s="206"/>
    </row>
    <row r="1293" spans="1:10" ht="15">
      <c r="A1293" s="492">
        <v>1285</v>
      </c>
      <c r="B1293" s="492" t="s">
        <v>6163</v>
      </c>
      <c r="C1293" s="492" t="s">
        <v>6164</v>
      </c>
      <c r="D1293" s="492" t="s">
        <v>8057</v>
      </c>
      <c r="E1293" s="492" t="s">
        <v>319</v>
      </c>
      <c r="F1293" s="492" t="s">
        <v>4591</v>
      </c>
      <c r="G1293" s="493">
        <v>312.5</v>
      </c>
      <c r="H1293" s="493">
        <v>312.5</v>
      </c>
      <c r="J1293" s="206"/>
    </row>
    <row r="1294" spans="1:10" ht="15">
      <c r="A1294" s="492">
        <v>1286</v>
      </c>
      <c r="B1294" s="492" t="s">
        <v>648</v>
      </c>
      <c r="C1294" s="492" t="s">
        <v>4606</v>
      </c>
      <c r="D1294" s="492" t="s">
        <v>8058</v>
      </c>
      <c r="E1294" s="492" t="s">
        <v>319</v>
      </c>
      <c r="F1294" s="492" t="s">
        <v>4591</v>
      </c>
      <c r="G1294" s="493">
        <v>312.5</v>
      </c>
      <c r="H1294" s="493">
        <v>312.5</v>
      </c>
      <c r="J1294" s="206"/>
    </row>
    <row r="1295" spans="1:10" ht="15">
      <c r="A1295" s="492">
        <v>1287</v>
      </c>
      <c r="B1295" s="492" t="s">
        <v>6165</v>
      </c>
      <c r="C1295" s="492" t="s">
        <v>6166</v>
      </c>
      <c r="D1295" s="492" t="s">
        <v>8059</v>
      </c>
      <c r="E1295" s="492" t="s">
        <v>319</v>
      </c>
      <c r="F1295" s="492" t="s">
        <v>4591</v>
      </c>
      <c r="G1295" s="493">
        <v>312.5</v>
      </c>
      <c r="H1295" s="493">
        <v>312.5</v>
      </c>
      <c r="J1295" s="206"/>
    </row>
    <row r="1296" spans="1:10" ht="15">
      <c r="A1296" s="492">
        <v>1288</v>
      </c>
      <c r="B1296" s="492" t="s">
        <v>5670</v>
      </c>
      <c r="C1296" s="492" t="s">
        <v>6166</v>
      </c>
      <c r="D1296" s="492" t="s">
        <v>8060</v>
      </c>
      <c r="E1296" s="492" t="s">
        <v>319</v>
      </c>
      <c r="F1296" s="492" t="s">
        <v>4591</v>
      </c>
      <c r="G1296" s="493">
        <v>312.5</v>
      </c>
      <c r="H1296" s="493">
        <v>312.5</v>
      </c>
      <c r="J1296" s="206"/>
    </row>
    <row r="1297" spans="1:10" ht="15">
      <c r="A1297" s="492">
        <v>1289</v>
      </c>
      <c r="B1297" s="492" t="s">
        <v>6167</v>
      </c>
      <c r="C1297" s="492" t="s">
        <v>6168</v>
      </c>
      <c r="D1297" s="492" t="s">
        <v>8061</v>
      </c>
      <c r="E1297" s="492" t="s">
        <v>319</v>
      </c>
      <c r="F1297" s="492" t="s">
        <v>4591</v>
      </c>
      <c r="G1297" s="493">
        <v>312.5</v>
      </c>
      <c r="H1297" s="493">
        <v>312.5</v>
      </c>
      <c r="J1297" s="206"/>
    </row>
    <row r="1298" spans="1:10" ht="15">
      <c r="A1298" s="492">
        <v>1290</v>
      </c>
      <c r="B1298" s="492" t="s">
        <v>6080</v>
      </c>
      <c r="C1298" s="492" t="s">
        <v>6169</v>
      </c>
      <c r="D1298" s="492" t="s">
        <v>8062</v>
      </c>
      <c r="E1298" s="492" t="s">
        <v>319</v>
      </c>
      <c r="F1298" s="492" t="s">
        <v>4591</v>
      </c>
      <c r="G1298" s="493">
        <v>312.5</v>
      </c>
      <c r="H1298" s="493">
        <v>312.5</v>
      </c>
      <c r="J1298" s="206"/>
    </row>
    <row r="1299" spans="1:10" ht="15">
      <c r="A1299" s="492">
        <v>1291</v>
      </c>
      <c r="B1299" s="492" t="s">
        <v>6118</v>
      </c>
      <c r="C1299" s="492" t="s">
        <v>6170</v>
      </c>
      <c r="D1299" s="492" t="s">
        <v>8063</v>
      </c>
      <c r="E1299" s="492" t="s">
        <v>319</v>
      </c>
      <c r="F1299" s="492" t="s">
        <v>4591</v>
      </c>
      <c r="G1299" s="493">
        <v>312.5</v>
      </c>
      <c r="H1299" s="493">
        <v>312.5</v>
      </c>
      <c r="J1299" s="206"/>
    </row>
    <row r="1300" spans="1:10" ht="15">
      <c r="A1300" s="492">
        <v>1292</v>
      </c>
      <c r="B1300" s="492" t="s">
        <v>6171</v>
      </c>
      <c r="C1300" s="492" t="s">
        <v>6149</v>
      </c>
      <c r="D1300" s="492" t="s">
        <v>8064</v>
      </c>
      <c r="E1300" s="492" t="s">
        <v>319</v>
      </c>
      <c r="F1300" s="492" t="s">
        <v>4591</v>
      </c>
      <c r="G1300" s="493">
        <v>312.5</v>
      </c>
      <c r="H1300" s="493">
        <v>312.5</v>
      </c>
      <c r="J1300" s="206"/>
    </row>
    <row r="1301" spans="1:10" ht="15">
      <c r="A1301" s="492">
        <v>1293</v>
      </c>
      <c r="B1301" s="492" t="s">
        <v>5652</v>
      </c>
      <c r="C1301" s="492" t="s">
        <v>6172</v>
      </c>
      <c r="D1301" s="492" t="s">
        <v>8065</v>
      </c>
      <c r="E1301" s="492" t="s">
        <v>319</v>
      </c>
      <c r="F1301" s="492" t="s">
        <v>4591</v>
      </c>
      <c r="G1301" s="493">
        <v>312.5</v>
      </c>
      <c r="H1301" s="493">
        <v>312.5</v>
      </c>
      <c r="J1301" s="206"/>
    </row>
    <row r="1302" spans="1:10" ht="15">
      <c r="A1302" s="492">
        <v>1294</v>
      </c>
      <c r="B1302" s="492" t="s">
        <v>6173</v>
      </c>
      <c r="C1302" s="492" t="s">
        <v>6174</v>
      </c>
      <c r="D1302" s="492" t="s">
        <v>8066</v>
      </c>
      <c r="E1302" s="492" t="s">
        <v>319</v>
      </c>
      <c r="F1302" s="492" t="s">
        <v>4591</v>
      </c>
      <c r="G1302" s="493">
        <v>312.5</v>
      </c>
      <c r="H1302" s="493">
        <v>312.5</v>
      </c>
      <c r="J1302" s="206"/>
    </row>
    <row r="1303" spans="1:10" ht="15">
      <c r="A1303" s="492">
        <v>1295</v>
      </c>
      <c r="B1303" s="492" t="s">
        <v>6175</v>
      </c>
      <c r="C1303" s="492" t="s">
        <v>6176</v>
      </c>
      <c r="D1303" s="492" t="s">
        <v>8067</v>
      </c>
      <c r="E1303" s="492" t="s">
        <v>319</v>
      </c>
      <c r="F1303" s="492" t="s">
        <v>4591</v>
      </c>
      <c r="G1303" s="493">
        <v>312.5</v>
      </c>
      <c r="H1303" s="493">
        <v>312.5</v>
      </c>
      <c r="J1303" s="206"/>
    </row>
    <row r="1304" spans="1:10" ht="15">
      <c r="A1304" s="492">
        <v>1296</v>
      </c>
      <c r="B1304" s="492" t="s">
        <v>5652</v>
      </c>
      <c r="C1304" s="492" t="s">
        <v>6177</v>
      </c>
      <c r="D1304" s="492" t="s">
        <v>8068</v>
      </c>
      <c r="E1304" s="492" t="s">
        <v>319</v>
      </c>
      <c r="F1304" s="492" t="s">
        <v>4591</v>
      </c>
      <c r="G1304" s="493">
        <v>312.5</v>
      </c>
      <c r="H1304" s="493">
        <v>312.5</v>
      </c>
      <c r="J1304" s="206"/>
    </row>
    <row r="1305" spans="1:10" ht="15">
      <c r="A1305" s="492">
        <v>1297</v>
      </c>
      <c r="B1305" s="492" t="s">
        <v>6178</v>
      </c>
      <c r="C1305" s="492" t="s">
        <v>6179</v>
      </c>
      <c r="D1305" s="492">
        <v>32001003694</v>
      </c>
      <c r="E1305" s="492" t="s">
        <v>319</v>
      </c>
      <c r="F1305" s="492" t="s">
        <v>4591</v>
      </c>
      <c r="G1305" s="493">
        <v>312.5</v>
      </c>
      <c r="H1305" s="493">
        <v>312.5</v>
      </c>
      <c r="J1305" s="206"/>
    </row>
    <row r="1306" spans="1:10" ht="15">
      <c r="A1306" s="492">
        <v>1298</v>
      </c>
      <c r="B1306" s="492" t="s">
        <v>6180</v>
      </c>
      <c r="C1306" s="492" t="s">
        <v>6181</v>
      </c>
      <c r="D1306" s="492" t="s">
        <v>8069</v>
      </c>
      <c r="E1306" s="492" t="s">
        <v>319</v>
      </c>
      <c r="F1306" s="492" t="s">
        <v>4591</v>
      </c>
      <c r="G1306" s="493">
        <v>312.5</v>
      </c>
      <c r="H1306" s="493">
        <v>312.5</v>
      </c>
      <c r="J1306" s="206"/>
    </row>
    <row r="1307" spans="1:10" ht="15">
      <c r="A1307" s="492">
        <v>1299</v>
      </c>
      <c r="B1307" s="492" t="s">
        <v>6182</v>
      </c>
      <c r="C1307" s="492" t="s">
        <v>6183</v>
      </c>
      <c r="D1307" s="492" t="s">
        <v>8070</v>
      </c>
      <c r="E1307" s="492" t="s">
        <v>319</v>
      </c>
      <c r="F1307" s="492" t="s">
        <v>4591</v>
      </c>
      <c r="G1307" s="493">
        <v>312.5</v>
      </c>
      <c r="H1307" s="493">
        <v>312.5</v>
      </c>
      <c r="J1307" s="206"/>
    </row>
    <row r="1308" spans="1:10" ht="15">
      <c r="A1308" s="492">
        <v>1300</v>
      </c>
      <c r="B1308" s="492" t="s">
        <v>6184</v>
      </c>
      <c r="C1308" s="492" t="s">
        <v>6185</v>
      </c>
      <c r="D1308" s="492" t="s">
        <v>8071</v>
      </c>
      <c r="E1308" s="492" t="s">
        <v>319</v>
      </c>
      <c r="F1308" s="492" t="s">
        <v>4591</v>
      </c>
      <c r="G1308" s="493">
        <v>312.5</v>
      </c>
      <c r="H1308" s="493">
        <v>312.5</v>
      </c>
      <c r="J1308" s="206"/>
    </row>
    <row r="1309" spans="1:10" ht="15">
      <c r="A1309" s="492">
        <v>1301</v>
      </c>
      <c r="B1309" s="492" t="s">
        <v>6186</v>
      </c>
      <c r="C1309" s="492" t="s">
        <v>6147</v>
      </c>
      <c r="D1309" s="492" t="s">
        <v>8072</v>
      </c>
      <c r="E1309" s="492" t="s">
        <v>319</v>
      </c>
      <c r="F1309" s="492" t="s">
        <v>4591</v>
      </c>
      <c r="G1309" s="493">
        <v>312.5</v>
      </c>
      <c r="H1309" s="493">
        <v>312.5</v>
      </c>
      <c r="J1309" s="206"/>
    </row>
    <row r="1310" spans="1:10" ht="15">
      <c r="A1310" s="492">
        <v>1302</v>
      </c>
      <c r="B1310" s="492" t="s">
        <v>6187</v>
      </c>
      <c r="C1310" s="492" t="s">
        <v>6188</v>
      </c>
      <c r="D1310" s="492" t="s">
        <v>8073</v>
      </c>
      <c r="E1310" s="492" t="s">
        <v>319</v>
      </c>
      <c r="F1310" s="492" t="s">
        <v>4591</v>
      </c>
      <c r="G1310" s="493">
        <v>312.5</v>
      </c>
      <c r="H1310" s="493">
        <v>312.5</v>
      </c>
      <c r="J1310" s="206"/>
    </row>
    <row r="1311" spans="1:10" ht="15">
      <c r="A1311" s="492">
        <v>1303</v>
      </c>
      <c r="B1311" s="492" t="s">
        <v>6189</v>
      </c>
      <c r="C1311" s="492" t="s">
        <v>6190</v>
      </c>
      <c r="D1311" s="492" t="s">
        <v>8074</v>
      </c>
      <c r="E1311" s="492" t="s">
        <v>319</v>
      </c>
      <c r="F1311" s="492" t="s">
        <v>4591</v>
      </c>
      <c r="G1311" s="493">
        <v>312.5</v>
      </c>
      <c r="H1311" s="493">
        <v>312.5</v>
      </c>
      <c r="J1311" s="206"/>
    </row>
    <row r="1312" spans="1:10" ht="15">
      <c r="A1312" s="492">
        <v>1304</v>
      </c>
      <c r="B1312" s="492" t="s">
        <v>6191</v>
      </c>
      <c r="C1312" s="492" t="s">
        <v>6192</v>
      </c>
      <c r="D1312" s="492" t="s">
        <v>8075</v>
      </c>
      <c r="E1312" s="492" t="s">
        <v>319</v>
      </c>
      <c r="F1312" s="492" t="s">
        <v>4591</v>
      </c>
      <c r="G1312" s="493">
        <v>312.5</v>
      </c>
      <c r="H1312" s="493">
        <v>312.5</v>
      </c>
      <c r="J1312" s="206"/>
    </row>
    <row r="1313" spans="1:10" ht="15">
      <c r="A1313" s="492">
        <v>1305</v>
      </c>
      <c r="B1313" s="492" t="s">
        <v>6193</v>
      </c>
      <c r="C1313" s="492" t="s">
        <v>6194</v>
      </c>
      <c r="D1313" s="492" t="s">
        <v>8076</v>
      </c>
      <c r="E1313" s="492" t="s">
        <v>319</v>
      </c>
      <c r="F1313" s="492" t="s">
        <v>4591</v>
      </c>
      <c r="G1313" s="493">
        <v>312.5</v>
      </c>
      <c r="H1313" s="493">
        <v>312.5</v>
      </c>
      <c r="J1313" s="206"/>
    </row>
    <row r="1314" spans="1:10" ht="15">
      <c r="A1314" s="492">
        <v>1306</v>
      </c>
      <c r="B1314" s="492" t="s">
        <v>6195</v>
      </c>
      <c r="C1314" s="492" t="s">
        <v>6196</v>
      </c>
      <c r="D1314" s="492" t="s">
        <v>8077</v>
      </c>
      <c r="E1314" s="492" t="s">
        <v>319</v>
      </c>
      <c r="F1314" s="492" t="s">
        <v>4591</v>
      </c>
      <c r="G1314" s="493">
        <v>312.5</v>
      </c>
      <c r="H1314" s="493">
        <v>312.5</v>
      </c>
      <c r="J1314" s="206"/>
    </row>
    <row r="1315" spans="1:10" ht="15">
      <c r="A1315" s="492">
        <v>1307</v>
      </c>
      <c r="B1315" s="492" t="s">
        <v>6197</v>
      </c>
      <c r="C1315" s="492" t="s">
        <v>6198</v>
      </c>
      <c r="D1315" s="492">
        <v>32001009347</v>
      </c>
      <c r="E1315" s="492" t="s">
        <v>319</v>
      </c>
      <c r="F1315" s="492" t="s">
        <v>4591</v>
      </c>
      <c r="G1315" s="493">
        <v>312.5</v>
      </c>
      <c r="H1315" s="493">
        <v>312.5</v>
      </c>
      <c r="J1315" s="206"/>
    </row>
    <row r="1316" spans="1:10" ht="15">
      <c r="A1316" s="492">
        <v>1308</v>
      </c>
      <c r="B1316" s="492" t="s">
        <v>6199</v>
      </c>
      <c r="C1316" s="492" t="s">
        <v>6200</v>
      </c>
      <c r="D1316" s="492" t="s">
        <v>8078</v>
      </c>
      <c r="E1316" s="492" t="s">
        <v>319</v>
      </c>
      <c r="F1316" s="492" t="s">
        <v>4591</v>
      </c>
      <c r="G1316" s="493">
        <v>312.5</v>
      </c>
      <c r="H1316" s="493">
        <v>312.5</v>
      </c>
      <c r="J1316" s="206"/>
    </row>
    <row r="1317" spans="1:10" ht="15">
      <c r="A1317" s="492">
        <v>1309</v>
      </c>
      <c r="B1317" s="492" t="s">
        <v>6201</v>
      </c>
      <c r="C1317" s="492" t="s">
        <v>6202</v>
      </c>
      <c r="D1317" s="492">
        <v>32001000444</v>
      </c>
      <c r="E1317" s="492" t="s">
        <v>319</v>
      </c>
      <c r="F1317" s="492" t="s">
        <v>4591</v>
      </c>
      <c r="G1317" s="493">
        <v>312.5</v>
      </c>
      <c r="H1317" s="493">
        <v>312.5</v>
      </c>
      <c r="J1317" s="206"/>
    </row>
    <row r="1318" spans="1:10" ht="15">
      <c r="A1318" s="492">
        <v>1310</v>
      </c>
      <c r="B1318" s="492" t="s">
        <v>6118</v>
      </c>
      <c r="C1318" s="492" t="s">
        <v>6203</v>
      </c>
      <c r="D1318" s="492" t="s">
        <v>8079</v>
      </c>
      <c r="E1318" s="492" t="s">
        <v>319</v>
      </c>
      <c r="F1318" s="492" t="s">
        <v>4591</v>
      </c>
      <c r="G1318" s="493">
        <v>312.5</v>
      </c>
      <c r="H1318" s="493">
        <v>312.5</v>
      </c>
      <c r="J1318" s="206"/>
    </row>
    <row r="1319" spans="1:10" ht="15">
      <c r="A1319" s="492">
        <v>1311</v>
      </c>
      <c r="B1319" s="492" t="s">
        <v>6204</v>
      </c>
      <c r="C1319" s="492" t="s">
        <v>6205</v>
      </c>
      <c r="D1319" s="492" t="s">
        <v>8080</v>
      </c>
      <c r="E1319" s="492" t="s">
        <v>319</v>
      </c>
      <c r="F1319" s="492" t="s">
        <v>4591</v>
      </c>
      <c r="G1319" s="493">
        <v>312.5</v>
      </c>
      <c r="H1319" s="493">
        <v>312.5</v>
      </c>
      <c r="J1319" s="206"/>
    </row>
    <row r="1320" spans="1:10" ht="15">
      <c r="A1320" s="492">
        <v>1312</v>
      </c>
      <c r="B1320" s="492" t="s">
        <v>4696</v>
      </c>
      <c r="C1320" s="492" t="s">
        <v>6206</v>
      </c>
      <c r="D1320" s="492" t="s">
        <v>8081</v>
      </c>
      <c r="E1320" s="492" t="s">
        <v>319</v>
      </c>
      <c r="F1320" s="492" t="s">
        <v>4591</v>
      </c>
      <c r="G1320" s="493">
        <v>312.5</v>
      </c>
      <c r="H1320" s="493">
        <v>312.5</v>
      </c>
      <c r="J1320" s="206"/>
    </row>
    <row r="1321" spans="1:10" ht="15">
      <c r="A1321" s="492">
        <v>1313</v>
      </c>
      <c r="B1321" s="492" t="s">
        <v>4918</v>
      </c>
      <c r="C1321" s="492" t="s">
        <v>4816</v>
      </c>
      <c r="D1321" s="492" t="s">
        <v>8082</v>
      </c>
      <c r="E1321" s="492" t="s">
        <v>319</v>
      </c>
      <c r="F1321" s="492" t="s">
        <v>4591</v>
      </c>
      <c r="G1321" s="493">
        <v>312.5</v>
      </c>
      <c r="H1321" s="493">
        <v>312.5</v>
      </c>
      <c r="J1321" s="206"/>
    </row>
    <row r="1322" spans="1:10" ht="15">
      <c r="A1322" s="492">
        <v>1314</v>
      </c>
      <c r="B1322" s="492" t="s">
        <v>6207</v>
      </c>
      <c r="C1322" s="492" t="s">
        <v>6208</v>
      </c>
      <c r="D1322" s="492" t="s">
        <v>8083</v>
      </c>
      <c r="E1322" s="492" t="s">
        <v>319</v>
      </c>
      <c r="F1322" s="492" t="s">
        <v>4591</v>
      </c>
      <c r="G1322" s="493">
        <v>312.5</v>
      </c>
      <c r="H1322" s="493">
        <v>312.5</v>
      </c>
      <c r="J1322" s="206"/>
    </row>
    <row r="1323" spans="1:10" ht="15">
      <c r="A1323" s="492">
        <v>1315</v>
      </c>
      <c r="B1323" s="492" t="s">
        <v>4822</v>
      </c>
      <c r="C1323" s="492" t="s">
        <v>6209</v>
      </c>
      <c r="D1323" s="492" t="s">
        <v>8084</v>
      </c>
      <c r="E1323" s="492" t="s">
        <v>319</v>
      </c>
      <c r="F1323" s="492" t="s">
        <v>4591</v>
      </c>
      <c r="G1323" s="493">
        <v>312.5</v>
      </c>
      <c r="H1323" s="493">
        <v>312.5</v>
      </c>
      <c r="J1323" s="206"/>
    </row>
    <row r="1324" spans="1:10" ht="15">
      <c r="A1324" s="492">
        <v>1316</v>
      </c>
      <c r="B1324" s="492" t="s">
        <v>4822</v>
      </c>
      <c r="C1324" s="492" t="s">
        <v>6210</v>
      </c>
      <c r="D1324" s="492" t="s">
        <v>8085</v>
      </c>
      <c r="E1324" s="492" t="s">
        <v>319</v>
      </c>
      <c r="F1324" s="492" t="s">
        <v>4591</v>
      </c>
      <c r="G1324" s="493">
        <v>312.5</v>
      </c>
      <c r="H1324" s="493">
        <v>312.5</v>
      </c>
      <c r="J1324" s="206"/>
    </row>
    <row r="1325" spans="1:10" ht="15">
      <c r="A1325" s="492">
        <v>1317</v>
      </c>
      <c r="B1325" s="492" t="s">
        <v>4890</v>
      </c>
      <c r="C1325" s="492" t="s">
        <v>6211</v>
      </c>
      <c r="D1325" s="492" t="s">
        <v>8086</v>
      </c>
      <c r="E1325" s="492" t="s">
        <v>319</v>
      </c>
      <c r="F1325" s="492" t="s">
        <v>4591</v>
      </c>
      <c r="G1325" s="493">
        <v>312.5</v>
      </c>
      <c r="H1325" s="493">
        <v>312.5</v>
      </c>
      <c r="J1325" s="206"/>
    </row>
    <row r="1326" spans="1:10" ht="15">
      <c r="A1326" s="492">
        <v>1318</v>
      </c>
      <c r="B1326" s="492" t="s">
        <v>6212</v>
      </c>
      <c r="C1326" s="492" t="s">
        <v>6213</v>
      </c>
      <c r="D1326" s="492" t="s">
        <v>8087</v>
      </c>
      <c r="E1326" s="492" t="s">
        <v>319</v>
      </c>
      <c r="F1326" s="492" t="s">
        <v>4591</v>
      </c>
      <c r="G1326" s="493">
        <v>312.5</v>
      </c>
      <c r="H1326" s="493">
        <v>312.5</v>
      </c>
      <c r="J1326" s="206"/>
    </row>
    <row r="1327" spans="1:10" ht="15">
      <c r="A1327" s="492">
        <v>1319</v>
      </c>
      <c r="B1327" s="492" t="s">
        <v>6214</v>
      </c>
      <c r="C1327" s="492" t="s">
        <v>4750</v>
      </c>
      <c r="D1327" s="492" t="s">
        <v>8088</v>
      </c>
      <c r="E1327" s="492" t="s">
        <v>319</v>
      </c>
      <c r="F1327" s="492" t="s">
        <v>4591</v>
      </c>
      <c r="G1327" s="493">
        <v>312.5</v>
      </c>
      <c r="H1327" s="493">
        <v>312.5</v>
      </c>
      <c r="J1327" s="206"/>
    </row>
    <row r="1328" spans="1:10" ht="15">
      <c r="A1328" s="492">
        <v>1320</v>
      </c>
      <c r="B1328" s="492" t="s">
        <v>5678</v>
      </c>
      <c r="C1328" s="492" t="s">
        <v>4750</v>
      </c>
      <c r="D1328" s="492" t="s">
        <v>8089</v>
      </c>
      <c r="E1328" s="492" t="s">
        <v>319</v>
      </c>
      <c r="F1328" s="492" t="s">
        <v>4591</v>
      </c>
      <c r="G1328" s="493">
        <v>312.5</v>
      </c>
      <c r="H1328" s="493">
        <v>312.5</v>
      </c>
      <c r="J1328" s="206"/>
    </row>
    <row r="1329" spans="1:10" ht="30">
      <c r="A1329" s="492">
        <v>1321</v>
      </c>
      <c r="B1329" s="492" t="s">
        <v>6215</v>
      </c>
      <c r="C1329" s="492" t="s">
        <v>6216</v>
      </c>
      <c r="D1329" s="492" t="s">
        <v>8090</v>
      </c>
      <c r="E1329" s="492" t="s">
        <v>319</v>
      </c>
      <c r="F1329" s="492" t="s">
        <v>4591</v>
      </c>
      <c r="G1329" s="493">
        <v>312.5</v>
      </c>
      <c r="H1329" s="493">
        <v>312.5</v>
      </c>
      <c r="J1329" s="206"/>
    </row>
    <row r="1330" spans="1:10" ht="15">
      <c r="A1330" s="492">
        <v>1322</v>
      </c>
      <c r="B1330" s="492" t="s">
        <v>5037</v>
      </c>
      <c r="C1330" s="492" t="s">
        <v>5052</v>
      </c>
      <c r="D1330" s="492" t="s">
        <v>8091</v>
      </c>
      <c r="E1330" s="492" t="s">
        <v>319</v>
      </c>
      <c r="F1330" s="492" t="s">
        <v>4591</v>
      </c>
      <c r="G1330" s="493">
        <v>312.5</v>
      </c>
      <c r="H1330" s="493">
        <v>312.5</v>
      </c>
      <c r="J1330" s="206"/>
    </row>
    <row r="1331" spans="1:10" ht="15">
      <c r="A1331" s="492">
        <v>1323</v>
      </c>
      <c r="B1331" s="492" t="s">
        <v>5271</v>
      </c>
      <c r="C1331" s="492" t="s">
        <v>6217</v>
      </c>
      <c r="D1331" s="492" t="s">
        <v>8092</v>
      </c>
      <c r="E1331" s="492" t="s">
        <v>319</v>
      </c>
      <c r="F1331" s="492" t="s">
        <v>4591</v>
      </c>
      <c r="G1331" s="493">
        <v>312.5</v>
      </c>
      <c r="H1331" s="493">
        <v>312.5</v>
      </c>
      <c r="J1331" s="206"/>
    </row>
    <row r="1332" spans="1:10" ht="15">
      <c r="A1332" s="492">
        <v>1324</v>
      </c>
      <c r="B1332" s="492" t="s">
        <v>5101</v>
      </c>
      <c r="C1332" s="492" t="s">
        <v>5286</v>
      </c>
      <c r="D1332" s="492" t="s">
        <v>8093</v>
      </c>
      <c r="E1332" s="492" t="s">
        <v>319</v>
      </c>
      <c r="F1332" s="492" t="s">
        <v>4591</v>
      </c>
      <c r="G1332" s="493">
        <v>312.5</v>
      </c>
      <c r="H1332" s="493">
        <v>312.5</v>
      </c>
      <c r="J1332" s="206"/>
    </row>
    <row r="1333" spans="1:10" ht="15">
      <c r="A1333" s="492">
        <v>1325</v>
      </c>
      <c r="B1333" s="492" t="s">
        <v>5678</v>
      </c>
      <c r="C1333" s="492" t="s">
        <v>6213</v>
      </c>
      <c r="D1333" s="492" t="s">
        <v>8094</v>
      </c>
      <c r="E1333" s="492" t="s">
        <v>319</v>
      </c>
      <c r="F1333" s="492" t="s">
        <v>4591</v>
      </c>
      <c r="G1333" s="493">
        <v>312.5</v>
      </c>
      <c r="H1333" s="493">
        <v>312.5</v>
      </c>
      <c r="J1333" s="206"/>
    </row>
    <row r="1334" spans="1:10" ht="15">
      <c r="A1334" s="492">
        <v>1326</v>
      </c>
      <c r="B1334" s="492" t="s">
        <v>5694</v>
      </c>
      <c r="C1334" s="492" t="s">
        <v>6218</v>
      </c>
      <c r="D1334" s="492">
        <v>62007014164</v>
      </c>
      <c r="E1334" s="492" t="s">
        <v>319</v>
      </c>
      <c r="F1334" s="492" t="s">
        <v>4591</v>
      </c>
      <c r="G1334" s="493">
        <v>312.5</v>
      </c>
      <c r="H1334" s="493">
        <v>312.5</v>
      </c>
      <c r="J1334" s="206"/>
    </row>
    <row r="1335" spans="1:10" ht="15">
      <c r="A1335" s="492">
        <v>1327</v>
      </c>
      <c r="B1335" s="492" t="s">
        <v>5137</v>
      </c>
      <c r="C1335" s="492" t="s">
        <v>6205</v>
      </c>
      <c r="D1335" s="492" t="s">
        <v>8095</v>
      </c>
      <c r="E1335" s="492" t="s">
        <v>319</v>
      </c>
      <c r="F1335" s="492" t="s">
        <v>4591</v>
      </c>
      <c r="G1335" s="493">
        <v>312.5</v>
      </c>
      <c r="H1335" s="493">
        <v>312.5</v>
      </c>
      <c r="J1335" s="206"/>
    </row>
    <row r="1336" spans="1:10" ht="15">
      <c r="A1336" s="492">
        <v>1328</v>
      </c>
      <c r="B1336" s="492" t="s">
        <v>4871</v>
      </c>
      <c r="C1336" s="492" t="s">
        <v>4852</v>
      </c>
      <c r="D1336" s="492" t="s">
        <v>8096</v>
      </c>
      <c r="E1336" s="492" t="s">
        <v>319</v>
      </c>
      <c r="F1336" s="492" t="s">
        <v>4591</v>
      </c>
      <c r="G1336" s="493">
        <v>312.5</v>
      </c>
      <c r="H1336" s="493">
        <v>312.5</v>
      </c>
      <c r="J1336" s="206"/>
    </row>
    <row r="1337" spans="1:10" ht="15">
      <c r="A1337" s="492">
        <v>1329</v>
      </c>
      <c r="B1337" s="492" t="s">
        <v>4678</v>
      </c>
      <c r="C1337" s="492" t="s">
        <v>5286</v>
      </c>
      <c r="D1337" s="492" t="s">
        <v>8097</v>
      </c>
      <c r="E1337" s="492" t="s">
        <v>319</v>
      </c>
      <c r="F1337" s="492" t="s">
        <v>4591</v>
      </c>
      <c r="G1337" s="493">
        <v>312.5</v>
      </c>
      <c r="H1337" s="493">
        <v>312.5</v>
      </c>
      <c r="J1337" s="206"/>
    </row>
    <row r="1338" spans="1:10" ht="15">
      <c r="A1338" s="492">
        <v>1330</v>
      </c>
      <c r="B1338" s="492" t="s">
        <v>6219</v>
      </c>
      <c r="C1338" s="492" t="s">
        <v>6220</v>
      </c>
      <c r="D1338" s="492" t="s">
        <v>8098</v>
      </c>
      <c r="E1338" s="492" t="s">
        <v>319</v>
      </c>
      <c r="F1338" s="492" t="s">
        <v>4591</v>
      </c>
      <c r="G1338" s="493">
        <v>312.5</v>
      </c>
      <c r="H1338" s="493">
        <v>312.5</v>
      </c>
      <c r="J1338" s="206"/>
    </row>
    <row r="1339" spans="1:10" ht="15">
      <c r="A1339" s="492">
        <v>1331</v>
      </c>
      <c r="B1339" s="492" t="s">
        <v>4787</v>
      </c>
      <c r="C1339" s="492" t="s">
        <v>6221</v>
      </c>
      <c r="D1339" s="492" t="s">
        <v>8099</v>
      </c>
      <c r="E1339" s="492" t="s">
        <v>319</v>
      </c>
      <c r="F1339" s="492" t="s">
        <v>4591</v>
      </c>
      <c r="G1339" s="493">
        <v>312.5</v>
      </c>
      <c r="H1339" s="493">
        <v>312.5</v>
      </c>
      <c r="J1339" s="206"/>
    </row>
    <row r="1340" spans="1:10" ht="15">
      <c r="A1340" s="492">
        <v>1332</v>
      </c>
      <c r="B1340" s="492" t="s">
        <v>6222</v>
      </c>
      <c r="C1340" s="492" t="s">
        <v>6223</v>
      </c>
      <c r="D1340" s="492" t="s">
        <v>8100</v>
      </c>
      <c r="E1340" s="492" t="s">
        <v>319</v>
      </c>
      <c r="F1340" s="492" t="s">
        <v>4591</v>
      </c>
      <c r="G1340" s="493">
        <v>312.5</v>
      </c>
      <c r="H1340" s="493">
        <v>312.5</v>
      </c>
      <c r="J1340" s="206"/>
    </row>
    <row r="1341" spans="1:10" ht="15">
      <c r="A1341" s="492">
        <v>1333</v>
      </c>
      <c r="B1341" s="492" t="s">
        <v>6224</v>
      </c>
      <c r="C1341" s="492" t="s">
        <v>6225</v>
      </c>
      <c r="D1341" s="492" t="s">
        <v>8100</v>
      </c>
      <c r="E1341" s="492" t="s">
        <v>319</v>
      </c>
      <c r="F1341" s="492" t="s">
        <v>4591</v>
      </c>
      <c r="G1341" s="493">
        <v>312.5</v>
      </c>
      <c r="H1341" s="493">
        <v>312.5</v>
      </c>
      <c r="J1341" s="206"/>
    </row>
    <row r="1342" spans="1:10" ht="15">
      <c r="A1342" s="492">
        <v>1334</v>
      </c>
      <c r="B1342" s="492" t="s">
        <v>5685</v>
      </c>
      <c r="C1342" s="492" t="s">
        <v>4977</v>
      </c>
      <c r="D1342" s="492" t="s">
        <v>8101</v>
      </c>
      <c r="E1342" s="492" t="s">
        <v>319</v>
      </c>
      <c r="F1342" s="492" t="s">
        <v>4591</v>
      </c>
      <c r="G1342" s="493">
        <v>312.5</v>
      </c>
      <c r="H1342" s="493">
        <v>312.5</v>
      </c>
      <c r="J1342" s="206"/>
    </row>
    <row r="1343" spans="1:10" ht="15">
      <c r="A1343" s="492">
        <v>1335</v>
      </c>
      <c r="B1343" s="492" t="s">
        <v>6226</v>
      </c>
      <c r="C1343" s="492" t="s">
        <v>6227</v>
      </c>
      <c r="D1343" s="492" t="s">
        <v>8102</v>
      </c>
      <c r="E1343" s="492" t="s">
        <v>319</v>
      </c>
      <c r="F1343" s="492" t="s">
        <v>4591</v>
      </c>
      <c r="G1343" s="493">
        <v>312.5</v>
      </c>
      <c r="H1343" s="493">
        <v>312.5</v>
      </c>
      <c r="J1343" s="206"/>
    </row>
    <row r="1344" spans="1:10" ht="15">
      <c r="A1344" s="492">
        <v>1336</v>
      </c>
      <c r="B1344" s="492" t="s">
        <v>6228</v>
      </c>
      <c r="C1344" s="492" t="s">
        <v>6229</v>
      </c>
      <c r="D1344" s="492" t="s">
        <v>8103</v>
      </c>
      <c r="E1344" s="492" t="s">
        <v>319</v>
      </c>
      <c r="F1344" s="492" t="s">
        <v>4591</v>
      </c>
      <c r="G1344" s="493">
        <v>312.5</v>
      </c>
      <c r="H1344" s="493">
        <v>312.5</v>
      </c>
      <c r="J1344" s="206"/>
    </row>
    <row r="1345" spans="1:10" ht="15">
      <c r="A1345" s="492">
        <v>1337</v>
      </c>
      <c r="B1345" s="492" t="s">
        <v>4637</v>
      </c>
      <c r="C1345" s="492" t="s">
        <v>4647</v>
      </c>
      <c r="D1345" s="492" t="s">
        <v>8104</v>
      </c>
      <c r="E1345" s="492" t="s">
        <v>319</v>
      </c>
      <c r="F1345" s="492" t="s">
        <v>4591</v>
      </c>
      <c r="G1345" s="493">
        <v>312.5</v>
      </c>
      <c r="H1345" s="493">
        <v>312.5</v>
      </c>
      <c r="J1345" s="206"/>
    </row>
    <row r="1346" spans="1:10" ht="15">
      <c r="A1346" s="492">
        <v>1338</v>
      </c>
      <c r="B1346" s="492" t="s">
        <v>4660</v>
      </c>
      <c r="C1346" s="492" t="s">
        <v>6227</v>
      </c>
      <c r="D1346" s="492" t="s">
        <v>8105</v>
      </c>
      <c r="E1346" s="492" t="s">
        <v>319</v>
      </c>
      <c r="F1346" s="492" t="s">
        <v>4591</v>
      </c>
      <c r="G1346" s="493">
        <v>312.5</v>
      </c>
      <c r="H1346" s="493">
        <v>312.5</v>
      </c>
      <c r="J1346" s="206"/>
    </row>
    <row r="1347" spans="1:10" ht="15">
      <c r="A1347" s="492">
        <v>1339</v>
      </c>
      <c r="B1347" s="492" t="s">
        <v>5200</v>
      </c>
      <c r="C1347" s="492" t="s">
        <v>6230</v>
      </c>
      <c r="D1347" s="492" t="s">
        <v>8106</v>
      </c>
      <c r="E1347" s="492" t="s">
        <v>319</v>
      </c>
      <c r="F1347" s="492" t="s">
        <v>4591</v>
      </c>
      <c r="G1347" s="493">
        <v>312.5</v>
      </c>
      <c r="H1347" s="493">
        <v>312.5</v>
      </c>
      <c r="J1347" s="206"/>
    </row>
    <row r="1348" spans="1:10" ht="15">
      <c r="A1348" s="492">
        <v>1340</v>
      </c>
      <c r="B1348" s="492" t="s">
        <v>4918</v>
      </c>
      <c r="C1348" s="492" t="s">
        <v>5846</v>
      </c>
      <c r="D1348" s="492" t="s">
        <v>8107</v>
      </c>
      <c r="E1348" s="492" t="s">
        <v>319</v>
      </c>
      <c r="F1348" s="492" t="s">
        <v>4591</v>
      </c>
      <c r="G1348" s="493">
        <v>312.5</v>
      </c>
      <c r="H1348" s="493">
        <v>312.5</v>
      </c>
      <c r="J1348" s="206"/>
    </row>
    <row r="1349" spans="1:10" ht="15">
      <c r="A1349" s="492">
        <v>1341</v>
      </c>
      <c r="B1349" s="492" t="s">
        <v>6231</v>
      </c>
      <c r="C1349" s="492" t="s">
        <v>6232</v>
      </c>
      <c r="D1349" s="492" t="s">
        <v>8108</v>
      </c>
      <c r="E1349" s="492" t="s">
        <v>319</v>
      </c>
      <c r="F1349" s="492" t="s">
        <v>4591</v>
      </c>
      <c r="G1349" s="493">
        <v>312.5</v>
      </c>
      <c r="H1349" s="493">
        <v>312.5</v>
      </c>
      <c r="J1349" s="206"/>
    </row>
    <row r="1350" spans="1:10" ht="15">
      <c r="A1350" s="492">
        <v>1342</v>
      </c>
      <c r="B1350" s="492" t="s">
        <v>5173</v>
      </c>
      <c r="C1350" s="492" t="s">
        <v>6233</v>
      </c>
      <c r="D1350" s="492" t="s">
        <v>8109</v>
      </c>
      <c r="E1350" s="492" t="s">
        <v>319</v>
      </c>
      <c r="F1350" s="492" t="s">
        <v>4591</v>
      </c>
      <c r="G1350" s="493">
        <v>312.5</v>
      </c>
      <c r="H1350" s="493">
        <v>312.5</v>
      </c>
      <c r="J1350" s="206"/>
    </row>
    <row r="1351" spans="1:10" ht="15">
      <c r="A1351" s="492">
        <v>1343</v>
      </c>
      <c r="B1351" s="492" t="s">
        <v>4952</v>
      </c>
      <c r="C1351" s="492" t="s">
        <v>6233</v>
      </c>
      <c r="D1351" s="492" t="s">
        <v>8110</v>
      </c>
      <c r="E1351" s="492" t="s">
        <v>319</v>
      </c>
      <c r="F1351" s="492" t="s">
        <v>4591</v>
      </c>
      <c r="G1351" s="493">
        <v>312.5</v>
      </c>
      <c r="H1351" s="493">
        <v>312.5</v>
      </c>
      <c r="J1351" s="206"/>
    </row>
    <row r="1352" spans="1:10" ht="15">
      <c r="A1352" s="492">
        <v>1344</v>
      </c>
      <c r="B1352" s="492" t="s">
        <v>5818</v>
      </c>
      <c r="C1352" s="492" t="s">
        <v>6234</v>
      </c>
      <c r="D1352" s="492" t="s">
        <v>8111</v>
      </c>
      <c r="E1352" s="492" t="s">
        <v>319</v>
      </c>
      <c r="F1352" s="492" t="s">
        <v>4591</v>
      </c>
      <c r="G1352" s="493">
        <v>312.5</v>
      </c>
      <c r="H1352" s="493">
        <v>312.5</v>
      </c>
      <c r="J1352" s="206"/>
    </row>
    <row r="1353" spans="1:10" ht="15">
      <c r="A1353" s="492">
        <v>1345</v>
      </c>
      <c r="B1353" s="492" t="s">
        <v>4707</v>
      </c>
      <c r="C1353" s="492" t="s">
        <v>6234</v>
      </c>
      <c r="D1353" s="492" t="s">
        <v>8112</v>
      </c>
      <c r="E1353" s="492" t="s">
        <v>319</v>
      </c>
      <c r="F1353" s="492" t="s">
        <v>4591</v>
      </c>
      <c r="G1353" s="493">
        <v>312.5</v>
      </c>
      <c r="H1353" s="493">
        <v>312.5</v>
      </c>
      <c r="J1353" s="206"/>
    </row>
    <row r="1354" spans="1:10" ht="15">
      <c r="A1354" s="492">
        <v>1346</v>
      </c>
      <c r="B1354" s="492" t="s">
        <v>5214</v>
      </c>
      <c r="C1354" s="492" t="s">
        <v>6235</v>
      </c>
      <c r="D1354" s="492" t="s">
        <v>8113</v>
      </c>
      <c r="E1354" s="492" t="s">
        <v>319</v>
      </c>
      <c r="F1354" s="492" t="s">
        <v>4591</v>
      </c>
      <c r="G1354" s="493">
        <v>312.5</v>
      </c>
      <c r="H1354" s="493">
        <v>312.5</v>
      </c>
      <c r="J1354" s="206"/>
    </row>
    <row r="1355" spans="1:10" ht="15">
      <c r="A1355" s="492">
        <v>1347</v>
      </c>
      <c r="B1355" s="492" t="s">
        <v>5923</v>
      </c>
      <c r="C1355" s="492" t="s">
        <v>6236</v>
      </c>
      <c r="D1355" s="492" t="s">
        <v>8114</v>
      </c>
      <c r="E1355" s="492" t="s">
        <v>319</v>
      </c>
      <c r="F1355" s="492" t="s">
        <v>4591</v>
      </c>
      <c r="G1355" s="493">
        <v>312.5</v>
      </c>
      <c r="H1355" s="493">
        <v>312.5</v>
      </c>
      <c r="J1355" s="206"/>
    </row>
    <row r="1356" spans="1:10" ht="15">
      <c r="A1356" s="492">
        <v>1348</v>
      </c>
      <c r="B1356" s="492" t="s">
        <v>5555</v>
      </c>
      <c r="C1356" s="492" t="s">
        <v>6237</v>
      </c>
      <c r="D1356" s="492" t="s">
        <v>8115</v>
      </c>
      <c r="E1356" s="492" t="s">
        <v>319</v>
      </c>
      <c r="F1356" s="492" t="s">
        <v>4591</v>
      </c>
      <c r="G1356" s="493">
        <v>312.5</v>
      </c>
      <c r="H1356" s="493">
        <v>312.5</v>
      </c>
      <c r="J1356" s="206"/>
    </row>
    <row r="1357" spans="1:10" ht="15">
      <c r="A1357" s="492">
        <v>1349</v>
      </c>
      <c r="B1357" s="492" t="s">
        <v>652</v>
      </c>
      <c r="C1357" s="492" t="s">
        <v>6238</v>
      </c>
      <c r="D1357" s="492" t="s">
        <v>8116</v>
      </c>
      <c r="E1357" s="492" t="s">
        <v>319</v>
      </c>
      <c r="F1357" s="492" t="s">
        <v>4591</v>
      </c>
      <c r="G1357" s="493">
        <v>312.5</v>
      </c>
      <c r="H1357" s="493">
        <v>312.5</v>
      </c>
      <c r="J1357" s="206"/>
    </row>
    <row r="1358" spans="1:10" ht="15">
      <c r="A1358" s="492">
        <v>1350</v>
      </c>
      <c r="B1358" s="492" t="s">
        <v>4787</v>
      </c>
      <c r="C1358" s="492" t="s">
        <v>6239</v>
      </c>
      <c r="D1358" s="492" t="s">
        <v>8117</v>
      </c>
      <c r="E1358" s="492" t="s">
        <v>319</v>
      </c>
      <c r="F1358" s="492" t="s">
        <v>4591</v>
      </c>
      <c r="G1358" s="493">
        <v>312.5</v>
      </c>
      <c r="H1358" s="493">
        <v>312.5</v>
      </c>
      <c r="J1358" s="206"/>
    </row>
    <row r="1359" spans="1:10" ht="15">
      <c r="A1359" s="492">
        <v>1351</v>
      </c>
      <c r="B1359" s="492" t="s">
        <v>4747</v>
      </c>
      <c r="C1359" s="492" t="s">
        <v>6240</v>
      </c>
      <c r="D1359" s="492" t="s">
        <v>8118</v>
      </c>
      <c r="E1359" s="492" t="s">
        <v>319</v>
      </c>
      <c r="F1359" s="492" t="s">
        <v>4591</v>
      </c>
      <c r="G1359" s="493">
        <v>312.5</v>
      </c>
      <c r="H1359" s="493">
        <v>312.5</v>
      </c>
      <c r="J1359" s="206"/>
    </row>
    <row r="1360" spans="1:10" ht="15">
      <c r="A1360" s="492">
        <v>1352</v>
      </c>
      <c r="B1360" s="492" t="s">
        <v>5324</v>
      </c>
      <c r="C1360" s="492" t="s">
        <v>6241</v>
      </c>
      <c r="D1360" s="492" t="s">
        <v>8119</v>
      </c>
      <c r="E1360" s="492" t="s">
        <v>319</v>
      </c>
      <c r="F1360" s="492" t="s">
        <v>4591</v>
      </c>
      <c r="G1360" s="493">
        <v>312.5</v>
      </c>
      <c r="H1360" s="493">
        <v>312.5</v>
      </c>
      <c r="J1360" s="206"/>
    </row>
    <row r="1361" spans="1:10" ht="15">
      <c r="A1361" s="492">
        <v>1353</v>
      </c>
      <c r="B1361" s="492" t="s">
        <v>6242</v>
      </c>
      <c r="C1361" s="492" t="s">
        <v>6243</v>
      </c>
      <c r="D1361" s="492" t="s">
        <v>8120</v>
      </c>
      <c r="E1361" s="492" t="s">
        <v>319</v>
      </c>
      <c r="F1361" s="492" t="s">
        <v>4591</v>
      </c>
      <c r="G1361" s="493">
        <v>312.5</v>
      </c>
      <c r="H1361" s="493">
        <v>312.5</v>
      </c>
      <c r="J1361" s="206"/>
    </row>
    <row r="1362" spans="1:10" ht="15">
      <c r="A1362" s="492">
        <v>1354</v>
      </c>
      <c r="B1362" s="492" t="s">
        <v>4707</v>
      </c>
      <c r="C1362" s="492" t="s">
        <v>6244</v>
      </c>
      <c r="D1362" s="492" t="s">
        <v>8121</v>
      </c>
      <c r="E1362" s="492" t="s">
        <v>319</v>
      </c>
      <c r="F1362" s="492" t="s">
        <v>4591</v>
      </c>
      <c r="G1362" s="493">
        <v>312.5</v>
      </c>
      <c r="H1362" s="493">
        <v>312.5</v>
      </c>
      <c r="J1362" s="206"/>
    </row>
    <row r="1363" spans="1:10" ht="15">
      <c r="A1363" s="492">
        <v>1355</v>
      </c>
      <c r="B1363" s="492" t="s">
        <v>6245</v>
      </c>
      <c r="C1363" s="492" t="s">
        <v>6240</v>
      </c>
      <c r="D1363" s="492" t="s">
        <v>8122</v>
      </c>
      <c r="E1363" s="492" t="s">
        <v>319</v>
      </c>
      <c r="F1363" s="492" t="s">
        <v>4591</v>
      </c>
      <c r="G1363" s="493">
        <v>312.5</v>
      </c>
      <c r="H1363" s="493">
        <v>312.5</v>
      </c>
      <c r="J1363" s="206"/>
    </row>
    <row r="1364" spans="1:10" ht="15">
      <c r="A1364" s="492">
        <v>1356</v>
      </c>
      <c r="B1364" s="492" t="s">
        <v>6246</v>
      </c>
      <c r="C1364" s="492" t="s">
        <v>4656</v>
      </c>
      <c r="D1364" s="492" t="s">
        <v>8123</v>
      </c>
      <c r="E1364" s="492" t="s">
        <v>319</v>
      </c>
      <c r="F1364" s="492" t="s">
        <v>4591</v>
      </c>
      <c r="G1364" s="493">
        <v>312.5</v>
      </c>
      <c r="H1364" s="493">
        <v>312.5</v>
      </c>
      <c r="J1364" s="206"/>
    </row>
    <row r="1365" spans="1:10" ht="15">
      <c r="A1365" s="492">
        <v>1357</v>
      </c>
      <c r="B1365" s="492" t="s">
        <v>6247</v>
      </c>
      <c r="C1365" s="492" t="s">
        <v>6248</v>
      </c>
      <c r="D1365" s="492" t="s">
        <v>8124</v>
      </c>
      <c r="E1365" s="492" t="s">
        <v>319</v>
      </c>
      <c r="F1365" s="492" t="s">
        <v>4591</v>
      </c>
      <c r="G1365" s="493">
        <v>312.5</v>
      </c>
      <c r="H1365" s="493">
        <v>312.5</v>
      </c>
      <c r="J1365" s="206"/>
    </row>
    <row r="1366" spans="1:10" ht="15">
      <c r="A1366" s="492">
        <v>1358</v>
      </c>
      <c r="B1366" s="492" t="s">
        <v>6249</v>
      </c>
      <c r="C1366" s="492" t="s">
        <v>6250</v>
      </c>
      <c r="D1366" s="492" t="s">
        <v>8125</v>
      </c>
      <c r="E1366" s="492" t="s">
        <v>319</v>
      </c>
      <c r="F1366" s="492" t="s">
        <v>4591</v>
      </c>
      <c r="G1366" s="493">
        <v>312.5</v>
      </c>
      <c r="H1366" s="493">
        <v>312.5</v>
      </c>
      <c r="J1366" s="206"/>
    </row>
    <row r="1367" spans="1:10" ht="15">
      <c r="A1367" s="492">
        <v>1359</v>
      </c>
      <c r="B1367" s="492" t="s">
        <v>4787</v>
      </c>
      <c r="C1367" s="492" t="s">
        <v>4710</v>
      </c>
      <c r="D1367" s="492" t="s">
        <v>8126</v>
      </c>
      <c r="E1367" s="492" t="s">
        <v>319</v>
      </c>
      <c r="F1367" s="492" t="s">
        <v>4591</v>
      </c>
      <c r="G1367" s="493">
        <v>312.5</v>
      </c>
      <c r="H1367" s="493">
        <v>312.5</v>
      </c>
      <c r="J1367" s="206"/>
    </row>
    <row r="1368" spans="1:10" ht="15">
      <c r="A1368" s="492">
        <v>1360</v>
      </c>
      <c r="B1368" s="492" t="s">
        <v>6251</v>
      </c>
      <c r="C1368" s="492" t="s">
        <v>6252</v>
      </c>
      <c r="D1368" s="492" t="s">
        <v>8127</v>
      </c>
      <c r="E1368" s="492" t="s">
        <v>319</v>
      </c>
      <c r="F1368" s="492" t="s">
        <v>4591</v>
      </c>
      <c r="G1368" s="493">
        <v>312.5</v>
      </c>
      <c r="H1368" s="493">
        <v>312.5</v>
      </c>
      <c r="J1368" s="206"/>
    </row>
    <row r="1369" spans="1:10" ht="15">
      <c r="A1369" s="492">
        <v>1361</v>
      </c>
      <c r="B1369" s="492" t="s">
        <v>6253</v>
      </c>
      <c r="C1369" s="492" t="s">
        <v>6254</v>
      </c>
      <c r="D1369" s="492" t="s">
        <v>8128</v>
      </c>
      <c r="E1369" s="492" t="s">
        <v>319</v>
      </c>
      <c r="F1369" s="492" t="s">
        <v>4591</v>
      </c>
      <c r="G1369" s="493">
        <v>312.5</v>
      </c>
      <c r="H1369" s="493">
        <v>312.5</v>
      </c>
      <c r="J1369" s="206"/>
    </row>
    <row r="1370" spans="1:10" ht="15">
      <c r="A1370" s="492">
        <v>1362</v>
      </c>
      <c r="B1370" s="492" t="s">
        <v>4787</v>
      </c>
      <c r="C1370" s="492" t="s">
        <v>6255</v>
      </c>
      <c r="D1370" s="492" t="s">
        <v>8129</v>
      </c>
      <c r="E1370" s="492" t="s">
        <v>319</v>
      </c>
      <c r="F1370" s="492" t="s">
        <v>4591</v>
      </c>
      <c r="G1370" s="493">
        <v>312.5</v>
      </c>
      <c r="H1370" s="493">
        <v>312.5</v>
      </c>
      <c r="J1370" s="206"/>
    </row>
    <row r="1371" spans="1:10" ht="15">
      <c r="A1371" s="492">
        <v>1363</v>
      </c>
      <c r="B1371" s="492" t="s">
        <v>4822</v>
      </c>
      <c r="C1371" s="492" t="s">
        <v>6256</v>
      </c>
      <c r="D1371" s="492">
        <v>49001005086</v>
      </c>
      <c r="E1371" s="492" t="s">
        <v>319</v>
      </c>
      <c r="F1371" s="492" t="s">
        <v>4591</v>
      </c>
      <c r="G1371" s="493">
        <v>312.5</v>
      </c>
      <c r="H1371" s="493">
        <v>312.5</v>
      </c>
      <c r="J1371" s="206"/>
    </row>
    <row r="1372" spans="1:10" ht="15">
      <c r="A1372" s="492">
        <v>1364</v>
      </c>
      <c r="B1372" s="492" t="s">
        <v>6054</v>
      </c>
      <c r="C1372" s="492" t="s">
        <v>6256</v>
      </c>
      <c r="D1372" s="492" t="s">
        <v>8130</v>
      </c>
      <c r="E1372" s="492" t="s">
        <v>319</v>
      </c>
      <c r="F1372" s="492" t="s">
        <v>4591</v>
      </c>
      <c r="G1372" s="493">
        <v>312.5</v>
      </c>
      <c r="H1372" s="493">
        <v>312.5</v>
      </c>
      <c r="J1372" s="206"/>
    </row>
    <row r="1373" spans="1:10" ht="15">
      <c r="A1373" s="492">
        <v>1365</v>
      </c>
      <c r="B1373" s="492" t="s">
        <v>6257</v>
      </c>
      <c r="C1373" s="492" t="s">
        <v>6258</v>
      </c>
      <c r="D1373" s="492" t="s">
        <v>8131</v>
      </c>
      <c r="E1373" s="492" t="s">
        <v>319</v>
      </c>
      <c r="F1373" s="492" t="s">
        <v>4591</v>
      </c>
      <c r="G1373" s="493">
        <v>312.5</v>
      </c>
      <c r="H1373" s="493">
        <v>312.5</v>
      </c>
      <c r="J1373" s="206"/>
    </row>
    <row r="1374" spans="1:10" ht="15">
      <c r="A1374" s="492">
        <v>1366</v>
      </c>
      <c r="B1374" s="492" t="s">
        <v>6204</v>
      </c>
      <c r="C1374" s="492" t="s">
        <v>6259</v>
      </c>
      <c r="D1374" s="492" t="s">
        <v>8132</v>
      </c>
      <c r="E1374" s="492" t="s">
        <v>319</v>
      </c>
      <c r="F1374" s="492" t="s">
        <v>4591</v>
      </c>
      <c r="G1374" s="493">
        <v>312.5</v>
      </c>
      <c r="H1374" s="493">
        <v>312.5</v>
      </c>
      <c r="J1374" s="206"/>
    </row>
    <row r="1375" spans="1:10" ht="15">
      <c r="A1375" s="492">
        <v>1367</v>
      </c>
      <c r="B1375" s="492" t="s">
        <v>4822</v>
      </c>
      <c r="C1375" s="492" t="s">
        <v>6260</v>
      </c>
      <c r="D1375" s="492" t="s">
        <v>8133</v>
      </c>
      <c r="E1375" s="492" t="s">
        <v>319</v>
      </c>
      <c r="F1375" s="492" t="s">
        <v>4591</v>
      </c>
      <c r="G1375" s="493">
        <v>312.5</v>
      </c>
      <c r="H1375" s="493">
        <v>312.5</v>
      </c>
      <c r="J1375" s="206"/>
    </row>
    <row r="1376" spans="1:10" ht="15">
      <c r="A1376" s="492">
        <v>1368</v>
      </c>
      <c r="B1376" s="492" t="s">
        <v>648</v>
      </c>
      <c r="C1376" s="492" t="s">
        <v>6260</v>
      </c>
      <c r="D1376" s="492" t="s">
        <v>8134</v>
      </c>
      <c r="E1376" s="492" t="s">
        <v>319</v>
      </c>
      <c r="F1376" s="492" t="s">
        <v>4591</v>
      </c>
      <c r="G1376" s="493">
        <v>312.5</v>
      </c>
      <c r="H1376" s="493">
        <v>312.5</v>
      </c>
      <c r="J1376" s="206"/>
    </row>
    <row r="1377" spans="1:10" ht="15">
      <c r="A1377" s="492">
        <v>1369</v>
      </c>
      <c r="B1377" s="492" t="s">
        <v>4787</v>
      </c>
      <c r="C1377" s="492" t="s">
        <v>6261</v>
      </c>
      <c r="D1377" s="492" t="s">
        <v>8135</v>
      </c>
      <c r="E1377" s="492" t="s">
        <v>319</v>
      </c>
      <c r="F1377" s="492" t="s">
        <v>4591</v>
      </c>
      <c r="G1377" s="493">
        <v>312.5</v>
      </c>
      <c r="H1377" s="493">
        <v>312.5</v>
      </c>
      <c r="J1377" s="206"/>
    </row>
    <row r="1378" spans="1:10" ht="15">
      <c r="A1378" s="492">
        <v>1370</v>
      </c>
      <c r="B1378" s="492" t="s">
        <v>5678</v>
      </c>
      <c r="C1378" s="492" t="s">
        <v>6262</v>
      </c>
      <c r="D1378" s="492" t="s">
        <v>8136</v>
      </c>
      <c r="E1378" s="492" t="s">
        <v>319</v>
      </c>
      <c r="F1378" s="492" t="s">
        <v>4591</v>
      </c>
      <c r="G1378" s="493">
        <v>312.5</v>
      </c>
      <c r="H1378" s="493">
        <v>312.5</v>
      </c>
      <c r="J1378" s="206"/>
    </row>
    <row r="1379" spans="1:10" ht="15">
      <c r="A1379" s="492">
        <v>1371</v>
      </c>
      <c r="B1379" s="492" t="s">
        <v>5936</v>
      </c>
      <c r="C1379" s="492" t="s">
        <v>6263</v>
      </c>
      <c r="D1379" s="492" t="s">
        <v>8137</v>
      </c>
      <c r="E1379" s="492" t="s">
        <v>319</v>
      </c>
      <c r="F1379" s="492" t="s">
        <v>4591</v>
      </c>
      <c r="G1379" s="493">
        <v>312.5</v>
      </c>
      <c r="H1379" s="493">
        <v>312.5</v>
      </c>
      <c r="J1379" s="206"/>
    </row>
    <row r="1380" spans="1:10" ht="15">
      <c r="A1380" s="492">
        <v>1372</v>
      </c>
      <c r="B1380" s="492" t="s">
        <v>4787</v>
      </c>
      <c r="C1380" s="492" t="s">
        <v>6264</v>
      </c>
      <c r="D1380" s="492" t="s">
        <v>8138</v>
      </c>
      <c r="E1380" s="492" t="s">
        <v>319</v>
      </c>
      <c r="F1380" s="492" t="s">
        <v>4591</v>
      </c>
      <c r="G1380" s="493">
        <v>312.5</v>
      </c>
      <c r="H1380" s="493">
        <v>312.5</v>
      </c>
      <c r="J1380" s="206"/>
    </row>
    <row r="1381" spans="1:10" ht="15">
      <c r="A1381" s="492">
        <v>1373</v>
      </c>
      <c r="B1381" s="492" t="s">
        <v>5214</v>
      </c>
      <c r="C1381" s="492" t="s">
        <v>6265</v>
      </c>
      <c r="D1381" s="492" t="s">
        <v>8139</v>
      </c>
      <c r="E1381" s="492" t="s">
        <v>319</v>
      </c>
      <c r="F1381" s="492" t="s">
        <v>4591</v>
      </c>
      <c r="G1381" s="493">
        <v>312.5</v>
      </c>
      <c r="H1381" s="493">
        <v>312.5</v>
      </c>
      <c r="J1381" s="206"/>
    </row>
    <row r="1382" spans="1:10" ht="15">
      <c r="A1382" s="492">
        <v>1374</v>
      </c>
      <c r="B1382" s="492" t="s">
        <v>4867</v>
      </c>
      <c r="C1382" s="492" t="s">
        <v>6266</v>
      </c>
      <c r="D1382" s="492" t="s">
        <v>8140</v>
      </c>
      <c r="E1382" s="492" t="s">
        <v>319</v>
      </c>
      <c r="F1382" s="492" t="s">
        <v>4591</v>
      </c>
      <c r="G1382" s="493">
        <v>312.5</v>
      </c>
      <c r="H1382" s="493">
        <v>312.5</v>
      </c>
      <c r="J1382" s="206"/>
    </row>
    <row r="1383" spans="1:10" ht="15">
      <c r="A1383" s="492">
        <v>1375</v>
      </c>
      <c r="B1383" s="492" t="s">
        <v>5094</v>
      </c>
      <c r="C1383" s="492" t="s">
        <v>6267</v>
      </c>
      <c r="D1383" s="492" t="s">
        <v>8141</v>
      </c>
      <c r="E1383" s="492" t="s">
        <v>319</v>
      </c>
      <c r="F1383" s="492" t="s">
        <v>4591</v>
      </c>
      <c r="G1383" s="493">
        <v>312.5</v>
      </c>
      <c r="H1383" s="493">
        <v>312.5</v>
      </c>
      <c r="J1383" s="206"/>
    </row>
    <row r="1384" spans="1:10" ht="15">
      <c r="A1384" s="492">
        <v>1376</v>
      </c>
      <c r="B1384" s="492" t="s">
        <v>4890</v>
      </c>
      <c r="C1384" s="492" t="s">
        <v>6268</v>
      </c>
      <c r="D1384" s="492" t="s">
        <v>8142</v>
      </c>
      <c r="E1384" s="492" t="s">
        <v>319</v>
      </c>
      <c r="F1384" s="492" t="s">
        <v>4591</v>
      </c>
      <c r="G1384" s="493">
        <v>312.5</v>
      </c>
      <c r="H1384" s="493">
        <v>312.5</v>
      </c>
      <c r="J1384" s="206"/>
    </row>
    <row r="1385" spans="1:10" ht="15">
      <c r="A1385" s="492">
        <v>1377</v>
      </c>
      <c r="B1385" s="492" t="s">
        <v>4934</v>
      </c>
      <c r="C1385" s="492" t="s">
        <v>4907</v>
      </c>
      <c r="D1385" s="492" t="s">
        <v>8143</v>
      </c>
      <c r="E1385" s="492" t="s">
        <v>319</v>
      </c>
      <c r="F1385" s="492" t="s">
        <v>4591</v>
      </c>
      <c r="G1385" s="493">
        <v>312.5</v>
      </c>
      <c r="H1385" s="493">
        <v>312.5</v>
      </c>
      <c r="J1385" s="206"/>
    </row>
    <row r="1386" spans="1:10" ht="15">
      <c r="A1386" s="492">
        <v>1378</v>
      </c>
      <c r="B1386" s="492" t="s">
        <v>6269</v>
      </c>
      <c r="C1386" s="492" t="s">
        <v>6270</v>
      </c>
      <c r="D1386" s="492" t="s">
        <v>8144</v>
      </c>
      <c r="E1386" s="492" t="s">
        <v>319</v>
      </c>
      <c r="F1386" s="492" t="s">
        <v>4591</v>
      </c>
      <c r="G1386" s="493">
        <v>312.5</v>
      </c>
      <c r="H1386" s="493">
        <v>312.5</v>
      </c>
      <c r="J1386" s="206"/>
    </row>
    <row r="1387" spans="1:10" ht="15">
      <c r="A1387" s="492">
        <v>1379</v>
      </c>
      <c r="B1387" s="492" t="s">
        <v>5389</v>
      </c>
      <c r="C1387" s="492" t="s">
        <v>6271</v>
      </c>
      <c r="D1387" s="492" t="s">
        <v>8145</v>
      </c>
      <c r="E1387" s="492" t="s">
        <v>319</v>
      </c>
      <c r="F1387" s="492" t="s">
        <v>4591</v>
      </c>
      <c r="G1387" s="493">
        <v>312.5</v>
      </c>
      <c r="H1387" s="493">
        <v>312.5</v>
      </c>
      <c r="J1387" s="206"/>
    </row>
    <row r="1388" spans="1:10" ht="15">
      <c r="A1388" s="492">
        <v>1380</v>
      </c>
      <c r="B1388" s="492" t="s">
        <v>6272</v>
      </c>
      <c r="C1388" s="492" t="s">
        <v>6273</v>
      </c>
      <c r="D1388" s="492" t="s">
        <v>8146</v>
      </c>
      <c r="E1388" s="492" t="s">
        <v>319</v>
      </c>
      <c r="F1388" s="492" t="s">
        <v>4591</v>
      </c>
      <c r="G1388" s="493">
        <v>312.5</v>
      </c>
      <c r="H1388" s="493">
        <v>312.5</v>
      </c>
      <c r="J1388" s="206"/>
    </row>
    <row r="1389" spans="1:10" ht="15">
      <c r="A1389" s="492">
        <v>1381</v>
      </c>
      <c r="B1389" s="492" t="s">
        <v>4674</v>
      </c>
      <c r="C1389" s="492" t="s">
        <v>6274</v>
      </c>
      <c r="D1389" s="492" t="s">
        <v>8147</v>
      </c>
      <c r="E1389" s="492" t="s">
        <v>319</v>
      </c>
      <c r="F1389" s="492" t="s">
        <v>4591</v>
      </c>
      <c r="G1389" s="493">
        <v>312.5</v>
      </c>
      <c r="H1389" s="493">
        <v>312.5</v>
      </c>
      <c r="J1389" s="206"/>
    </row>
    <row r="1390" spans="1:10" ht="15">
      <c r="A1390" s="492">
        <v>1382</v>
      </c>
      <c r="B1390" s="492" t="s">
        <v>4751</v>
      </c>
      <c r="C1390" s="492" t="s">
        <v>6275</v>
      </c>
      <c r="D1390" s="492" t="s">
        <v>8148</v>
      </c>
      <c r="E1390" s="492" t="s">
        <v>319</v>
      </c>
      <c r="F1390" s="492" t="s">
        <v>4591</v>
      </c>
      <c r="G1390" s="493">
        <v>312.5</v>
      </c>
      <c r="H1390" s="493">
        <v>312.5</v>
      </c>
      <c r="J1390" s="206"/>
    </row>
    <row r="1391" spans="1:10" ht="15">
      <c r="A1391" s="492">
        <v>1383</v>
      </c>
      <c r="B1391" s="492" t="s">
        <v>6276</v>
      </c>
      <c r="C1391" s="492" t="s">
        <v>6243</v>
      </c>
      <c r="D1391" s="492" t="s">
        <v>8149</v>
      </c>
      <c r="E1391" s="492" t="s">
        <v>319</v>
      </c>
      <c r="F1391" s="492" t="s">
        <v>4591</v>
      </c>
      <c r="G1391" s="493">
        <v>312.5</v>
      </c>
      <c r="H1391" s="493">
        <v>312.5</v>
      </c>
      <c r="J1391" s="206"/>
    </row>
    <row r="1392" spans="1:10" ht="15">
      <c r="A1392" s="492">
        <v>1384</v>
      </c>
      <c r="B1392" s="492" t="s">
        <v>6277</v>
      </c>
      <c r="C1392" s="492" t="s">
        <v>6278</v>
      </c>
      <c r="D1392" s="492">
        <v>27001003930</v>
      </c>
      <c r="E1392" s="492" t="s">
        <v>319</v>
      </c>
      <c r="F1392" s="492" t="s">
        <v>4591</v>
      </c>
      <c r="G1392" s="493">
        <v>312.5</v>
      </c>
      <c r="H1392" s="493">
        <v>312.5</v>
      </c>
      <c r="J1392" s="206"/>
    </row>
    <row r="1393" spans="1:10" ht="15">
      <c r="A1393" s="492">
        <v>1385</v>
      </c>
      <c r="B1393" s="492" t="s">
        <v>4856</v>
      </c>
      <c r="C1393" s="492" t="s">
        <v>5677</v>
      </c>
      <c r="D1393" s="492" t="s">
        <v>8150</v>
      </c>
      <c r="E1393" s="492" t="s">
        <v>319</v>
      </c>
      <c r="F1393" s="492" t="s">
        <v>4591</v>
      </c>
      <c r="G1393" s="493">
        <v>312.5</v>
      </c>
      <c r="H1393" s="493">
        <v>312.5</v>
      </c>
      <c r="J1393" s="206"/>
    </row>
    <row r="1394" spans="1:10" ht="15">
      <c r="A1394" s="492">
        <v>1386</v>
      </c>
      <c r="B1394" s="492" t="s">
        <v>6279</v>
      </c>
      <c r="C1394" s="492" t="s">
        <v>6280</v>
      </c>
      <c r="D1394" s="492" t="s">
        <v>8151</v>
      </c>
      <c r="E1394" s="492" t="s">
        <v>319</v>
      </c>
      <c r="F1394" s="492" t="s">
        <v>4591</v>
      </c>
      <c r="G1394" s="493">
        <v>312.5</v>
      </c>
      <c r="H1394" s="493">
        <v>312.5</v>
      </c>
      <c r="J1394" s="206"/>
    </row>
    <row r="1395" spans="1:10" ht="15">
      <c r="A1395" s="492">
        <v>1387</v>
      </c>
      <c r="B1395" s="492" t="s">
        <v>5697</v>
      </c>
      <c r="C1395" s="492" t="s">
        <v>6281</v>
      </c>
      <c r="D1395" s="492" t="s">
        <v>8152</v>
      </c>
      <c r="E1395" s="492" t="s">
        <v>319</v>
      </c>
      <c r="F1395" s="492" t="s">
        <v>4591</v>
      </c>
      <c r="G1395" s="493">
        <v>312.5</v>
      </c>
      <c r="H1395" s="493">
        <v>312.5</v>
      </c>
      <c r="J1395" s="206"/>
    </row>
    <row r="1396" spans="1:10" ht="15">
      <c r="A1396" s="492">
        <v>1388</v>
      </c>
      <c r="B1396" s="492" t="s">
        <v>5005</v>
      </c>
      <c r="C1396" s="492" t="s">
        <v>6282</v>
      </c>
      <c r="D1396" s="492" t="s">
        <v>8153</v>
      </c>
      <c r="E1396" s="492" t="s">
        <v>319</v>
      </c>
      <c r="F1396" s="492" t="s">
        <v>4591</v>
      </c>
      <c r="G1396" s="493">
        <v>312.5</v>
      </c>
      <c r="H1396" s="493">
        <v>312.5</v>
      </c>
      <c r="J1396" s="206"/>
    </row>
    <row r="1397" spans="1:10" ht="15">
      <c r="A1397" s="492">
        <v>1389</v>
      </c>
      <c r="B1397" s="492" t="s">
        <v>6283</v>
      </c>
      <c r="C1397" s="492" t="s">
        <v>4893</v>
      </c>
      <c r="D1397" s="492" t="s">
        <v>8154</v>
      </c>
      <c r="E1397" s="492" t="s">
        <v>319</v>
      </c>
      <c r="F1397" s="492" t="s">
        <v>4591</v>
      </c>
      <c r="G1397" s="493">
        <v>312.5</v>
      </c>
      <c r="H1397" s="493">
        <v>312.5</v>
      </c>
      <c r="J1397" s="206"/>
    </row>
    <row r="1398" spans="1:10" ht="15">
      <c r="A1398" s="492">
        <v>1390</v>
      </c>
      <c r="B1398" s="492" t="s">
        <v>6284</v>
      </c>
      <c r="C1398" s="492" t="s">
        <v>4783</v>
      </c>
      <c r="D1398" s="492" t="s">
        <v>8155</v>
      </c>
      <c r="E1398" s="492" t="s">
        <v>319</v>
      </c>
      <c r="F1398" s="492" t="s">
        <v>4591</v>
      </c>
      <c r="G1398" s="493">
        <v>312.5</v>
      </c>
      <c r="H1398" s="493">
        <v>312.5</v>
      </c>
      <c r="J1398" s="206"/>
    </row>
    <row r="1399" spans="1:10" ht="15">
      <c r="A1399" s="492">
        <v>1391</v>
      </c>
      <c r="B1399" s="492" t="s">
        <v>4707</v>
      </c>
      <c r="C1399" s="492" t="s">
        <v>5019</v>
      </c>
      <c r="D1399" s="492" t="s">
        <v>8156</v>
      </c>
      <c r="E1399" s="492" t="s">
        <v>319</v>
      </c>
      <c r="F1399" s="492" t="s">
        <v>4591</v>
      </c>
      <c r="G1399" s="493">
        <v>312.5</v>
      </c>
      <c r="H1399" s="493">
        <v>312.5</v>
      </c>
      <c r="J1399" s="206"/>
    </row>
    <row r="1400" spans="1:10" ht="15">
      <c r="A1400" s="492">
        <v>1392</v>
      </c>
      <c r="B1400" s="492" t="s">
        <v>6285</v>
      </c>
      <c r="C1400" s="492" t="s">
        <v>6227</v>
      </c>
      <c r="D1400" s="492">
        <v>56001002170</v>
      </c>
      <c r="E1400" s="492" t="s">
        <v>319</v>
      </c>
      <c r="F1400" s="492" t="s">
        <v>4591</v>
      </c>
      <c r="G1400" s="493">
        <v>312.5</v>
      </c>
      <c r="H1400" s="493">
        <v>312.5</v>
      </c>
      <c r="J1400" s="206"/>
    </row>
    <row r="1401" spans="1:10" ht="15">
      <c r="A1401" s="492">
        <v>1393</v>
      </c>
      <c r="B1401" s="492" t="s">
        <v>6286</v>
      </c>
      <c r="C1401" s="492" t="s">
        <v>6287</v>
      </c>
      <c r="D1401" s="492">
        <v>56001005052</v>
      </c>
      <c r="E1401" s="492" t="s">
        <v>319</v>
      </c>
      <c r="F1401" s="492" t="s">
        <v>4591</v>
      </c>
      <c r="G1401" s="493">
        <v>312.5</v>
      </c>
      <c r="H1401" s="493">
        <v>312.5</v>
      </c>
      <c r="J1401" s="206"/>
    </row>
    <row r="1402" spans="1:10" ht="15">
      <c r="A1402" s="492">
        <v>1394</v>
      </c>
      <c r="B1402" s="492" t="s">
        <v>6288</v>
      </c>
      <c r="C1402" s="492" t="s">
        <v>6009</v>
      </c>
      <c r="D1402" s="492">
        <v>56001015528</v>
      </c>
      <c r="E1402" s="492" t="s">
        <v>319</v>
      </c>
      <c r="F1402" s="492" t="s">
        <v>4591</v>
      </c>
      <c r="G1402" s="493">
        <v>312.5</v>
      </c>
      <c r="H1402" s="493">
        <v>312.5</v>
      </c>
      <c r="J1402" s="206"/>
    </row>
    <row r="1403" spans="1:10" ht="15">
      <c r="A1403" s="492">
        <v>1395</v>
      </c>
      <c r="B1403" s="492" t="s">
        <v>6289</v>
      </c>
      <c r="C1403" s="492" t="s">
        <v>5996</v>
      </c>
      <c r="D1403" s="492">
        <v>56001008046</v>
      </c>
      <c r="E1403" s="492" t="s">
        <v>319</v>
      </c>
      <c r="F1403" s="492" t="s">
        <v>4591</v>
      </c>
      <c r="G1403" s="493">
        <v>312.5</v>
      </c>
      <c r="H1403" s="493">
        <v>312.5</v>
      </c>
      <c r="J1403" s="206"/>
    </row>
    <row r="1404" spans="1:10" ht="30">
      <c r="A1404" s="492">
        <v>1396</v>
      </c>
      <c r="B1404" s="492" t="s">
        <v>6290</v>
      </c>
      <c r="C1404" s="492" t="s">
        <v>6291</v>
      </c>
      <c r="D1404" s="492">
        <v>56001015432</v>
      </c>
      <c r="E1404" s="492" t="s">
        <v>319</v>
      </c>
      <c r="F1404" s="492" t="s">
        <v>4591</v>
      </c>
      <c r="G1404" s="493">
        <v>312.5</v>
      </c>
      <c r="H1404" s="493">
        <v>312.5</v>
      </c>
      <c r="J1404" s="206"/>
    </row>
    <row r="1405" spans="1:10" ht="15">
      <c r="A1405" s="492">
        <v>1397</v>
      </c>
      <c r="B1405" s="492" t="s">
        <v>6292</v>
      </c>
      <c r="C1405" s="492" t="s">
        <v>6293</v>
      </c>
      <c r="D1405" s="492">
        <v>56001002337</v>
      </c>
      <c r="E1405" s="492" t="s">
        <v>319</v>
      </c>
      <c r="F1405" s="492" t="s">
        <v>4591</v>
      </c>
      <c r="G1405" s="493">
        <v>312.5</v>
      </c>
      <c r="H1405" s="493">
        <v>312.5</v>
      </c>
      <c r="J1405" s="206"/>
    </row>
    <row r="1406" spans="1:10" ht="15">
      <c r="A1406" s="492">
        <v>1398</v>
      </c>
      <c r="B1406" s="492" t="s">
        <v>5565</v>
      </c>
      <c r="C1406" s="492" t="s">
        <v>5342</v>
      </c>
      <c r="D1406" s="492">
        <v>1001073529</v>
      </c>
      <c r="E1406" s="492" t="s">
        <v>319</v>
      </c>
      <c r="F1406" s="492" t="s">
        <v>4591</v>
      </c>
      <c r="G1406" s="493">
        <v>312.5</v>
      </c>
      <c r="H1406" s="493">
        <v>312.5</v>
      </c>
      <c r="J1406" s="206"/>
    </row>
    <row r="1407" spans="1:10" ht="15">
      <c r="A1407" s="492">
        <v>1399</v>
      </c>
      <c r="B1407" s="492" t="s">
        <v>6294</v>
      </c>
      <c r="C1407" s="492" t="s">
        <v>6295</v>
      </c>
      <c r="D1407" s="492">
        <v>56001017220</v>
      </c>
      <c r="E1407" s="492" t="s">
        <v>319</v>
      </c>
      <c r="F1407" s="492" t="s">
        <v>4591</v>
      </c>
      <c r="G1407" s="493">
        <v>312.5</v>
      </c>
      <c r="H1407" s="493">
        <v>312.5</v>
      </c>
      <c r="J1407" s="206"/>
    </row>
    <row r="1408" spans="1:10" ht="15">
      <c r="A1408" s="492">
        <v>1400</v>
      </c>
      <c r="B1408" s="492" t="s">
        <v>6296</v>
      </c>
      <c r="C1408" s="492" t="s">
        <v>6297</v>
      </c>
      <c r="D1408" s="492">
        <v>56001001426</v>
      </c>
      <c r="E1408" s="492" t="s">
        <v>319</v>
      </c>
      <c r="F1408" s="492" t="s">
        <v>4591</v>
      </c>
      <c r="G1408" s="493">
        <v>312.5</v>
      </c>
      <c r="H1408" s="493">
        <v>312.5</v>
      </c>
      <c r="J1408" s="206"/>
    </row>
    <row r="1409" spans="1:10" ht="15">
      <c r="A1409" s="492">
        <v>1401</v>
      </c>
      <c r="B1409" s="492" t="s">
        <v>4631</v>
      </c>
      <c r="C1409" s="492" t="s">
        <v>5962</v>
      </c>
      <c r="D1409" s="492">
        <v>56001011905</v>
      </c>
      <c r="E1409" s="492" t="s">
        <v>319</v>
      </c>
      <c r="F1409" s="492" t="s">
        <v>4591</v>
      </c>
      <c r="G1409" s="493">
        <v>312.5</v>
      </c>
      <c r="H1409" s="493">
        <v>312.5</v>
      </c>
      <c r="J1409" s="206"/>
    </row>
    <row r="1410" spans="1:10" ht="15">
      <c r="A1410" s="492">
        <v>1402</v>
      </c>
      <c r="B1410" s="492" t="s">
        <v>5204</v>
      </c>
      <c r="C1410" s="492" t="s">
        <v>6298</v>
      </c>
      <c r="D1410" s="492">
        <v>56001005001</v>
      </c>
      <c r="E1410" s="492" t="s">
        <v>319</v>
      </c>
      <c r="F1410" s="492" t="s">
        <v>4591</v>
      </c>
      <c r="G1410" s="493">
        <v>312.5</v>
      </c>
      <c r="H1410" s="493">
        <v>312.5</v>
      </c>
      <c r="J1410" s="206"/>
    </row>
    <row r="1411" spans="1:10" ht="15">
      <c r="A1411" s="492">
        <v>1403</v>
      </c>
      <c r="B1411" s="492" t="s">
        <v>6024</v>
      </c>
      <c r="C1411" s="492" t="s">
        <v>6299</v>
      </c>
      <c r="D1411" s="492">
        <v>56001019650</v>
      </c>
      <c r="E1411" s="492" t="s">
        <v>319</v>
      </c>
      <c r="F1411" s="492" t="s">
        <v>4591</v>
      </c>
      <c r="G1411" s="493">
        <v>312.5</v>
      </c>
      <c r="H1411" s="493">
        <v>312.5</v>
      </c>
      <c r="J1411" s="206"/>
    </row>
    <row r="1412" spans="1:10" ht="15">
      <c r="A1412" s="492">
        <v>1404</v>
      </c>
      <c r="B1412" s="492" t="s">
        <v>5204</v>
      </c>
      <c r="C1412" s="492" t="s">
        <v>6227</v>
      </c>
      <c r="D1412" s="492">
        <v>56001019528</v>
      </c>
      <c r="E1412" s="492" t="s">
        <v>319</v>
      </c>
      <c r="F1412" s="492" t="s">
        <v>4591</v>
      </c>
      <c r="G1412" s="493">
        <v>312.5</v>
      </c>
      <c r="H1412" s="493">
        <v>312.5</v>
      </c>
      <c r="J1412" s="206"/>
    </row>
    <row r="1413" spans="1:10" ht="15">
      <c r="A1413" s="492">
        <v>1405</v>
      </c>
      <c r="B1413" s="492" t="s">
        <v>4712</v>
      </c>
      <c r="C1413" s="492" t="s">
        <v>6300</v>
      </c>
      <c r="D1413" s="492">
        <v>56001020822</v>
      </c>
      <c r="E1413" s="492" t="s">
        <v>319</v>
      </c>
      <c r="F1413" s="492" t="s">
        <v>4591</v>
      </c>
      <c r="G1413" s="493">
        <v>312.5</v>
      </c>
      <c r="H1413" s="493">
        <v>312.5</v>
      </c>
      <c r="J1413" s="206"/>
    </row>
    <row r="1414" spans="1:10" ht="15">
      <c r="A1414" s="492">
        <v>1406</v>
      </c>
      <c r="B1414" s="492" t="s">
        <v>6301</v>
      </c>
      <c r="C1414" s="492" t="s">
        <v>6302</v>
      </c>
      <c r="D1414" s="492">
        <v>56001014049</v>
      </c>
      <c r="E1414" s="492" t="s">
        <v>319</v>
      </c>
      <c r="F1414" s="492" t="s">
        <v>4591</v>
      </c>
      <c r="G1414" s="493">
        <v>312.5</v>
      </c>
      <c r="H1414" s="493">
        <v>312.5</v>
      </c>
      <c r="J1414" s="206"/>
    </row>
    <row r="1415" spans="1:10" ht="30">
      <c r="A1415" s="492">
        <v>1407</v>
      </c>
      <c r="B1415" s="492" t="s">
        <v>6303</v>
      </c>
      <c r="C1415" s="492" t="s">
        <v>4988</v>
      </c>
      <c r="D1415" s="492">
        <v>35001017078</v>
      </c>
      <c r="E1415" s="492" t="s">
        <v>319</v>
      </c>
      <c r="F1415" s="492" t="s">
        <v>4591</v>
      </c>
      <c r="G1415" s="493">
        <v>312.5</v>
      </c>
      <c r="H1415" s="493">
        <v>312.5</v>
      </c>
      <c r="J1415" s="206"/>
    </row>
    <row r="1416" spans="1:10" ht="15">
      <c r="A1416" s="492">
        <v>1408</v>
      </c>
      <c r="B1416" s="492" t="s">
        <v>5167</v>
      </c>
      <c r="C1416" s="492" t="s">
        <v>6304</v>
      </c>
      <c r="D1416" s="492">
        <v>56001016245</v>
      </c>
      <c r="E1416" s="492" t="s">
        <v>319</v>
      </c>
      <c r="F1416" s="492" t="s">
        <v>4591</v>
      </c>
      <c r="G1416" s="493">
        <v>312.5</v>
      </c>
      <c r="H1416" s="493">
        <v>312.5</v>
      </c>
      <c r="J1416" s="206"/>
    </row>
    <row r="1417" spans="1:10" ht="15">
      <c r="A1417" s="492">
        <v>1409</v>
      </c>
      <c r="B1417" s="492" t="s">
        <v>6305</v>
      </c>
      <c r="C1417" s="492" t="s">
        <v>6234</v>
      </c>
      <c r="D1417" s="492">
        <v>56001000113</v>
      </c>
      <c r="E1417" s="492" t="s">
        <v>319</v>
      </c>
      <c r="F1417" s="492" t="s">
        <v>4591</v>
      </c>
      <c r="G1417" s="493">
        <v>312.5</v>
      </c>
      <c r="H1417" s="493">
        <v>312.5</v>
      </c>
      <c r="J1417" s="206"/>
    </row>
    <row r="1418" spans="1:10" ht="15">
      <c r="A1418" s="492">
        <v>1410</v>
      </c>
      <c r="B1418" s="492" t="s">
        <v>5933</v>
      </c>
      <c r="C1418" s="492" t="s">
        <v>6306</v>
      </c>
      <c r="D1418" s="492">
        <v>56001020813</v>
      </c>
      <c r="E1418" s="492" t="s">
        <v>319</v>
      </c>
      <c r="F1418" s="492" t="s">
        <v>4591</v>
      </c>
      <c r="G1418" s="493">
        <v>312.5</v>
      </c>
      <c r="H1418" s="493">
        <v>312.5</v>
      </c>
      <c r="J1418" s="206"/>
    </row>
    <row r="1419" spans="1:10" ht="15">
      <c r="A1419" s="492">
        <v>1411</v>
      </c>
      <c r="B1419" s="492" t="s">
        <v>6307</v>
      </c>
      <c r="C1419" s="492" t="s">
        <v>6308</v>
      </c>
      <c r="D1419" s="492">
        <v>56001016022</v>
      </c>
      <c r="E1419" s="492" t="s">
        <v>319</v>
      </c>
      <c r="F1419" s="492" t="s">
        <v>4591</v>
      </c>
      <c r="G1419" s="493">
        <v>312.5</v>
      </c>
      <c r="H1419" s="493">
        <v>312.5</v>
      </c>
      <c r="J1419" s="206"/>
    </row>
    <row r="1420" spans="1:10" ht="15">
      <c r="A1420" s="492">
        <v>1412</v>
      </c>
      <c r="B1420" s="492" t="s">
        <v>6309</v>
      </c>
      <c r="C1420" s="492" t="s">
        <v>6310</v>
      </c>
      <c r="D1420" s="492">
        <v>56001002741</v>
      </c>
      <c r="E1420" s="492" t="s">
        <v>319</v>
      </c>
      <c r="F1420" s="492" t="s">
        <v>4591</v>
      </c>
      <c r="G1420" s="493">
        <v>312.5</v>
      </c>
      <c r="H1420" s="493">
        <v>312.5</v>
      </c>
      <c r="J1420" s="206"/>
    </row>
    <row r="1421" spans="1:10" ht="15">
      <c r="A1421" s="492">
        <v>1413</v>
      </c>
      <c r="B1421" s="492" t="s">
        <v>6311</v>
      </c>
      <c r="C1421" s="492" t="s">
        <v>6312</v>
      </c>
      <c r="D1421" s="492">
        <v>56001021533</v>
      </c>
      <c r="E1421" s="492" t="s">
        <v>319</v>
      </c>
      <c r="F1421" s="492" t="s">
        <v>4591</v>
      </c>
      <c r="G1421" s="493">
        <v>312.5</v>
      </c>
      <c r="H1421" s="493">
        <v>312.5</v>
      </c>
      <c r="J1421" s="206"/>
    </row>
    <row r="1422" spans="1:10" ht="15">
      <c r="A1422" s="492">
        <v>1414</v>
      </c>
      <c r="B1422" s="492" t="s">
        <v>6313</v>
      </c>
      <c r="C1422" s="492" t="s">
        <v>6314</v>
      </c>
      <c r="D1422" s="492">
        <v>56001003326</v>
      </c>
      <c r="E1422" s="492" t="s">
        <v>319</v>
      </c>
      <c r="F1422" s="492" t="s">
        <v>4591</v>
      </c>
      <c r="G1422" s="493">
        <v>312.5</v>
      </c>
      <c r="H1422" s="493">
        <v>312.5</v>
      </c>
      <c r="J1422" s="206"/>
    </row>
    <row r="1423" spans="1:10" ht="15">
      <c r="A1423" s="492">
        <v>1415</v>
      </c>
      <c r="B1423" s="492" t="s">
        <v>648</v>
      </c>
      <c r="C1423" s="492" t="s">
        <v>6315</v>
      </c>
      <c r="D1423" s="492">
        <v>1003019008</v>
      </c>
      <c r="E1423" s="492" t="s">
        <v>319</v>
      </c>
      <c r="F1423" s="492" t="s">
        <v>4591</v>
      </c>
      <c r="G1423" s="493">
        <v>312.5</v>
      </c>
      <c r="H1423" s="493">
        <v>312.5</v>
      </c>
      <c r="J1423" s="206"/>
    </row>
    <row r="1424" spans="1:10" ht="15">
      <c r="A1424" s="492">
        <v>1416</v>
      </c>
      <c r="B1424" s="492" t="s">
        <v>6316</v>
      </c>
      <c r="C1424" s="492" t="s">
        <v>6317</v>
      </c>
      <c r="D1424" s="492">
        <v>56001005615</v>
      </c>
      <c r="E1424" s="492" t="s">
        <v>319</v>
      </c>
      <c r="F1424" s="492" t="s">
        <v>4591</v>
      </c>
      <c r="G1424" s="493">
        <v>312.5</v>
      </c>
      <c r="H1424" s="493">
        <v>312.5</v>
      </c>
      <c r="J1424" s="206"/>
    </row>
    <row r="1425" spans="1:10" ht="15">
      <c r="A1425" s="492">
        <v>1417</v>
      </c>
      <c r="B1425" s="492" t="s">
        <v>5749</v>
      </c>
      <c r="C1425" s="492" t="s">
        <v>6318</v>
      </c>
      <c r="D1425" s="492">
        <v>56001017515</v>
      </c>
      <c r="E1425" s="492" t="s">
        <v>319</v>
      </c>
      <c r="F1425" s="492" t="s">
        <v>4591</v>
      </c>
      <c r="G1425" s="493">
        <v>312.5</v>
      </c>
      <c r="H1425" s="493">
        <v>312.5</v>
      </c>
      <c r="J1425" s="206"/>
    </row>
    <row r="1426" spans="1:10" ht="15">
      <c r="A1426" s="492">
        <v>1418</v>
      </c>
      <c r="B1426" s="492" t="s">
        <v>6319</v>
      </c>
      <c r="C1426" s="492" t="s">
        <v>6320</v>
      </c>
      <c r="D1426" s="492">
        <v>56001002896</v>
      </c>
      <c r="E1426" s="492" t="s">
        <v>319</v>
      </c>
      <c r="F1426" s="492" t="s">
        <v>4591</v>
      </c>
      <c r="G1426" s="493">
        <v>312.5</v>
      </c>
      <c r="H1426" s="493">
        <v>312.5</v>
      </c>
      <c r="J1426" s="206"/>
    </row>
    <row r="1427" spans="1:10" ht="15">
      <c r="A1427" s="492">
        <v>1419</v>
      </c>
      <c r="B1427" s="492" t="s">
        <v>6321</v>
      </c>
      <c r="C1427" s="492" t="s">
        <v>6322</v>
      </c>
      <c r="D1427" s="492">
        <v>56001016940</v>
      </c>
      <c r="E1427" s="492" t="s">
        <v>319</v>
      </c>
      <c r="F1427" s="492" t="s">
        <v>4591</v>
      </c>
      <c r="G1427" s="493">
        <v>312.5</v>
      </c>
      <c r="H1427" s="493">
        <v>312.5</v>
      </c>
      <c r="J1427" s="206"/>
    </row>
    <row r="1428" spans="1:10" ht="15">
      <c r="A1428" s="492">
        <v>1420</v>
      </c>
      <c r="B1428" s="492" t="s">
        <v>6323</v>
      </c>
      <c r="C1428" s="492" t="s">
        <v>6324</v>
      </c>
      <c r="D1428" s="492">
        <v>56001005988</v>
      </c>
      <c r="E1428" s="492" t="s">
        <v>319</v>
      </c>
      <c r="F1428" s="492" t="s">
        <v>4591</v>
      </c>
      <c r="G1428" s="493">
        <v>312.5</v>
      </c>
      <c r="H1428" s="493">
        <v>312.5</v>
      </c>
      <c r="J1428" s="206"/>
    </row>
    <row r="1429" spans="1:10" ht="15">
      <c r="A1429" s="492">
        <v>1421</v>
      </c>
      <c r="B1429" s="492" t="s">
        <v>4651</v>
      </c>
      <c r="C1429" s="492" t="s">
        <v>6230</v>
      </c>
      <c r="D1429" s="492">
        <v>56001014684</v>
      </c>
      <c r="E1429" s="492" t="s">
        <v>319</v>
      </c>
      <c r="F1429" s="492" t="s">
        <v>4591</v>
      </c>
      <c r="G1429" s="493">
        <v>312.5</v>
      </c>
      <c r="H1429" s="493">
        <v>312.5</v>
      </c>
      <c r="J1429" s="206"/>
    </row>
    <row r="1430" spans="1:10" ht="15">
      <c r="A1430" s="492">
        <v>1422</v>
      </c>
      <c r="B1430" s="492" t="s">
        <v>6325</v>
      </c>
      <c r="C1430" s="492" t="s">
        <v>6326</v>
      </c>
      <c r="D1430" s="492">
        <v>56001018347</v>
      </c>
      <c r="E1430" s="492" t="s">
        <v>319</v>
      </c>
      <c r="F1430" s="492" t="s">
        <v>4591</v>
      </c>
      <c r="G1430" s="493">
        <v>312.5</v>
      </c>
      <c r="H1430" s="493">
        <v>312.5</v>
      </c>
      <c r="J1430" s="206"/>
    </row>
    <row r="1431" spans="1:10" ht="15">
      <c r="A1431" s="492">
        <v>1423</v>
      </c>
      <c r="B1431" s="492" t="s">
        <v>6327</v>
      </c>
      <c r="C1431" s="492" t="s">
        <v>4602</v>
      </c>
      <c r="D1431" s="492">
        <v>56001019579</v>
      </c>
      <c r="E1431" s="492" t="s">
        <v>319</v>
      </c>
      <c r="F1431" s="492" t="s">
        <v>4591</v>
      </c>
      <c r="G1431" s="493">
        <v>312.5</v>
      </c>
      <c r="H1431" s="493">
        <v>312.5</v>
      </c>
      <c r="J1431" s="206"/>
    </row>
    <row r="1432" spans="1:10" ht="15">
      <c r="A1432" s="492">
        <v>1424</v>
      </c>
      <c r="B1432" s="492" t="s">
        <v>6328</v>
      </c>
      <c r="C1432" s="492" t="s">
        <v>6329</v>
      </c>
      <c r="D1432" s="492" t="s">
        <v>8157</v>
      </c>
      <c r="E1432" s="492" t="s">
        <v>319</v>
      </c>
      <c r="F1432" s="492" t="s">
        <v>4591</v>
      </c>
      <c r="G1432" s="493">
        <v>312.5</v>
      </c>
      <c r="H1432" s="493">
        <v>312.5</v>
      </c>
      <c r="J1432" s="206"/>
    </row>
    <row r="1433" spans="1:10" ht="15">
      <c r="A1433" s="492">
        <v>1425</v>
      </c>
      <c r="B1433" s="492" t="s">
        <v>5407</v>
      </c>
      <c r="C1433" s="492" t="s">
        <v>4685</v>
      </c>
      <c r="D1433" s="492" t="s">
        <v>8158</v>
      </c>
      <c r="E1433" s="492" t="s">
        <v>319</v>
      </c>
      <c r="F1433" s="492" t="s">
        <v>4591</v>
      </c>
      <c r="G1433" s="493">
        <v>312.5</v>
      </c>
      <c r="H1433" s="493">
        <v>312.5</v>
      </c>
      <c r="J1433" s="206"/>
    </row>
    <row r="1434" spans="1:10" ht="15">
      <c r="A1434" s="492">
        <v>1426</v>
      </c>
      <c r="B1434" s="492" t="s">
        <v>4890</v>
      </c>
      <c r="C1434" s="492" t="s">
        <v>5023</v>
      </c>
      <c r="D1434" s="492" t="s">
        <v>8159</v>
      </c>
      <c r="E1434" s="492" t="s">
        <v>319</v>
      </c>
      <c r="F1434" s="492" t="s">
        <v>4591</v>
      </c>
      <c r="G1434" s="493">
        <v>312.5</v>
      </c>
      <c r="H1434" s="493">
        <v>312.5</v>
      </c>
      <c r="J1434" s="206"/>
    </row>
    <row r="1435" spans="1:10" ht="15">
      <c r="A1435" s="492">
        <v>1427</v>
      </c>
      <c r="B1435" s="492" t="s">
        <v>4658</v>
      </c>
      <c r="C1435" s="492" t="s">
        <v>6330</v>
      </c>
      <c r="D1435" s="492" t="s">
        <v>8160</v>
      </c>
      <c r="E1435" s="492" t="s">
        <v>319</v>
      </c>
      <c r="F1435" s="492" t="s">
        <v>4591</v>
      </c>
      <c r="G1435" s="493">
        <v>312.5</v>
      </c>
      <c r="H1435" s="493">
        <v>312.5</v>
      </c>
      <c r="J1435" s="206"/>
    </row>
    <row r="1436" spans="1:10" ht="15">
      <c r="A1436" s="492">
        <v>1428</v>
      </c>
      <c r="B1436" s="492" t="s">
        <v>4814</v>
      </c>
      <c r="C1436" s="492" t="s">
        <v>6331</v>
      </c>
      <c r="D1436" s="492" t="s">
        <v>8161</v>
      </c>
      <c r="E1436" s="492" t="s">
        <v>319</v>
      </c>
      <c r="F1436" s="492" t="s">
        <v>4591</v>
      </c>
      <c r="G1436" s="493">
        <v>312.5</v>
      </c>
      <c r="H1436" s="493">
        <v>312.5</v>
      </c>
      <c r="J1436" s="206"/>
    </row>
    <row r="1437" spans="1:10" ht="15">
      <c r="A1437" s="492">
        <v>1429</v>
      </c>
      <c r="B1437" s="492" t="s">
        <v>5574</v>
      </c>
      <c r="C1437" s="492" t="s">
        <v>4679</v>
      </c>
      <c r="D1437" s="492" t="s">
        <v>8162</v>
      </c>
      <c r="E1437" s="492" t="s">
        <v>319</v>
      </c>
      <c r="F1437" s="492" t="s">
        <v>4591</v>
      </c>
      <c r="G1437" s="493">
        <v>312.5</v>
      </c>
      <c r="H1437" s="493">
        <v>312.5</v>
      </c>
      <c r="J1437" s="206"/>
    </row>
    <row r="1438" spans="1:10" ht="15">
      <c r="A1438" s="492">
        <v>1430</v>
      </c>
      <c r="B1438" s="492" t="s">
        <v>5700</v>
      </c>
      <c r="C1438" s="492" t="s">
        <v>6332</v>
      </c>
      <c r="D1438" s="492" t="s">
        <v>8163</v>
      </c>
      <c r="E1438" s="492" t="s">
        <v>319</v>
      </c>
      <c r="F1438" s="492" t="s">
        <v>4591</v>
      </c>
      <c r="G1438" s="493">
        <v>312.5</v>
      </c>
      <c r="H1438" s="493">
        <v>312.5</v>
      </c>
      <c r="J1438" s="206"/>
    </row>
    <row r="1439" spans="1:10" ht="15">
      <c r="A1439" s="492">
        <v>1431</v>
      </c>
      <c r="B1439" s="492" t="s">
        <v>5574</v>
      </c>
      <c r="C1439" s="492" t="s">
        <v>6333</v>
      </c>
      <c r="D1439" s="492" t="s">
        <v>8164</v>
      </c>
      <c r="E1439" s="492" t="s">
        <v>319</v>
      </c>
      <c r="F1439" s="492" t="s">
        <v>4591</v>
      </c>
      <c r="G1439" s="493">
        <v>312.5</v>
      </c>
      <c r="H1439" s="493">
        <v>312.5</v>
      </c>
      <c r="J1439" s="206"/>
    </row>
    <row r="1440" spans="1:10" ht="15">
      <c r="A1440" s="492">
        <v>1432</v>
      </c>
      <c r="B1440" s="492" t="s">
        <v>6334</v>
      </c>
      <c r="C1440" s="492" t="s">
        <v>5995</v>
      </c>
      <c r="D1440" s="492" t="s">
        <v>8165</v>
      </c>
      <c r="E1440" s="492" t="s">
        <v>319</v>
      </c>
      <c r="F1440" s="492" t="s">
        <v>4591</v>
      </c>
      <c r="G1440" s="493">
        <v>312.5</v>
      </c>
      <c r="H1440" s="493">
        <v>312.5</v>
      </c>
      <c r="J1440" s="206"/>
    </row>
    <row r="1441" spans="1:10" ht="15">
      <c r="A1441" s="492">
        <v>1433</v>
      </c>
      <c r="B1441" s="492" t="s">
        <v>5214</v>
      </c>
      <c r="C1441" s="492" t="s">
        <v>6335</v>
      </c>
      <c r="D1441" s="492" t="s">
        <v>8166</v>
      </c>
      <c r="E1441" s="492" t="s">
        <v>319</v>
      </c>
      <c r="F1441" s="492" t="s">
        <v>4591</v>
      </c>
      <c r="G1441" s="493">
        <v>312.5</v>
      </c>
      <c r="H1441" s="493">
        <v>312.5</v>
      </c>
      <c r="J1441" s="206"/>
    </row>
    <row r="1442" spans="1:10" ht="15">
      <c r="A1442" s="492">
        <v>1434</v>
      </c>
      <c r="B1442" s="492" t="s">
        <v>5202</v>
      </c>
      <c r="C1442" s="492" t="s">
        <v>6336</v>
      </c>
      <c r="D1442" s="492" t="s">
        <v>8167</v>
      </c>
      <c r="E1442" s="492" t="s">
        <v>319</v>
      </c>
      <c r="F1442" s="492" t="s">
        <v>4591</v>
      </c>
      <c r="G1442" s="493">
        <v>312.5</v>
      </c>
      <c r="H1442" s="493">
        <v>312.5</v>
      </c>
      <c r="J1442" s="206"/>
    </row>
    <row r="1443" spans="1:10" ht="15">
      <c r="A1443" s="492">
        <v>1435</v>
      </c>
      <c r="B1443" s="492" t="s">
        <v>5953</v>
      </c>
      <c r="C1443" s="492" t="s">
        <v>6337</v>
      </c>
      <c r="D1443" s="492" t="s">
        <v>8168</v>
      </c>
      <c r="E1443" s="492" t="s">
        <v>319</v>
      </c>
      <c r="F1443" s="492" t="s">
        <v>4591</v>
      </c>
      <c r="G1443" s="493">
        <v>312.5</v>
      </c>
      <c r="H1443" s="493">
        <v>312.5</v>
      </c>
      <c r="J1443" s="206"/>
    </row>
    <row r="1444" spans="1:10" ht="15">
      <c r="A1444" s="492">
        <v>1436</v>
      </c>
      <c r="B1444" s="492" t="s">
        <v>6338</v>
      </c>
      <c r="C1444" s="492" t="s">
        <v>6339</v>
      </c>
      <c r="D1444" s="492" t="s">
        <v>8169</v>
      </c>
      <c r="E1444" s="492" t="s">
        <v>319</v>
      </c>
      <c r="F1444" s="492" t="s">
        <v>4591</v>
      </c>
      <c r="G1444" s="493">
        <v>312.5</v>
      </c>
      <c r="H1444" s="493">
        <v>312.5</v>
      </c>
      <c r="J1444" s="206"/>
    </row>
    <row r="1445" spans="1:10" ht="15">
      <c r="A1445" s="492">
        <v>1437</v>
      </c>
      <c r="B1445" s="492" t="s">
        <v>4830</v>
      </c>
      <c r="C1445" s="492" t="s">
        <v>4650</v>
      </c>
      <c r="D1445" s="492" t="s">
        <v>8170</v>
      </c>
      <c r="E1445" s="492" t="s">
        <v>319</v>
      </c>
      <c r="F1445" s="492" t="s">
        <v>4591</v>
      </c>
      <c r="G1445" s="493">
        <v>312.5</v>
      </c>
      <c r="H1445" s="493">
        <v>312.5</v>
      </c>
      <c r="J1445" s="206"/>
    </row>
    <row r="1446" spans="1:10" ht="15">
      <c r="A1446" s="492">
        <v>1438</v>
      </c>
      <c r="B1446" s="492" t="s">
        <v>4747</v>
      </c>
      <c r="C1446" s="492" t="s">
        <v>6340</v>
      </c>
      <c r="D1446" s="492" t="s">
        <v>8171</v>
      </c>
      <c r="E1446" s="492" t="s">
        <v>319</v>
      </c>
      <c r="F1446" s="492" t="s">
        <v>4591</v>
      </c>
      <c r="G1446" s="493">
        <v>312.5</v>
      </c>
      <c r="H1446" s="493">
        <v>312.5</v>
      </c>
      <c r="J1446" s="206"/>
    </row>
    <row r="1447" spans="1:10" ht="15">
      <c r="A1447" s="492">
        <v>1439</v>
      </c>
      <c r="B1447" s="492" t="s">
        <v>6245</v>
      </c>
      <c r="C1447" s="492" t="s">
        <v>6330</v>
      </c>
      <c r="D1447" s="492" t="s">
        <v>8172</v>
      </c>
      <c r="E1447" s="492" t="s">
        <v>319</v>
      </c>
      <c r="F1447" s="492" t="s">
        <v>4591</v>
      </c>
      <c r="G1447" s="493">
        <v>312.5</v>
      </c>
      <c r="H1447" s="493">
        <v>312.5</v>
      </c>
      <c r="J1447" s="206"/>
    </row>
    <row r="1448" spans="1:10" ht="15">
      <c r="A1448" s="492">
        <v>1440</v>
      </c>
      <c r="B1448" s="492" t="s">
        <v>5700</v>
      </c>
      <c r="C1448" s="492" t="s">
        <v>6341</v>
      </c>
      <c r="D1448" s="492" t="s">
        <v>8173</v>
      </c>
      <c r="E1448" s="492" t="s">
        <v>319</v>
      </c>
      <c r="F1448" s="492" t="s">
        <v>4591</v>
      </c>
      <c r="G1448" s="493">
        <v>312.5</v>
      </c>
      <c r="H1448" s="493">
        <v>312.5</v>
      </c>
      <c r="J1448" s="206"/>
    </row>
    <row r="1449" spans="1:10" ht="15">
      <c r="A1449" s="492">
        <v>1441</v>
      </c>
      <c r="B1449" s="492" t="s">
        <v>648</v>
      </c>
      <c r="C1449" s="492" t="s">
        <v>5509</v>
      </c>
      <c r="D1449" s="492" t="s">
        <v>8174</v>
      </c>
      <c r="E1449" s="492" t="s">
        <v>319</v>
      </c>
      <c r="F1449" s="492" t="s">
        <v>4591</v>
      </c>
      <c r="G1449" s="493">
        <v>312.5</v>
      </c>
      <c r="H1449" s="493">
        <v>312.5</v>
      </c>
      <c r="J1449" s="206"/>
    </row>
    <row r="1450" spans="1:10" ht="15">
      <c r="A1450" s="492">
        <v>1442</v>
      </c>
      <c r="B1450" s="492" t="s">
        <v>5678</v>
      </c>
      <c r="C1450" s="492" t="s">
        <v>4845</v>
      </c>
      <c r="D1450" s="492" t="s">
        <v>8175</v>
      </c>
      <c r="E1450" s="492" t="s">
        <v>319</v>
      </c>
      <c r="F1450" s="492" t="s">
        <v>4591</v>
      </c>
      <c r="G1450" s="493">
        <v>312.5</v>
      </c>
      <c r="H1450" s="493">
        <v>312.5</v>
      </c>
      <c r="J1450" s="206"/>
    </row>
    <row r="1451" spans="1:10" ht="15">
      <c r="A1451" s="492">
        <v>1443</v>
      </c>
      <c r="B1451" s="492" t="s">
        <v>6342</v>
      </c>
      <c r="C1451" s="492" t="s">
        <v>6343</v>
      </c>
      <c r="D1451" s="492" t="s">
        <v>8176</v>
      </c>
      <c r="E1451" s="492" t="s">
        <v>319</v>
      </c>
      <c r="F1451" s="492" t="s">
        <v>4591</v>
      </c>
      <c r="G1451" s="493">
        <v>312.5</v>
      </c>
      <c r="H1451" s="493">
        <v>312.5</v>
      </c>
      <c r="J1451" s="206"/>
    </row>
    <row r="1452" spans="1:10" ht="15">
      <c r="A1452" s="492">
        <v>1444</v>
      </c>
      <c r="B1452" s="492" t="s">
        <v>4921</v>
      </c>
      <c r="C1452" s="492" t="s">
        <v>4650</v>
      </c>
      <c r="D1452" s="492" t="s">
        <v>8177</v>
      </c>
      <c r="E1452" s="492" t="s">
        <v>319</v>
      </c>
      <c r="F1452" s="492" t="s">
        <v>4591</v>
      </c>
      <c r="G1452" s="493">
        <v>312.5</v>
      </c>
      <c r="H1452" s="493">
        <v>312.5</v>
      </c>
      <c r="J1452" s="206"/>
    </row>
    <row r="1453" spans="1:10" ht="15">
      <c r="A1453" s="492">
        <v>1445</v>
      </c>
      <c r="B1453" s="492" t="s">
        <v>5599</v>
      </c>
      <c r="C1453" s="492" t="s">
        <v>6344</v>
      </c>
      <c r="D1453" s="492" t="s">
        <v>8178</v>
      </c>
      <c r="E1453" s="492" t="s">
        <v>319</v>
      </c>
      <c r="F1453" s="492" t="s">
        <v>4591</v>
      </c>
      <c r="G1453" s="493">
        <v>312.5</v>
      </c>
      <c r="H1453" s="493">
        <v>312.5</v>
      </c>
      <c r="J1453" s="206"/>
    </row>
    <row r="1454" spans="1:10" ht="15">
      <c r="A1454" s="492">
        <v>1446</v>
      </c>
      <c r="B1454" s="492" t="s">
        <v>6286</v>
      </c>
      <c r="C1454" s="492" t="s">
        <v>5034</v>
      </c>
      <c r="D1454" s="492" t="s">
        <v>8179</v>
      </c>
      <c r="E1454" s="492" t="s">
        <v>319</v>
      </c>
      <c r="F1454" s="492" t="s">
        <v>4591</v>
      </c>
      <c r="G1454" s="493">
        <v>312.5</v>
      </c>
      <c r="H1454" s="493">
        <v>312.5</v>
      </c>
      <c r="J1454" s="206"/>
    </row>
    <row r="1455" spans="1:10" ht="15">
      <c r="A1455" s="492">
        <v>1447</v>
      </c>
      <c r="B1455" s="492" t="s">
        <v>4751</v>
      </c>
      <c r="C1455" s="492" t="s">
        <v>6345</v>
      </c>
      <c r="D1455" s="492" t="s">
        <v>8180</v>
      </c>
      <c r="E1455" s="492" t="s">
        <v>319</v>
      </c>
      <c r="F1455" s="492" t="s">
        <v>4591</v>
      </c>
      <c r="G1455" s="493">
        <v>312.5</v>
      </c>
      <c r="H1455" s="493">
        <v>312.5</v>
      </c>
      <c r="J1455" s="206"/>
    </row>
    <row r="1456" spans="1:10" ht="30">
      <c r="A1456" s="492">
        <v>1448</v>
      </c>
      <c r="B1456" s="492" t="s">
        <v>4994</v>
      </c>
      <c r="C1456" s="492" t="s">
        <v>6346</v>
      </c>
      <c r="D1456" s="492" t="s">
        <v>8181</v>
      </c>
      <c r="E1456" s="492" t="s">
        <v>319</v>
      </c>
      <c r="F1456" s="492" t="s">
        <v>4591</v>
      </c>
      <c r="G1456" s="493">
        <v>312.5</v>
      </c>
      <c r="H1456" s="493">
        <v>312.5</v>
      </c>
      <c r="J1456" s="206"/>
    </row>
    <row r="1457" spans="1:10" ht="15">
      <c r="A1457" s="492">
        <v>1449</v>
      </c>
      <c r="B1457" s="492" t="s">
        <v>6347</v>
      </c>
      <c r="C1457" s="492" t="s">
        <v>6348</v>
      </c>
      <c r="D1457" s="492" t="s">
        <v>8182</v>
      </c>
      <c r="E1457" s="492" t="s">
        <v>319</v>
      </c>
      <c r="F1457" s="492" t="s">
        <v>4591</v>
      </c>
      <c r="G1457" s="493">
        <v>312.5</v>
      </c>
      <c r="H1457" s="493">
        <v>312.5</v>
      </c>
      <c r="J1457" s="206"/>
    </row>
    <row r="1458" spans="1:10" ht="15">
      <c r="A1458" s="492">
        <v>1450</v>
      </c>
      <c r="B1458" s="492" t="s">
        <v>5548</v>
      </c>
      <c r="C1458" s="492" t="s">
        <v>6349</v>
      </c>
      <c r="D1458" s="492" t="s">
        <v>8183</v>
      </c>
      <c r="E1458" s="492" t="s">
        <v>319</v>
      </c>
      <c r="F1458" s="492" t="s">
        <v>4591</v>
      </c>
      <c r="G1458" s="493">
        <v>312.5</v>
      </c>
      <c r="H1458" s="493">
        <v>312.5</v>
      </c>
      <c r="J1458" s="206"/>
    </row>
    <row r="1459" spans="1:10" ht="15">
      <c r="A1459" s="492">
        <v>1451</v>
      </c>
      <c r="B1459" s="492" t="s">
        <v>5204</v>
      </c>
      <c r="C1459" s="492" t="s">
        <v>4592</v>
      </c>
      <c r="D1459" s="492" t="s">
        <v>8184</v>
      </c>
      <c r="E1459" s="492" t="s">
        <v>319</v>
      </c>
      <c r="F1459" s="492" t="s">
        <v>4591</v>
      </c>
      <c r="G1459" s="493">
        <v>312.5</v>
      </c>
      <c r="H1459" s="493">
        <v>312.5</v>
      </c>
      <c r="J1459" s="206"/>
    </row>
    <row r="1460" spans="1:10" ht="15">
      <c r="A1460" s="492">
        <v>1452</v>
      </c>
      <c r="B1460" s="492" t="s">
        <v>5267</v>
      </c>
      <c r="C1460" s="492" t="s">
        <v>5215</v>
      </c>
      <c r="D1460" s="492" t="s">
        <v>8185</v>
      </c>
      <c r="E1460" s="492" t="s">
        <v>319</v>
      </c>
      <c r="F1460" s="492" t="s">
        <v>4591</v>
      </c>
      <c r="G1460" s="493">
        <v>312.5</v>
      </c>
      <c r="H1460" s="493">
        <v>312.5</v>
      </c>
      <c r="J1460" s="206"/>
    </row>
    <row r="1461" spans="1:10" ht="15">
      <c r="A1461" s="492">
        <v>1453</v>
      </c>
      <c r="B1461" s="492" t="s">
        <v>5294</v>
      </c>
      <c r="C1461" s="492" t="s">
        <v>6350</v>
      </c>
      <c r="D1461" s="492" t="s">
        <v>8186</v>
      </c>
      <c r="E1461" s="492" t="s">
        <v>319</v>
      </c>
      <c r="F1461" s="492" t="s">
        <v>4591</v>
      </c>
      <c r="G1461" s="493">
        <v>312.5</v>
      </c>
      <c r="H1461" s="493">
        <v>312.5</v>
      </c>
      <c r="J1461" s="206"/>
    </row>
    <row r="1462" spans="1:10" ht="15">
      <c r="A1462" s="492">
        <v>1454</v>
      </c>
      <c r="B1462" s="492" t="s">
        <v>6351</v>
      </c>
      <c r="C1462" s="492" t="s">
        <v>4995</v>
      </c>
      <c r="D1462" s="492" t="s">
        <v>8187</v>
      </c>
      <c r="E1462" s="492" t="s">
        <v>319</v>
      </c>
      <c r="F1462" s="492" t="s">
        <v>4591</v>
      </c>
      <c r="G1462" s="493">
        <v>312.5</v>
      </c>
      <c r="H1462" s="493">
        <v>312.5</v>
      </c>
      <c r="J1462" s="206"/>
    </row>
    <row r="1463" spans="1:10" ht="15">
      <c r="A1463" s="492">
        <v>1455</v>
      </c>
      <c r="B1463" s="492" t="s">
        <v>6352</v>
      </c>
      <c r="C1463" s="492" t="s">
        <v>6353</v>
      </c>
      <c r="D1463" s="492" t="s">
        <v>8188</v>
      </c>
      <c r="E1463" s="492" t="s">
        <v>319</v>
      </c>
      <c r="F1463" s="492" t="s">
        <v>4591</v>
      </c>
      <c r="G1463" s="493">
        <v>312.5</v>
      </c>
      <c r="H1463" s="493">
        <v>312.5</v>
      </c>
      <c r="J1463" s="206"/>
    </row>
    <row r="1464" spans="1:10" ht="15">
      <c r="A1464" s="492">
        <v>1456</v>
      </c>
      <c r="B1464" s="492" t="s">
        <v>4654</v>
      </c>
      <c r="C1464" s="492" t="s">
        <v>6354</v>
      </c>
      <c r="D1464" s="492" t="s">
        <v>8189</v>
      </c>
      <c r="E1464" s="492" t="s">
        <v>319</v>
      </c>
      <c r="F1464" s="492" t="s">
        <v>4591</v>
      </c>
      <c r="G1464" s="493">
        <v>312.5</v>
      </c>
      <c r="H1464" s="493">
        <v>312.5</v>
      </c>
      <c r="J1464" s="206"/>
    </row>
    <row r="1465" spans="1:10" ht="15">
      <c r="A1465" s="492">
        <v>1457</v>
      </c>
      <c r="B1465" s="492" t="s">
        <v>6049</v>
      </c>
      <c r="C1465" s="492" t="s">
        <v>6355</v>
      </c>
      <c r="D1465" s="492" t="s">
        <v>8190</v>
      </c>
      <c r="E1465" s="492" t="s">
        <v>319</v>
      </c>
      <c r="F1465" s="492" t="s">
        <v>4591</v>
      </c>
      <c r="G1465" s="493">
        <v>312.5</v>
      </c>
      <c r="H1465" s="493">
        <v>312.5</v>
      </c>
      <c r="J1465" s="206"/>
    </row>
    <row r="1466" spans="1:10" ht="15">
      <c r="A1466" s="492">
        <v>1458</v>
      </c>
      <c r="B1466" s="492" t="s">
        <v>6356</v>
      </c>
      <c r="C1466" s="492" t="s">
        <v>5695</v>
      </c>
      <c r="D1466" s="492" t="s">
        <v>8191</v>
      </c>
      <c r="E1466" s="492" t="s">
        <v>319</v>
      </c>
      <c r="F1466" s="492" t="s">
        <v>4591</v>
      </c>
      <c r="G1466" s="493">
        <v>312.5</v>
      </c>
      <c r="H1466" s="493">
        <v>312.5</v>
      </c>
      <c r="J1466" s="206"/>
    </row>
    <row r="1467" spans="1:10" ht="15">
      <c r="A1467" s="492">
        <v>1459</v>
      </c>
      <c r="B1467" s="492" t="s">
        <v>6357</v>
      </c>
      <c r="C1467" s="492" t="s">
        <v>6358</v>
      </c>
      <c r="D1467" s="492" t="s">
        <v>8192</v>
      </c>
      <c r="E1467" s="492" t="s">
        <v>319</v>
      </c>
      <c r="F1467" s="492" t="s">
        <v>4591</v>
      </c>
      <c r="G1467" s="493">
        <v>312.5</v>
      </c>
      <c r="H1467" s="493">
        <v>312.5</v>
      </c>
      <c r="J1467" s="206"/>
    </row>
    <row r="1468" spans="1:10" ht="15">
      <c r="A1468" s="492">
        <v>1460</v>
      </c>
      <c r="B1468" s="492" t="s">
        <v>6359</v>
      </c>
      <c r="C1468" s="492" t="s">
        <v>5172</v>
      </c>
      <c r="D1468" s="492" t="s">
        <v>8193</v>
      </c>
      <c r="E1468" s="492" t="s">
        <v>319</v>
      </c>
      <c r="F1468" s="492" t="s">
        <v>4591</v>
      </c>
      <c r="G1468" s="493">
        <v>312.5</v>
      </c>
      <c r="H1468" s="493">
        <v>312.5</v>
      </c>
      <c r="J1468" s="206"/>
    </row>
    <row r="1469" spans="1:10" ht="15">
      <c r="A1469" s="492">
        <v>1461</v>
      </c>
      <c r="B1469" s="492" t="s">
        <v>6360</v>
      </c>
      <c r="C1469" s="492" t="s">
        <v>6361</v>
      </c>
      <c r="D1469" s="492" t="s">
        <v>8194</v>
      </c>
      <c r="E1469" s="492" t="s">
        <v>319</v>
      </c>
      <c r="F1469" s="492" t="s">
        <v>4591</v>
      </c>
      <c r="G1469" s="493">
        <v>312.5</v>
      </c>
      <c r="H1469" s="493">
        <v>312.5</v>
      </c>
      <c r="J1469" s="206"/>
    </row>
    <row r="1470" spans="1:10" ht="15">
      <c r="A1470" s="492">
        <v>1462</v>
      </c>
      <c r="B1470" s="492" t="s">
        <v>6362</v>
      </c>
      <c r="C1470" s="492" t="s">
        <v>5046</v>
      </c>
      <c r="D1470" s="492" t="s">
        <v>8195</v>
      </c>
      <c r="E1470" s="492" t="s">
        <v>319</v>
      </c>
      <c r="F1470" s="492" t="s">
        <v>4591</v>
      </c>
      <c r="G1470" s="493">
        <v>312.5</v>
      </c>
      <c r="H1470" s="493">
        <v>312.5</v>
      </c>
      <c r="J1470" s="206"/>
    </row>
    <row r="1471" spans="1:10" ht="15">
      <c r="A1471" s="492">
        <v>1463</v>
      </c>
      <c r="B1471" s="492" t="s">
        <v>4794</v>
      </c>
      <c r="C1471" s="492" t="s">
        <v>6363</v>
      </c>
      <c r="D1471" s="492" t="s">
        <v>8196</v>
      </c>
      <c r="E1471" s="492" t="s">
        <v>319</v>
      </c>
      <c r="F1471" s="492" t="s">
        <v>4591</v>
      </c>
      <c r="G1471" s="493">
        <v>312.5</v>
      </c>
      <c r="H1471" s="493">
        <v>312.5</v>
      </c>
      <c r="J1471" s="206"/>
    </row>
    <row r="1472" spans="1:10" ht="15">
      <c r="A1472" s="492">
        <v>1464</v>
      </c>
      <c r="B1472" s="492" t="s">
        <v>4654</v>
      </c>
      <c r="C1472" s="492" t="s">
        <v>5286</v>
      </c>
      <c r="D1472" s="492" t="s">
        <v>8197</v>
      </c>
      <c r="E1472" s="492" t="s">
        <v>319</v>
      </c>
      <c r="F1472" s="492" t="s">
        <v>4591</v>
      </c>
      <c r="G1472" s="493">
        <v>312.5</v>
      </c>
      <c r="H1472" s="493">
        <v>312.5</v>
      </c>
      <c r="J1472" s="206"/>
    </row>
    <row r="1473" spans="1:10" ht="15">
      <c r="A1473" s="492">
        <v>1465</v>
      </c>
      <c r="B1473" s="492" t="s">
        <v>6364</v>
      </c>
      <c r="C1473" s="492" t="s">
        <v>5695</v>
      </c>
      <c r="D1473" s="492" t="s">
        <v>8198</v>
      </c>
      <c r="E1473" s="492" t="s">
        <v>319</v>
      </c>
      <c r="F1473" s="492" t="s">
        <v>4591</v>
      </c>
      <c r="G1473" s="493">
        <v>312.5</v>
      </c>
      <c r="H1473" s="493">
        <v>312.5</v>
      </c>
      <c r="J1473" s="206"/>
    </row>
    <row r="1474" spans="1:10" ht="15">
      <c r="A1474" s="492">
        <v>1466</v>
      </c>
      <c r="B1474" s="492" t="s">
        <v>4932</v>
      </c>
      <c r="C1474" s="492" t="s">
        <v>5929</v>
      </c>
      <c r="D1474" s="492" t="s">
        <v>8199</v>
      </c>
      <c r="E1474" s="492" t="s">
        <v>319</v>
      </c>
      <c r="F1474" s="492" t="s">
        <v>4591</v>
      </c>
      <c r="G1474" s="493">
        <v>312.5</v>
      </c>
      <c r="H1474" s="493">
        <v>312.5</v>
      </c>
      <c r="J1474" s="206"/>
    </row>
    <row r="1475" spans="1:10" ht="15">
      <c r="A1475" s="492">
        <v>1467</v>
      </c>
      <c r="B1475" s="492" t="s">
        <v>4651</v>
      </c>
      <c r="C1475" s="492" t="s">
        <v>6365</v>
      </c>
      <c r="D1475" s="492" t="s">
        <v>8200</v>
      </c>
      <c r="E1475" s="492" t="s">
        <v>319</v>
      </c>
      <c r="F1475" s="492" t="s">
        <v>4591</v>
      </c>
      <c r="G1475" s="493">
        <v>312.5</v>
      </c>
      <c r="H1475" s="493">
        <v>312.5</v>
      </c>
      <c r="J1475" s="206"/>
    </row>
    <row r="1476" spans="1:10" ht="15">
      <c r="A1476" s="492">
        <v>1468</v>
      </c>
      <c r="B1476" s="492" t="s">
        <v>5932</v>
      </c>
      <c r="C1476" s="492" t="s">
        <v>4757</v>
      </c>
      <c r="D1476" s="492" t="s">
        <v>8201</v>
      </c>
      <c r="E1476" s="492" t="s">
        <v>319</v>
      </c>
      <c r="F1476" s="492" t="s">
        <v>4591</v>
      </c>
      <c r="G1476" s="493">
        <v>312.5</v>
      </c>
      <c r="H1476" s="493">
        <v>312.5</v>
      </c>
      <c r="J1476" s="206"/>
    </row>
    <row r="1477" spans="1:10" ht="15">
      <c r="A1477" s="492">
        <v>1469</v>
      </c>
      <c r="B1477" s="492" t="s">
        <v>4794</v>
      </c>
      <c r="C1477" s="492" t="s">
        <v>6366</v>
      </c>
      <c r="D1477" s="492" t="s">
        <v>8202</v>
      </c>
      <c r="E1477" s="492" t="s">
        <v>319</v>
      </c>
      <c r="F1477" s="492" t="s">
        <v>4591</v>
      </c>
      <c r="G1477" s="493">
        <v>312.5</v>
      </c>
      <c r="H1477" s="493">
        <v>312.5</v>
      </c>
      <c r="J1477" s="206"/>
    </row>
    <row r="1478" spans="1:10" ht="15">
      <c r="A1478" s="492">
        <v>1470</v>
      </c>
      <c r="B1478" s="492" t="s">
        <v>6319</v>
      </c>
      <c r="C1478" s="492" t="s">
        <v>6367</v>
      </c>
      <c r="D1478" s="492" t="s">
        <v>8203</v>
      </c>
      <c r="E1478" s="492" t="s">
        <v>319</v>
      </c>
      <c r="F1478" s="492" t="s">
        <v>4591</v>
      </c>
      <c r="G1478" s="493">
        <v>312.5</v>
      </c>
      <c r="H1478" s="493">
        <v>312.5</v>
      </c>
      <c r="J1478" s="206"/>
    </row>
    <row r="1479" spans="1:10" ht="15">
      <c r="A1479" s="492">
        <v>1471</v>
      </c>
      <c r="B1479" s="492" t="s">
        <v>5932</v>
      </c>
      <c r="C1479" s="492" t="s">
        <v>5034</v>
      </c>
      <c r="D1479" s="492" t="s">
        <v>8204</v>
      </c>
      <c r="E1479" s="492" t="s">
        <v>319</v>
      </c>
      <c r="F1479" s="492" t="s">
        <v>4591</v>
      </c>
      <c r="G1479" s="493">
        <v>312.5</v>
      </c>
      <c r="H1479" s="493">
        <v>312.5</v>
      </c>
      <c r="J1479" s="206"/>
    </row>
    <row r="1480" spans="1:10" ht="15">
      <c r="A1480" s="492">
        <v>1472</v>
      </c>
      <c r="B1480" s="492" t="s">
        <v>6368</v>
      </c>
      <c r="C1480" s="492" t="s">
        <v>4981</v>
      </c>
      <c r="D1480" s="492" t="s">
        <v>8205</v>
      </c>
      <c r="E1480" s="492" t="s">
        <v>319</v>
      </c>
      <c r="F1480" s="492" t="s">
        <v>4591</v>
      </c>
      <c r="G1480" s="493">
        <v>312.5</v>
      </c>
      <c r="H1480" s="493">
        <v>312.5</v>
      </c>
      <c r="J1480" s="206"/>
    </row>
    <row r="1481" spans="1:10" ht="15">
      <c r="A1481" s="492">
        <v>1473</v>
      </c>
      <c r="B1481" s="492" t="s">
        <v>6369</v>
      </c>
      <c r="C1481" s="492" t="s">
        <v>5949</v>
      </c>
      <c r="D1481" s="492" t="s">
        <v>8206</v>
      </c>
      <c r="E1481" s="492" t="s">
        <v>319</v>
      </c>
      <c r="F1481" s="492" t="s">
        <v>4591</v>
      </c>
      <c r="G1481" s="493">
        <v>312.5</v>
      </c>
      <c r="H1481" s="493">
        <v>312.5</v>
      </c>
      <c r="J1481" s="206"/>
    </row>
    <row r="1482" spans="1:10" ht="15">
      <c r="A1482" s="492">
        <v>1474</v>
      </c>
      <c r="B1482" s="492" t="s">
        <v>6042</v>
      </c>
      <c r="C1482" s="492" t="s">
        <v>4627</v>
      </c>
      <c r="D1482" s="492" t="s">
        <v>8207</v>
      </c>
      <c r="E1482" s="492" t="s">
        <v>319</v>
      </c>
      <c r="F1482" s="492" t="s">
        <v>4591</v>
      </c>
      <c r="G1482" s="493">
        <v>312.5</v>
      </c>
      <c r="H1482" s="493">
        <v>312.5</v>
      </c>
      <c r="J1482" s="206"/>
    </row>
    <row r="1483" spans="1:10" ht="15">
      <c r="A1483" s="492">
        <v>1475</v>
      </c>
      <c r="B1483" s="492" t="s">
        <v>5625</v>
      </c>
      <c r="C1483" s="492" t="s">
        <v>6370</v>
      </c>
      <c r="D1483" s="492" t="s">
        <v>8208</v>
      </c>
      <c r="E1483" s="492" t="s">
        <v>319</v>
      </c>
      <c r="F1483" s="492" t="s">
        <v>4591</v>
      </c>
      <c r="G1483" s="493">
        <v>312.5</v>
      </c>
      <c r="H1483" s="493">
        <v>312.5</v>
      </c>
      <c r="J1483" s="206"/>
    </row>
    <row r="1484" spans="1:10" ht="15">
      <c r="A1484" s="492">
        <v>1476</v>
      </c>
      <c r="B1484" s="492" t="s">
        <v>6371</v>
      </c>
      <c r="C1484" s="492" t="s">
        <v>5317</v>
      </c>
      <c r="D1484" s="492" t="s">
        <v>8209</v>
      </c>
      <c r="E1484" s="492" t="s">
        <v>319</v>
      </c>
      <c r="F1484" s="492" t="s">
        <v>4591</v>
      </c>
      <c r="G1484" s="493">
        <v>312.5</v>
      </c>
      <c r="H1484" s="493">
        <v>312.5</v>
      </c>
      <c r="J1484" s="206"/>
    </row>
    <row r="1485" spans="1:10" ht="15">
      <c r="A1485" s="492">
        <v>1477</v>
      </c>
      <c r="B1485" s="492" t="s">
        <v>6372</v>
      </c>
      <c r="C1485" s="492" t="s">
        <v>5725</v>
      </c>
      <c r="D1485" s="492" t="s">
        <v>8210</v>
      </c>
      <c r="E1485" s="492" t="s">
        <v>319</v>
      </c>
      <c r="F1485" s="492" t="s">
        <v>4591</v>
      </c>
      <c r="G1485" s="493">
        <v>312.5</v>
      </c>
      <c r="H1485" s="493">
        <v>312.5</v>
      </c>
      <c r="J1485" s="206"/>
    </row>
    <row r="1486" spans="1:10" ht="15">
      <c r="A1486" s="492">
        <v>1478</v>
      </c>
      <c r="B1486" s="492" t="s">
        <v>6042</v>
      </c>
      <c r="C1486" s="492" t="s">
        <v>6365</v>
      </c>
      <c r="D1486" s="492" t="s">
        <v>8211</v>
      </c>
      <c r="E1486" s="492" t="s">
        <v>319</v>
      </c>
      <c r="F1486" s="492" t="s">
        <v>4591</v>
      </c>
      <c r="G1486" s="493">
        <v>312.5</v>
      </c>
      <c r="H1486" s="493">
        <v>312.5</v>
      </c>
      <c r="J1486" s="206"/>
    </row>
    <row r="1487" spans="1:10" ht="15">
      <c r="A1487" s="492">
        <v>1479</v>
      </c>
      <c r="B1487" s="492" t="s">
        <v>6286</v>
      </c>
      <c r="C1487" s="492" t="s">
        <v>6373</v>
      </c>
      <c r="D1487" s="492" t="s">
        <v>8212</v>
      </c>
      <c r="E1487" s="492" t="s">
        <v>319</v>
      </c>
      <c r="F1487" s="492" t="s">
        <v>4591</v>
      </c>
      <c r="G1487" s="493">
        <v>312.5</v>
      </c>
      <c r="H1487" s="493">
        <v>312.5</v>
      </c>
      <c r="J1487" s="206"/>
    </row>
    <row r="1488" spans="1:10" ht="15">
      <c r="A1488" s="492">
        <v>1480</v>
      </c>
      <c r="B1488" s="492" t="s">
        <v>6374</v>
      </c>
      <c r="C1488" s="492" t="s">
        <v>5308</v>
      </c>
      <c r="D1488" s="492" t="s">
        <v>8213</v>
      </c>
      <c r="E1488" s="492" t="s">
        <v>319</v>
      </c>
      <c r="F1488" s="492" t="s">
        <v>4591</v>
      </c>
      <c r="G1488" s="493">
        <v>312.5</v>
      </c>
      <c r="H1488" s="493">
        <v>312.5</v>
      </c>
      <c r="J1488" s="206"/>
    </row>
    <row r="1489" spans="1:10" ht="15">
      <c r="A1489" s="492">
        <v>1481</v>
      </c>
      <c r="B1489" s="492" t="s">
        <v>6375</v>
      </c>
      <c r="C1489" s="492" t="s">
        <v>4782</v>
      </c>
      <c r="D1489" s="492" t="s">
        <v>8214</v>
      </c>
      <c r="E1489" s="492" t="s">
        <v>319</v>
      </c>
      <c r="F1489" s="492" t="s">
        <v>4591</v>
      </c>
      <c r="G1489" s="493">
        <v>312.5</v>
      </c>
      <c r="H1489" s="493">
        <v>312.5</v>
      </c>
      <c r="J1489" s="206"/>
    </row>
    <row r="1490" spans="1:10" ht="15">
      <c r="A1490" s="492">
        <v>1482</v>
      </c>
      <c r="B1490" s="492" t="s">
        <v>6376</v>
      </c>
      <c r="C1490" s="492" t="s">
        <v>5929</v>
      </c>
      <c r="D1490" s="492" t="s">
        <v>8215</v>
      </c>
      <c r="E1490" s="492" t="s">
        <v>319</v>
      </c>
      <c r="F1490" s="492" t="s">
        <v>4591</v>
      </c>
      <c r="G1490" s="493">
        <v>312.5</v>
      </c>
      <c r="H1490" s="493">
        <v>312.5</v>
      </c>
      <c r="J1490" s="206"/>
    </row>
    <row r="1491" spans="1:10" ht="15">
      <c r="A1491" s="492">
        <v>1483</v>
      </c>
      <c r="B1491" s="492" t="s">
        <v>6377</v>
      </c>
      <c r="C1491" s="492" t="s">
        <v>5059</v>
      </c>
      <c r="D1491" s="492" t="s">
        <v>8216</v>
      </c>
      <c r="E1491" s="492" t="s">
        <v>319</v>
      </c>
      <c r="F1491" s="492" t="s">
        <v>4591</v>
      </c>
      <c r="G1491" s="493">
        <v>312.5</v>
      </c>
      <c r="H1491" s="493">
        <v>312.5</v>
      </c>
      <c r="J1491" s="206"/>
    </row>
    <row r="1492" spans="1:10" ht="30">
      <c r="A1492" s="492">
        <v>1484</v>
      </c>
      <c r="B1492" s="492" t="s">
        <v>6378</v>
      </c>
      <c r="C1492" s="492" t="s">
        <v>4641</v>
      </c>
      <c r="D1492" s="492" t="s">
        <v>8217</v>
      </c>
      <c r="E1492" s="492" t="s">
        <v>319</v>
      </c>
      <c r="F1492" s="492" t="s">
        <v>4591</v>
      </c>
      <c r="G1492" s="493">
        <v>312.5</v>
      </c>
      <c r="H1492" s="493">
        <v>312.5</v>
      </c>
      <c r="J1492" s="206"/>
    </row>
    <row r="1493" spans="1:10" ht="15">
      <c r="A1493" s="492">
        <v>1485</v>
      </c>
      <c r="B1493" s="492" t="s">
        <v>4651</v>
      </c>
      <c r="C1493" s="492" t="s">
        <v>6379</v>
      </c>
      <c r="D1493" s="492" t="s">
        <v>8218</v>
      </c>
      <c r="E1493" s="492" t="s">
        <v>319</v>
      </c>
      <c r="F1493" s="492" t="s">
        <v>4591</v>
      </c>
      <c r="G1493" s="493">
        <v>312.5</v>
      </c>
      <c r="H1493" s="493">
        <v>312.5</v>
      </c>
      <c r="J1493" s="206"/>
    </row>
    <row r="1494" spans="1:10" ht="15">
      <c r="A1494" s="492">
        <v>1486</v>
      </c>
      <c r="B1494" s="492" t="s">
        <v>6380</v>
      </c>
      <c r="C1494" s="492" t="s">
        <v>4761</v>
      </c>
      <c r="D1494" s="492" t="s">
        <v>8219</v>
      </c>
      <c r="E1494" s="492" t="s">
        <v>319</v>
      </c>
      <c r="F1494" s="492" t="s">
        <v>4591</v>
      </c>
      <c r="G1494" s="493">
        <v>312.5</v>
      </c>
      <c r="H1494" s="493">
        <v>312.5</v>
      </c>
      <c r="J1494" s="206"/>
    </row>
    <row r="1495" spans="1:10" ht="15">
      <c r="A1495" s="492">
        <v>1487</v>
      </c>
      <c r="B1495" s="492" t="s">
        <v>6189</v>
      </c>
      <c r="C1495" s="492" t="s">
        <v>6381</v>
      </c>
      <c r="D1495" s="492" t="s">
        <v>8220</v>
      </c>
      <c r="E1495" s="492" t="s">
        <v>319</v>
      </c>
      <c r="F1495" s="492" t="s">
        <v>4591</v>
      </c>
      <c r="G1495" s="493">
        <v>312.5</v>
      </c>
      <c r="H1495" s="493">
        <v>312.5</v>
      </c>
      <c r="J1495" s="206"/>
    </row>
    <row r="1496" spans="1:10" ht="15">
      <c r="A1496" s="492">
        <v>1488</v>
      </c>
      <c r="B1496" s="492" t="s">
        <v>4936</v>
      </c>
      <c r="C1496" s="492" t="s">
        <v>6382</v>
      </c>
      <c r="D1496" s="492" t="s">
        <v>8221</v>
      </c>
      <c r="E1496" s="492" t="s">
        <v>319</v>
      </c>
      <c r="F1496" s="492" t="s">
        <v>4591</v>
      </c>
      <c r="G1496" s="493">
        <v>312.5</v>
      </c>
      <c r="H1496" s="493">
        <v>312.5</v>
      </c>
      <c r="J1496" s="206"/>
    </row>
    <row r="1497" spans="1:10" ht="15">
      <c r="A1497" s="492">
        <v>1489</v>
      </c>
      <c r="B1497" s="492" t="s">
        <v>5339</v>
      </c>
      <c r="C1497" s="492" t="s">
        <v>4750</v>
      </c>
      <c r="D1497" s="492" t="s">
        <v>8222</v>
      </c>
      <c r="E1497" s="492" t="s">
        <v>319</v>
      </c>
      <c r="F1497" s="492" t="s">
        <v>4591</v>
      </c>
      <c r="G1497" s="493">
        <v>312.5</v>
      </c>
      <c r="H1497" s="493">
        <v>312.5</v>
      </c>
      <c r="J1497" s="206"/>
    </row>
    <row r="1498" spans="1:10" ht="15">
      <c r="A1498" s="492">
        <v>1490</v>
      </c>
      <c r="B1498" s="492" t="s">
        <v>6360</v>
      </c>
      <c r="C1498" s="492" t="s">
        <v>5872</v>
      </c>
      <c r="D1498" s="492" t="s">
        <v>8223</v>
      </c>
      <c r="E1498" s="492" t="s">
        <v>319</v>
      </c>
      <c r="F1498" s="492" t="s">
        <v>4591</v>
      </c>
      <c r="G1498" s="493">
        <v>312.5</v>
      </c>
      <c r="H1498" s="493">
        <v>312.5</v>
      </c>
      <c r="J1498" s="206"/>
    </row>
    <row r="1499" spans="1:10" ht="15">
      <c r="A1499" s="492">
        <v>1491</v>
      </c>
      <c r="B1499" s="492" t="s">
        <v>4775</v>
      </c>
      <c r="C1499" s="492" t="s">
        <v>6383</v>
      </c>
      <c r="D1499" s="492" t="s">
        <v>8224</v>
      </c>
      <c r="E1499" s="492" t="s">
        <v>319</v>
      </c>
      <c r="F1499" s="492" t="s">
        <v>4591</v>
      </c>
      <c r="G1499" s="493">
        <v>312.5</v>
      </c>
      <c r="H1499" s="493">
        <v>312.5</v>
      </c>
      <c r="J1499" s="206"/>
    </row>
    <row r="1500" spans="1:10" ht="15">
      <c r="A1500" s="492">
        <v>1492</v>
      </c>
      <c r="B1500" s="492" t="s">
        <v>6384</v>
      </c>
      <c r="C1500" s="492" t="s">
        <v>6385</v>
      </c>
      <c r="D1500" s="492" t="s">
        <v>8225</v>
      </c>
      <c r="E1500" s="492" t="s">
        <v>319</v>
      </c>
      <c r="F1500" s="492" t="s">
        <v>4591</v>
      </c>
      <c r="G1500" s="493">
        <v>312.5</v>
      </c>
      <c r="H1500" s="493">
        <v>312.5</v>
      </c>
      <c r="J1500" s="206"/>
    </row>
    <row r="1501" spans="1:10" ht="15">
      <c r="A1501" s="492">
        <v>1493</v>
      </c>
      <c r="B1501" s="492" t="s">
        <v>6286</v>
      </c>
      <c r="C1501" s="492" t="s">
        <v>6386</v>
      </c>
      <c r="D1501" s="492" t="s">
        <v>8226</v>
      </c>
      <c r="E1501" s="492" t="s">
        <v>319</v>
      </c>
      <c r="F1501" s="492" t="s">
        <v>4591</v>
      </c>
      <c r="G1501" s="493">
        <v>312.5</v>
      </c>
      <c r="H1501" s="493">
        <v>312.5</v>
      </c>
      <c r="J1501" s="206"/>
    </row>
    <row r="1502" spans="1:10" ht="15">
      <c r="A1502" s="492">
        <v>1494</v>
      </c>
      <c r="B1502" s="492" t="s">
        <v>5101</v>
      </c>
      <c r="C1502" s="492" t="s">
        <v>4872</v>
      </c>
      <c r="D1502" s="492" t="s">
        <v>8227</v>
      </c>
      <c r="E1502" s="492" t="s">
        <v>319</v>
      </c>
      <c r="F1502" s="492" t="s">
        <v>4591</v>
      </c>
      <c r="G1502" s="493">
        <v>312.5</v>
      </c>
      <c r="H1502" s="493">
        <v>312.5</v>
      </c>
      <c r="J1502" s="206"/>
    </row>
    <row r="1503" spans="1:10" ht="15">
      <c r="A1503" s="492">
        <v>1495</v>
      </c>
      <c r="B1503" s="492" t="s">
        <v>4918</v>
      </c>
      <c r="C1503" s="492" t="s">
        <v>653</v>
      </c>
      <c r="D1503" s="492" t="s">
        <v>8228</v>
      </c>
      <c r="E1503" s="492" t="s">
        <v>319</v>
      </c>
      <c r="F1503" s="492" t="s">
        <v>4591</v>
      </c>
      <c r="G1503" s="493">
        <v>312.5</v>
      </c>
      <c r="H1503" s="493">
        <v>312.5</v>
      </c>
      <c r="J1503" s="206"/>
    </row>
    <row r="1504" spans="1:10" ht="15">
      <c r="A1504" s="492">
        <v>1496</v>
      </c>
      <c r="B1504" s="492" t="s">
        <v>4663</v>
      </c>
      <c r="C1504" s="492" t="s">
        <v>6361</v>
      </c>
      <c r="D1504" s="492" t="s">
        <v>8229</v>
      </c>
      <c r="E1504" s="492" t="s">
        <v>319</v>
      </c>
      <c r="F1504" s="492" t="s">
        <v>4591</v>
      </c>
      <c r="G1504" s="493">
        <v>312.5</v>
      </c>
      <c r="H1504" s="493">
        <v>312.5</v>
      </c>
      <c r="J1504" s="206"/>
    </row>
    <row r="1505" spans="1:10" ht="15">
      <c r="A1505" s="492">
        <v>1497</v>
      </c>
      <c r="B1505" s="492" t="s">
        <v>6387</v>
      </c>
      <c r="C1505" s="492" t="s">
        <v>6388</v>
      </c>
      <c r="D1505" s="492" t="s">
        <v>8230</v>
      </c>
      <c r="E1505" s="492" t="s">
        <v>319</v>
      </c>
      <c r="F1505" s="492" t="s">
        <v>4591</v>
      </c>
      <c r="G1505" s="493">
        <v>312.5</v>
      </c>
      <c r="H1505" s="493">
        <v>312.5</v>
      </c>
      <c r="J1505" s="206"/>
    </row>
    <row r="1506" spans="1:10" ht="15">
      <c r="A1506" s="492">
        <v>1498</v>
      </c>
      <c r="B1506" s="492" t="s">
        <v>5678</v>
      </c>
      <c r="C1506" s="492" t="s">
        <v>4745</v>
      </c>
      <c r="D1506" s="492" t="s">
        <v>8231</v>
      </c>
      <c r="E1506" s="492" t="s">
        <v>319</v>
      </c>
      <c r="F1506" s="492" t="s">
        <v>4591</v>
      </c>
      <c r="G1506" s="493">
        <v>312.5</v>
      </c>
      <c r="H1506" s="493">
        <v>312.5</v>
      </c>
      <c r="J1506" s="206"/>
    </row>
    <row r="1507" spans="1:10" ht="15">
      <c r="A1507" s="492">
        <v>1499</v>
      </c>
      <c r="B1507" s="492" t="s">
        <v>4747</v>
      </c>
      <c r="C1507" s="492" t="s">
        <v>6389</v>
      </c>
      <c r="D1507" s="492" t="s">
        <v>8232</v>
      </c>
      <c r="E1507" s="492" t="s">
        <v>319</v>
      </c>
      <c r="F1507" s="492" t="s">
        <v>4591</v>
      </c>
      <c r="G1507" s="493">
        <v>312.5</v>
      </c>
      <c r="H1507" s="493">
        <v>312.5</v>
      </c>
      <c r="J1507" s="206"/>
    </row>
    <row r="1508" spans="1:10" ht="15">
      <c r="A1508" s="492">
        <v>1500</v>
      </c>
      <c r="B1508" s="492" t="s">
        <v>6390</v>
      </c>
      <c r="C1508" s="492" t="s">
        <v>6391</v>
      </c>
      <c r="D1508" s="492" t="s">
        <v>8233</v>
      </c>
      <c r="E1508" s="492" t="s">
        <v>319</v>
      </c>
      <c r="F1508" s="492" t="s">
        <v>4591</v>
      </c>
      <c r="G1508" s="493">
        <v>312.5</v>
      </c>
      <c r="H1508" s="493">
        <v>312.5</v>
      </c>
      <c r="J1508" s="206"/>
    </row>
    <row r="1509" spans="1:10" ht="15">
      <c r="A1509" s="492">
        <v>1501</v>
      </c>
      <c r="B1509" s="492" t="s">
        <v>5992</v>
      </c>
      <c r="C1509" s="492" t="s">
        <v>6392</v>
      </c>
      <c r="D1509" s="492">
        <v>18001004428</v>
      </c>
      <c r="E1509" s="492" t="s">
        <v>319</v>
      </c>
      <c r="F1509" s="492" t="s">
        <v>4591</v>
      </c>
      <c r="G1509" s="493">
        <v>312.5</v>
      </c>
      <c r="H1509" s="493">
        <v>312.5</v>
      </c>
      <c r="J1509" s="206"/>
    </row>
    <row r="1510" spans="1:10" ht="15">
      <c r="A1510" s="492">
        <v>1502</v>
      </c>
      <c r="B1510" s="492" t="s">
        <v>4806</v>
      </c>
      <c r="C1510" s="492" t="s">
        <v>4679</v>
      </c>
      <c r="D1510" s="492">
        <v>18001022029</v>
      </c>
      <c r="E1510" s="492" t="s">
        <v>319</v>
      </c>
      <c r="F1510" s="492" t="s">
        <v>4591</v>
      </c>
      <c r="G1510" s="493">
        <v>312.5</v>
      </c>
      <c r="H1510" s="493">
        <v>312.5</v>
      </c>
      <c r="J1510" s="206"/>
    </row>
    <row r="1511" spans="1:10" ht="15">
      <c r="A1511" s="492">
        <v>1503</v>
      </c>
      <c r="B1511" s="492" t="s">
        <v>5214</v>
      </c>
      <c r="C1511" s="492" t="s">
        <v>5952</v>
      </c>
      <c r="D1511" s="492">
        <v>18001020207</v>
      </c>
      <c r="E1511" s="492" t="s">
        <v>319</v>
      </c>
      <c r="F1511" s="492" t="s">
        <v>4591</v>
      </c>
      <c r="G1511" s="493">
        <v>312.5</v>
      </c>
      <c r="H1511" s="493">
        <v>312.5</v>
      </c>
      <c r="J1511" s="206"/>
    </row>
    <row r="1512" spans="1:10" ht="15">
      <c r="A1512" s="492">
        <v>1504</v>
      </c>
      <c r="B1512" s="492" t="s">
        <v>648</v>
      </c>
      <c r="C1512" s="492" t="s">
        <v>5962</v>
      </c>
      <c r="D1512" s="492">
        <v>18001033403</v>
      </c>
      <c r="E1512" s="492" t="s">
        <v>319</v>
      </c>
      <c r="F1512" s="492" t="s">
        <v>4591</v>
      </c>
      <c r="G1512" s="493">
        <v>312.5</v>
      </c>
      <c r="H1512" s="493">
        <v>312.5</v>
      </c>
      <c r="J1512" s="206"/>
    </row>
    <row r="1513" spans="1:10" ht="15">
      <c r="A1513" s="492">
        <v>1505</v>
      </c>
      <c r="B1513" s="492" t="s">
        <v>5151</v>
      </c>
      <c r="C1513" s="492" t="s">
        <v>6393</v>
      </c>
      <c r="D1513" s="492">
        <v>18001057372</v>
      </c>
      <c r="E1513" s="492" t="s">
        <v>319</v>
      </c>
      <c r="F1513" s="492" t="s">
        <v>4591</v>
      </c>
      <c r="G1513" s="493">
        <v>312.5</v>
      </c>
      <c r="H1513" s="493">
        <v>312.5</v>
      </c>
      <c r="J1513" s="206"/>
    </row>
    <row r="1514" spans="1:10" ht="15">
      <c r="A1514" s="492">
        <v>1506</v>
      </c>
      <c r="B1514" s="492" t="s">
        <v>5700</v>
      </c>
      <c r="C1514" s="492" t="s">
        <v>6394</v>
      </c>
      <c r="D1514" s="492">
        <v>18001013996</v>
      </c>
      <c r="E1514" s="492" t="s">
        <v>319</v>
      </c>
      <c r="F1514" s="492" t="s">
        <v>4591</v>
      </c>
      <c r="G1514" s="493">
        <v>312.5</v>
      </c>
      <c r="H1514" s="493">
        <v>312.5</v>
      </c>
      <c r="J1514" s="206"/>
    </row>
    <row r="1515" spans="1:10" ht="15">
      <c r="A1515" s="492">
        <v>1507</v>
      </c>
      <c r="B1515" s="492" t="s">
        <v>652</v>
      </c>
      <c r="C1515" s="492" t="s">
        <v>6395</v>
      </c>
      <c r="D1515" s="492">
        <v>18001009640</v>
      </c>
      <c r="E1515" s="492" t="s">
        <v>319</v>
      </c>
      <c r="F1515" s="492" t="s">
        <v>4591</v>
      </c>
      <c r="G1515" s="493">
        <v>312.5</v>
      </c>
      <c r="H1515" s="493">
        <v>312.5</v>
      </c>
      <c r="J1515" s="206"/>
    </row>
    <row r="1516" spans="1:10" ht="15">
      <c r="A1516" s="492">
        <v>1508</v>
      </c>
      <c r="B1516" s="492" t="s">
        <v>5323</v>
      </c>
      <c r="C1516" s="492" t="s">
        <v>5298</v>
      </c>
      <c r="D1516" s="492">
        <v>18001044845</v>
      </c>
      <c r="E1516" s="492" t="s">
        <v>319</v>
      </c>
      <c r="F1516" s="492" t="s">
        <v>4591</v>
      </c>
      <c r="G1516" s="493">
        <v>312.5</v>
      </c>
      <c r="H1516" s="493">
        <v>312.5</v>
      </c>
      <c r="J1516" s="206"/>
    </row>
    <row r="1517" spans="1:10" ht="15">
      <c r="A1517" s="492">
        <v>1509</v>
      </c>
      <c r="B1517" s="492" t="s">
        <v>5736</v>
      </c>
      <c r="C1517" s="492" t="s">
        <v>4782</v>
      </c>
      <c r="D1517" s="492">
        <v>18001004572</v>
      </c>
      <c r="E1517" s="492" t="s">
        <v>319</v>
      </c>
      <c r="F1517" s="492" t="s">
        <v>4591</v>
      </c>
      <c r="G1517" s="493">
        <v>312.5</v>
      </c>
      <c r="H1517" s="493">
        <v>312.5</v>
      </c>
      <c r="J1517" s="206"/>
    </row>
    <row r="1518" spans="1:10" ht="15">
      <c r="A1518" s="492">
        <v>1510</v>
      </c>
      <c r="B1518" s="492" t="s">
        <v>5292</v>
      </c>
      <c r="C1518" s="492" t="s">
        <v>6237</v>
      </c>
      <c r="D1518" s="492">
        <v>18001012439</v>
      </c>
      <c r="E1518" s="492" t="s">
        <v>319</v>
      </c>
      <c r="F1518" s="492" t="s">
        <v>4591</v>
      </c>
      <c r="G1518" s="493">
        <v>312.5</v>
      </c>
      <c r="H1518" s="493">
        <v>312.5</v>
      </c>
      <c r="J1518" s="206"/>
    </row>
    <row r="1519" spans="1:10" ht="15">
      <c r="A1519" s="492">
        <v>1511</v>
      </c>
      <c r="B1519" s="492" t="s">
        <v>6396</v>
      </c>
      <c r="C1519" s="492" t="s">
        <v>6397</v>
      </c>
      <c r="D1519" s="492" t="s">
        <v>8234</v>
      </c>
      <c r="E1519" s="492" t="s">
        <v>319</v>
      </c>
      <c r="F1519" s="492" t="s">
        <v>4591</v>
      </c>
      <c r="G1519" s="493">
        <v>312.5</v>
      </c>
      <c r="H1519" s="493">
        <v>312.5</v>
      </c>
      <c r="J1519" s="206"/>
    </row>
    <row r="1520" spans="1:10" ht="15">
      <c r="A1520" s="492">
        <v>1512</v>
      </c>
      <c r="B1520" s="492" t="s">
        <v>6398</v>
      </c>
      <c r="C1520" s="492" t="s">
        <v>6399</v>
      </c>
      <c r="D1520" s="492" t="s">
        <v>8235</v>
      </c>
      <c r="E1520" s="492" t="s">
        <v>319</v>
      </c>
      <c r="F1520" s="492" t="s">
        <v>4591</v>
      </c>
      <c r="G1520" s="493">
        <v>312.5</v>
      </c>
      <c r="H1520" s="493">
        <v>312.5</v>
      </c>
      <c r="J1520" s="206"/>
    </row>
    <row r="1521" spans="1:10" ht="15">
      <c r="A1521" s="492">
        <v>1513</v>
      </c>
      <c r="B1521" s="492" t="s">
        <v>5951</v>
      </c>
      <c r="C1521" s="492" t="s">
        <v>6400</v>
      </c>
      <c r="D1521" s="492" t="s">
        <v>8236</v>
      </c>
      <c r="E1521" s="492" t="s">
        <v>319</v>
      </c>
      <c r="F1521" s="492" t="s">
        <v>4591</v>
      </c>
      <c r="G1521" s="493">
        <v>312.5</v>
      </c>
      <c r="H1521" s="493">
        <v>312.5</v>
      </c>
      <c r="J1521" s="206"/>
    </row>
    <row r="1522" spans="1:10" ht="15">
      <c r="A1522" s="492">
        <v>1514</v>
      </c>
      <c r="B1522" s="492" t="s">
        <v>4762</v>
      </c>
      <c r="C1522" s="492" t="s">
        <v>6401</v>
      </c>
      <c r="D1522" s="492" t="s">
        <v>8237</v>
      </c>
      <c r="E1522" s="492" t="s">
        <v>319</v>
      </c>
      <c r="F1522" s="492" t="s">
        <v>4591</v>
      </c>
      <c r="G1522" s="493">
        <v>312.5</v>
      </c>
      <c r="H1522" s="493">
        <v>312.5</v>
      </c>
      <c r="J1522" s="206"/>
    </row>
    <row r="1523" spans="1:10" ht="15">
      <c r="A1523" s="492">
        <v>1515</v>
      </c>
      <c r="B1523" s="492" t="s">
        <v>4787</v>
      </c>
      <c r="C1523" s="492" t="s">
        <v>5332</v>
      </c>
      <c r="D1523" s="492" t="s">
        <v>8238</v>
      </c>
      <c r="E1523" s="492" t="s">
        <v>319</v>
      </c>
      <c r="F1523" s="492" t="s">
        <v>4591</v>
      </c>
      <c r="G1523" s="493">
        <v>312.5</v>
      </c>
      <c r="H1523" s="493">
        <v>312.5</v>
      </c>
      <c r="J1523" s="206"/>
    </row>
    <row r="1524" spans="1:10" ht="15">
      <c r="A1524" s="492">
        <v>1516</v>
      </c>
      <c r="B1524" s="492" t="s">
        <v>5898</v>
      </c>
      <c r="C1524" s="492" t="s">
        <v>5855</v>
      </c>
      <c r="D1524" s="492" t="s">
        <v>8239</v>
      </c>
      <c r="E1524" s="492" t="s">
        <v>319</v>
      </c>
      <c r="F1524" s="492" t="s">
        <v>4591</v>
      </c>
      <c r="G1524" s="493">
        <v>312.5</v>
      </c>
      <c r="H1524" s="493">
        <v>312.5</v>
      </c>
      <c r="J1524" s="206"/>
    </row>
    <row r="1525" spans="1:10" ht="15">
      <c r="A1525" s="492">
        <v>1517</v>
      </c>
      <c r="B1525" s="492" t="s">
        <v>5756</v>
      </c>
      <c r="C1525" s="492" t="s">
        <v>6008</v>
      </c>
      <c r="D1525" s="492" t="s">
        <v>8240</v>
      </c>
      <c r="E1525" s="492" t="s">
        <v>319</v>
      </c>
      <c r="F1525" s="492" t="s">
        <v>4591</v>
      </c>
      <c r="G1525" s="493">
        <v>312.5</v>
      </c>
      <c r="H1525" s="493">
        <v>312.5</v>
      </c>
      <c r="J1525" s="206"/>
    </row>
    <row r="1526" spans="1:10" ht="15">
      <c r="A1526" s="492">
        <v>1518</v>
      </c>
      <c r="B1526" s="492" t="s">
        <v>5938</v>
      </c>
      <c r="C1526" s="492" t="s">
        <v>6402</v>
      </c>
      <c r="D1526" s="492" t="s">
        <v>8241</v>
      </c>
      <c r="E1526" s="492" t="s">
        <v>319</v>
      </c>
      <c r="F1526" s="492" t="s">
        <v>4591</v>
      </c>
      <c r="G1526" s="493">
        <v>312.5</v>
      </c>
      <c r="H1526" s="493">
        <v>312.5</v>
      </c>
      <c r="J1526" s="206"/>
    </row>
    <row r="1527" spans="1:10" ht="15">
      <c r="A1527" s="492">
        <v>1519</v>
      </c>
      <c r="B1527" s="492" t="s">
        <v>6403</v>
      </c>
      <c r="C1527" s="492" t="s">
        <v>6404</v>
      </c>
      <c r="D1527" s="492" t="s">
        <v>8242</v>
      </c>
      <c r="E1527" s="492" t="s">
        <v>319</v>
      </c>
      <c r="F1527" s="492" t="s">
        <v>4591</v>
      </c>
      <c r="G1527" s="493">
        <v>312.5</v>
      </c>
      <c r="H1527" s="493">
        <v>312.5</v>
      </c>
      <c r="J1527" s="206"/>
    </row>
    <row r="1528" spans="1:10" ht="15">
      <c r="A1528" s="492">
        <v>1520</v>
      </c>
      <c r="B1528" s="492" t="s">
        <v>6405</v>
      </c>
      <c r="C1528" s="492" t="s">
        <v>6406</v>
      </c>
      <c r="D1528" s="492" t="s">
        <v>8243</v>
      </c>
      <c r="E1528" s="492" t="s">
        <v>319</v>
      </c>
      <c r="F1528" s="492" t="s">
        <v>4591</v>
      </c>
      <c r="G1528" s="493">
        <v>312.5</v>
      </c>
      <c r="H1528" s="493">
        <v>312.5</v>
      </c>
      <c r="J1528" s="206"/>
    </row>
    <row r="1529" spans="1:10" ht="15">
      <c r="A1529" s="492">
        <v>1521</v>
      </c>
      <c r="B1529" s="492" t="s">
        <v>4980</v>
      </c>
      <c r="C1529" s="492" t="s">
        <v>6407</v>
      </c>
      <c r="D1529" s="492" t="s">
        <v>8244</v>
      </c>
      <c r="E1529" s="492" t="s">
        <v>319</v>
      </c>
      <c r="F1529" s="492" t="s">
        <v>4591</v>
      </c>
      <c r="G1529" s="493">
        <v>312.5</v>
      </c>
      <c r="H1529" s="493">
        <v>312.5</v>
      </c>
      <c r="J1529" s="206"/>
    </row>
    <row r="1530" spans="1:10" ht="15">
      <c r="A1530" s="492">
        <v>1522</v>
      </c>
      <c r="B1530" s="492" t="s">
        <v>648</v>
      </c>
      <c r="C1530" s="492" t="s">
        <v>6408</v>
      </c>
      <c r="D1530" s="492">
        <v>17001005824</v>
      </c>
      <c r="E1530" s="492" t="s">
        <v>319</v>
      </c>
      <c r="F1530" s="492" t="s">
        <v>4591</v>
      </c>
      <c r="G1530" s="493">
        <v>312.5</v>
      </c>
      <c r="H1530" s="493">
        <v>312.5</v>
      </c>
      <c r="J1530" s="206"/>
    </row>
    <row r="1531" spans="1:10" ht="15">
      <c r="A1531" s="492">
        <v>1523</v>
      </c>
      <c r="B1531" s="492" t="s">
        <v>5177</v>
      </c>
      <c r="C1531" s="492" t="s">
        <v>5051</v>
      </c>
      <c r="D1531" s="492">
        <v>17001019556</v>
      </c>
      <c r="E1531" s="492" t="s">
        <v>319</v>
      </c>
      <c r="F1531" s="492" t="s">
        <v>4591</v>
      </c>
      <c r="G1531" s="493">
        <v>312.5</v>
      </c>
      <c r="H1531" s="493">
        <v>312.5</v>
      </c>
      <c r="J1531" s="206"/>
    </row>
    <row r="1532" spans="1:10" ht="15">
      <c r="A1532" s="492">
        <v>1524</v>
      </c>
      <c r="B1532" s="492" t="s">
        <v>6409</v>
      </c>
      <c r="C1532" s="492" t="s">
        <v>6410</v>
      </c>
      <c r="D1532" s="492">
        <v>17001004998</v>
      </c>
      <c r="E1532" s="492" t="s">
        <v>319</v>
      </c>
      <c r="F1532" s="492" t="s">
        <v>4591</v>
      </c>
      <c r="G1532" s="493">
        <v>312.5</v>
      </c>
      <c r="H1532" s="493">
        <v>312.5</v>
      </c>
      <c r="J1532" s="206"/>
    </row>
    <row r="1533" spans="1:10" ht="15">
      <c r="A1533" s="492">
        <v>1525</v>
      </c>
      <c r="B1533" s="492" t="s">
        <v>4762</v>
      </c>
      <c r="C1533" s="492" t="s">
        <v>6411</v>
      </c>
      <c r="D1533" s="492">
        <v>17001002880</v>
      </c>
      <c r="E1533" s="492" t="s">
        <v>319</v>
      </c>
      <c r="F1533" s="492" t="s">
        <v>4591</v>
      </c>
      <c r="G1533" s="493">
        <v>312.5</v>
      </c>
      <c r="H1533" s="493">
        <v>312.5</v>
      </c>
      <c r="J1533" s="206"/>
    </row>
    <row r="1534" spans="1:10" ht="15">
      <c r="A1534" s="492">
        <v>1526</v>
      </c>
      <c r="B1534" s="492" t="s">
        <v>652</v>
      </c>
      <c r="C1534" s="492" t="s">
        <v>6412</v>
      </c>
      <c r="D1534" s="492">
        <v>17001006398</v>
      </c>
      <c r="E1534" s="492" t="s">
        <v>319</v>
      </c>
      <c r="F1534" s="492" t="s">
        <v>4591</v>
      </c>
      <c r="G1534" s="493">
        <v>312.5</v>
      </c>
      <c r="H1534" s="493">
        <v>312.5</v>
      </c>
      <c r="J1534" s="206"/>
    </row>
    <row r="1535" spans="1:10" ht="15">
      <c r="A1535" s="492">
        <v>1527</v>
      </c>
      <c r="B1535" s="492" t="s">
        <v>5218</v>
      </c>
      <c r="C1535" s="492" t="s">
        <v>6413</v>
      </c>
      <c r="D1535" s="492">
        <v>17001026665</v>
      </c>
      <c r="E1535" s="492" t="s">
        <v>319</v>
      </c>
      <c r="F1535" s="492" t="s">
        <v>4591</v>
      </c>
      <c r="G1535" s="493">
        <v>312.5</v>
      </c>
      <c r="H1535" s="493">
        <v>312.5</v>
      </c>
      <c r="J1535" s="206"/>
    </row>
    <row r="1536" spans="1:10" ht="15">
      <c r="A1536" s="492">
        <v>1528</v>
      </c>
      <c r="B1536" s="492" t="s">
        <v>6414</v>
      </c>
      <c r="C1536" s="492" t="s">
        <v>5974</v>
      </c>
      <c r="D1536" s="492">
        <v>17001002166</v>
      </c>
      <c r="E1536" s="492" t="s">
        <v>319</v>
      </c>
      <c r="F1536" s="492" t="s">
        <v>4591</v>
      </c>
      <c r="G1536" s="493">
        <v>312.5</v>
      </c>
      <c r="H1536" s="493">
        <v>312.5</v>
      </c>
      <c r="J1536" s="206"/>
    </row>
    <row r="1537" spans="1:10" ht="15">
      <c r="A1537" s="492">
        <v>1529</v>
      </c>
      <c r="B1537" s="492" t="s">
        <v>6415</v>
      </c>
      <c r="C1537" s="492" t="s">
        <v>6416</v>
      </c>
      <c r="D1537" s="492">
        <v>17001028921</v>
      </c>
      <c r="E1537" s="492" t="s">
        <v>319</v>
      </c>
      <c r="F1537" s="492" t="s">
        <v>4591</v>
      </c>
      <c r="G1537" s="493">
        <v>312.5</v>
      </c>
      <c r="H1537" s="493">
        <v>312.5</v>
      </c>
      <c r="J1537" s="206"/>
    </row>
    <row r="1538" spans="1:10" ht="30">
      <c r="A1538" s="492">
        <v>1530</v>
      </c>
      <c r="B1538" s="492" t="s">
        <v>5043</v>
      </c>
      <c r="C1538" s="492" t="s">
        <v>6417</v>
      </c>
      <c r="D1538" s="492">
        <v>17001006880</v>
      </c>
      <c r="E1538" s="492" t="s">
        <v>319</v>
      </c>
      <c r="F1538" s="492" t="s">
        <v>4591</v>
      </c>
      <c r="G1538" s="493">
        <v>312.5</v>
      </c>
      <c r="H1538" s="493">
        <v>312.5</v>
      </c>
      <c r="J1538" s="206"/>
    </row>
    <row r="1539" spans="1:10" ht="15">
      <c r="A1539" s="492">
        <v>1531</v>
      </c>
      <c r="B1539" s="492" t="s">
        <v>5685</v>
      </c>
      <c r="C1539" s="492" t="s">
        <v>4771</v>
      </c>
      <c r="D1539" s="492">
        <v>17001001124</v>
      </c>
      <c r="E1539" s="492" t="s">
        <v>319</v>
      </c>
      <c r="F1539" s="492" t="s">
        <v>4591</v>
      </c>
      <c r="G1539" s="493">
        <v>312.5</v>
      </c>
      <c r="H1539" s="493">
        <v>312.5</v>
      </c>
      <c r="J1539" s="206"/>
    </row>
    <row r="1540" spans="1:10" ht="15">
      <c r="A1540" s="492">
        <v>1532</v>
      </c>
      <c r="B1540" s="492" t="s">
        <v>4806</v>
      </c>
      <c r="C1540" s="492" t="s">
        <v>6418</v>
      </c>
      <c r="D1540" s="492">
        <v>17001009726</v>
      </c>
      <c r="E1540" s="492" t="s">
        <v>319</v>
      </c>
      <c r="F1540" s="492" t="s">
        <v>4591</v>
      </c>
      <c r="G1540" s="493">
        <v>312.5</v>
      </c>
      <c r="H1540" s="493">
        <v>312.5</v>
      </c>
      <c r="J1540" s="206"/>
    </row>
    <row r="1541" spans="1:10" ht="30">
      <c r="A1541" s="492">
        <v>1533</v>
      </c>
      <c r="B1541" s="492" t="s">
        <v>4693</v>
      </c>
      <c r="C1541" s="492" t="s">
        <v>6419</v>
      </c>
      <c r="D1541" s="492">
        <v>17001007193</v>
      </c>
      <c r="E1541" s="492" t="s">
        <v>319</v>
      </c>
      <c r="F1541" s="492" t="s">
        <v>4591</v>
      </c>
      <c r="G1541" s="493">
        <v>312.5</v>
      </c>
      <c r="H1541" s="493">
        <v>312.5</v>
      </c>
      <c r="J1541" s="206"/>
    </row>
    <row r="1542" spans="1:10" ht="15">
      <c r="A1542" s="492">
        <v>1534</v>
      </c>
      <c r="B1542" s="492" t="s">
        <v>5890</v>
      </c>
      <c r="C1542" s="492" t="s">
        <v>4981</v>
      </c>
      <c r="D1542" s="492">
        <v>17001007796</v>
      </c>
      <c r="E1542" s="492" t="s">
        <v>319</v>
      </c>
      <c r="F1542" s="492" t="s">
        <v>4591</v>
      </c>
      <c r="G1542" s="493">
        <v>312.5</v>
      </c>
      <c r="H1542" s="493">
        <v>312.5</v>
      </c>
      <c r="J1542" s="206"/>
    </row>
    <row r="1543" spans="1:10" ht="15">
      <c r="A1543" s="492">
        <v>1535</v>
      </c>
      <c r="B1543" s="492" t="s">
        <v>6420</v>
      </c>
      <c r="C1543" s="492" t="s">
        <v>6421</v>
      </c>
      <c r="D1543" s="492" t="s">
        <v>8245</v>
      </c>
      <c r="E1543" s="492" t="s">
        <v>319</v>
      </c>
      <c r="F1543" s="492" t="s">
        <v>4591</v>
      </c>
      <c r="G1543" s="493">
        <v>312.5</v>
      </c>
      <c r="H1543" s="493">
        <v>312.5</v>
      </c>
      <c r="J1543" s="206"/>
    </row>
    <row r="1544" spans="1:10" ht="15">
      <c r="A1544" s="492">
        <v>1536</v>
      </c>
      <c r="B1544" s="492" t="s">
        <v>5137</v>
      </c>
      <c r="C1544" s="492" t="s">
        <v>4613</v>
      </c>
      <c r="D1544" s="492">
        <v>17001002874</v>
      </c>
      <c r="E1544" s="492" t="s">
        <v>319</v>
      </c>
      <c r="F1544" s="492" t="s">
        <v>4591</v>
      </c>
      <c r="G1544" s="493">
        <v>312.5</v>
      </c>
      <c r="H1544" s="493">
        <v>312.5</v>
      </c>
      <c r="J1544" s="206"/>
    </row>
    <row r="1545" spans="1:10" ht="15">
      <c r="A1545" s="492">
        <v>1537</v>
      </c>
      <c r="B1545" s="492" t="s">
        <v>4822</v>
      </c>
      <c r="C1545" s="492" t="s">
        <v>6422</v>
      </c>
      <c r="D1545" s="492">
        <v>17001009050</v>
      </c>
      <c r="E1545" s="492" t="s">
        <v>319</v>
      </c>
      <c r="F1545" s="492" t="s">
        <v>4591</v>
      </c>
      <c r="G1545" s="493">
        <v>312.5</v>
      </c>
      <c r="H1545" s="493">
        <v>312.5</v>
      </c>
      <c r="J1545" s="206"/>
    </row>
    <row r="1546" spans="1:10" ht="15">
      <c r="A1546" s="492">
        <v>1538</v>
      </c>
      <c r="B1546" s="492" t="s">
        <v>6423</v>
      </c>
      <c r="C1546" s="492" t="s">
        <v>6424</v>
      </c>
      <c r="D1546" s="492">
        <v>17001025055</v>
      </c>
      <c r="E1546" s="492" t="s">
        <v>319</v>
      </c>
      <c r="F1546" s="492" t="s">
        <v>4591</v>
      </c>
      <c r="G1546" s="493">
        <v>312.5</v>
      </c>
      <c r="H1546" s="493">
        <v>312.5</v>
      </c>
      <c r="J1546" s="206"/>
    </row>
    <row r="1547" spans="1:10" ht="15">
      <c r="A1547" s="492">
        <v>1539</v>
      </c>
      <c r="B1547" s="492" t="s">
        <v>6425</v>
      </c>
      <c r="C1547" s="492" t="s">
        <v>6426</v>
      </c>
      <c r="D1547" s="492">
        <v>17001003905</v>
      </c>
      <c r="E1547" s="492" t="s">
        <v>319</v>
      </c>
      <c r="F1547" s="492" t="s">
        <v>4591</v>
      </c>
      <c r="G1547" s="493">
        <v>312.5</v>
      </c>
      <c r="H1547" s="493">
        <v>312.5</v>
      </c>
      <c r="J1547" s="206"/>
    </row>
    <row r="1548" spans="1:10" ht="15">
      <c r="A1548" s="492">
        <v>1540</v>
      </c>
      <c r="B1548" s="492" t="s">
        <v>5818</v>
      </c>
      <c r="C1548" s="492" t="s">
        <v>6427</v>
      </c>
      <c r="D1548" s="492">
        <v>17001014819</v>
      </c>
      <c r="E1548" s="492" t="s">
        <v>319</v>
      </c>
      <c r="F1548" s="492" t="s">
        <v>4591</v>
      </c>
      <c r="G1548" s="493">
        <v>312.5</v>
      </c>
      <c r="H1548" s="493">
        <v>312.5</v>
      </c>
      <c r="J1548" s="206"/>
    </row>
    <row r="1549" spans="1:10" ht="15">
      <c r="A1549" s="492">
        <v>1541</v>
      </c>
      <c r="B1549" s="492" t="s">
        <v>4860</v>
      </c>
      <c r="C1549" s="492" t="s">
        <v>6428</v>
      </c>
      <c r="D1549" s="492">
        <v>37001029587</v>
      </c>
      <c r="E1549" s="492" t="s">
        <v>319</v>
      </c>
      <c r="F1549" s="492" t="s">
        <v>4591</v>
      </c>
      <c r="G1549" s="493">
        <v>312.5</v>
      </c>
      <c r="H1549" s="493">
        <v>312.5</v>
      </c>
      <c r="J1549" s="206"/>
    </row>
    <row r="1550" spans="1:10" ht="15">
      <c r="A1550" s="492">
        <v>1542</v>
      </c>
      <c r="B1550" s="492" t="s">
        <v>5098</v>
      </c>
      <c r="C1550" s="492" t="s">
        <v>6429</v>
      </c>
      <c r="D1550" s="492">
        <v>17001004600</v>
      </c>
      <c r="E1550" s="492" t="s">
        <v>319</v>
      </c>
      <c r="F1550" s="492" t="s">
        <v>4591</v>
      </c>
      <c r="G1550" s="493">
        <v>312.5</v>
      </c>
      <c r="H1550" s="493">
        <v>312.5</v>
      </c>
      <c r="J1550" s="206"/>
    </row>
    <row r="1551" spans="1:10" ht="15">
      <c r="A1551" s="492">
        <v>1543</v>
      </c>
      <c r="B1551" s="492" t="s">
        <v>4830</v>
      </c>
      <c r="C1551" s="492" t="s">
        <v>6430</v>
      </c>
      <c r="D1551" s="492">
        <v>17001010004</v>
      </c>
      <c r="E1551" s="492" t="s">
        <v>319</v>
      </c>
      <c r="F1551" s="492" t="s">
        <v>4591</v>
      </c>
      <c r="G1551" s="493">
        <v>312.5</v>
      </c>
      <c r="H1551" s="493">
        <v>312.5</v>
      </c>
      <c r="J1551" s="206"/>
    </row>
    <row r="1552" spans="1:10" ht="15">
      <c r="A1552" s="492">
        <v>1544</v>
      </c>
      <c r="B1552" s="492" t="s">
        <v>6431</v>
      </c>
      <c r="C1552" s="492" t="s">
        <v>6432</v>
      </c>
      <c r="D1552" s="492">
        <v>17001005459</v>
      </c>
      <c r="E1552" s="492" t="s">
        <v>319</v>
      </c>
      <c r="F1552" s="492" t="s">
        <v>4591</v>
      </c>
      <c r="G1552" s="493">
        <v>312.5</v>
      </c>
      <c r="H1552" s="493">
        <v>312.5</v>
      </c>
      <c r="J1552" s="206"/>
    </row>
    <row r="1553" spans="1:10" ht="15">
      <c r="A1553" s="492">
        <v>1545</v>
      </c>
      <c r="B1553" s="492" t="s">
        <v>5460</v>
      </c>
      <c r="C1553" s="492" t="s">
        <v>6424</v>
      </c>
      <c r="D1553" s="492">
        <v>17001026471</v>
      </c>
      <c r="E1553" s="492" t="s">
        <v>319</v>
      </c>
      <c r="F1553" s="492" t="s">
        <v>4591</v>
      </c>
      <c r="G1553" s="493">
        <v>312.5</v>
      </c>
      <c r="H1553" s="493">
        <v>312.5</v>
      </c>
      <c r="J1553" s="206"/>
    </row>
    <row r="1554" spans="1:10" ht="15">
      <c r="A1554" s="492">
        <v>1546</v>
      </c>
      <c r="B1554" s="492" t="s">
        <v>5200</v>
      </c>
      <c r="C1554" s="492" t="s">
        <v>6433</v>
      </c>
      <c r="D1554" s="492" t="s">
        <v>8246</v>
      </c>
      <c r="E1554" s="492" t="s">
        <v>319</v>
      </c>
      <c r="F1554" s="492" t="s">
        <v>4591</v>
      </c>
      <c r="G1554" s="493">
        <v>312.5</v>
      </c>
      <c r="H1554" s="493">
        <v>312.5</v>
      </c>
      <c r="J1554" s="206"/>
    </row>
    <row r="1555" spans="1:10" ht="15">
      <c r="A1555" s="492">
        <v>1547</v>
      </c>
      <c r="B1555" s="492" t="s">
        <v>6434</v>
      </c>
      <c r="C1555" s="492" t="s">
        <v>6435</v>
      </c>
      <c r="D1555" s="492" t="s">
        <v>8247</v>
      </c>
      <c r="E1555" s="492" t="s">
        <v>319</v>
      </c>
      <c r="F1555" s="492" t="s">
        <v>4591</v>
      </c>
      <c r="G1555" s="493">
        <v>312.5</v>
      </c>
      <c r="H1555" s="493">
        <v>312.5</v>
      </c>
      <c r="J1555" s="206"/>
    </row>
    <row r="1556" spans="1:10" ht="15">
      <c r="A1556" s="492">
        <v>1548</v>
      </c>
      <c r="B1556" s="492" t="s">
        <v>5159</v>
      </c>
      <c r="C1556" s="492" t="s">
        <v>4885</v>
      </c>
      <c r="D1556" s="492" t="s">
        <v>8248</v>
      </c>
      <c r="E1556" s="492" t="s">
        <v>319</v>
      </c>
      <c r="F1556" s="492" t="s">
        <v>4591</v>
      </c>
      <c r="G1556" s="493">
        <v>312.5</v>
      </c>
      <c r="H1556" s="493">
        <v>312.5</v>
      </c>
      <c r="J1556" s="206"/>
    </row>
    <row r="1557" spans="1:10" ht="15">
      <c r="A1557" s="492">
        <v>1549</v>
      </c>
      <c r="B1557" s="492" t="s">
        <v>4732</v>
      </c>
      <c r="C1557" s="492" t="s">
        <v>6436</v>
      </c>
      <c r="D1557" s="492" t="s">
        <v>8249</v>
      </c>
      <c r="E1557" s="492" t="s">
        <v>319</v>
      </c>
      <c r="F1557" s="492" t="s">
        <v>4591</v>
      </c>
      <c r="G1557" s="493">
        <v>312.5</v>
      </c>
      <c r="H1557" s="493">
        <v>312.5</v>
      </c>
      <c r="J1557" s="206"/>
    </row>
    <row r="1558" spans="1:10" ht="15">
      <c r="A1558" s="492">
        <v>1550</v>
      </c>
      <c r="B1558" s="492" t="s">
        <v>6437</v>
      </c>
      <c r="C1558" s="492" t="s">
        <v>6438</v>
      </c>
      <c r="D1558" s="492" t="s">
        <v>8250</v>
      </c>
      <c r="E1558" s="492" t="s">
        <v>319</v>
      </c>
      <c r="F1558" s="492" t="s">
        <v>4591</v>
      </c>
      <c r="G1558" s="493">
        <v>312.5</v>
      </c>
      <c r="H1558" s="493">
        <v>312.5</v>
      </c>
      <c r="J1558" s="206"/>
    </row>
    <row r="1559" spans="1:10" ht="15">
      <c r="A1559" s="492">
        <v>1551</v>
      </c>
      <c r="B1559" s="492" t="s">
        <v>5177</v>
      </c>
      <c r="C1559" s="492" t="s">
        <v>5220</v>
      </c>
      <c r="D1559" s="492" t="s">
        <v>8251</v>
      </c>
      <c r="E1559" s="492" t="s">
        <v>319</v>
      </c>
      <c r="F1559" s="492" t="s">
        <v>4591</v>
      </c>
      <c r="G1559" s="493">
        <v>312.5</v>
      </c>
      <c r="H1559" s="493">
        <v>312.5</v>
      </c>
      <c r="J1559" s="206"/>
    </row>
    <row r="1560" spans="1:10" ht="15">
      <c r="A1560" s="492">
        <v>1552</v>
      </c>
      <c r="B1560" s="492" t="s">
        <v>648</v>
      </c>
      <c r="C1560" s="492" t="s">
        <v>6439</v>
      </c>
      <c r="D1560" s="492" t="s">
        <v>8252</v>
      </c>
      <c r="E1560" s="492" t="s">
        <v>319</v>
      </c>
      <c r="F1560" s="492" t="s">
        <v>4591</v>
      </c>
      <c r="G1560" s="493">
        <v>312.5</v>
      </c>
      <c r="H1560" s="493">
        <v>312.5</v>
      </c>
      <c r="J1560" s="206"/>
    </row>
    <row r="1561" spans="1:10" ht="15">
      <c r="A1561" s="492">
        <v>1553</v>
      </c>
      <c r="B1561" s="492" t="s">
        <v>5101</v>
      </c>
      <c r="C1561" s="492" t="s">
        <v>6260</v>
      </c>
      <c r="D1561" s="492" t="s">
        <v>8253</v>
      </c>
      <c r="E1561" s="492" t="s">
        <v>319</v>
      </c>
      <c r="F1561" s="492" t="s">
        <v>4591</v>
      </c>
      <c r="G1561" s="493">
        <v>312.5</v>
      </c>
      <c r="H1561" s="493">
        <v>312.5</v>
      </c>
      <c r="J1561" s="206"/>
    </row>
    <row r="1562" spans="1:10" ht="15">
      <c r="A1562" s="492">
        <v>1554</v>
      </c>
      <c r="B1562" s="492" t="s">
        <v>4696</v>
      </c>
      <c r="C1562" s="492" t="s">
        <v>6440</v>
      </c>
      <c r="D1562" s="492" t="s">
        <v>8254</v>
      </c>
      <c r="E1562" s="492" t="s">
        <v>319</v>
      </c>
      <c r="F1562" s="492" t="s">
        <v>4591</v>
      </c>
      <c r="G1562" s="493">
        <v>312.5</v>
      </c>
      <c r="H1562" s="493">
        <v>312.5</v>
      </c>
      <c r="J1562" s="206"/>
    </row>
    <row r="1563" spans="1:10" ht="15">
      <c r="A1563" s="492">
        <v>1555</v>
      </c>
      <c r="B1563" s="492" t="s">
        <v>5365</v>
      </c>
      <c r="C1563" s="492" t="s">
        <v>6441</v>
      </c>
      <c r="D1563" s="492" t="s">
        <v>8255</v>
      </c>
      <c r="E1563" s="492" t="s">
        <v>319</v>
      </c>
      <c r="F1563" s="492" t="s">
        <v>4591</v>
      </c>
      <c r="G1563" s="493">
        <v>312.5</v>
      </c>
      <c r="H1563" s="493">
        <v>312.5</v>
      </c>
      <c r="J1563" s="206"/>
    </row>
    <row r="1564" spans="1:10" ht="15">
      <c r="A1564" s="492">
        <v>1556</v>
      </c>
      <c r="B1564" s="492" t="s">
        <v>656</v>
      </c>
      <c r="C1564" s="492" t="s">
        <v>6442</v>
      </c>
      <c r="D1564" s="492" t="s">
        <v>8256</v>
      </c>
      <c r="E1564" s="492" t="s">
        <v>319</v>
      </c>
      <c r="F1564" s="492" t="s">
        <v>4591</v>
      </c>
      <c r="G1564" s="493">
        <v>312.5</v>
      </c>
      <c r="H1564" s="493">
        <v>312.5</v>
      </c>
      <c r="J1564" s="206"/>
    </row>
    <row r="1565" spans="1:10" ht="15">
      <c r="A1565" s="492">
        <v>1557</v>
      </c>
      <c r="B1565" s="492" t="s">
        <v>4663</v>
      </c>
      <c r="C1565" s="492" t="s">
        <v>5220</v>
      </c>
      <c r="D1565" s="492" t="s">
        <v>8257</v>
      </c>
      <c r="E1565" s="492" t="s">
        <v>319</v>
      </c>
      <c r="F1565" s="492" t="s">
        <v>4591</v>
      </c>
      <c r="G1565" s="493">
        <v>312.5</v>
      </c>
      <c r="H1565" s="493">
        <v>312.5</v>
      </c>
      <c r="J1565" s="206"/>
    </row>
    <row r="1566" spans="1:10" ht="15">
      <c r="A1566" s="492">
        <v>1558</v>
      </c>
      <c r="B1566" s="492" t="s">
        <v>5712</v>
      </c>
      <c r="C1566" s="492" t="s">
        <v>6443</v>
      </c>
      <c r="D1566" s="492" t="s">
        <v>8258</v>
      </c>
      <c r="E1566" s="492" t="s">
        <v>319</v>
      </c>
      <c r="F1566" s="492" t="s">
        <v>4591</v>
      </c>
      <c r="G1566" s="493">
        <v>312.5</v>
      </c>
      <c r="H1566" s="493">
        <v>312.5</v>
      </c>
      <c r="J1566" s="206"/>
    </row>
    <row r="1567" spans="1:10" ht="15">
      <c r="A1567" s="492">
        <v>1559</v>
      </c>
      <c r="B1567" s="492" t="s">
        <v>6245</v>
      </c>
      <c r="C1567" s="492" t="s">
        <v>6444</v>
      </c>
      <c r="D1567" s="492" t="s">
        <v>8259</v>
      </c>
      <c r="E1567" s="492" t="s">
        <v>319</v>
      </c>
      <c r="F1567" s="492" t="s">
        <v>4591</v>
      </c>
      <c r="G1567" s="493">
        <v>312.5</v>
      </c>
      <c r="H1567" s="493">
        <v>312.5</v>
      </c>
      <c r="J1567" s="206"/>
    </row>
    <row r="1568" spans="1:10" ht="15">
      <c r="A1568" s="492">
        <v>1560</v>
      </c>
      <c r="B1568" s="492" t="s">
        <v>6445</v>
      </c>
      <c r="C1568" s="492" t="s">
        <v>5048</v>
      </c>
      <c r="D1568" s="492" t="s">
        <v>8260</v>
      </c>
      <c r="E1568" s="492" t="s">
        <v>319</v>
      </c>
      <c r="F1568" s="492" t="s">
        <v>4591</v>
      </c>
      <c r="G1568" s="493">
        <v>312.5</v>
      </c>
      <c r="H1568" s="493">
        <v>312.5</v>
      </c>
      <c r="J1568" s="206"/>
    </row>
    <row r="1569" spans="1:10" ht="15">
      <c r="A1569" s="492">
        <v>1561</v>
      </c>
      <c r="B1569" s="492" t="s">
        <v>4691</v>
      </c>
      <c r="C1569" s="492" t="s">
        <v>6446</v>
      </c>
      <c r="D1569" s="492" t="s">
        <v>8261</v>
      </c>
      <c r="E1569" s="492" t="s">
        <v>319</v>
      </c>
      <c r="F1569" s="492" t="s">
        <v>4591</v>
      </c>
      <c r="G1569" s="493">
        <v>312.5</v>
      </c>
      <c r="H1569" s="493">
        <v>312.5</v>
      </c>
      <c r="J1569" s="206"/>
    </row>
    <row r="1570" spans="1:10" ht="15">
      <c r="A1570" s="492">
        <v>1562</v>
      </c>
      <c r="B1570" s="492" t="s">
        <v>6447</v>
      </c>
      <c r="C1570" s="492" t="s">
        <v>6448</v>
      </c>
      <c r="D1570" s="492" t="s">
        <v>8262</v>
      </c>
      <c r="E1570" s="492" t="s">
        <v>319</v>
      </c>
      <c r="F1570" s="492" t="s">
        <v>4591</v>
      </c>
      <c r="G1570" s="493">
        <v>312.5</v>
      </c>
      <c r="H1570" s="493">
        <v>312.5</v>
      </c>
      <c r="J1570" s="206"/>
    </row>
    <row r="1571" spans="1:10" ht="15">
      <c r="A1571" s="492">
        <v>1563</v>
      </c>
      <c r="B1571" s="492" t="s">
        <v>5700</v>
      </c>
      <c r="C1571" s="492" t="s">
        <v>6449</v>
      </c>
      <c r="D1571" s="492" t="s">
        <v>8263</v>
      </c>
      <c r="E1571" s="492" t="s">
        <v>319</v>
      </c>
      <c r="F1571" s="492" t="s">
        <v>4591</v>
      </c>
      <c r="G1571" s="493">
        <v>312.5</v>
      </c>
      <c r="H1571" s="493">
        <v>312.5</v>
      </c>
      <c r="J1571" s="206"/>
    </row>
    <row r="1572" spans="1:10" ht="15">
      <c r="A1572" s="492">
        <v>1564</v>
      </c>
      <c r="B1572" s="492" t="s">
        <v>6450</v>
      </c>
      <c r="C1572" s="492" t="s">
        <v>6451</v>
      </c>
      <c r="D1572" s="492" t="s">
        <v>8264</v>
      </c>
      <c r="E1572" s="492" t="s">
        <v>319</v>
      </c>
      <c r="F1572" s="492" t="s">
        <v>4591</v>
      </c>
      <c r="G1572" s="493">
        <v>312.5</v>
      </c>
      <c r="H1572" s="493">
        <v>312.5</v>
      </c>
      <c r="J1572" s="206"/>
    </row>
    <row r="1573" spans="1:10" ht="15">
      <c r="A1573" s="492">
        <v>1565</v>
      </c>
      <c r="B1573" s="492" t="s">
        <v>648</v>
      </c>
      <c r="C1573" s="492" t="s">
        <v>6429</v>
      </c>
      <c r="D1573" s="492" t="s">
        <v>8265</v>
      </c>
      <c r="E1573" s="492" t="s">
        <v>319</v>
      </c>
      <c r="F1573" s="492" t="s">
        <v>4591</v>
      </c>
      <c r="G1573" s="493">
        <v>312.5</v>
      </c>
      <c r="H1573" s="493">
        <v>312.5</v>
      </c>
      <c r="J1573" s="206"/>
    </row>
    <row r="1574" spans="1:10" ht="15">
      <c r="A1574" s="492">
        <v>1566</v>
      </c>
      <c r="B1574" s="492" t="s">
        <v>5101</v>
      </c>
      <c r="C1574" s="492" t="s">
        <v>4992</v>
      </c>
      <c r="D1574" s="492" t="s">
        <v>8266</v>
      </c>
      <c r="E1574" s="492" t="s">
        <v>319</v>
      </c>
      <c r="F1574" s="492" t="s">
        <v>4591</v>
      </c>
      <c r="G1574" s="493">
        <v>312.5</v>
      </c>
      <c r="H1574" s="493">
        <v>312.5</v>
      </c>
      <c r="J1574" s="206"/>
    </row>
    <row r="1575" spans="1:10" ht="15">
      <c r="A1575" s="492">
        <v>1567</v>
      </c>
      <c r="B1575" s="492" t="s">
        <v>4732</v>
      </c>
      <c r="C1575" s="492" t="s">
        <v>5057</v>
      </c>
      <c r="D1575" s="492" t="s">
        <v>8267</v>
      </c>
      <c r="E1575" s="492" t="s">
        <v>319</v>
      </c>
      <c r="F1575" s="492" t="s">
        <v>4591</v>
      </c>
      <c r="G1575" s="493">
        <v>312.5</v>
      </c>
      <c r="H1575" s="493">
        <v>312.5</v>
      </c>
      <c r="J1575" s="206"/>
    </row>
    <row r="1576" spans="1:10" ht="15">
      <c r="A1576" s="492">
        <v>1568</v>
      </c>
      <c r="B1576" s="492" t="s">
        <v>5058</v>
      </c>
      <c r="C1576" s="492" t="s">
        <v>6452</v>
      </c>
      <c r="D1576" s="492" t="s">
        <v>8268</v>
      </c>
      <c r="E1576" s="492" t="s">
        <v>319</v>
      </c>
      <c r="F1576" s="492" t="s">
        <v>4591</v>
      </c>
      <c r="G1576" s="493">
        <v>312.5</v>
      </c>
      <c r="H1576" s="493">
        <v>312.5</v>
      </c>
      <c r="J1576" s="206"/>
    </row>
    <row r="1577" spans="1:10" ht="15">
      <c r="A1577" s="492">
        <v>1569</v>
      </c>
      <c r="B1577" s="492" t="s">
        <v>4884</v>
      </c>
      <c r="C1577" s="492" t="s">
        <v>6453</v>
      </c>
      <c r="D1577" s="492" t="s">
        <v>8269</v>
      </c>
      <c r="E1577" s="492" t="s">
        <v>319</v>
      </c>
      <c r="F1577" s="492" t="s">
        <v>4591</v>
      </c>
      <c r="G1577" s="493">
        <v>312.5</v>
      </c>
      <c r="H1577" s="493">
        <v>312.5</v>
      </c>
      <c r="J1577" s="206"/>
    </row>
    <row r="1578" spans="1:10" ht="15">
      <c r="A1578" s="492">
        <v>1570</v>
      </c>
      <c r="B1578" s="492" t="s">
        <v>4849</v>
      </c>
      <c r="C1578" s="492" t="s">
        <v>6329</v>
      </c>
      <c r="D1578" s="492" t="s">
        <v>8270</v>
      </c>
      <c r="E1578" s="492" t="s">
        <v>319</v>
      </c>
      <c r="F1578" s="492" t="s">
        <v>4591</v>
      </c>
      <c r="G1578" s="493">
        <v>312.5</v>
      </c>
      <c r="H1578" s="493">
        <v>312.5</v>
      </c>
      <c r="J1578" s="206"/>
    </row>
    <row r="1579" spans="1:10" ht="15">
      <c r="A1579" s="492">
        <v>1571</v>
      </c>
      <c r="B1579" s="492" t="s">
        <v>4660</v>
      </c>
      <c r="C1579" s="492" t="s">
        <v>6448</v>
      </c>
      <c r="D1579" s="492" t="s">
        <v>8271</v>
      </c>
      <c r="E1579" s="492" t="s">
        <v>319</v>
      </c>
      <c r="F1579" s="492" t="s">
        <v>4591</v>
      </c>
      <c r="G1579" s="493">
        <v>312.5</v>
      </c>
      <c r="H1579" s="493">
        <v>312.5</v>
      </c>
      <c r="J1579" s="206"/>
    </row>
    <row r="1580" spans="1:10" ht="15">
      <c r="A1580" s="492">
        <v>1572</v>
      </c>
      <c r="B1580" s="492" t="s">
        <v>4658</v>
      </c>
      <c r="C1580" s="492" t="s">
        <v>6454</v>
      </c>
      <c r="D1580" s="492" t="s">
        <v>8272</v>
      </c>
      <c r="E1580" s="492" t="s">
        <v>319</v>
      </c>
      <c r="F1580" s="492" t="s">
        <v>4591</v>
      </c>
      <c r="G1580" s="493">
        <v>312.5</v>
      </c>
      <c r="H1580" s="493">
        <v>312.5</v>
      </c>
      <c r="J1580" s="206"/>
    </row>
    <row r="1581" spans="1:10" ht="15">
      <c r="A1581" s="492">
        <v>1573</v>
      </c>
      <c r="B1581" s="492" t="s">
        <v>6398</v>
      </c>
      <c r="C1581" s="492" t="s">
        <v>4745</v>
      </c>
      <c r="D1581" s="492" t="s">
        <v>8273</v>
      </c>
      <c r="E1581" s="492" t="s">
        <v>319</v>
      </c>
      <c r="F1581" s="492" t="s">
        <v>4591</v>
      </c>
      <c r="G1581" s="493">
        <v>312.5</v>
      </c>
      <c r="H1581" s="493">
        <v>312.5</v>
      </c>
      <c r="J1581" s="206"/>
    </row>
    <row r="1582" spans="1:10" ht="15">
      <c r="A1582" s="492">
        <v>1574</v>
      </c>
      <c r="B1582" s="492" t="s">
        <v>4724</v>
      </c>
      <c r="C1582" s="492" t="s">
        <v>5996</v>
      </c>
      <c r="D1582" s="492" t="s">
        <v>8274</v>
      </c>
      <c r="E1582" s="492" t="s">
        <v>319</v>
      </c>
      <c r="F1582" s="492" t="s">
        <v>4591</v>
      </c>
      <c r="G1582" s="493">
        <v>312.5</v>
      </c>
      <c r="H1582" s="493">
        <v>312.5</v>
      </c>
      <c r="J1582" s="206"/>
    </row>
    <row r="1583" spans="1:10" ht="15">
      <c r="A1583" s="492">
        <v>1575</v>
      </c>
      <c r="B1583" s="492" t="s">
        <v>6204</v>
      </c>
      <c r="C1583" s="492" t="s">
        <v>5929</v>
      </c>
      <c r="D1583" s="492" t="s">
        <v>8275</v>
      </c>
      <c r="E1583" s="492" t="s">
        <v>319</v>
      </c>
      <c r="F1583" s="492" t="s">
        <v>4591</v>
      </c>
      <c r="G1583" s="493">
        <v>312.5</v>
      </c>
      <c r="H1583" s="493">
        <v>312.5</v>
      </c>
      <c r="J1583" s="206"/>
    </row>
    <row r="1584" spans="1:10" ht="15">
      <c r="A1584" s="492">
        <v>1576</v>
      </c>
      <c r="B1584" s="492" t="s">
        <v>4968</v>
      </c>
      <c r="C1584" s="492" t="s">
        <v>6455</v>
      </c>
      <c r="D1584" s="492" t="s">
        <v>8276</v>
      </c>
      <c r="E1584" s="492" t="s">
        <v>319</v>
      </c>
      <c r="F1584" s="492" t="s">
        <v>4591</v>
      </c>
      <c r="G1584" s="493">
        <v>312.5</v>
      </c>
      <c r="H1584" s="493">
        <v>312.5</v>
      </c>
      <c r="J1584" s="206"/>
    </row>
    <row r="1585" spans="1:10" ht="15">
      <c r="A1585" s="492">
        <v>1577</v>
      </c>
      <c r="B1585" s="492" t="s">
        <v>4968</v>
      </c>
      <c r="C1585" s="492" t="s">
        <v>6456</v>
      </c>
      <c r="D1585" s="492" t="s">
        <v>8277</v>
      </c>
      <c r="E1585" s="492" t="s">
        <v>319</v>
      </c>
      <c r="F1585" s="492" t="s">
        <v>4591</v>
      </c>
      <c r="G1585" s="493">
        <v>312.5</v>
      </c>
      <c r="H1585" s="493">
        <v>312.5</v>
      </c>
      <c r="J1585" s="206"/>
    </row>
    <row r="1586" spans="1:10" ht="15">
      <c r="A1586" s="492">
        <v>1578</v>
      </c>
      <c r="B1586" s="492" t="s">
        <v>6457</v>
      </c>
      <c r="C1586" s="492" t="s">
        <v>6458</v>
      </c>
      <c r="D1586" s="492" t="s">
        <v>8278</v>
      </c>
      <c r="E1586" s="492" t="s">
        <v>319</v>
      </c>
      <c r="F1586" s="492" t="s">
        <v>4591</v>
      </c>
      <c r="G1586" s="493">
        <v>312.5</v>
      </c>
      <c r="H1586" s="493">
        <v>312.5</v>
      </c>
      <c r="J1586" s="206"/>
    </row>
    <row r="1587" spans="1:10" ht="15">
      <c r="A1587" s="492">
        <v>1579</v>
      </c>
      <c r="B1587" s="492" t="s">
        <v>652</v>
      </c>
      <c r="C1587" s="492" t="s">
        <v>5012</v>
      </c>
      <c r="D1587" s="492" t="s">
        <v>8279</v>
      </c>
      <c r="E1587" s="492" t="s">
        <v>319</v>
      </c>
      <c r="F1587" s="492" t="s">
        <v>4591</v>
      </c>
      <c r="G1587" s="493">
        <v>312.5</v>
      </c>
      <c r="H1587" s="493">
        <v>312.5</v>
      </c>
      <c r="J1587" s="206"/>
    </row>
    <row r="1588" spans="1:10" ht="15">
      <c r="A1588" s="492">
        <v>1580</v>
      </c>
      <c r="B1588" s="492" t="s">
        <v>6459</v>
      </c>
      <c r="C1588" s="492" t="s">
        <v>6460</v>
      </c>
      <c r="D1588" s="492" t="s">
        <v>8280</v>
      </c>
      <c r="E1588" s="492" t="s">
        <v>319</v>
      </c>
      <c r="F1588" s="492" t="s">
        <v>4591</v>
      </c>
      <c r="G1588" s="493">
        <v>312.5</v>
      </c>
      <c r="H1588" s="493">
        <v>312.5</v>
      </c>
      <c r="J1588" s="206"/>
    </row>
    <row r="1589" spans="1:10" ht="15">
      <c r="A1589" s="492">
        <v>1581</v>
      </c>
      <c r="B1589" s="492" t="s">
        <v>4605</v>
      </c>
      <c r="C1589" s="492" t="s">
        <v>6461</v>
      </c>
      <c r="D1589" s="492" t="s">
        <v>8281</v>
      </c>
      <c r="E1589" s="492" t="s">
        <v>319</v>
      </c>
      <c r="F1589" s="492" t="s">
        <v>4591</v>
      </c>
      <c r="G1589" s="493">
        <v>312.5</v>
      </c>
      <c r="H1589" s="493">
        <v>312.5</v>
      </c>
      <c r="J1589" s="206"/>
    </row>
    <row r="1590" spans="1:10" ht="15">
      <c r="A1590" s="492">
        <v>1582</v>
      </c>
      <c r="B1590" s="492" t="s">
        <v>6462</v>
      </c>
      <c r="C1590" s="492" t="s">
        <v>4613</v>
      </c>
      <c r="D1590" s="492" t="s">
        <v>8282</v>
      </c>
      <c r="E1590" s="492" t="s">
        <v>319</v>
      </c>
      <c r="F1590" s="492" t="s">
        <v>4591</v>
      </c>
      <c r="G1590" s="493">
        <v>312.5</v>
      </c>
      <c r="H1590" s="493">
        <v>312.5</v>
      </c>
      <c r="J1590" s="206"/>
    </row>
    <row r="1591" spans="1:10" ht="15">
      <c r="A1591" s="492">
        <v>1583</v>
      </c>
      <c r="B1591" s="492" t="s">
        <v>5736</v>
      </c>
      <c r="C1591" s="492" t="s">
        <v>6463</v>
      </c>
      <c r="D1591" s="492" t="s">
        <v>8283</v>
      </c>
      <c r="E1591" s="492" t="s">
        <v>319</v>
      </c>
      <c r="F1591" s="492" t="s">
        <v>4591</v>
      </c>
      <c r="G1591" s="493">
        <v>312.5</v>
      </c>
      <c r="H1591" s="493">
        <v>312.5</v>
      </c>
      <c r="J1591" s="206"/>
    </row>
    <row r="1592" spans="1:10" ht="15">
      <c r="A1592" s="492">
        <v>1584</v>
      </c>
      <c r="B1592" s="492" t="s">
        <v>5202</v>
      </c>
      <c r="C1592" s="492" t="s">
        <v>6456</v>
      </c>
      <c r="D1592" s="492" t="s">
        <v>8284</v>
      </c>
      <c r="E1592" s="492" t="s">
        <v>319</v>
      </c>
      <c r="F1592" s="492" t="s">
        <v>4591</v>
      </c>
      <c r="G1592" s="493">
        <v>312.5</v>
      </c>
      <c r="H1592" s="493">
        <v>312.5</v>
      </c>
      <c r="J1592" s="206"/>
    </row>
    <row r="1593" spans="1:10" ht="15">
      <c r="A1593" s="492">
        <v>1585</v>
      </c>
      <c r="B1593" s="492" t="s">
        <v>5700</v>
      </c>
      <c r="C1593" s="492" t="s">
        <v>6464</v>
      </c>
      <c r="D1593" s="492" t="s">
        <v>8285</v>
      </c>
      <c r="E1593" s="492" t="s">
        <v>319</v>
      </c>
      <c r="F1593" s="492" t="s">
        <v>4591</v>
      </c>
      <c r="G1593" s="493">
        <v>312.5</v>
      </c>
      <c r="H1593" s="493">
        <v>312.5</v>
      </c>
      <c r="J1593" s="206"/>
    </row>
    <row r="1594" spans="1:10" ht="15">
      <c r="A1594" s="492">
        <v>1586</v>
      </c>
      <c r="B1594" s="492" t="s">
        <v>6465</v>
      </c>
      <c r="C1594" s="492" t="s">
        <v>6466</v>
      </c>
      <c r="D1594" s="492" t="s">
        <v>8286</v>
      </c>
      <c r="E1594" s="492" t="s">
        <v>319</v>
      </c>
      <c r="F1594" s="492" t="s">
        <v>4591</v>
      </c>
      <c r="G1594" s="493">
        <v>312.5</v>
      </c>
      <c r="H1594" s="493">
        <v>312.5</v>
      </c>
      <c r="J1594" s="206"/>
    </row>
    <row r="1595" spans="1:10" ht="15">
      <c r="A1595" s="492">
        <v>1587</v>
      </c>
      <c r="B1595" s="492" t="s">
        <v>4672</v>
      </c>
      <c r="C1595" s="492" t="s">
        <v>6452</v>
      </c>
      <c r="D1595" s="492" t="s">
        <v>8287</v>
      </c>
      <c r="E1595" s="492" t="s">
        <v>319</v>
      </c>
      <c r="F1595" s="492" t="s">
        <v>4591</v>
      </c>
      <c r="G1595" s="493">
        <v>312.5</v>
      </c>
      <c r="H1595" s="493">
        <v>312.5</v>
      </c>
      <c r="J1595" s="206"/>
    </row>
    <row r="1596" spans="1:10" ht="30">
      <c r="A1596" s="492">
        <v>1588</v>
      </c>
      <c r="B1596" s="492" t="s">
        <v>4642</v>
      </c>
      <c r="C1596" s="492" t="s">
        <v>4641</v>
      </c>
      <c r="D1596" s="492" t="s">
        <v>8288</v>
      </c>
      <c r="E1596" s="492" t="s">
        <v>319</v>
      </c>
      <c r="F1596" s="492" t="s">
        <v>4591</v>
      </c>
      <c r="G1596" s="493">
        <v>312.5</v>
      </c>
      <c r="H1596" s="493">
        <v>312.5</v>
      </c>
      <c r="J1596" s="206"/>
    </row>
    <row r="1597" spans="1:10" ht="15">
      <c r="A1597" s="492">
        <v>1589</v>
      </c>
      <c r="B1597" s="492" t="s">
        <v>4822</v>
      </c>
      <c r="C1597" s="492" t="s">
        <v>6467</v>
      </c>
      <c r="D1597" s="492" t="s">
        <v>8289</v>
      </c>
      <c r="E1597" s="492" t="s">
        <v>319</v>
      </c>
      <c r="F1597" s="492" t="s">
        <v>4591</v>
      </c>
      <c r="G1597" s="493">
        <v>312.5</v>
      </c>
      <c r="H1597" s="493">
        <v>312.5</v>
      </c>
      <c r="J1597" s="206"/>
    </row>
    <row r="1598" spans="1:10" ht="15">
      <c r="A1598" s="492">
        <v>1590</v>
      </c>
      <c r="B1598" s="492" t="s">
        <v>4822</v>
      </c>
      <c r="C1598" s="492" t="s">
        <v>5134</v>
      </c>
      <c r="D1598" s="492" t="s">
        <v>8290</v>
      </c>
      <c r="E1598" s="492" t="s">
        <v>319</v>
      </c>
      <c r="F1598" s="492" t="s">
        <v>4591</v>
      </c>
      <c r="G1598" s="493">
        <v>312.5</v>
      </c>
      <c r="H1598" s="493">
        <v>312.5</v>
      </c>
      <c r="J1598" s="206"/>
    </row>
    <row r="1599" spans="1:10" ht="15">
      <c r="A1599" s="492">
        <v>1591</v>
      </c>
      <c r="B1599" s="492" t="s">
        <v>6468</v>
      </c>
      <c r="C1599" s="492" t="s">
        <v>6329</v>
      </c>
      <c r="D1599" s="492" t="s">
        <v>8291</v>
      </c>
      <c r="E1599" s="492" t="s">
        <v>319</v>
      </c>
      <c r="F1599" s="492" t="s">
        <v>4591</v>
      </c>
      <c r="G1599" s="493">
        <v>312.5</v>
      </c>
      <c r="H1599" s="493">
        <v>312.5</v>
      </c>
      <c r="J1599" s="206"/>
    </row>
    <row r="1600" spans="1:10" ht="15">
      <c r="A1600" s="492">
        <v>1592</v>
      </c>
      <c r="B1600" s="492" t="s">
        <v>4787</v>
      </c>
      <c r="C1600" s="492" t="s">
        <v>6469</v>
      </c>
      <c r="D1600" s="492" t="s">
        <v>8292</v>
      </c>
      <c r="E1600" s="492" t="s">
        <v>319</v>
      </c>
      <c r="F1600" s="492" t="s">
        <v>4591</v>
      </c>
      <c r="G1600" s="493">
        <v>312.5</v>
      </c>
      <c r="H1600" s="493">
        <v>312.5</v>
      </c>
      <c r="J1600" s="206"/>
    </row>
    <row r="1601" spans="1:10" ht="15">
      <c r="A1601" s="492">
        <v>1593</v>
      </c>
      <c r="B1601" s="492" t="s">
        <v>6470</v>
      </c>
      <c r="C1601" s="492" t="s">
        <v>6471</v>
      </c>
      <c r="D1601" s="492" t="s">
        <v>8293</v>
      </c>
      <c r="E1601" s="492" t="s">
        <v>319</v>
      </c>
      <c r="F1601" s="492" t="s">
        <v>4591</v>
      </c>
      <c r="G1601" s="493">
        <v>312.5</v>
      </c>
      <c r="H1601" s="493">
        <v>312.5</v>
      </c>
      <c r="J1601" s="206"/>
    </row>
    <row r="1602" spans="1:10" ht="15">
      <c r="A1602" s="492">
        <v>1594</v>
      </c>
      <c r="B1602" s="492" t="s">
        <v>6472</v>
      </c>
      <c r="C1602" s="492" t="s">
        <v>6473</v>
      </c>
      <c r="D1602" s="492" t="s">
        <v>8294</v>
      </c>
      <c r="E1602" s="492" t="s">
        <v>319</v>
      </c>
      <c r="F1602" s="492" t="s">
        <v>4591</v>
      </c>
      <c r="G1602" s="493">
        <v>312.5</v>
      </c>
      <c r="H1602" s="493">
        <v>312.5</v>
      </c>
      <c r="J1602" s="206"/>
    </row>
    <row r="1603" spans="1:10" ht="15">
      <c r="A1603" s="492">
        <v>1595</v>
      </c>
      <c r="B1603" s="492" t="s">
        <v>6398</v>
      </c>
      <c r="C1603" s="492" t="s">
        <v>5289</v>
      </c>
      <c r="D1603" s="492" t="s">
        <v>8295</v>
      </c>
      <c r="E1603" s="492" t="s">
        <v>319</v>
      </c>
      <c r="F1603" s="492" t="s">
        <v>4591</v>
      </c>
      <c r="G1603" s="493">
        <v>312.5</v>
      </c>
      <c r="H1603" s="493">
        <v>312.5</v>
      </c>
      <c r="J1603" s="206"/>
    </row>
    <row r="1604" spans="1:10" ht="15">
      <c r="A1604" s="492">
        <v>1596</v>
      </c>
      <c r="B1604" s="492" t="s">
        <v>5049</v>
      </c>
      <c r="C1604" s="492" t="s">
        <v>6474</v>
      </c>
      <c r="D1604" s="492" t="s">
        <v>8296</v>
      </c>
      <c r="E1604" s="492" t="s">
        <v>319</v>
      </c>
      <c r="F1604" s="492" t="s">
        <v>4591</v>
      </c>
      <c r="G1604" s="493">
        <v>312.5</v>
      </c>
      <c r="H1604" s="493">
        <v>312.5</v>
      </c>
      <c r="J1604" s="206"/>
    </row>
    <row r="1605" spans="1:10" ht="15">
      <c r="A1605" s="492">
        <v>1597</v>
      </c>
      <c r="B1605" s="492" t="s">
        <v>5303</v>
      </c>
      <c r="C1605" s="492" t="s">
        <v>6475</v>
      </c>
      <c r="D1605" s="492" t="s">
        <v>8297</v>
      </c>
      <c r="E1605" s="492" t="s">
        <v>319</v>
      </c>
      <c r="F1605" s="492" t="s">
        <v>4591</v>
      </c>
      <c r="G1605" s="493">
        <v>312.5</v>
      </c>
      <c r="H1605" s="493">
        <v>312.5</v>
      </c>
      <c r="J1605" s="206"/>
    </row>
    <row r="1606" spans="1:10" ht="15">
      <c r="A1606" s="492">
        <v>1598</v>
      </c>
      <c r="B1606" s="492" t="s">
        <v>5636</v>
      </c>
      <c r="C1606" s="492" t="s">
        <v>6476</v>
      </c>
      <c r="D1606" s="492" t="s">
        <v>8298</v>
      </c>
      <c r="E1606" s="492" t="s">
        <v>319</v>
      </c>
      <c r="F1606" s="492" t="s">
        <v>4591</v>
      </c>
      <c r="G1606" s="493">
        <v>312.5</v>
      </c>
      <c r="H1606" s="493">
        <v>312.5</v>
      </c>
      <c r="J1606" s="206"/>
    </row>
    <row r="1607" spans="1:10" ht="15">
      <c r="A1607" s="492">
        <v>1599</v>
      </c>
      <c r="B1607" s="492" t="s">
        <v>5901</v>
      </c>
      <c r="C1607" s="492" t="s">
        <v>6477</v>
      </c>
      <c r="D1607" s="492" t="s">
        <v>8299</v>
      </c>
      <c r="E1607" s="492" t="s">
        <v>319</v>
      </c>
      <c r="F1607" s="492" t="s">
        <v>4591</v>
      </c>
      <c r="G1607" s="493">
        <v>312.5</v>
      </c>
      <c r="H1607" s="493">
        <v>312.5</v>
      </c>
      <c r="J1607" s="206"/>
    </row>
    <row r="1608" spans="1:10" ht="15">
      <c r="A1608" s="492">
        <v>1600</v>
      </c>
      <c r="B1608" s="492" t="s">
        <v>5724</v>
      </c>
      <c r="C1608" s="492" t="s">
        <v>6478</v>
      </c>
      <c r="D1608" s="492" t="s">
        <v>8300</v>
      </c>
      <c r="E1608" s="492" t="s">
        <v>319</v>
      </c>
      <c r="F1608" s="492" t="s">
        <v>4591</v>
      </c>
      <c r="G1608" s="493">
        <v>312.5</v>
      </c>
      <c r="H1608" s="493">
        <v>312.5</v>
      </c>
      <c r="J1608" s="206"/>
    </row>
    <row r="1609" spans="1:10" ht="15">
      <c r="A1609" s="492">
        <v>1601</v>
      </c>
      <c r="B1609" s="492" t="s">
        <v>4884</v>
      </c>
      <c r="C1609" s="492" t="s">
        <v>6479</v>
      </c>
      <c r="D1609" s="492" t="s">
        <v>8301</v>
      </c>
      <c r="E1609" s="492" t="s">
        <v>319</v>
      </c>
      <c r="F1609" s="492" t="s">
        <v>4591</v>
      </c>
      <c r="G1609" s="493">
        <v>312.5</v>
      </c>
      <c r="H1609" s="493">
        <v>312.5</v>
      </c>
      <c r="J1609" s="206"/>
    </row>
    <row r="1610" spans="1:10" ht="15">
      <c r="A1610" s="492">
        <v>1602</v>
      </c>
      <c r="B1610" s="492" t="s">
        <v>5198</v>
      </c>
      <c r="C1610" s="492" t="s">
        <v>4627</v>
      </c>
      <c r="D1610" s="492" t="s">
        <v>8302</v>
      </c>
      <c r="E1610" s="492" t="s">
        <v>319</v>
      </c>
      <c r="F1610" s="492" t="s">
        <v>4591</v>
      </c>
      <c r="G1610" s="493">
        <v>312.5</v>
      </c>
      <c r="H1610" s="493">
        <v>312.5</v>
      </c>
      <c r="J1610" s="206"/>
    </row>
    <row r="1611" spans="1:10" ht="15">
      <c r="A1611" s="492">
        <v>1603</v>
      </c>
      <c r="B1611" s="492" t="s">
        <v>6480</v>
      </c>
      <c r="C1611" s="492" t="s">
        <v>5241</v>
      </c>
      <c r="D1611" s="492" t="s">
        <v>8303</v>
      </c>
      <c r="E1611" s="492" t="s">
        <v>319</v>
      </c>
      <c r="F1611" s="492" t="s">
        <v>4591</v>
      </c>
      <c r="G1611" s="493">
        <v>312.5</v>
      </c>
      <c r="H1611" s="493">
        <v>312.5</v>
      </c>
      <c r="J1611" s="206"/>
    </row>
    <row r="1612" spans="1:10" ht="15">
      <c r="A1612" s="492">
        <v>1604</v>
      </c>
      <c r="B1612" s="492" t="s">
        <v>5200</v>
      </c>
      <c r="C1612" s="492" t="s">
        <v>6481</v>
      </c>
      <c r="D1612" s="492" t="s">
        <v>8304</v>
      </c>
      <c r="E1612" s="492" t="s">
        <v>319</v>
      </c>
      <c r="F1612" s="492" t="s">
        <v>4591</v>
      </c>
      <c r="G1612" s="493">
        <v>312.5</v>
      </c>
      <c r="H1612" s="493">
        <v>312.5</v>
      </c>
      <c r="J1612" s="206"/>
    </row>
    <row r="1613" spans="1:10" ht="15">
      <c r="A1613" s="492">
        <v>1605</v>
      </c>
      <c r="B1613" s="492" t="s">
        <v>6482</v>
      </c>
      <c r="C1613" s="492" t="s">
        <v>6483</v>
      </c>
      <c r="D1613" s="492" t="s">
        <v>8305</v>
      </c>
      <c r="E1613" s="492" t="s">
        <v>319</v>
      </c>
      <c r="F1613" s="492" t="s">
        <v>4591</v>
      </c>
      <c r="G1613" s="493">
        <v>312.5</v>
      </c>
      <c r="H1613" s="493">
        <v>312.5</v>
      </c>
      <c r="J1613" s="206"/>
    </row>
    <row r="1614" spans="1:10" ht="15">
      <c r="A1614" s="492">
        <v>1606</v>
      </c>
      <c r="B1614" s="492" t="s">
        <v>5214</v>
      </c>
      <c r="C1614" s="492" t="s">
        <v>6484</v>
      </c>
      <c r="D1614" s="492" t="s">
        <v>8306</v>
      </c>
      <c r="E1614" s="492" t="s">
        <v>319</v>
      </c>
      <c r="F1614" s="492" t="s">
        <v>4591</v>
      </c>
      <c r="G1614" s="493">
        <v>312.5</v>
      </c>
      <c r="H1614" s="493">
        <v>312.5</v>
      </c>
      <c r="J1614" s="206"/>
    </row>
    <row r="1615" spans="1:10" ht="15">
      <c r="A1615" s="492">
        <v>1607</v>
      </c>
      <c r="B1615" s="492" t="s">
        <v>6485</v>
      </c>
      <c r="C1615" s="492" t="s">
        <v>6486</v>
      </c>
      <c r="D1615" s="492" t="s">
        <v>8307</v>
      </c>
      <c r="E1615" s="492" t="s">
        <v>319</v>
      </c>
      <c r="F1615" s="492" t="s">
        <v>4591</v>
      </c>
      <c r="G1615" s="493">
        <v>312.5</v>
      </c>
      <c r="H1615" s="493">
        <v>312.5</v>
      </c>
      <c r="J1615" s="206"/>
    </row>
    <row r="1616" spans="1:10" ht="15">
      <c r="A1616" s="492">
        <v>1608</v>
      </c>
      <c r="B1616" s="492" t="s">
        <v>4918</v>
      </c>
      <c r="C1616" s="492" t="s">
        <v>6487</v>
      </c>
      <c r="D1616" s="492" t="s">
        <v>8308</v>
      </c>
      <c r="E1616" s="492" t="s">
        <v>319</v>
      </c>
      <c r="F1616" s="492" t="s">
        <v>4591</v>
      </c>
      <c r="G1616" s="493">
        <v>312.5</v>
      </c>
      <c r="H1616" s="493">
        <v>312.5</v>
      </c>
      <c r="J1616" s="206"/>
    </row>
    <row r="1617" spans="1:10" ht="15">
      <c r="A1617" s="492">
        <v>1609</v>
      </c>
      <c r="B1617" s="492" t="s">
        <v>4822</v>
      </c>
      <c r="C1617" s="492" t="s">
        <v>5929</v>
      </c>
      <c r="D1617" s="492" t="s">
        <v>8309</v>
      </c>
      <c r="E1617" s="492" t="s">
        <v>319</v>
      </c>
      <c r="F1617" s="492" t="s">
        <v>4591</v>
      </c>
      <c r="G1617" s="493">
        <v>312.5</v>
      </c>
      <c r="H1617" s="493">
        <v>312.5</v>
      </c>
      <c r="J1617" s="206"/>
    </row>
    <row r="1618" spans="1:10" ht="15">
      <c r="A1618" s="492">
        <v>1610</v>
      </c>
      <c r="B1618" s="492" t="s">
        <v>5101</v>
      </c>
      <c r="C1618" s="492" t="s">
        <v>5332</v>
      </c>
      <c r="D1618" s="492" t="s">
        <v>8310</v>
      </c>
      <c r="E1618" s="492" t="s">
        <v>319</v>
      </c>
      <c r="F1618" s="492" t="s">
        <v>4591</v>
      </c>
      <c r="G1618" s="493">
        <v>312.5</v>
      </c>
      <c r="H1618" s="493">
        <v>312.5</v>
      </c>
      <c r="J1618" s="206"/>
    </row>
    <row r="1619" spans="1:10" ht="15">
      <c r="A1619" s="492">
        <v>1611</v>
      </c>
      <c r="B1619" s="492" t="s">
        <v>5218</v>
      </c>
      <c r="C1619" s="492" t="s">
        <v>6488</v>
      </c>
      <c r="D1619" s="492" t="s">
        <v>8311</v>
      </c>
      <c r="E1619" s="492" t="s">
        <v>319</v>
      </c>
      <c r="F1619" s="492" t="s">
        <v>4591</v>
      </c>
      <c r="G1619" s="493">
        <v>312.5</v>
      </c>
      <c r="H1619" s="493">
        <v>312.5</v>
      </c>
      <c r="J1619" s="206"/>
    </row>
    <row r="1620" spans="1:10" ht="15">
      <c r="A1620" s="492">
        <v>1612</v>
      </c>
      <c r="B1620" s="492" t="s">
        <v>4709</v>
      </c>
      <c r="C1620" s="492" t="s">
        <v>6489</v>
      </c>
      <c r="D1620" s="492" t="s">
        <v>8312</v>
      </c>
      <c r="E1620" s="492" t="s">
        <v>319</v>
      </c>
      <c r="F1620" s="492" t="s">
        <v>4591</v>
      </c>
      <c r="G1620" s="493">
        <v>312.5</v>
      </c>
      <c r="H1620" s="493">
        <v>312.5</v>
      </c>
      <c r="J1620" s="206"/>
    </row>
    <row r="1621" spans="1:10" ht="15">
      <c r="A1621" s="492">
        <v>1613</v>
      </c>
      <c r="B1621" s="492" t="s">
        <v>6490</v>
      </c>
      <c r="C1621" s="492" t="s">
        <v>6491</v>
      </c>
      <c r="D1621" s="492" t="s">
        <v>8313</v>
      </c>
      <c r="E1621" s="492" t="s">
        <v>319</v>
      </c>
      <c r="F1621" s="492" t="s">
        <v>4591</v>
      </c>
      <c r="G1621" s="493">
        <v>312.5</v>
      </c>
      <c r="H1621" s="493">
        <v>312.5</v>
      </c>
      <c r="J1621" s="206"/>
    </row>
    <row r="1622" spans="1:10" ht="15">
      <c r="A1622" s="492">
        <v>1614</v>
      </c>
      <c r="B1622" s="492" t="s">
        <v>6492</v>
      </c>
      <c r="C1622" s="492" t="s">
        <v>4941</v>
      </c>
      <c r="D1622" s="492" t="s">
        <v>8314</v>
      </c>
      <c r="E1622" s="492" t="s">
        <v>319</v>
      </c>
      <c r="F1622" s="492" t="s">
        <v>4591</v>
      </c>
      <c r="G1622" s="493">
        <v>312.5</v>
      </c>
      <c r="H1622" s="493">
        <v>312.5</v>
      </c>
      <c r="J1622" s="206"/>
    </row>
    <row r="1623" spans="1:10" ht="15">
      <c r="A1623" s="492">
        <v>1615</v>
      </c>
      <c r="B1623" s="492" t="s">
        <v>6338</v>
      </c>
      <c r="C1623" s="492" t="s">
        <v>4745</v>
      </c>
      <c r="D1623" s="492" t="s">
        <v>8315</v>
      </c>
      <c r="E1623" s="492" t="s">
        <v>319</v>
      </c>
      <c r="F1623" s="492" t="s">
        <v>4591</v>
      </c>
      <c r="G1623" s="493">
        <v>312.5</v>
      </c>
      <c r="H1623" s="493">
        <v>312.5</v>
      </c>
      <c r="J1623" s="206"/>
    </row>
    <row r="1624" spans="1:10" ht="15">
      <c r="A1624" s="492">
        <v>1616</v>
      </c>
      <c r="B1624" s="492" t="s">
        <v>5200</v>
      </c>
      <c r="C1624" s="492" t="s">
        <v>5060</v>
      </c>
      <c r="D1624" s="492" t="s">
        <v>8316</v>
      </c>
      <c r="E1624" s="492" t="s">
        <v>319</v>
      </c>
      <c r="F1624" s="492" t="s">
        <v>4591</v>
      </c>
      <c r="G1624" s="493">
        <v>312.5</v>
      </c>
      <c r="H1624" s="493">
        <v>312.5</v>
      </c>
      <c r="J1624" s="206"/>
    </row>
    <row r="1625" spans="1:10" ht="15">
      <c r="A1625" s="492">
        <v>1617</v>
      </c>
      <c r="B1625" s="492" t="s">
        <v>6493</v>
      </c>
      <c r="C1625" s="492" t="s">
        <v>6494</v>
      </c>
      <c r="D1625" s="492" t="s">
        <v>8317</v>
      </c>
      <c r="E1625" s="492" t="s">
        <v>319</v>
      </c>
      <c r="F1625" s="492" t="s">
        <v>4591</v>
      </c>
      <c r="G1625" s="493">
        <v>312.5</v>
      </c>
      <c r="H1625" s="493">
        <v>312.5</v>
      </c>
      <c r="J1625" s="206"/>
    </row>
    <row r="1626" spans="1:10" ht="15">
      <c r="A1626" s="492">
        <v>1618</v>
      </c>
      <c r="B1626" s="492" t="s">
        <v>6495</v>
      </c>
      <c r="C1626" s="492" t="s">
        <v>6496</v>
      </c>
      <c r="D1626" s="492" t="s">
        <v>8318</v>
      </c>
      <c r="E1626" s="492" t="s">
        <v>319</v>
      </c>
      <c r="F1626" s="492" t="s">
        <v>4591</v>
      </c>
      <c r="G1626" s="493">
        <v>312.5</v>
      </c>
      <c r="H1626" s="493">
        <v>312.5</v>
      </c>
      <c r="J1626" s="206"/>
    </row>
    <row r="1627" spans="1:10" ht="15">
      <c r="A1627" s="492">
        <v>1619</v>
      </c>
      <c r="B1627" s="492" t="s">
        <v>5282</v>
      </c>
      <c r="C1627" s="492" t="s">
        <v>6330</v>
      </c>
      <c r="D1627" s="492" t="s">
        <v>8319</v>
      </c>
      <c r="E1627" s="492" t="s">
        <v>319</v>
      </c>
      <c r="F1627" s="492" t="s">
        <v>4591</v>
      </c>
      <c r="G1627" s="493">
        <v>312.5</v>
      </c>
      <c r="H1627" s="493">
        <v>312.5</v>
      </c>
      <c r="J1627" s="206"/>
    </row>
    <row r="1628" spans="1:10" ht="15">
      <c r="A1628" s="492">
        <v>1620</v>
      </c>
      <c r="B1628" s="492" t="s">
        <v>4660</v>
      </c>
      <c r="C1628" s="492" t="s">
        <v>6497</v>
      </c>
      <c r="D1628" s="492" t="s">
        <v>8320</v>
      </c>
      <c r="E1628" s="492" t="s">
        <v>319</v>
      </c>
      <c r="F1628" s="492" t="s">
        <v>4591</v>
      </c>
      <c r="G1628" s="493">
        <v>312.5</v>
      </c>
      <c r="H1628" s="493">
        <v>312.5</v>
      </c>
      <c r="J1628" s="206"/>
    </row>
    <row r="1629" spans="1:10" ht="15">
      <c r="A1629" s="492">
        <v>1621</v>
      </c>
      <c r="B1629" s="492" t="s">
        <v>6498</v>
      </c>
      <c r="C1629" s="492" t="s">
        <v>6499</v>
      </c>
      <c r="D1629" s="492" t="s">
        <v>8321</v>
      </c>
      <c r="E1629" s="492" t="s">
        <v>319</v>
      </c>
      <c r="F1629" s="492" t="s">
        <v>4591</v>
      </c>
      <c r="G1629" s="493">
        <v>312.5</v>
      </c>
      <c r="H1629" s="493">
        <v>312.5</v>
      </c>
      <c r="J1629" s="206"/>
    </row>
    <row r="1630" spans="1:10" ht="15">
      <c r="A1630" s="492">
        <v>1622</v>
      </c>
      <c r="B1630" s="492" t="s">
        <v>6500</v>
      </c>
      <c r="C1630" s="492" t="s">
        <v>6501</v>
      </c>
      <c r="D1630" s="492" t="s">
        <v>8322</v>
      </c>
      <c r="E1630" s="492" t="s">
        <v>319</v>
      </c>
      <c r="F1630" s="492" t="s">
        <v>4591</v>
      </c>
      <c r="G1630" s="493">
        <v>312.5</v>
      </c>
      <c r="H1630" s="493">
        <v>312.5</v>
      </c>
      <c r="J1630" s="206"/>
    </row>
    <row r="1631" spans="1:10" ht="15">
      <c r="A1631" s="492">
        <v>1623</v>
      </c>
      <c r="B1631" s="492" t="s">
        <v>652</v>
      </c>
      <c r="C1631" s="492" t="s">
        <v>6502</v>
      </c>
      <c r="D1631" s="492" t="s">
        <v>8323</v>
      </c>
      <c r="E1631" s="492" t="s">
        <v>319</v>
      </c>
      <c r="F1631" s="492" t="s">
        <v>4591</v>
      </c>
      <c r="G1631" s="493">
        <v>312.5</v>
      </c>
      <c r="H1631" s="493">
        <v>312.5</v>
      </c>
      <c r="J1631" s="206"/>
    </row>
    <row r="1632" spans="1:10" ht="15">
      <c r="A1632" s="492">
        <v>1624</v>
      </c>
      <c r="B1632" s="492" t="s">
        <v>4806</v>
      </c>
      <c r="C1632" s="492" t="s">
        <v>6411</v>
      </c>
      <c r="D1632" s="492" t="s">
        <v>8324</v>
      </c>
      <c r="E1632" s="492" t="s">
        <v>319</v>
      </c>
      <c r="F1632" s="492" t="s">
        <v>4591</v>
      </c>
      <c r="G1632" s="493">
        <v>312.5</v>
      </c>
      <c r="H1632" s="493">
        <v>312.5</v>
      </c>
      <c r="J1632" s="206"/>
    </row>
    <row r="1633" spans="1:10" ht="15">
      <c r="A1633" s="492">
        <v>1625</v>
      </c>
      <c r="B1633" s="492" t="s">
        <v>4997</v>
      </c>
      <c r="C1633" s="492" t="s">
        <v>6503</v>
      </c>
      <c r="D1633" s="492" t="s">
        <v>8325</v>
      </c>
      <c r="E1633" s="492" t="s">
        <v>319</v>
      </c>
      <c r="F1633" s="492" t="s">
        <v>4591</v>
      </c>
      <c r="G1633" s="493">
        <v>312.5</v>
      </c>
      <c r="H1633" s="493">
        <v>312.5</v>
      </c>
      <c r="J1633" s="206"/>
    </row>
    <row r="1634" spans="1:10" ht="15">
      <c r="A1634" s="492">
        <v>1626</v>
      </c>
      <c r="B1634" s="492" t="s">
        <v>4732</v>
      </c>
      <c r="C1634" s="492" t="s">
        <v>6504</v>
      </c>
      <c r="D1634" s="492" t="s">
        <v>8326</v>
      </c>
      <c r="E1634" s="492" t="s">
        <v>319</v>
      </c>
      <c r="F1634" s="492" t="s">
        <v>4591</v>
      </c>
      <c r="G1634" s="493">
        <v>312.5</v>
      </c>
      <c r="H1634" s="493">
        <v>312.5</v>
      </c>
      <c r="J1634" s="206"/>
    </row>
    <row r="1635" spans="1:10" ht="15">
      <c r="A1635" s="492">
        <v>1627</v>
      </c>
      <c r="B1635" s="492" t="s">
        <v>4747</v>
      </c>
      <c r="C1635" s="492" t="s">
        <v>6496</v>
      </c>
      <c r="D1635" s="492" t="s">
        <v>8327</v>
      </c>
      <c r="E1635" s="492" t="s">
        <v>319</v>
      </c>
      <c r="F1635" s="492" t="s">
        <v>4591</v>
      </c>
      <c r="G1635" s="493">
        <v>312.5</v>
      </c>
      <c r="H1635" s="493">
        <v>312.5</v>
      </c>
      <c r="J1635" s="206"/>
    </row>
    <row r="1636" spans="1:10" ht="15">
      <c r="A1636" s="492">
        <v>1628</v>
      </c>
      <c r="B1636" s="492" t="s">
        <v>6505</v>
      </c>
      <c r="C1636" s="492" t="s">
        <v>6506</v>
      </c>
      <c r="D1636" s="492" t="s">
        <v>8328</v>
      </c>
      <c r="E1636" s="492" t="s">
        <v>319</v>
      </c>
      <c r="F1636" s="492" t="s">
        <v>4591</v>
      </c>
      <c r="G1636" s="493">
        <v>312.5</v>
      </c>
      <c r="H1636" s="493">
        <v>312.5</v>
      </c>
      <c r="J1636" s="206"/>
    </row>
    <row r="1637" spans="1:10" ht="15">
      <c r="A1637" s="492">
        <v>1629</v>
      </c>
      <c r="B1637" s="492" t="s">
        <v>4642</v>
      </c>
      <c r="C1637" s="492" t="s">
        <v>6507</v>
      </c>
      <c r="D1637" s="492" t="s">
        <v>8329</v>
      </c>
      <c r="E1637" s="492" t="s">
        <v>319</v>
      </c>
      <c r="F1637" s="492" t="s">
        <v>4591</v>
      </c>
      <c r="G1637" s="493">
        <v>312.5</v>
      </c>
      <c r="H1637" s="493">
        <v>312.5</v>
      </c>
      <c r="J1637" s="206"/>
    </row>
    <row r="1638" spans="1:10" ht="15">
      <c r="A1638" s="492">
        <v>1630</v>
      </c>
      <c r="B1638" s="492" t="s">
        <v>6508</v>
      </c>
      <c r="C1638" s="492" t="s">
        <v>5996</v>
      </c>
      <c r="D1638" s="492">
        <v>53001018303</v>
      </c>
      <c r="E1638" s="492" t="s">
        <v>319</v>
      </c>
      <c r="F1638" s="492" t="s">
        <v>4591</v>
      </c>
      <c r="G1638" s="493">
        <v>312.5</v>
      </c>
      <c r="H1638" s="493">
        <v>312.5</v>
      </c>
      <c r="J1638" s="206"/>
    </row>
    <row r="1639" spans="1:10" ht="15">
      <c r="A1639" s="492">
        <v>1631</v>
      </c>
      <c r="B1639" s="492" t="s">
        <v>4751</v>
      </c>
      <c r="C1639" s="492" t="s">
        <v>5777</v>
      </c>
      <c r="D1639" s="492">
        <v>53001006492</v>
      </c>
      <c r="E1639" s="492" t="s">
        <v>319</v>
      </c>
      <c r="F1639" s="492" t="s">
        <v>4591</v>
      </c>
      <c r="G1639" s="493">
        <v>312.5</v>
      </c>
      <c r="H1639" s="493">
        <v>312.5</v>
      </c>
      <c r="J1639" s="206"/>
    </row>
    <row r="1640" spans="1:10" ht="15">
      <c r="A1640" s="492">
        <v>1632</v>
      </c>
      <c r="B1640" s="492" t="s">
        <v>4667</v>
      </c>
      <c r="C1640" s="492" t="s">
        <v>6509</v>
      </c>
      <c r="D1640" s="492">
        <v>53001005887</v>
      </c>
      <c r="E1640" s="492" t="s">
        <v>319</v>
      </c>
      <c r="F1640" s="492" t="s">
        <v>4591</v>
      </c>
      <c r="G1640" s="493">
        <v>312.5</v>
      </c>
      <c r="H1640" s="493">
        <v>312.5</v>
      </c>
      <c r="J1640" s="206"/>
    </row>
    <row r="1641" spans="1:10" ht="15">
      <c r="A1641" s="492">
        <v>1633</v>
      </c>
      <c r="B1641" s="492" t="s">
        <v>5137</v>
      </c>
      <c r="C1641" s="492" t="s">
        <v>4950</v>
      </c>
      <c r="D1641" s="492">
        <v>53001002611</v>
      </c>
      <c r="E1641" s="492" t="s">
        <v>319</v>
      </c>
      <c r="F1641" s="492" t="s">
        <v>4591</v>
      </c>
      <c r="G1641" s="493">
        <v>312.5</v>
      </c>
      <c r="H1641" s="493">
        <v>312.5</v>
      </c>
      <c r="J1641" s="206"/>
    </row>
    <row r="1642" spans="1:10" ht="15">
      <c r="A1642" s="492">
        <v>1634</v>
      </c>
      <c r="B1642" s="492" t="s">
        <v>6510</v>
      </c>
      <c r="C1642" s="492" t="s">
        <v>6511</v>
      </c>
      <c r="D1642" s="492">
        <v>53001032953</v>
      </c>
      <c r="E1642" s="492" t="s">
        <v>319</v>
      </c>
      <c r="F1642" s="492" t="s">
        <v>4591</v>
      </c>
      <c r="G1642" s="493">
        <v>312.5</v>
      </c>
      <c r="H1642" s="493">
        <v>312.5</v>
      </c>
      <c r="J1642" s="206"/>
    </row>
    <row r="1643" spans="1:10" ht="15">
      <c r="A1643" s="492">
        <v>1635</v>
      </c>
      <c r="B1643" s="492" t="s">
        <v>4797</v>
      </c>
      <c r="C1643" s="492" t="s">
        <v>6512</v>
      </c>
      <c r="D1643" s="492">
        <v>53001042769</v>
      </c>
      <c r="E1643" s="492" t="s">
        <v>319</v>
      </c>
      <c r="F1643" s="492" t="s">
        <v>4591</v>
      </c>
      <c r="G1643" s="493">
        <v>312.5</v>
      </c>
      <c r="H1643" s="493">
        <v>312.5</v>
      </c>
      <c r="J1643" s="206"/>
    </row>
    <row r="1644" spans="1:10" ht="15">
      <c r="A1644" s="492">
        <v>1636</v>
      </c>
      <c r="B1644" s="492" t="s">
        <v>6513</v>
      </c>
      <c r="C1644" s="492" t="s">
        <v>5515</v>
      </c>
      <c r="D1644" s="492">
        <v>53001015063</v>
      </c>
      <c r="E1644" s="492" t="s">
        <v>319</v>
      </c>
      <c r="F1644" s="492" t="s">
        <v>4591</v>
      </c>
      <c r="G1644" s="493">
        <v>312.5</v>
      </c>
      <c r="H1644" s="493">
        <v>312.5</v>
      </c>
      <c r="J1644" s="206"/>
    </row>
    <row r="1645" spans="1:10" ht="15">
      <c r="A1645" s="492">
        <v>1637</v>
      </c>
      <c r="B1645" s="492" t="s">
        <v>4648</v>
      </c>
      <c r="C1645" s="492" t="s">
        <v>6514</v>
      </c>
      <c r="D1645" s="492">
        <v>53001031778</v>
      </c>
      <c r="E1645" s="492" t="s">
        <v>319</v>
      </c>
      <c r="F1645" s="492" t="s">
        <v>4591</v>
      </c>
      <c r="G1645" s="493">
        <v>312.5</v>
      </c>
      <c r="H1645" s="493">
        <v>312.5</v>
      </c>
      <c r="J1645" s="206"/>
    </row>
    <row r="1646" spans="1:10" ht="15">
      <c r="A1646" s="492">
        <v>1638</v>
      </c>
      <c r="B1646" s="492" t="s">
        <v>5836</v>
      </c>
      <c r="C1646" s="492" t="s">
        <v>6273</v>
      </c>
      <c r="D1646" s="492">
        <v>53001034692</v>
      </c>
      <c r="E1646" s="492" t="s">
        <v>319</v>
      </c>
      <c r="F1646" s="492" t="s">
        <v>4591</v>
      </c>
      <c r="G1646" s="493">
        <v>312.5</v>
      </c>
      <c r="H1646" s="493">
        <v>312.5</v>
      </c>
      <c r="J1646" s="206"/>
    </row>
    <row r="1647" spans="1:10" ht="15">
      <c r="A1647" s="492">
        <v>1639</v>
      </c>
      <c r="B1647" s="492" t="s">
        <v>6515</v>
      </c>
      <c r="C1647" s="492" t="s">
        <v>6516</v>
      </c>
      <c r="D1647" s="492">
        <v>53001007409</v>
      </c>
      <c r="E1647" s="492" t="s">
        <v>319</v>
      </c>
      <c r="F1647" s="492" t="s">
        <v>4591</v>
      </c>
      <c r="G1647" s="493">
        <v>312.5</v>
      </c>
      <c r="H1647" s="493">
        <v>312.5</v>
      </c>
      <c r="J1647" s="206"/>
    </row>
    <row r="1648" spans="1:10" ht="15">
      <c r="A1648" s="492">
        <v>1640</v>
      </c>
      <c r="B1648" s="492" t="s">
        <v>4769</v>
      </c>
      <c r="C1648" s="492" t="s">
        <v>5777</v>
      </c>
      <c r="D1648" s="492">
        <v>53001018876</v>
      </c>
      <c r="E1648" s="492" t="s">
        <v>319</v>
      </c>
      <c r="F1648" s="492" t="s">
        <v>4591</v>
      </c>
      <c r="G1648" s="493">
        <v>312.5</v>
      </c>
      <c r="H1648" s="493">
        <v>312.5</v>
      </c>
      <c r="J1648" s="206"/>
    </row>
    <row r="1649" spans="1:10" ht="15">
      <c r="A1649" s="492">
        <v>1641</v>
      </c>
      <c r="B1649" s="492" t="s">
        <v>4705</v>
      </c>
      <c r="C1649" s="492" t="s">
        <v>5777</v>
      </c>
      <c r="D1649" s="492">
        <v>53001010264</v>
      </c>
      <c r="E1649" s="492" t="s">
        <v>319</v>
      </c>
      <c r="F1649" s="492" t="s">
        <v>4591</v>
      </c>
      <c r="G1649" s="493">
        <v>312.5</v>
      </c>
      <c r="H1649" s="493">
        <v>312.5</v>
      </c>
      <c r="J1649" s="206"/>
    </row>
    <row r="1650" spans="1:10" ht="15">
      <c r="A1650" s="492">
        <v>1642</v>
      </c>
      <c r="B1650" s="492" t="s">
        <v>4693</v>
      </c>
      <c r="C1650" s="492" t="s">
        <v>6517</v>
      </c>
      <c r="D1650" s="492">
        <v>53001037216</v>
      </c>
      <c r="E1650" s="492" t="s">
        <v>319</v>
      </c>
      <c r="F1650" s="492" t="s">
        <v>4591</v>
      </c>
      <c r="G1650" s="493">
        <v>312.5</v>
      </c>
      <c r="H1650" s="493">
        <v>312.5</v>
      </c>
      <c r="J1650" s="206"/>
    </row>
    <row r="1651" spans="1:10" ht="15">
      <c r="A1651" s="492">
        <v>1643</v>
      </c>
      <c r="B1651" s="492" t="s">
        <v>4822</v>
      </c>
      <c r="C1651" s="492" t="s">
        <v>6518</v>
      </c>
      <c r="D1651" s="492">
        <v>53001022729</v>
      </c>
      <c r="E1651" s="492" t="s">
        <v>319</v>
      </c>
      <c r="F1651" s="492" t="s">
        <v>4591</v>
      </c>
      <c r="G1651" s="493">
        <v>312.5</v>
      </c>
      <c r="H1651" s="493">
        <v>312.5</v>
      </c>
      <c r="J1651" s="206"/>
    </row>
    <row r="1652" spans="1:10" ht="15">
      <c r="A1652" s="492">
        <v>1644</v>
      </c>
      <c r="B1652" s="492" t="s">
        <v>5523</v>
      </c>
      <c r="C1652" s="492" t="s">
        <v>4992</v>
      </c>
      <c r="D1652" s="492">
        <v>53001019627</v>
      </c>
      <c r="E1652" s="492" t="s">
        <v>319</v>
      </c>
      <c r="F1652" s="492" t="s">
        <v>4591</v>
      </c>
      <c r="G1652" s="493">
        <v>312.5</v>
      </c>
      <c r="H1652" s="493">
        <v>312.5</v>
      </c>
      <c r="J1652" s="206"/>
    </row>
    <row r="1653" spans="1:10" ht="15">
      <c r="A1653" s="492">
        <v>1645</v>
      </c>
      <c r="B1653" s="492" t="s">
        <v>4918</v>
      </c>
      <c r="C1653" s="492" t="s">
        <v>6519</v>
      </c>
      <c r="D1653" s="492">
        <v>53001006497</v>
      </c>
      <c r="E1653" s="492" t="s">
        <v>319</v>
      </c>
      <c r="F1653" s="492" t="s">
        <v>4591</v>
      </c>
      <c r="G1653" s="493">
        <v>312.5</v>
      </c>
      <c r="H1653" s="493">
        <v>312.5</v>
      </c>
      <c r="J1653" s="206"/>
    </row>
    <row r="1654" spans="1:10" ht="15">
      <c r="A1654" s="492">
        <v>1646</v>
      </c>
      <c r="B1654" s="492" t="s">
        <v>661</v>
      </c>
      <c r="C1654" s="492" t="s">
        <v>6520</v>
      </c>
      <c r="D1654" s="492">
        <v>53001029894</v>
      </c>
      <c r="E1654" s="492" t="s">
        <v>319</v>
      </c>
      <c r="F1654" s="492" t="s">
        <v>4591</v>
      </c>
      <c r="G1654" s="493">
        <v>312.5</v>
      </c>
      <c r="H1654" s="493">
        <v>312.5</v>
      </c>
      <c r="J1654" s="206"/>
    </row>
    <row r="1655" spans="1:10" ht="15">
      <c r="A1655" s="492">
        <v>1647</v>
      </c>
      <c r="B1655" s="492" t="s">
        <v>4822</v>
      </c>
      <c r="C1655" s="492" t="s">
        <v>6521</v>
      </c>
      <c r="D1655" s="492">
        <v>53001016925</v>
      </c>
      <c r="E1655" s="492" t="s">
        <v>319</v>
      </c>
      <c r="F1655" s="492" t="s">
        <v>4591</v>
      </c>
      <c r="G1655" s="493">
        <v>312.5</v>
      </c>
      <c r="H1655" s="493">
        <v>312.5</v>
      </c>
      <c r="J1655" s="206"/>
    </row>
    <row r="1656" spans="1:10" ht="15">
      <c r="A1656" s="492">
        <v>1648</v>
      </c>
      <c r="B1656" s="492" t="s">
        <v>4918</v>
      </c>
      <c r="C1656" s="492" t="s">
        <v>6522</v>
      </c>
      <c r="D1656" s="492">
        <v>53001042615</v>
      </c>
      <c r="E1656" s="492" t="s">
        <v>319</v>
      </c>
      <c r="F1656" s="492" t="s">
        <v>4591</v>
      </c>
      <c r="G1656" s="493">
        <v>312.5</v>
      </c>
      <c r="H1656" s="493">
        <v>312.5</v>
      </c>
      <c r="J1656" s="206"/>
    </row>
    <row r="1657" spans="1:10" ht="15">
      <c r="A1657" s="492">
        <v>1649</v>
      </c>
      <c r="B1657" s="492" t="s">
        <v>648</v>
      </c>
      <c r="C1657" s="492" t="s">
        <v>6523</v>
      </c>
      <c r="D1657" s="492">
        <v>53001032702</v>
      </c>
      <c r="E1657" s="492" t="s">
        <v>319</v>
      </c>
      <c r="F1657" s="492" t="s">
        <v>4591</v>
      </c>
      <c r="G1657" s="493">
        <v>312.5</v>
      </c>
      <c r="H1657" s="493">
        <v>312.5</v>
      </c>
      <c r="J1657" s="206"/>
    </row>
    <row r="1658" spans="1:10" ht="15">
      <c r="A1658" s="492">
        <v>1650</v>
      </c>
      <c r="B1658" s="492" t="s">
        <v>5599</v>
      </c>
      <c r="C1658" s="492" t="s">
        <v>6211</v>
      </c>
      <c r="D1658" s="492">
        <v>60003005164</v>
      </c>
      <c r="E1658" s="492" t="s">
        <v>319</v>
      </c>
      <c r="F1658" s="492" t="s">
        <v>4591</v>
      </c>
      <c r="G1658" s="493">
        <v>312.5</v>
      </c>
      <c r="H1658" s="493">
        <v>312.5</v>
      </c>
      <c r="J1658" s="206"/>
    </row>
    <row r="1659" spans="1:10" ht="15">
      <c r="A1659" s="492">
        <v>1651</v>
      </c>
      <c r="B1659" s="492" t="s">
        <v>6048</v>
      </c>
      <c r="C1659" s="492" t="s">
        <v>6524</v>
      </c>
      <c r="D1659" s="492">
        <v>53001006148</v>
      </c>
      <c r="E1659" s="492" t="s">
        <v>319</v>
      </c>
      <c r="F1659" s="492" t="s">
        <v>4591</v>
      </c>
      <c r="G1659" s="493">
        <v>312.5</v>
      </c>
      <c r="H1659" s="493">
        <v>312.5</v>
      </c>
      <c r="J1659" s="206"/>
    </row>
    <row r="1660" spans="1:10" ht="15">
      <c r="A1660" s="492">
        <v>1652</v>
      </c>
      <c r="B1660" s="492" t="s">
        <v>4971</v>
      </c>
      <c r="C1660" s="492" t="s">
        <v>6525</v>
      </c>
      <c r="D1660" s="492">
        <v>53001059311</v>
      </c>
      <c r="E1660" s="492" t="s">
        <v>319</v>
      </c>
      <c r="F1660" s="492" t="s">
        <v>4591</v>
      </c>
      <c r="G1660" s="493">
        <v>312.5</v>
      </c>
      <c r="H1660" s="493">
        <v>312.5</v>
      </c>
      <c r="J1660" s="206"/>
    </row>
    <row r="1661" spans="1:10" ht="15">
      <c r="A1661" s="492">
        <v>1653</v>
      </c>
      <c r="B1661" s="492" t="s">
        <v>5202</v>
      </c>
      <c r="C1661" s="492" t="s">
        <v>6526</v>
      </c>
      <c r="D1661" s="492">
        <v>53001061219</v>
      </c>
      <c r="E1661" s="492" t="s">
        <v>319</v>
      </c>
      <c r="F1661" s="492" t="s">
        <v>4591</v>
      </c>
      <c r="G1661" s="493">
        <v>312.5</v>
      </c>
      <c r="H1661" s="493">
        <v>312.5</v>
      </c>
      <c r="J1661" s="206"/>
    </row>
    <row r="1662" spans="1:10" ht="15">
      <c r="A1662" s="492">
        <v>1654</v>
      </c>
      <c r="B1662" s="492" t="s">
        <v>5548</v>
      </c>
      <c r="C1662" s="492" t="s">
        <v>6527</v>
      </c>
      <c r="D1662" s="492">
        <v>53001034901</v>
      </c>
      <c r="E1662" s="492" t="s">
        <v>319</v>
      </c>
      <c r="F1662" s="492" t="s">
        <v>4591</v>
      </c>
      <c r="G1662" s="493">
        <v>312.5</v>
      </c>
      <c r="H1662" s="493">
        <v>312.5</v>
      </c>
      <c r="J1662" s="206"/>
    </row>
    <row r="1663" spans="1:10" ht="15">
      <c r="A1663" s="492">
        <v>1655</v>
      </c>
      <c r="B1663" s="492" t="s">
        <v>5599</v>
      </c>
      <c r="C1663" s="492" t="s">
        <v>5996</v>
      </c>
      <c r="D1663" s="492">
        <v>53001006311</v>
      </c>
      <c r="E1663" s="492" t="s">
        <v>319</v>
      </c>
      <c r="F1663" s="492" t="s">
        <v>4591</v>
      </c>
      <c r="G1663" s="493">
        <v>312.5</v>
      </c>
      <c r="H1663" s="493">
        <v>312.5</v>
      </c>
      <c r="J1663" s="206"/>
    </row>
    <row r="1664" spans="1:10" ht="15">
      <c r="A1664" s="492">
        <v>1656</v>
      </c>
      <c r="B1664" s="492" t="s">
        <v>5933</v>
      </c>
      <c r="C1664" s="492" t="s">
        <v>6411</v>
      </c>
      <c r="D1664" s="492">
        <v>53001003205</v>
      </c>
      <c r="E1664" s="492" t="s">
        <v>319</v>
      </c>
      <c r="F1664" s="492" t="s">
        <v>4591</v>
      </c>
      <c r="G1664" s="493">
        <v>312.5</v>
      </c>
      <c r="H1664" s="493">
        <v>312.5</v>
      </c>
      <c r="J1664" s="206"/>
    </row>
    <row r="1665" spans="1:10" ht="15">
      <c r="A1665" s="492">
        <v>1657</v>
      </c>
      <c r="B1665" s="492" t="s">
        <v>6528</v>
      </c>
      <c r="C1665" s="492" t="s">
        <v>6411</v>
      </c>
      <c r="D1665" s="492">
        <v>53001021183</v>
      </c>
      <c r="E1665" s="492" t="s">
        <v>319</v>
      </c>
      <c r="F1665" s="492" t="s">
        <v>4591</v>
      </c>
      <c r="G1665" s="493">
        <v>312.5</v>
      </c>
      <c r="H1665" s="493">
        <v>312.5</v>
      </c>
      <c r="J1665" s="206"/>
    </row>
    <row r="1666" spans="1:10" ht="15">
      <c r="A1666" s="492">
        <v>1658</v>
      </c>
      <c r="B1666" s="492" t="s">
        <v>5101</v>
      </c>
      <c r="C1666" s="492" t="s">
        <v>6529</v>
      </c>
      <c r="D1666" s="492">
        <v>53001031269</v>
      </c>
      <c r="E1666" s="492" t="s">
        <v>319</v>
      </c>
      <c r="F1666" s="492" t="s">
        <v>4591</v>
      </c>
      <c r="G1666" s="493">
        <v>312.5</v>
      </c>
      <c r="H1666" s="493">
        <v>312.5</v>
      </c>
      <c r="J1666" s="206"/>
    </row>
    <row r="1667" spans="1:10" ht="30">
      <c r="A1667" s="492">
        <v>1659</v>
      </c>
      <c r="B1667" s="492" t="s">
        <v>5290</v>
      </c>
      <c r="C1667" s="492" t="s">
        <v>6346</v>
      </c>
      <c r="D1667" s="492">
        <v>53001018356</v>
      </c>
      <c r="E1667" s="492" t="s">
        <v>319</v>
      </c>
      <c r="F1667" s="492" t="s">
        <v>4591</v>
      </c>
      <c r="G1667" s="493">
        <v>312.5</v>
      </c>
      <c r="H1667" s="493">
        <v>312.5</v>
      </c>
      <c r="J1667" s="206"/>
    </row>
    <row r="1668" spans="1:10" ht="15">
      <c r="A1668" s="492">
        <v>1660</v>
      </c>
      <c r="B1668" s="492" t="s">
        <v>5945</v>
      </c>
      <c r="C1668" s="492" t="s">
        <v>6530</v>
      </c>
      <c r="D1668" s="492">
        <v>53001010394</v>
      </c>
      <c r="E1668" s="492" t="s">
        <v>319</v>
      </c>
      <c r="F1668" s="492" t="s">
        <v>4591</v>
      </c>
      <c r="G1668" s="493">
        <v>312.5</v>
      </c>
      <c r="H1668" s="493">
        <v>312.5</v>
      </c>
      <c r="J1668" s="206"/>
    </row>
    <row r="1669" spans="1:10" ht="15">
      <c r="A1669" s="492">
        <v>1661</v>
      </c>
      <c r="B1669" s="492" t="s">
        <v>5724</v>
      </c>
      <c r="C1669" s="492" t="s">
        <v>4979</v>
      </c>
      <c r="D1669" s="492">
        <v>60003010922</v>
      </c>
      <c r="E1669" s="492" t="s">
        <v>319</v>
      </c>
      <c r="F1669" s="492" t="s">
        <v>4591</v>
      </c>
      <c r="G1669" s="493">
        <v>312.5</v>
      </c>
      <c r="H1669" s="493">
        <v>312.5</v>
      </c>
      <c r="J1669" s="206"/>
    </row>
    <row r="1670" spans="1:10" ht="15">
      <c r="A1670" s="492">
        <v>1662</v>
      </c>
      <c r="B1670" s="492" t="s">
        <v>5678</v>
      </c>
      <c r="C1670" s="492" t="s">
        <v>5019</v>
      </c>
      <c r="D1670" s="492">
        <v>53001041638</v>
      </c>
      <c r="E1670" s="492" t="s">
        <v>319</v>
      </c>
      <c r="F1670" s="492" t="s">
        <v>4591</v>
      </c>
      <c r="G1670" s="493">
        <v>312.5</v>
      </c>
      <c r="H1670" s="493">
        <v>312.5</v>
      </c>
      <c r="J1670" s="206"/>
    </row>
    <row r="1671" spans="1:10" ht="15">
      <c r="A1671" s="492">
        <v>1663</v>
      </c>
      <c r="B1671" s="492" t="s">
        <v>6049</v>
      </c>
      <c r="C1671" s="492" t="s">
        <v>6531</v>
      </c>
      <c r="D1671" s="492">
        <v>60001049291</v>
      </c>
      <c r="E1671" s="492" t="s">
        <v>319</v>
      </c>
      <c r="F1671" s="492" t="s">
        <v>4591</v>
      </c>
      <c r="G1671" s="493">
        <v>312.5</v>
      </c>
      <c r="H1671" s="493">
        <v>312.5</v>
      </c>
      <c r="J1671" s="206"/>
    </row>
    <row r="1672" spans="1:10" ht="15">
      <c r="A1672" s="492">
        <v>1664</v>
      </c>
      <c r="B1672" s="492" t="s">
        <v>5700</v>
      </c>
      <c r="C1672" s="492" t="s">
        <v>6532</v>
      </c>
      <c r="D1672" s="492">
        <v>60003011717</v>
      </c>
      <c r="E1672" s="492" t="s">
        <v>319</v>
      </c>
      <c r="F1672" s="492" t="s">
        <v>4591</v>
      </c>
      <c r="G1672" s="493">
        <v>312.5</v>
      </c>
      <c r="H1672" s="493">
        <v>312.5</v>
      </c>
      <c r="J1672" s="206"/>
    </row>
    <row r="1673" spans="1:10" ht="15">
      <c r="A1673" s="492">
        <v>1665</v>
      </c>
      <c r="B1673" s="492" t="s">
        <v>4853</v>
      </c>
      <c r="C1673" s="492" t="s">
        <v>6533</v>
      </c>
      <c r="D1673" s="492">
        <v>53001050181</v>
      </c>
      <c r="E1673" s="492" t="s">
        <v>319</v>
      </c>
      <c r="F1673" s="492" t="s">
        <v>4591</v>
      </c>
      <c r="G1673" s="493">
        <v>312.5</v>
      </c>
      <c r="H1673" s="493">
        <v>312.5</v>
      </c>
      <c r="J1673" s="206"/>
    </row>
    <row r="1674" spans="1:10" ht="15">
      <c r="A1674" s="492">
        <v>1666</v>
      </c>
      <c r="B1674" s="492" t="s">
        <v>5011</v>
      </c>
      <c r="C1674" s="492" t="s">
        <v>6221</v>
      </c>
      <c r="D1674" s="492">
        <v>60001121271</v>
      </c>
      <c r="E1674" s="492" t="s">
        <v>319</v>
      </c>
      <c r="F1674" s="492" t="s">
        <v>4591</v>
      </c>
      <c r="G1674" s="493">
        <v>312.5</v>
      </c>
      <c r="H1674" s="493">
        <v>312.5</v>
      </c>
      <c r="J1674" s="206"/>
    </row>
    <row r="1675" spans="1:10" ht="15">
      <c r="A1675" s="492">
        <v>1667</v>
      </c>
      <c r="B1675" s="492" t="s">
        <v>4822</v>
      </c>
      <c r="C1675" s="492" t="s">
        <v>6534</v>
      </c>
      <c r="D1675" s="492">
        <v>60003003146</v>
      </c>
      <c r="E1675" s="492" t="s">
        <v>319</v>
      </c>
      <c r="F1675" s="492" t="s">
        <v>4591</v>
      </c>
      <c r="G1675" s="493">
        <v>312.5</v>
      </c>
      <c r="H1675" s="493">
        <v>312.5</v>
      </c>
      <c r="J1675" s="206"/>
    </row>
    <row r="1676" spans="1:10" ht="15">
      <c r="A1676" s="492">
        <v>1668</v>
      </c>
      <c r="B1676" s="492" t="s">
        <v>6528</v>
      </c>
      <c r="C1676" s="492" t="s">
        <v>6333</v>
      </c>
      <c r="D1676" s="492">
        <v>53001052213</v>
      </c>
      <c r="E1676" s="492" t="s">
        <v>319</v>
      </c>
      <c r="F1676" s="492" t="s">
        <v>4591</v>
      </c>
      <c r="G1676" s="493">
        <v>312.5</v>
      </c>
      <c r="H1676" s="493">
        <v>312.5</v>
      </c>
      <c r="J1676" s="206"/>
    </row>
    <row r="1677" spans="1:10" ht="15">
      <c r="A1677" s="492">
        <v>1669</v>
      </c>
      <c r="B1677" s="492" t="s">
        <v>6535</v>
      </c>
      <c r="C1677" s="492" t="s">
        <v>6536</v>
      </c>
      <c r="D1677" s="492">
        <v>53001041967</v>
      </c>
      <c r="E1677" s="492" t="s">
        <v>319</v>
      </c>
      <c r="F1677" s="492" t="s">
        <v>4591</v>
      </c>
      <c r="G1677" s="493">
        <v>312.5</v>
      </c>
      <c r="H1677" s="493">
        <v>312.5</v>
      </c>
      <c r="J1677" s="206"/>
    </row>
    <row r="1678" spans="1:10" ht="15">
      <c r="A1678" s="492">
        <v>1670</v>
      </c>
      <c r="B1678" s="492" t="s">
        <v>5555</v>
      </c>
      <c r="C1678" s="492" t="s">
        <v>6537</v>
      </c>
      <c r="D1678" s="492">
        <v>60002007551</v>
      </c>
      <c r="E1678" s="492" t="s">
        <v>319</v>
      </c>
      <c r="F1678" s="492" t="s">
        <v>4591</v>
      </c>
      <c r="G1678" s="493">
        <v>312.5</v>
      </c>
      <c r="H1678" s="493">
        <v>312.5</v>
      </c>
      <c r="J1678" s="206"/>
    </row>
    <row r="1679" spans="1:10" ht="15">
      <c r="A1679" s="492">
        <v>1671</v>
      </c>
      <c r="B1679" s="492" t="s">
        <v>4707</v>
      </c>
      <c r="C1679" s="492" t="s">
        <v>6538</v>
      </c>
      <c r="D1679" s="492">
        <v>53001051784</v>
      </c>
      <c r="E1679" s="492" t="s">
        <v>319</v>
      </c>
      <c r="F1679" s="492" t="s">
        <v>4591</v>
      </c>
      <c r="G1679" s="493">
        <v>312.5</v>
      </c>
      <c r="H1679" s="493">
        <v>312.5</v>
      </c>
      <c r="J1679" s="206"/>
    </row>
    <row r="1680" spans="1:10" ht="15">
      <c r="A1680" s="492">
        <v>1672</v>
      </c>
      <c r="B1680" s="492" t="s">
        <v>5171</v>
      </c>
      <c r="C1680" s="492" t="s">
        <v>6539</v>
      </c>
      <c r="D1680" s="492">
        <v>53001013929</v>
      </c>
      <c r="E1680" s="492" t="s">
        <v>319</v>
      </c>
      <c r="F1680" s="492" t="s">
        <v>4591</v>
      </c>
      <c r="G1680" s="493">
        <v>312.5</v>
      </c>
      <c r="H1680" s="493">
        <v>312.5</v>
      </c>
      <c r="J1680" s="206"/>
    </row>
    <row r="1681" spans="1:10" ht="15">
      <c r="A1681" s="492">
        <v>1673</v>
      </c>
      <c r="B1681" s="492" t="s">
        <v>5700</v>
      </c>
      <c r="C1681" s="492" t="s">
        <v>6540</v>
      </c>
      <c r="D1681" s="492">
        <v>53001035559</v>
      </c>
      <c r="E1681" s="492" t="s">
        <v>319</v>
      </c>
      <c r="F1681" s="492" t="s">
        <v>4591</v>
      </c>
      <c r="G1681" s="493">
        <v>312.5</v>
      </c>
      <c r="H1681" s="493">
        <v>312.5</v>
      </c>
      <c r="J1681" s="206"/>
    </row>
    <row r="1682" spans="1:10" ht="15">
      <c r="A1682" s="492">
        <v>1674</v>
      </c>
      <c r="B1682" s="492" t="s">
        <v>6541</v>
      </c>
      <c r="C1682" s="492" t="s">
        <v>6542</v>
      </c>
      <c r="D1682" s="492">
        <v>53001020400</v>
      </c>
      <c r="E1682" s="492" t="s">
        <v>319</v>
      </c>
      <c r="F1682" s="492" t="s">
        <v>4591</v>
      </c>
      <c r="G1682" s="493">
        <v>312.5</v>
      </c>
      <c r="H1682" s="493">
        <v>312.5</v>
      </c>
      <c r="J1682" s="206"/>
    </row>
    <row r="1683" spans="1:10" ht="15">
      <c r="A1683" s="492">
        <v>1675</v>
      </c>
      <c r="B1683" s="492" t="s">
        <v>5005</v>
      </c>
      <c r="C1683" s="492" t="s">
        <v>6543</v>
      </c>
      <c r="D1683" s="492">
        <v>53001026237</v>
      </c>
      <c r="E1683" s="492" t="s">
        <v>319</v>
      </c>
      <c r="F1683" s="492" t="s">
        <v>4591</v>
      </c>
      <c r="G1683" s="493">
        <v>312.5</v>
      </c>
      <c r="H1683" s="493">
        <v>312.5</v>
      </c>
      <c r="J1683" s="206"/>
    </row>
    <row r="1684" spans="1:10" ht="15">
      <c r="A1684" s="492">
        <v>1676</v>
      </c>
      <c r="B1684" s="492" t="s">
        <v>5137</v>
      </c>
      <c r="C1684" s="492" t="s">
        <v>6544</v>
      </c>
      <c r="D1684" s="492">
        <v>53001005251</v>
      </c>
      <c r="E1684" s="492" t="s">
        <v>319</v>
      </c>
      <c r="F1684" s="492" t="s">
        <v>4591</v>
      </c>
      <c r="G1684" s="493">
        <v>312.5</v>
      </c>
      <c r="H1684" s="493">
        <v>312.5</v>
      </c>
      <c r="J1684" s="206"/>
    </row>
    <row r="1685" spans="1:10" ht="15">
      <c r="A1685" s="492">
        <v>1677</v>
      </c>
      <c r="B1685" s="492" t="s">
        <v>4806</v>
      </c>
      <c r="C1685" s="492" t="s">
        <v>6545</v>
      </c>
      <c r="D1685" s="492">
        <v>62003012891</v>
      </c>
      <c r="E1685" s="492" t="s">
        <v>319</v>
      </c>
      <c r="F1685" s="492" t="s">
        <v>4591</v>
      </c>
      <c r="G1685" s="493">
        <v>312.5</v>
      </c>
      <c r="H1685" s="493">
        <v>312.5</v>
      </c>
      <c r="J1685" s="206"/>
    </row>
    <row r="1686" spans="1:10" ht="15">
      <c r="A1686" s="492">
        <v>1678</v>
      </c>
      <c r="B1686" s="492" t="s">
        <v>5056</v>
      </c>
      <c r="C1686" s="492" t="s">
        <v>6546</v>
      </c>
      <c r="D1686" s="492">
        <v>53001054485</v>
      </c>
      <c r="E1686" s="492" t="s">
        <v>319</v>
      </c>
      <c r="F1686" s="492" t="s">
        <v>4591</v>
      </c>
      <c r="G1686" s="493">
        <v>312.5</v>
      </c>
      <c r="H1686" s="493">
        <v>312.5</v>
      </c>
      <c r="J1686" s="206"/>
    </row>
    <row r="1687" spans="1:10" ht="15">
      <c r="A1687" s="492">
        <v>1679</v>
      </c>
      <c r="B1687" s="492" t="s">
        <v>4691</v>
      </c>
      <c r="C1687" s="492" t="s">
        <v>6547</v>
      </c>
      <c r="D1687" s="492">
        <v>60001036796</v>
      </c>
      <c r="E1687" s="492" t="s">
        <v>319</v>
      </c>
      <c r="F1687" s="492" t="s">
        <v>4591</v>
      </c>
      <c r="G1687" s="493">
        <v>312.5</v>
      </c>
      <c r="H1687" s="493">
        <v>312.5</v>
      </c>
      <c r="J1687" s="206"/>
    </row>
    <row r="1688" spans="1:10" ht="15">
      <c r="A1688" s="492">
        <v>1680</v>
      </c>
      <c r="B1688" s="492" t="s">
        <v>4890</v>
      </c>
      <c r="C1688" s="492" t="s">
        <v>6426</v>
      </c>
      <c r="D1688" s="492">
        <v>53001009028</v>
      </c>
      <c r="E1688" s="492" t="s">
        <v>319</v>
      </c>
      <c r="F1688" s="492" t="s">
        <v>4591</v>
      </c>
      <c r="G1688" s="493">
        <v>312.5</v>
      </c>
      <c r="H1688" s="493">
        <v>312.5</v>
      </c>
      <c r="J1688" s="206"/>
    </row>
    <row r="1689" spans="1:10" ht="15">
      <c r="A1689" s="492">
        <v>1681</v>
      </c>
      <c r="B1689" s="492" t="s">
        <v>4722</v>
      </c>
      <c r="C1689" s="492" t="s">
        <v>5955</v>
      </c>
      <c r="D1689" s="492">
        <v>60001113193</v>
      </c>
      <c r="E1689" s="492" t="s">
        <v>319</v>
      </c>
      <c r="F1689" s="492" t="s">
        <v>4591</v>
      </c>
      <c r="G1689" s="493">
        <v>312.5</v>
      </c>
      <c r="H1689" s="493">
        <v>312.5</v>
      </c>
      <c r="J1689" s="206"/>
    </row>
    <row r="1690" spans="1:10" ht="15">
      <c r="A1690" s="492">
        <v>1682</v>
      </c>
      <c r="B1690" s="492" t="s">
        <v>4822</v>
      </c>
      <c r="C1690" s="492" t="s">
        <v>6548</v>
      </c>
      <c r="D1690" s="492">
        <v>60401167627</v>
      </c>
      <c r="E1690" s="492" t="s">
        <v>319</v>
      </c>
      <c r="F1690" s="492" t="s">
        <v>4591</v>
      </c>
      <c r="G1690" s="493">
        <v>312.5</v>
      </c>
      <c r="H1690" s="493">
        <v>312.5</v>
      </c>
      <c r="J1690" s="206"/>
    </row>
    <row r="1691" spans="1:10" ht="15">
      <c r="A1691" s="492">
        <v>1683</v>
      </c>
      <c r="B1691" s="492" t="s">
        <v>4787</v>
      </c>
      <c r="C1691" s="492" t="s">
        <v>4650</v>
      </c>
      <c r="D1691" s="492">
        <v>60001105016</v>
      </c>
      <c r="E1691" s="492" t="s">
        <v>319</v>
      </c>
      <c r="F1691" s="492" t="s">
        <v>4591</v>
      </c>
      <c r="G1691" s="493">
        <v>312.5</v>
      </c>
      <c r="H1691" s="493">
        <v>312.5</v>
      </c>
      <c r="J1691" s="206"/>
    </row>
    <row r="1692" spans="1:10" ht="15">
      <c r="A1692" s="492">
        <v>1684</v>
      </c>
      <c r="B1692" s="492" t="s">
        <v>5177</v>
      </c>
      <c r="C1692" s="492" t="s">
        <v>6549</v>
      </c>
      <c r="D1692" s="492">
        <v>60001045023</v>
      </c>
      <c r="E1692" s="492" t="s">
        <v>319</v>
      </c>
      <c r="F1692" s="492" t="s">
        <v>4591</v>
      </c>
      <c r="G1692" s="493">
        <v>312.5</v>
      </c>
      <c r="H1692" s="493">
        <v>312.5</v>
      </c>
      <c r="J1692" s="206"/>
    </row>
    <row r="1693" spans="1:10" ht="15">
      <c r="A1693" s="492">
        <v>1685</v>
      </c>
      <c r="B1693" s="492" t="s">
        <v>4767</v>
      </c>
      <c r="C1693" s="492" t="s">
        <v>6435</v>
      </c>
      <c r="D1693" s="492">
        <v>60001043844</v>
      </c>
      <c r="E1693" s="492" t="s">
        <v>319</v>
      </c>
      <c r="F1693" s="492" t="s">
        <v>4591</v>
      </c>
      <c r="G1693" s="493">
        <v>312.5</v>
      </c>
      <c r="H1693" s="493">
        <v>312.5</v>
      </c>
      <c r="J1693" s="206"/>
    </row>
    <row r="1694" spans="1:10" ht="15">
      <c r="A1694" s="492">
        <v>1686</v>
      </c>
      <c r="B1694" s="492" t="s">
        <v>4672</v>
      </c>
      <c r="C1694" s="492" t="s">
        <v>6550</v>
      </c>
      <c r="D1694" s="492">
        <v>60001091532</v>
      </c>
      <c r="E1694" s="492" t="s">
        <v>319</v>
      </c>
      <c r="F1694" s="492" t="s">
        <v>4591</v>
      </c>
      <c r="G1694" s="493">
        <v>312.5</v>
      </c>
      <c r="H1694" s="493">
        <v>312.5</v>
      </c>
      <c r="J1694" s="206"/>
    </row>
    <row r="1695" spans="1:10" ht="15">
      <c r="A1695" s="492">
        <v>1687</v>
      </c>
      <c r="B1695" s="492" t="s">
        <v>5088</v>
      </c>
      <c r="C1695" s="492" t="s">
        <v>6551</v>
      </c>
      <c r="D1695" s="492">
        <v>33001015243</v>
      </c>
      <c r="E1695" s="492" t="s">
        <v>319</v>
      </c>
      <c r="F1695" s="492" t="s">
        <v>4591</v>
      </c>
      <c r="G1695" s="493">
        <v>312.5</v>
      </c>
      <c r="H1695" s="493">
        <v>312.5</v>
      </c>
      <c r="J1695" s="206"/>
    </row>
    <row r="1696" spans="1:10" ht="15">
      <c r="A1696" s="492">
        <v>1688</v>
      </c>
      <c r="B1696" s="492" t="s">
        <v>6552</v>
      </c>
      <c r="C1696" s="492" t="s">
        <v>6553</v>
      </c>
      <c r="D1696" s="492">
        <v>59001073616</v>
      </c>
      <c r="E1696" s="492" t="s">
        <v>319</v>
      </c>
      <c r="F1696" s="492" t="s">
        <v>4591</v>
      </c>
      <c r="G1696" s="493">
        <v>312.5</v>
      </c>
      <c r="H1696" s="493">
        <v>312.5</v>
      </c>
      <c r="J1696" s="206"/>
    </row>
    <row r="1697" spans="1:10" ht="15">
      <c r="A1697" s="492">
        <v>1689</v>
      </c>
      <c r="B1697" s="492" t="s">
        <v>4700</v>
      </c>
      <c r="C1697" s="492" t="s">
        <v>6554</v>
      </c>
      <c r="D1697" s="492">
        <v>60001044254</v>
      </c>
      <c r="E1697" s="492" t="s">
        <v>319</v>
      </c>
      <c r="F1697" s="492" t="s">
        <v>4591</v>
      </c>
      <c r="G1697" s="493">
        <v>312.5</v>
      </c>
      <c r="H1697" s="493">
        <v>312.5</v>
      </c>
      <c r="J1697" s="206"/>
    </row>
    <row r="1698" spans="1:10" ht="15">
      <c r="A1698" s="492">
        <v>1690</v>
      </c>
      <c r="B1698" s="492" t="s">
        <v>4616</v>
      </c>
      <c r="C1698" s="492" t="s">
        <v>6555</v>
      </c>
      <c r="D1698" s="492">
        <v>60001114184</v>
      </c>
      <c r="E1698" s="492" t="s">
        <v>319</v>
      </c>
      <c r="F1698" s="492" t="s">
        <v>4591</v>
      </c>
      <c r="G1698" s="493">
        <v>312.5</v>
      </c>
      <c r="H1698" s="493">
        <v>312.5</v>
      </c>
      <c r="J1698" s="206"/>
    </row>
    <row r="1699" spans="1:10" ht="15">
      <c r="A1699" s="492">
        <v>1691</v>
      </c>
      <c r="B1699" s="492" t="s">
        <v>4765</v>
      </c>
      <c r="C1699" s="492" t="s">
        <v>6330</v>
      </c>
      <c r="D1699" s="492">
        <v>60001119801</v>
      </c>
      <c r="E1699" s="492" t="s">
        <v>319</v>
      </c>
      <c r="F1699" s="492" t="s">
        <v>4591</v>
      </c>
      <c r="G1699" s="493">
        <v>312.5</v>
      </c>
      <c r="H1699" s="493">
        <v>312.5</v>
      </c>
      <c r="J1699" s="206"/>
    </row>
    <row r="1700" spans="1:10" ht="15">
      <c r="A1700" s="492">
        <v>1692</v>
      </c>
      <c r="B1700" s="492" t="s">
        <v>4938</v>
      </c>
      <c r="C1700" s="492" t="s">
        <v>6556</v>
      </c>
      <c r="D1700" s="492">
        <v>60002008484</v>
      </c>
      <c r="E1700" s="492" t="s">
        <v>319</v>
      </c>
      <c r="F1700" s="492" t="s">
        <v>4591</v>
      </c>
      <c r="G1700" s="493">
        <v>312.5</v>
      </c>
      <c r="H1700" s="493">
        <v>312.5</v>
      </c>
      <c r="J1700" s="206"/>
    </row>
    <row r="1701" spans="1:10" ht="30">
      <c r="A1701" s="492">
        <v>1693</v>
      </c>
      <c r="B1701" s="492" t="s">
        <v>5856</v>
      </c>
      <c r="C1701" s="492" t="s">
        <v>5196</v>
      </c>
      <c r="D1701" s="492">
        <v>60002004844</v>
      </c>
      <c r="E1701" s="492" t="s">
        <v>319</v>
      </c>
      <c r="F1701" s="492" t="s">
        <v>4591</v>
      </c>
      <c r="G1701" s="493">
        <v>312.5</v>
      </c>
      <c r="H1701" s="493">
        <v>312.5</v>
      </c>
      <c r="J1701" s="206"/>
    </row>
    <row r="1702" spans="1:10" ht="15">
      <c r="A1702" s="492">
        <v>1694</v>
      </c>
      <c r="B1702" s="492" t="s">
        <v>4918</v>
      </c>
      <c r="C1702" s="492" t="s">
        <v>6557</v>
      </c>
      <c r="D1702" s="492">
        <v>60001048298</v>
      </c>
      <c r="E1702" s="492" t="s">
        <v>319</v>
      </c>
      <c r="F1702" s="492" t="s">
        <v>4591</v>
      </c>
      <c r="G1702" s="493">
        <v>312.5</v>
      </c>
      <c r="H1702" s="493">
        <v>312.5</v>
      </c>
      <c r="J1702" s="206"/>
    </row>
    <row r="1703" spans="1:10" ht="15">
      <c r="A1703" s="492">
        <v>1695</v>
      </c>
      <c r="B1703" s="492" t="s">
        <v>4717</v>
      </c>
      <c r="C1703" s="492" t="s">
        <v>6558</v>
      </c>
      <c r="D1703" s="492">
        <v>60001050280</v>
      </c>
      <c r="E1703" s="492" t="s">
        <v>319</v>
      </c>
      <c r="F1703" s="492" t="s">
        <v>4591</v>
      </c>
      <c r="G1703" s="493">
        <v>312.5</v>
      </c>
      <c r="H1703" s="493">
        <v>312.5</v>
      </c>
      <c r="J1703" s="206"/>
    </row>
    <row r="1704" spans="1:10" ht="15">
      <c r="A1704" s="492">
        <v>1696</v>
      </c>
      <c r="B1704" s="492" t="s">
        <v>6559</v>
      </c>
      <c r="C1704" s="492" t="s">
        <v>6560</v>
      </c>
      <c r="D1704" s="492">
        <v>60001043289</v>
      </c>
      <c r="E1704" s="492" t="s">
        <v>319</v>
      </c>
      <c r="F1704" s="492" t="s">
        <v>4591</v>
      </c>
      <c r="G1704" s="493">
        <v>312.5</v>
      </c>
      <c r="H1704" s="493">
        <v>312.5</v>
      </c>
      <c r="J1704" s="206"/>
    </row>
    <row r="1705" spans="1:10" ht="15">
      <c r="A1705" s="492">
        <v>1697</v>
      </c>
      <c r="B1705" s="492" t="s">
        <v>4660</v>
      </c>
      <c r="C1705" s="492" t="s">
        <v>6561</v>
      </c>
      <c r="D1705" s="492">
        <v>60002012394</v>
      </c>
      <c r="E1705" s="492" t="s">
        <v>319</v>
      </c>
      <c r="F1705" s="492" t="s">
        <v>4591</v>
      </c>
      <c r="G1705" s="493">
        <v>312.5</v>
      </c>
      <c r="H1705" s="493">
        <v>312.5</v>
      </c>
      <c r="J1705" s="206"/>
    </row>
    <row r="1706" spans="1:10" ht="15">
      <c r="A1706" s="492">
        <v>1698</v>
      </c>
      <c r="B1706" s="492" t="s">
        <v>4960</v>
      </c>
      <c r="C1706" s="492" t="s">
        <v>4950</v>
      </c>
      <c r="D1706" s="492">
        <v>62003010737</v>
      </c>
      <c r="E1706" s="492" t="s">
        <v>319</v>
      </c>
      <c r="F1706" s="492" t="s">
        <v>4591</v>
      </c>
      <c r="G1706" s="493">
        <v>312.5</v>
      </c>
      <c r="H1706" s="493">
        <v>312.5</v>
      </c>
      <c r="J1706" s="206"/>
    </row>
    <row r="1707" spans="1:10" ht="15">
      <c r="A1707" s="492">
        <v>1699</v>
      </c>
      <c r="B1707" s="492" t="s">
        <v>4717</v>
      </c>
      <c r="C1707" s="492" t="s">
        <v>6562</v>
      </c>
      <c r="D1707" s="492">
        <v>60001065180</v>
      </c>
      <c r="E1707" s="492" t="s">
        <v>319</v>
      </c>
      <c r="F1707" s="492" t="s">
        <v>4591</v>
      </c>
      <c r="G1707" s="493">
        <v>312.5</v>
      </c>
      <c r="H1707" s="493">
        <v>312.5</v>
      </c>
      <c r="J1707" s="206"/>
    </row>
    <row r="1708" spans="1:10" ht="15">
      <c r="A1708" s="492">
        <v>1700</v>
      </c>
      <c r="B1708" s="492" t="s">
        <v>4787</v>
      </c>
      <c r="C1708" s="492" t="s">
        <v>6563</v>
      </c>
      <c r="D1708" s="492">
        <v>60001114188</v>
      </c>
      <c r="E1708" s="492" t="s">
        <v>319</v>
      </c>
      <c r="F1708" s="492" t="s">
        <v>4591</v>
      </c>
      <c r="G1708" s="493">
        <v>312.5</v>
      </c>
      <c r="H1708" s="493">
        <v>312.5</v>
      </c>
      <c r="J1708" s="206"/>
    </row>
    <row r="1709" spans="1:10" ht="15">
      <c r="A1709" s="492">
        <v>1701</v>
      </c>
      <c r="B1709" s="492" t="s">
        <v>648</v>
      </c>
      <c r="C1709" s="492" t="s">
        <v>6564</v>
      </c>
      <c r="D1709" s="492">
        <v>60001036448</v>
      </c>
      <c r="E1709" s="492" t="s">
        <v>319</v>
      </c>
      <c r="F1709" s="492" t="s">
        <v>4591</v>
      </c>
      <c r="G1709" s="493">
        <v>312.5</v>
      </c>
      <c r="H1709" s="493">
        <v>312.5</v>
      </c>
      <c r="J1709" s="206"/>
    </row>
    <row r="1710" spans="1:10" ht="15">
      <c r="A1710" s="492">
        <v>1702</v>
      </c>
      <c r="B1710" s="492" t="s">
        <v>4968</v>
      </c>
      <c r="C1710" s="492" t="s">
        <v>6337</v>
      </c>
      <c r="D1710" s="492">
        <v>60001095906</v>
      </c>
      <c r="E1710" s="492" t="s">
        <v>319</v>
      </c>
      <c r="F1710" s="492" t="s">
        <v>4591</v>
      </c>
      <c r="G1710" s="493">
        <v>312.5</v>
      </c>
      <c r="H1710" s="493">
        <v>312.5</v>
      </c>
      <c r="J1710" s="206"/>
    </row>
    <row r="1711" spans="1:10" ht="15">
      <c r="A1711" s="492">
        <v>1703</v>
      </c>
      <c r="B1711" s="492" t="s">
        <v>4717</v>
      </c>
      <c r="C1711" s="492" t="s">
        <v>6565</v>
      </c>
      <c r="D1711" s="492">
        <v>60001117396</v>
      </c>
      <c r="E1711" s="492" t="s">
        <v>319</v>
      </c>
      <c r="F1711" s="492" t="s">
        <v>4591</v>
      </c>
      <c r="G1711" s="493">
        <v>312.5</v>
      </c>
      <c r="H1711" s="493">
        <v>312.5</v>
      </c>
      <c r="J1711" s="206"/>
    </row>
    <row r="1712" spans="1:10" ht="15">
      <c r="A1712" s="492">
        <v>1704</v>
      </c>
      <c r="B1712" s="492" t="s">
        <v>6342</v>
      </c>
      <c r="C1712" s="492" t="s">
        <v>6566</v>
      </c>
      <c r="D1712" s="492">
        <v>60002008579</v>
      </c>
      <c r="E1712" s="492" t="s">
        <v>319</v>
      </c>
      <c r="F1712" s="492" t="s">
        <v>4591</v>
      </c>
      <c r="G1712" s="493">
        <v>312.5</v>
      </c>
      <c r="H1712" s="493">
        <v>312.5</v>
      </c>
      <c r="J1712" s="206"/>
    </row>
    <row r="1713" spans="1:10" ht="15">
      <c r="A1713" s="492">
        <v>1705</v>
      </c>
      <c r="B1713" s="492" t="s">
        <v>4712</v>
      </c>
      <c r="C1713" s="492" t="s">
        <v>6230</v>
      </c>
      <c r="D1713" s="492">
        <v>60002015597</v>
      </c>
      <c r="E1713" s="492" t="s">
        <v>319</v>
      </c>
      <c r="F1713" s="492" t="s">
        <v>4591</v>
      </c>
      <c r="G1713" s="493">
        <v>312.5</v>
      </c>
      <c r="H1713" s="493">
        <v>312.5</v>
      </c>
      <c r="J1713" s="206"/>
    </row>
    <row r="1714" spans="1:10" ht="15">
      <c r="A1714" s="492">
        <v>1706</v>
      </c>
      <c r="B1714" s="492" t="s">
        <v>4781</v>
      </c>
      <c r="C1714" s="492" t="s">
        <v>6567</v>
      </c>
      <c r="D1714" s="492">
        <v>60001025378</v>
      </c>
      <c r="E1714" s="492" t="s">
        <v>319</v>
      </c>
      <c r="F1714" s="492" t="s">
        <v>4591</v>
      </c>
      <c r="G1714" s="493">
        <v>312.5</v>
      </c>
      <c r="H1714" s="493">
        <v>312.5</v>
      </c>
      <c r="J1714" s="206"/>
    </row>
    <row r="1715" spans="1:10" ht="15">
      <c r="A1715" s="492">
        <v>1707</v>
      </c>
      <c r="B1715" s="492" t="s">
        <v>6082</v>
      </c>
      <c r="C1715" s="492" t="s">
        <v>6568</v>
      </c>
      <c r="D1715" s="492">
        <v>60002002253</v>
      </c>
      <c r="E1715" s="492" t="s">
        <v>319</v>
      </c>
      <c r="F1715" s="492" t="s">
        <v>4591</v>
      </c>
      <c r="G1715" s="493">
        <v>312.5</v>
      </c>
      <c r="H1715" s="493">
        <v>312.5</v>
      </c>
      <c r="J1715" s="206"/>
    </row>
    <row r="1716" spans="1:10" ht="15">
      <c r="A1716" s="492">
        <v>1708</v>
      </c>
      <c r="B1716" s="492" t="s">
        <v>5246</v>
      </c>
      <c r="C1716" s="492" t="s">
        <v>6569</v>
      </c>
      <c r="D1716" s="492">
        <v>60001109834</v>
      </c>
      <c r="E1716" s="492" t="s">
        <v>319</v>
      </c>
      <c r="F1716" s="492" t="s">
        <v>4591</v>
      </c>
      <c r="G1716" s="493">
        <v>312.5</v>
      </c>
      <c r="H1716" s="493">
        <v>312.5</v>
      </c>
      <c r="J1716" s="206"/>
    </row>
    <row r="1717" spans="1:10" ht="30">
      <c r="A1717" s="492">
        <v>1709</v>
      </c>
      <c r="B1717" s="492" t="s">
        <v>5901</v>
      </c>
      <c r="C1717" s="492" t="s">
        <v>6570</v>
      </c>
      <c r="D1717" s="492">
        <v>60001017839</v>
      </c>
      <c r="E1717" s="492" t="s">
        <v>319</v>
      </c>
      <c r="F1717" s="492" t="s">
        <v>4591</v>
      </c>
      <c r="G1717" s="493">
        <v>312.5</v>
      </c>
      <c r="H1717" s="493">
        <v>312.5</v>
      </c>
      <c r="J1717" s="206"/>
    </row>
    <row r="1718" spans="1:10" ht="15">
      <c r="A1718" s="492">
        <v>1710</v>
      </c>
      <c r="B1718" s="492" t="s">
        <v>4717</v>
      </c>
      <c r="C1718" s="492" t="s">
        <v>6571</v>
      </c>
      <c r="D1718" s="492">
        <v>60003007092</v>
      </c>
      <c r="E1718" s="492" t="s">
        <v>319</v>
      </c>
      <c r="F1718" s="492" t="s">
        <v>4591</v>
      </c>
      <c r="G1718" s="493">
        <v>312.5</v>
      </c>
      <c r="H1718" s="493">
        <v>312.5</v>
      </c>
      <c r="J1718" s="206"/>
    </row>
    <row r="1719" spans="1:10" ht="15">
      <c r="A1719" s="492">
        <v>1711</v>
      </c>
      <c r="B1719" s="492" t="s">
        <v>4717</v>
      </c>
      <c r="C1719" s="492" t="s">
        <v>6438</v>
      </c>
      <c r="D1719" s="492">
        <v>37001036331</v>
      </c>
      <c r="E1719" s="492" t="s">
        <v>319</v>
      </c>
      <c r="F1719" s="492" t="s">
        <v>4591</v>
      </c>
      <c r="G1719" s="493">
        <v>312.5</v>
      </c>
      <c r="H1719" s="493">
        <v>312.5</v>
      </c>
      <c r="J1719" s="206"/>
    </row>
    <row r="1720" spans="1:10" ht="15">
      <c r="A1720" s="492">
        <v>1712</v>
      </c>
      <c r="B1720" s="492" t="s">
        <v>5848</v>
      </c>
      <c r="C1720" s="492" t="s">
        <v>6572</v>
      </c>
      <c r="D1720" s="492">
        <v>60003011301</v>
      </c>
      <c r="E1720" s="492" t="s">
        <v>319</v>
      </c>
      <c r="F1720" s="492" t="s">
        <v>4591</v>
      </c>
      <c r="G1720" s="493">
        <v>312.5</v>
      </c>
      <c r="H1720" s="493">
        <v>312.5</v>
      </c>
      <c r="J1720" s="206"/>
    </row>
    <row r="1721" spans="1:10" ht="15">
      <c r="A1721" s="492">
        <v>1713</v>
      </c>
      <c r="B1721" s="492" t="s">
        <v>4705</v>
      </c>
      <c r="C1721" s="492" t="s">
        <v>6573</v>
      </c>
      <c r="D1721" s="492">
        <v>62006020611</v>
      </c>
      <c r="E1721" s="492" t="s">
        <v>319</v>
      </c>
      <c r="F1721" s="492" t="s">
        <v>4591</v>
      </c>
      <c r="G1721" s="493">
        <v>312.5</v>
      </c>
      <c r="H1721" s="493">
        <v>312.5</v>
      </c>
      <c r="J1721" s="206"/>
    </row>
    <row r="1722" spans="1:10" ht="15">
      <c r="A1722" s="492">
        <v>1714</v>
      </c>
      <c r="B1722" s="492" t="s">
        <v>5028</v>
      </c>
      <c r="C1722" s="492" t="s">
        <v>6250</v>
      </c>
      <c r="D1722" s="492">
        <v>62003013057</v>
      </c>
      <c r="E1722" s="492" t="s">
        <v>319</v>
      </c>
      <c r="F1722" s="492" t="s">
        <v>4591</v>
      </c>
      <c r="G1722" s="493">
        <v>312.5</v>
      </c>
      <c r="H1722" s="493">
        <v>312.5</v>
      </c>
      <c r="J1722" s="206"/>
    </row>
    <row r="1723" spans="1:10" ht="15">
      <c r="A1723" s="492">
        <v>1715</v>
      </c>
      <c r="B1723" s="492" t="s">
        <v>4665</v>
      </c>
      <c r="C1723" s="492" t="s">
        <v>6574</v>
      </c>
      <c r="D1723" s="492">
        <v>60001048700</v>
      </c>
      <c r="E1723" s="492" t="s">
        <v>319</v>
      </c>
      <c r="F1723" s="492" t="s">
        <v>4591</v>
      </c>
      <c r="G1723" s="493">
        <v>312.5</v>
      </c>
      <c r="H1723" s="493">
        <v>312.5</v>
      </c>
      <c r="J1723" s="206"/>
    </row>
    <row r="1724" spans="1:10" ht="15">
      <c r="A1724" s="492">
        <v>1716</v>
      </c>
      <c r="B1724" s="492" t="s">
        <v>4663</v>
      </c>
      <c r="C1724" s="492" t="s">
        <v>6521</v>
      </c>
      <c r="D1724" s="492">
        <v>60003002698</v>
      </c>
      <c r="E1724" s="492" t="s">
        <v>319</v>
      </c>
      <c r="F1724" s="492" t="s">
        <v>4591</v>
      </c>
      <c r="G1724" s="493">
        <v>312.5</v>
      </c>
      <c r="H1724" s="493">
        <v>312.5</v>
      </c>
      <c r="J1724" s="206"/>
    </row>
    <row r="1725" spans="1:10" ht="15">
      <c r="A1725" s="492">
        <v>1717</v>
      </c>
      <c r="B1725" s="492" t="s">
        <v>6277</v>
      </c>
      <c r="C1725" s="492" t="s">
        <v>5023</v>
      </c>
      <c r="D1725" s="492">
        <v>60001094309</v>
      </c>
      <c r="E1725" s="492" t="s">
        <v>319</v>
      </c>
      <c r="F1725" s="492" t="s">
        <v>4591</v>
      </c>
      <c r="G1725" s="493">
        <v>312.5</v>
      </c>
      <c r="H1725" s="493">
        <v>312.5</v>
      </c>
      <c r="J1725" s="206"/>
    </row>
    <row r="1726" spans="1:10" ht="15">
      <c r="A1726" s="492">
        <v>1718</v>
      </c>
      <c r="B1726" s="492" t="s">
        <v>6368</v>
      </c>
      <c r="C1726" s="492" t="s">
        <v>6411</v>
      </c>
      <c r="D1726" s="492">
        <v>60001000586</v>
      </c>
      <c r="E1726" s="492" t="s">
        <v>319</v>
      </c>
      <c r="F1726" s="492" t="s">
        <v>4591</v>
      </c>
      <c r="G1726" s="493">
        <v>312.5</v>
      </c>
      <c r="H1726" s="493">
        <v>312.5</v>
      </c>
      <c r="J1726" s="206"/>
    </row>
    <row r="1727" spans="1:10" ht="15">
      <c r="A1727" s="492">
        <v>1719</v>
      </c>
      <c r="B1727" s="492" t="s">
        <v>4781</v>
      </c>
      <c r="C1727" s="492" t="s">
        <v>6256</v>
      </c>
      <c r="D1727" s="492">
        <v>60001000544</v>
      </c>
      <c r="E1727" s="492" t="s">
        <v>319</v>
      </c>
      <c r="F1727" s="492" t="s">
        <v>4591</v>
      </c>
      <c r="G1727" s="493">
        <v>312.5</v>
      </c>
      <c r="H1727" s="493">
        <v>312.5</v>
      </c>
      <c r="J1727" s="206"/>
    </row>
    <row r="1728" spans="1:10" ht="15">
      <c r="A1728" s="492">
        <v>1720</v>
      </c>
      <c r="B1728" s="492" t="s">
        <v>5324</v>
      </c>
      <c r="C1728" s="492" t="s">
        <v>4778</v>
      </c>
      <c r="D1728" s="492">
        <v>60003002538</v>
      </c>
      <c r="E1728" s="492" t="s">
        <v>319</v>
      </c>
      <c r="F1728" s="492" t="s">
        <v>4591</v>
      </c>
      <c r="G1728" s="493">
        <v>312.5</v>
      </c>
      <c r="H1728" s="493">
        <v>312.5</v>
      </c>
      <c r="J1728" s="206"/>
    </row>
    <row r="1729" spans="1:10" ht="15">
      <c r="A1729" s="492">
        <v>1721</v>
      </c>
      <c r="B1729" s="492" t="s">
        <v>5303</v>
      </c>
      <c r="C1729" s="492" t="s">
        <v>6575</v>
      </c>
      <c r="D1729" s="492">
        <v>60001055466</v>
      </c>
      <c r="E1729" s="492" t="s">
        <v>319</v>
      </c>
      <c r="F1729" s="492" t="s">
        <v>4591</v>
      </c>
      <c r="G1729" s="493">
        <v>312.5</v>
      </c>
      <c r="H1729" s="493">
        <v>312.5</v>
      </c>
      <c r="J1729" s="206"/>
    </row>
    <row r="1730" spans="1:10" ht="15">
      <c r="A1730" s="492">
        <v>1722</v>
      </c>
      <c r="B1730" s="492" t="s">
        <v>4672</v>
      </c>
      <c r="C1730" s="492" t="s">
        <v>5528</v>
      </c>
      <c r="D1730" s="492">
        <v>60001120081</v>
      </c>
      <c r="E1730" s="492" t="s">
        <v>319</v>
      </c>
      <c r="F1730" s="492" t="s">
        <v>4591</v>
      </c>
      <c r="G1730" s="493">
        <v>312.5</v>
      </c>
      <c r="H1730" s="493">
        <v>312.5</v>
      </c>
      <c r="J1730" s="206"/>
    </row>
    <row r="1731" spans="1:10" ht="15">
      <c r="A1731" s="492">
        <v>1723</v>
      </c>
      <c r="B1731" s="492" t="s">
        <v>4822</v>
      </c>
      <c r="C1731" s="492" t="s">
        <v>6576</v>
      </c>
      <c r="D1731" s="492">
        <v>60001024873</v>
      </c>
      <c r="E1731" s="492" t="s">
        <v>319</v>
      </c>
      <c r="F1731" s="492" t="s">
        <v>4591</v>
      </c>
      <c r="G1731" s="493">
        <v>312.5</v>
      </c>
      <c r="H1731" s="493">
        <v>312.5</v>
      </c>
      <c r="J1731" s="206"/>
    </row>
    <row r="1732" spans="1:10" ht="15">
      <c r="A1732" s="492">
        <v>1724</v>
      </c>
      <c r="B1732" s="492" t="s">
        <v>4709</v>
      </c>
      <c r="C1732" s="492" t="s">
        <v>6577</v>
      </c>
      <c r="D1732" s="492">
        <v>60001097006</v>
      </c>
      <c r="E1732" s="492" t="s">
        <v>319</v>
      </c>
      <c r="F1732" s="492" t="s">
        <v>4591</v>
      </c>
      <c r="G1732" s="493">
        <v>312.5</v>
      </c>
      <c r="H1732" s="493">
        <v>312.5</v>
      </c>
      <c r="J1732" s="206"/>
    </row>
    <row r="1733" spans="1:10" ht="15">
      <c r="A1733" s="492">
        <v>1725</v>
      </c>
      <c r="B1733" s="492" t="s">
        <v>652</v>
      </c>
      <c r="C1733" s="492" t="s">
        <v>5012</v>
      </c>
      <c r="D1733" s="492">
        <v>53001007112</v>
      </c>
      <c r="E1733" s="492" t="s">
        <v>319</v>
      </c>
      <c r="F1733" s="492" t="s">
        <v>4591</v>
      </c>
      <c r="G1733" s="493">
        <v>312.5</v>
      </c>
      <c r="H1733" s="493">
        <v>312.5</v>
      </c>
      <c r="J1733" s="206"/>
    </row>
    <row r="1734" spans="1:10" ht="15">
      <c r="A1734" s="492">
        <v>1726</v>
      </c>
      <c r="B1734" s="492" t="s">
        <v>5159</v>
      </c>
      <c r="C1734" s="492" t="s">
        <v>6578</v>
      </c>
      <c r="D1734" s="492">
        <v>60001044001</v>
      </c>
      <c r="E1734" s="492" t="s">
        <v>319</v>
      </c>
      <c r="F1734" s="492" t="s">
        <v>4591</v>
      </c>
      <c r="G1734" s="493">
        <v>312.5</v>
      </c>
      <c r="H1734" s="493">
        <v>312.5</v>
      </c>
      <c r="J1734" s="206"/>
    </row>
    <row r="1735" spans="1:10" ht="15">
      <c r="A1735" s="492">
        <v>1727</v>
      </c>
      <c r="B1735" s="492" t="s">
        <v>4760</v>
      </c>
      <c r="C1735" s="492" t="s">
        <v>6579</v>
      </c>
      <c r="D1735" s="492">
        <v>6000110654</v>
      </c>
      <c r="E1735" s="492" t="s">
        <v>319</v>
      </c>
      <c r="F1735" s="492" t="s">
        <v>4591</v>
      </c>
      <c r="G1735" s="493">
        <v>312.5</v>
      </c>
      <c r="H1735" s="493">
        <v>312.5</v>
      </c>
      <c r="J1735" s="206"/>
    </row>
    <row r="1736" spans="1:10" ht="15">
      <c r="A1736" s="492">
        <v>1728</v>
      </c>
      <c r="B1736" s="492" t="s">
        <v>5104</v>
      </c>
      <c r="C1736" s="492" t="s">
        <v>6580</v>
      </c>
      <c r="D1736" s="492">
        <v>21001040852</v>
      </c>
      <c r="E1736" s="492" t="s">
        <v>319</v>
      </c>
      <c r="F1736" s="492" t="s">
        <v>4591</v>
      </c>
      <c r="G1736" s="493">
        <v>312.5</v>
      </c>
      <c r="H1736" s="493">
        <v>312.5</v>
      </c>
      <c r="J1736" s="206"/>
    </row>
    <row r="1737" spans="1:10" ht="15">
      <c r="A1737" s="492">
        <v>1729</v>
      </c>
      <c r="B1737" s="492" t="s">
        <v>5820</v>
      </c>
      <c r="C1737" s="492" t="s">
        <v>6581</v>
      </c>
      <c r="D1737" s="492" t="s">
        <v>8330</v>
      </c>
      <c r="E1737" s="492" t="s">
        <v>319</v>
      </c>
      <c r="F1737" s="492" t="s">
        <v>4591</v>
      </c>
      <c r="G1737" s="493">
        <v>312.5</v>
      </c>
      <c r="H1737" s="493">
        <v>312.5</v>
      </c>
      <c r="J1737" s="206"/>
    </row>
    <row r="1738" spans="1:10" ht="15">
      <c r="A1738" s="492">
        <v>1730</v>
      </c>
      <c r="B1738" s="492" t="s">
        <v>5008</v>
      </c>
      <c r="C1738" s="492" t="s">
        <v>6582</v>
      </c>
      <c r="D1738" s="492">
        <v>60001027113</v>
      </c>
      <c r="E1738" s="492" t="s">
        <v>319</v>
      </c>
      <c r="F1738" s="492" t="s">
        <v>4591</v>
      </c>
      <c r="G1738" s="493">
        <v>312.5</v>
      </c>
      <c r="H1738" s="493">
        <v>312.5</v>
      </c>
      <c r="J1738" s="206"/>
    </row>
    <row r="1739" spans="1:10" ht="15">
      <c r="A1739" s="492">
        <v>1731</v>
      </c>
      <c r="B1739" s="492" t="s">
        <v>6583</v>
      </c>
      <c r="C1739" s="492" t="s">
        <v>6584</v>
      </c>
      <c r="D1739" s="492">
        <v>60001007342</v>
      </c>
      <c r="E1739" s="492" t="s">
        <v>319</v>
      </c>
      <c r="F1739" s="492" t="s">
        <v>4591</v>
      </c>
      <c r="G1739" s="493">
        <v>312.5</v>
      </c>
      <c r="H1739" s="493">
        <v>312.5</v>
      </c>
      <c r="J1739" s="206"/>
    </row>
    <row r="1740" spans="1:10" ht="15">
      <c r="A1740" s="492">
        <v>1732</v>
      </c>
      <c r="B1740" s="492" t="s">
        <v>5214</v>
      </c>
      <c r="C1740" s="492" t="s">
        <v>4704</v>
      </c>
      <c r="D1740" s="492">
        <v>60001008794</v>
      </c>
      <c r="E1740" s="492" t="s">
        <v>319</v>
      </c>
      <c r="F1740" s="492" t="s">
        <v>4591</v>
      </c>
      <c r="G1740" s="493">
        <v>312.5</v>
      </c>
      <c r="H1740" s="493">
        <v>312.5</v>
      </c>
      <c r="J1740" s="206"/>
    </row>
    <row r="1741" spans="1:10" ht="15">
      <c r="A1741" s="492">
        <v>1733</v>
      </c>
      <c r="B1741" s="492" t="s">
        <v>5104</v>
      </c>
      <c r="C1741" s="492" t="s">
        <v>6330</v>
      </c>
      <c r="D1741" s="492">
        <v>60001008903</v>
      </c>
      <c r="E1741" s="492" t="s">
        <v>319</v>
      </c>
      <c r="F1741" s="492" t="s">
        <v>4591</v>
      </c>
      <c r="G1741" s="493">
        <v>312.5</v>
      </c>
      <c r="H1741" s="493">
        <v>312.5</v>
      </c>
      <c r="J1741" s="206"/>
    </row>
    <row r="1742" spans="1:10" ht="15">
      <c r="A1742" s="492">
        <v>1734</v>
      </c>
      <c r="B1742" s="492" t="s">
        <v>6585</v>
      </c>
      <c r="C1742" s="492" t="s">
        <v>6586</v>
      </c>
      <c r="D1742" s="492">
        <v>60001068640</v>
      </c>
      <c r="E1742" s="492" t="s">
        <v>319</v>
      </c>
      <c r="F1742" s="492" t="s">
        <v>4591</v>
      </c>
      <c r="G1742" s="493">
        <v>312.5</v>
      </c>
      <c r="H1742" s="493">
        <v>312.5</v>
      </c>
      <c r="J1742" s="206"/>
    </row>
    <row r="1743" spans="1:10" ht="15">
      <c r="A1743" s="492">
        <v>1735</v>
      </c>
      <c r="B1743" s="492" t="s">
        <v>4955</v>
      </c>
      <c r="C1743" s="492" t="s">
        <v>6587</v>
      </c>
      <c r="D1743" s="492">
        <v>60001122917</v>
      </c>
      <c r="E1743" s="492" t="s">
        <v>319</v>
      </c>
      <c r="F1743" s="492" t="s">
        <v>4591</v>
      </c>
      <c r="G1743" s="493">
        <v>312.5</v>
      </c>
      <c r="H1743" s="493">
        <v>312.5</v>
      </c>
      <c r="J1743" s="206"/>
    </row>
    <row r="1744" spans="1:10" ht="15">
      <c r="A1744" s="492">
        <v>1736</v>
      </c>
      <c r="B1744" s="492" t="s">
        <v>6588</v>
      </c>
      <c r="C1744" s="492" t="s">
        <v>6589</v>
      </c>
      <c r="D1744" s="492">
        <v>60001000539</v>
      </c>
      <c r="E1744" s="492" t="s">
        <v>319</v>
      </c>
      <c r="F1744" s="492" t="s">
        <v>4591</v>
      </c>
      <c r="G1744" s="493">
        <v>312.5</v>
      </c>
      <c r="H1744" s="493">
        <v>312.5</v>
      </c>
      <c r="J1744" s="206"/>
    </row>
    <row r="1745" spans="1:10" ht="15">
      <c r="A1745" s="492">
        <v>1737</v>
      </c>
      <c r="B1745" s="492" t="s">
        <v>6328</v>
      </c>
      <c r="C1745" s="492" t="s">
        <v>6590</v>
      </c>
      <c r="D1745" s="492">
        <v>60001016470</v>
      </c>
      <c r="E1745" s="492" t="s">
        <v>319</v>
      </c>
      <c r="F1745" s="492" t="s">
        <v>4591</v>
      </c>
      <c r="G1745" s="493">
        <v>312.5</v>
      </c>
      <c r="H1745" s="493">
        <v>312.5</v>
      </c>
      <c r="J1745" s="206"/>
    </row>
    <row r="1746" spans="1:10" ht="15">
      <c r="A1746" s="492">
        <v>1738</v>
      </c>
      <c r="B1746" s="492" t="s">
        <v>5945</v>
      </c>
      <c r="C1746" s="492" t="s">
        <v>6591</v>
      </c>
      <c r="D1746" s="492">
        <v>60001004904</v>
      </c>
      <c r="E1746" s="492" t="s">
        <v>319</v>
      </c>
      <c r="F1746" s="492" t="s">
        <v>4591</v>
      </c>
      <c r="G1746" s="493">
        <v>312.5</v>
      </c>
      <c r="H1746" s="493">
        <v>312.5</v>
      </c>
      <c r="J1746" s="206"/>
    </row>
    <row r="1747" spans="1:10" ht="15">
      <c r="A1747" s="492">
        <v>1739</v>
      </c>
      <c r="B1747" s="492" t="s">
        <v>4732</v>
      </c>
      <c r="C1747" s="492" t="s">
        <v>6519</v>
      </c>
      <c r="D1747" s="492">
        <v>60001113212</v>
      </c>
      <c r="E1747" s="492" t="s">
        <v>319</v>
      </c>
      <c r="F1747" s="492" t="s">
        <v>4591</v>
      </c>
      <c r="G1747" s="493">
        <v>312.5</v>
      </c>
      <c r="H1747" s="493">
        <v>312.5</v>
      </c>
      <c r="J1747" s="206"/>
    </row>
    <row r="1748" spans="1:10" ht="15">
      <c r="A1748" s="492">
        <v>1740</v>
      </c>
      <c r="B1748" s="492" t="s">
        <v>4717</v>
      </c>
      <c r="C1748" s="492" t="s">
        <v>6592</v>
      </c>
      <c r="D1748" s="492">
        <v>60001059087</v>
      </c>
      <c r="E1748" s="492" t="s">
        <v>319</v>
      </c>
      <c r="F1748" s="492" t="s">
        <v>4591</v>
      </c>
      <c r="G1748" s="493">
        <v>312.5</v>
      </c>
      <c r="H1748" s="493">
        <v>312.5</v>
      </c>
      <c r="J1748" s="206"/>
    </row>
    <row r="1749" spans="1:10" ht="15">
      <c r="A1749" s="492">
        <v>1741</v>
      </c>
      <c r="B1749" s="492" t="s">
        <v>6593</v>
      </c>
      <c r="C1749" s="492" t="s">
        <v>6413</v>
      </c>
      <c r="D1749" s="492">
        <v>60001110672</v>
      </c>
      <c r="E1749" s="492" t="s">
        <v>319</v>
      </c>
      <c r="F1749" s="492" t="s">
        <v>4591</v>
      </c>
      <c r="G1749" s="493">
        <v>312.5</v>
      </c>
      <c r="H1749" s="493">
        <v>312.5</v>
      </c>
      <c r="J1749" s="206"/>
    </row>
    <row r="1750" spans="1:10" ht="15">
      <c r="A1750" s="492">
        <v>1742</v>
      </c>
      <c r="B1750" s="492" t="s">
        <v>5618</v>
      </c>
      <c r="C1750" s="492" t="s">
        <v>6594</v>
      </c>
      <c r="D1750" s="492">
        <v>60001044107</v>
      </c>
      <c r="E1750" s="492" t="s">
        <v>319</v>
      </c>
      <c r="F1750" s="492" t="s">
        <v>4591</v>
      </c>
      <c r="G1750" s="493">
        <v>312.5</v>
      </c>
      <c r="H1750" s="493">
        <v>312.5</v>
      </c>
      <c r="J1750" s="206"/>
    </row>
    <row r="1751" spans="1:10" ht="15">
      <c r="A1751" s="492">
        <v>1743</v>
      </c>
      <c r="B1751" s="492" t="s">
        <v>4970</v>
      </c>
      <c r="C1751" s="492" t="s">
        <v>6522</v>
      </c>
      <c r="D1751" s="492">
        <v>60001133722</v>
      </c>
      <c r="E1751" s="492" t="s">
        <v>319</v>
      </c>
      <c r="F1751" s="492" t="s">
        <v>4591</v>
      </c>
      <c r="G1751" s="493">
        <v>312.5</v>
      </c>
      <c r="H1751" s="493">
        <v>312.5</v>
      </c>
      <c r="J1751" s="206"/>
    </row>
    <row r="1752" spans="1:10" ht="15">
      <c r="A1752" s="492">
        <v>1744</v>
      </c>
      <c r="B1752" s="492" t="s">
        <v>4665</v>
      </c>
      <c r="C1752" s="492" t="s">
        <v>6563</v>
      </c>
      <c r="D1752" s="492">
        <v>55001001773</v>
      </c>
      <c r="E1752" s="492" t="s">
        <v>319</v>
      </c>
      <c r="F1752" s="492" t="s">
        <v>4591</v>
      </c>
      <c r="G1752" s="493">
        <v>312.5</v>
      </c>
      <c r="H1752" s="493">
        <v>312.5</v>
      </c>
      <c r="J1752" s="206"/>
    </row>
    <row r="1753" spans="1:10" ht="15">
      <c r="A1753" s="492">
        <v>1745</v>
      </c>
      <c r="B1753" s="492" t="s">
        <v>6595</v>
      </c>
      <c r="C1753" s="492" t="s">
        <v>6596</v>
      </c>
      <c r="D1753" s="492">
        <v>60001074694</v>
      </c>
      <c r="E1753" s="492" t="s">
        <v>319</v>
      </c>
      <c r="F1753" s="492" t="s">
        <v>4591</v>
      </c>
      <c r="G1753" s="493">
        <v>312.5</v>
      </c>
      <c r="H1753" s="493">
        <v>312.5</v>
      </c>
      <c r="J1753" s="206"/>
    </row>
    <row r="1754" spans="1:10" ht="15">
      <c r="A1754" s="492">
        <v>1746</v>
      </c>
      <c r="B1754" s="492" t="s">
        <v>4614</v>
      </c>
      <c r="C1754" s="492" t="s">
        <v>5044</v>
      </c>
      <c r="D1754" s="492">
        <v>35001113883</v>
      </c>
      <c r="E1754" s="492" t="s">
        <v>319</v>
      </c>
      <c r="F1754" s="492" t="s">
        <v>4591</v>
      </c>
      <c r="G1754" s="493">
        <v>312.5</v>
      </c>
      <c r="H1754" s="493">
        <v>312.5</v>
      </c>
      <c r="J1754" s="206"/>
    </row>
    <row r="1755" spans="1:10" ht="15">
      <c r="A1755" s="492">
        <v>1747</v>
      </c>
      <c r="B1755" s="492" t="s">
        <v>4769</v>
      </c>
      <c r="C1755" s="492" t="s">
        <v>5336</v>
      </c>
      <c r="D1755" s="492">
        <v>60001098336</v>
      </c>
      <c r="E1755" s="492" t="s">
        <v>319</v>
      </c>
      <c r="F1755" s="492" t="s">
        <v>4591</v>
      </c>
      <c r="G1755" s="493">
        <v>312.5</v>
      </c>
      <c r="H1755" s="493">
        <v>312.5</v>
      </c>
      <c r="J1755" s="206"/>
    </row>
    <row r="1756" spans="1:10" ht="15">
      <c r="A1756" s="492">
        <v>1748</v>
      </c>
      <c r="B1756" s="492" t="s">
        <v>4938</v>
      </c>
      <c r="C1756" s="492" t="s">
        <v>5052</v>
      </c>
      <c r="D1756" s="492">
        <v>60001144918</v>
      </c>
      <c r="E1756" s="492" t="s">
        <v>319</v>
      </c>
      <c r="F1756" s="492" t="s">
        <v>4591</v>
      </c>
      <c r="G1756" s="493">
        <v>312.5</v>
      </c>
      <c r="H1756" s="493">
        <v>312.5</v>
      </c>
      <c r="J1756" s="206"/>
    </row>
    <row r="1757" spans="1:10" ht="15">
      <c r="A1757" s="492">
        <v>1749</v>
      </c>
      <c r="B1757" s="492" t="s">
        <v>5680</v>
      </c>
      <c r="C1757" s="492" t="s">
        <v>6597</v>
      </c>
      <c r="D1757" s="492">
        <v>60001149454</v>
      </c>
      <c r="E1757" s="492" t="s">
        <v>319</v>
      </c>
      <c r="F1757" s="492" t="s">
        <v>4591</v>
      </c>
      <c r="G1757" s="493">
        <v>312.5</v>
      </c>
      <c r="H1757" s="493">
        <v>312.5</v>
      </c>
      <c r="J1757" s="206"/>
    </row>
    <row r="1758" spans="1:10" ht="15">
      <c r="A1758" s="492">
        <v>1750</v>
      </c>
      <c r="B1758" s="492" t="s">
        <v>4696</v>
      </c>
      <c r="C1758" s="492" t="s">
        <v>6598</v>
      </c>
      <c r="D1758" s="492">
        <v>60001078585</v>
      </c>
      <c r="E1758" s="492" t="s">
        <v>319</v>
      </c>
      <c r="F1758" s="492" t="s">
        <v>4591</v>
      </c>
      <c r="G1758" s="493">
        <v>312.5</v>
      </c>
      <c r="H1758" s="493">
        <v>312.5</v>
      </c>
      <c r="J1758" s="206"/>
    </row>
    <row r="1759" spans="1:10" ht="15">
      <c r="A1759" s="492">
        <v>1751</v>
      </c>
      <c r="B1759" s="492" t="s">
        <v>5365</v>
      </c>
      <c r="C1759" s="492" t="s">
        <v>6599</v>
      </c>
      <c r="D1759" s="492">
        <v>60001037548</v>
      </c>
      <c r="E1759" s="492" t="s">
        <v>319</v>
      </c>
      <c r="F1759" s="492" t="s">
        <v>4591</v>
      </c>
      <c r="G1759" s="493">
        <v>312.5</v>
      </c>
      <c r="H1759" s="493">
        <v>312.5</v>
      </c>
      <c r="J1759" s="206"/>
    </row>
    <row r="1760" spans="1:10" ht="15">
      <c r="A1760" s="492">
        <v>1752</v>
      </c>
      <c r="B1760" s="492" t="s">
        <v>4663</v>
      </c>
      <c r="C1760" s="492" t="s">
        <v>6239</v>
      </c>
      <c r="D1760" s="492">
        <v>60001079193</v>
      </c>
      <c r="E1760" s="492" t="s">
        <v>319</v>
      </c>
      <c r="F1760" s="492" t="s">
        <v>4591</v>
      </c>
      <c r="G1760" s="493">
        <v>312.5</v>
      </c>
      <c r="H1760" s="493">
        <v>312.5</v>
      </c>
      <c r="J1760" s="206"/>
    </row>
    <row r="1761" spans="1:10" ht="15">
      <c r="A1761" s="492">
        <v>1753</v>
      </c>
      <c r="B1761" s="492" t="s">
        <v>5177</v>
      </c>
      <c r="C1761" s="492" t="s">
        <v>6600</v>
      </c>
      <c r="D1761" s="492">
        <v>60001031752</v>
      </c>
      <c r="E1761" s="492" t="s">
        <v>319</v>
      </c>
      <c r="F1761" s="492" t="s">
        <v>4591</v>
      </c>
      <c r="G1761" s="493">
        <v>312.5</v>
      </c>
      <c r="H1761" s="493">
        <v>312.5</v>
      </c>
      <c r="J1761" s="206"/>
    </row>
    <row r="1762" spans="1:10" ht="15">
      <c r="A1762" s="492">
        <v>1754</v>
      </c>
      <c r="B1762" s="492" t="s">
        <v>5271</v>
      </c>
      <c r="C1762" s="492" t="s">
        <v>6601</v>
      </c>
      <c r="D1762" s="492">
        <v>21001006382</v>
      </c>
      <c r="E1762" s="492" t="s">
        <v>319</v>
      </c>
      <c r="F1762" s="492" t="s">
        <v>4591</v>
      </c>
      <c r="G1762" s="493">
        <v>312.5</v>
      </c>
      <c r="H1762" s="493">
        <v>312.5</v>
      </c>
      <c r="J1762" s="206"/>
    </row>
    <row r="1763" spans="1:10" ht="15">
      <c r="A1763" s="492">
        <v>1755</v>
      </c>
      <c r="B1763" s="492" t="s">
        <v>4665</v>
      </c>
      <c r="C1763" s="492" t="s">
        <v>6575</v>
      </c>
      <c r="D1763" s="492">
        <v>60001063662</v>
      </c>
      <c r="E1763" s="492" t="s">
        <v>319</v>
      </c>
      <c r="F1763" s="492" t="s">
        <v>4591</v>
      </c>
      <c r="G1763" s="493">
        <v>312.5</v>
      </c>
      <c r="H1763" s="493">
        <v>312.5</v>
      </c>
      <c r="J1763" s="206"/>
    </row>
    <row r="1764" spans="1:10" ht="15">
      <c r="A1764" s="492">
        <v>1756</v>
      </c>
      <c r="B1764" s="492" t="s">
        <v>6602</v>
      </c>
      <c r="C1764" s="492" t="s">
        <v>6603</v>
      </c>
      <c r="D1764" s="492">
        <v>60003006971</v>
      </c>
      <c r="E1764" s="492" t="s">
        <v>319</v>
      </c>
      <c r="F1764" s="492" t="s">
        <v>4591</v>
      </c>
      <c r="G1764" s="493">
        <v>312.5</v>
      </c>
      <c r="H1764" s="493">
        <v>312.5</v>
      </c>
      <c r="J1764" s="206"/>
    </row>
    <row r="1765" spans="1:10" ht="15">
      <c r="A1765" s="492">
        <v>1757</v>
      </c>
      <c r="B1765" s="492" t="s">
        <v>5324</v>
      </c>
      <c r="C1765" s="492" t="s">
        <v>6604</v>
      </c>
      <c r="D1765" s="492">
        <v>60001078784</v>
      </c>
      <c r="E1765" s="492" t="s">
        <v>319</v>
      </c>
      <c r="F1765" s="492" t="s">
        <v>4591</v>
      </c>
      <c r="G1765" s="493">
        <v>312.5</v>
      </c>
      <c r="H1765" s="493">
        <v>312.5</v>
      </c>
      <c r="J1765" s="206"/>
    </row>
    <row r="1766" spans="1:10" ht="15">
      <c r="A1766" s="492">
        <v>1758</v>
      </c>
      <c r="B1766" s="492" t="s">
        <v>4968</v>
      </c>
      <c r="C1766" s="492" t="s">
        <v>6426</v>
      </c>
      <c r="D1766" s="492">
        <v>60001057954</v>
      </c>
      <c r="E1766" s="492" t="s">
        <v>319</v>
      </c>
      <c r="F1766" s="492" t="s">
        <v>4591</v>
      </c>
      <c r="G1766" s="493">
        <v>312.5</v>
      </c>
      <c r="H1766" s="493">
        <v>312.5</v>
      </c>
      <c r="J1766" s="206"/>
    </row>
    <row r="1767" spans="1:10" ht="30">
      <c r="A1767" s="492">
        <v>1759</v>
      </c>
      <c r="B1767" s="492" t="s">
        <v>4822</v>
      </c>
      <c r="C1767" s="492" t="s">
        <v>6605</v>
      </c>
      <c r="D1767" s="492">
        <v>60001119251</v>
      </c>
      <c r="E1767" s="492" t="s">
        <v>319</v>
      </c>
      <c r="F1767" s="492" t="s">
        <v>4591</v>
      </c>
      <c r="G1767" s="493">
        <v>312.5</v>
      </c>
      <c r="H1767" s="493">
        <v>312.5</v>
      </c>
      <c r="J1767" s="206"/>
    </row>
    <row r="1768" spans="1:10" ht="15">
      <c r="A1768" s="492">
        <v>1760</v>
      </c>
      <c r="B1768" s="492" t="s">
        <v>5700</v>
      </c>
      <c r="C1768" s="492" t="s">
        <v>6606</v>
      </c>
      <c r="D1768" s="492">
        <v>60001115977</v>
      </c>
      <c r="E1768" s="492" t="s">
        <v>319</v>
      </c>
      <c r="F1768" s="492" t="s">
        <v>4591</v>
      </c>
      <c r="G1768" s="493">
        <v>312.5</v>
      </c>
      <c r="H1768" s="493">
        <v>312.5</v>
      </c>
      <c r="J1768" s="206"/>
    </row>
    <row r="1769" spans="1:10" ht="15">
      <c r="A1769" s="492">
        <v>1761</v>
      </c>
      <c r="B1769" s="492" t="s">
        <v>5202</v>
      </c>
      <c r="C1769" s="492" t="s">
        <v>6263</v>
      </c>
      <c r="D1769" s="492">
        <v>49001000435</v>
      </c>
      <c r="E1769" s="492" t="s">
        <v>319</v>
      </c>
      <c r="F1769" s="492" t="s">
        <v>4591</v>
      </c>
      <c r="G1769" s="493">
        <v>312.5</v>
      </c>
      <c r="H1769" s="493">
        <v>312.5</v>
      </c>
      <c r="J1769" s="206"/>
    </row>
    <row r="1770" spans="1:10" ht="15">
      <c r="A1770" s="492">
        <v>1762</v>
      </c>
      <c r="B1770" s="492" t="s">
        <v>4884</v>
      </c>
      <c r="C1770" s="492" t="s">
        <v>6607</v>
      </c>
      <c r="D1770" s="492">
        <v>60001059798</v>
      </c>
      <c r="E1770" s="492" t="s">
        <v>319</v>
      </c>
      <c r="F1770" s="492" t="s">
        <v>4591</v>
      </c>
      <c r="G1770" s="493">
        <v>312.5</v>
      </c>
      <c r="H1770" s="493">
        <v>312.5</v>
      </c>
      <c r="J1770" s="206"/>
    </row>
    <row r="1771" spans="1:10" ht="15">
      <c r="A1771" s="492">
        <v>1763</v>
      </c>
      <c r="B1771" s="492" t="s">
        <v>6588</v>
      </c>
      <c r="C1771" s="492" t="s">
        <v>6608</v>
      </c>
      <c r="D1771" s="492">
        <v>60001014297</v>
      </c>
      <c r="E1771" s="492" t="s">
        <v>319</v>
      </c>
      <c r="F1771" s="492" t="s">
        <v>4591</v>
      </c>
      <c r="G1771" s="493">
        <v>312.5</v>
      </c>
      <c r="H1771" s="493">
        <v>312.5</v>
      </c>
      <c r="J1771" s="206"/>
    </row>
    <row r="1772" spans="1:10" ht="15">
      <c r="A1772" s="492">
        <v>1764</v>
      </c>
      <c r="B1772" s="492" t="s">
        <v>6311</v>
      </c>
      <c r="C1772" s="492" t="s">
        <v>6259</v>
      </c>
      <c r="D1772" s="492">
        <v>62001009828</v>
      </c>
      <c r="E1772" s="492" t="s">
        <v>319</v>
      </c>
      <c r="F1772" s="492" t="s">
        <v>4591</v>
      </c>
      <c r="G1772" s="493">
        <v>312.5</v>
      </c>
      <c r="H1772" s="493">
        <v>312.5</v>
      </c>
      <c r="J1772" s="206"/>
    </row>
    <row r="1773" spans="1:10" ht="15">
      <c r="A1773" s="492">
        <v>1765</v>
      </c>
      <c r="B1773" s="492" t="s">
        <v>4869</v>
      </c>
      <c r="C1773" s="492" t="s">
        <v>4981</v>
      </c>
      <c r="D1773" s="492">
        <v>17001003684</v>
      </c>
      <c r="E1773" s="492" t="s">
        <v>319</v>
      </c>
      <c r="F1773" s="492" t="s">
        <v>4591</v>
      </c>
      <c r="G1773" s="493">
        <v>312.5</v>
      </c>
      <c r="H1773" s="493">
        <v>312.5</v>
      </c>
      <c r="J1773" s="206"/>
    </row>
    <row r="1774" spans="1:10" ht="15">
      <c r="A1774" s="492">
        <v>1766</v>
      </c>
      <c r="B1774" s="492" t="s">
        <v>5214</v>
      </c>
      <c r="C1774" s="492" t="s">
        <v>6609</v>
      </c>
      <c r="D1774" s="492">
        <v>60002013836</v>
      </c>
      <c r="E1774" s="492" t="s">
        <v>319</v>
      </c>
      <c r="F1774" s="492" t="s">
        <v>4591</v>
      </c>
      <c r="G1774" s="493">
        <v>312.5</v>
      </c>
      <c r="H1774" s="493">
        <v>312.5</v>
      </c>
      <c r="J1774" s="206"/>
    </row>
    <row r="1775" spans="1:10" ht="15">
      <c r="A1775" s="492">
        <v>1767</v>
      </c>
      <c r="B1775" s="492" t="s">
        <v>4703</v>
      </c>
      <c r="C1775" s="492" t="s">
        <v>4972</v>
      </c>
      <c r="D1775" s="492">
        <v>60201161686</v>
      </c>
      <c r="E1775" s="492" t="s">
        <v>319</v>
      </c>
      <c r="F1775" s="492" t="s">
        <v>4591</v>
      </c>
      <c r="G1775" s="493">
        <v>312.5</v>
      </c>
      <c r="H1775" s="493">
        <v>312.5</v>
      </c>
      <c r="J1775" s="206"/>
    </row>
    <row r="1776" spans="1:10" ht="15">
      <c r="A1776" s="492">
        <v>1768</v>
      </c>
      <c r="B1776" s="492" t="s">
        <v>5685</v>
      </c>
      <c r="C1776" s="492" t="s">
        <v>6610</v>
      </c>
      <c r="D1776" s="492">
        <v>60001112608</v>
      </c>
      <c r="E1776" s="492" t="s">
        <v>319</v>
      </c>
      <c r="F1776" s="492" t="s">
        <v>4591</v>
      </c>
      <c r="G1776" s="493">
        <v>312.5</v>
      </c>
      <c r="H1776" s="493">
        <v>312.5</v>
      </c>
      <c r="J1776" s="206"/>
    </row>
    <row r="1777" spans="1:10" ht="15">
      <c r="A1777" s="492">
        <v>1769</v>
      </c>
      <c r="B1777" s="492" t="s">
        <v>4618</v>
      </c>
      <c r="C1777" s="492" t="s">
        <v>6611</v>
      </c>
      <c r="D1777" s="492">
        <v>60001022213</v>
      </c>
      <c r="E1777" s="492" t="s">
        <v>319</v>
      </c>
      <c r="F1777" s="492" t="s">
        <v>4591</v>
      </c>
      <c r="G1777" s="493">
        <v>312.5</v>
      </c>
      <c r="H1777" s="493">
        <v>312.5</v>
      </c>
      <c r="J1777" s="206"/>
    </row>
    <row r="1778" spans="1:10" ht="15">
      <c r="A1778" s="492">
        <v>1770</v>
      </c>
      <c r="B1778" s="492" t="s">
        <v>6588</v>
      </c>
      <c r="C1778" s="492" t="s">
        <v>6612</v>
      </c>
      <c r="D1778" s="492">
        <v>60001057134</v>
      </c>
      <c r="E1778" s="492" t="s">
        <v>319</v>
      </c>
      <c r="F1778" s="492" t="s">
        <v>4591</v>
      </c>
      <c r="G1778" s="493">
        <v>312.5</v>
      </c>
      <c r="H1778" s="493">
        <v>312.5</v>
      </c>
      <c r="J1778" s="206"/>
    </row>
    <row r="1779" spans="1:10" ht="15">
      <c r="A1779" s="492">
        <v>1771</v>
      </c>
      <c r="B1779" s="492" t="s">
        <v>4618</v>
      </c>
      <c r="C1779" s="492" t="s">
        <v>6613</v>
      </c>
      <c r="D1779" s="492">
        <v>60001054047</v>
      </c>
      <c r="E1779" s="492" t="s">
        <v>319</v>
      </c>
      <c r="F1779" s="492" t="s">
        <v>4591</v>
      </c>
      <c r="G1779" s="493">
        <v>312.5</v>
      </c>
      <c r="H1779" s="493">
        <v>312.5</v>
      </c>
      <c r="J1779" s="206"/>
    </row>
    <row r="1780" spans="1:10" ht="15">
      <c r="A1780" s="492">
        <v>1772</v>
      </c>
      <c r="B1780" s="492" t="s">
        <v>4616</v>
      </c>
      <c r="C1780" s="492" t="s">
        <v>5336</v>
      </c>
      <c r="D1780" s="492">
        <v>62006006554</v>
      </c>
      <c r="E1780" s="492" t="s">
        <v>319</v>
      </c>
      <c r="F1780" s="492" t="s">
        <v>4591</v>
      </c>
      <c r="G1780" s="493">
        <v>312.5</v>
      </c>
      <c r="H1780" s="493">
        <v>312.5</v>
      </c>
      <c r="J1780" s="206"/>
    </row>
    <row r="1781" spans="1:10" ht="15">
      <c r="A1781" s="492">
        <v>1773</v>
      </c>
      <c r="B1781" s="492" t="s">
        <v>6117</v>
      </c>
      <c r="C1781" s="492" t="s">
        <v>4889</v>
      </c>
      <c r="D1781" s="492">
        <v>60001113544</v>
      </c>
      <c r="E1781" s="492" t="s">
        <v>319</v>
      </c>
      <c r="F1781" s="492" t="s">
        <v>4591</v>
      </c>
      <c r="G1781" s="493">
        <v>312.5</v>
      </c>
      <c r="H1781" s="493">
        <v>312.5</v>
      </c>
      <c r="J1781" s="206"/>
    </row>
    <row r="1782" spans="1:10" ht="15">
      <c r="A1782" s="492">
        <v>1774</v>
      </c>
      <c r="B1782" s="492" t="s">
        <v>5028</v>
      </c>
      <c r="C1782" s="492" t="s">
        <v>6614</v>
      </c>
      <c r="D1782" s="492">
        <v>60001044872</v>
      </c>
      <c r="E1782" s="492" t="s">
        <v>319</v>
      </c>
      <c r="F1782" s="492" t="s">
        <v>4591</v>
      </c>
      <c r="G1782" s="493">
        <v>312.5</v>
      </c>
      <c r="H1782" s="493">
        <v>312.5</v>
      </c>
      <c r="J1782" s="206"/>
    </row>
    <row r="1783" spans="1:10" ht="15">
      <c r="A1783" s="492">
        <v>1775</v>
      </c>
      <c r="B1783" s="492" t="s">
        <v>6615</v>
      </c>
      <c r="C1783" s="492" t="s">
        <v>6518</v>
      </c>
      <c r="D1783" s="492">
        <v>60001006473</v>
      </c>
      <c r="E1783" s="492" t="s">
        <v>319</v>
      </c>
      <c r="F1783" s="492" t="s">
        <v>4591</v>
      </c>
      <c r="G1783" s="493">
        <v>312.5</v>
      </c>
      <c r="H1783" s="493">
        <v>312.5</v>
      </c>
      <c r="J1783" s="206"/>
    </row>
    <row r="1784" spans="1:10" ht="15">
      <c r="A1784" s="492">
        <v>1776</v>
      </c>
      <c r="B1784" s="492" t="s">
        <v>5796</v>
      </c>
      <c r="C1784" s="492" t="s">
        <v>6491</v>
      </c>
      <c r="D1784" s="492">
        <v>60001107019</v>
      </c>
      <c r="E1784" s="492" t="s">
        <v>319</v>
      </c>
      <c r="F1784" s="492" t="s">
        <v>4591</v>
      </c>
      <c r="G1784" s="493">
        <v>312.5</v>
      </c>
      <c r="H1784" s="493">
        <v>312.5</v>
      </c>
      <c r="J1784" s="206"/>
    </row>
    <row r="1785" spans="1:10" ht="15">
      <c r="A1785" s="492">
        <v>1777</v>
      </c>
      <c r="B1785" s="492" t="s">
        <v>4676</v>
      </c>
      <c r="C1785" s="492" t="s">
        <v>5241</v>
      </c>
      <c r="D1785" s="492">
        <v>60001078606</v>
      </c>
      <c r="E1785" s="492" t="s">
        <v>319</v>
      </c>
      <c r="F1785" s="492" t="s">
        <v>4591</v>
      </c>
      <c r="G1785" s="493">
        <v>312.5</v>
      </c>
      <c r="H1785" s="493">
        <v>312.5</v>
      </c>
      <c r="J1785" s="206"/>
    </row>
    <row r="1786" spans="1:10" ht="15">
      <c r="A1786" s="492">
        <v>1778</v>
      </c>
      <c r="B1786" s="492" t="s">
        <v>4722</v>
      </c>
      <c r="C1786" s="492" t="s">
        <v>6230</v>
      </c>
      <c r="D1786" s="492">
        <v>60001029556</v>
      </c>
      <c r="E1786" s="492" t="s">
        <v>319</v>
      </c>
      <c r="F1786" s="492" t="s">
        <v>4591</v>
      </c>
      <c r="G1786" s="493">
        <v>312.5</v>
      </c>
      <c r="H1786" s="493">
        <v>312.5</v>
      </c>
      <c r="J1786" s="206"/>
    </row>
    <row r="1787" spans="1:10" ht="15">
      <c r="A1787" s="492">
        <v>1779</v>
      </c>
      <c r="B1787" s="492" t="s">
        <v>6289</v>
      </c>
      <c r="C1787" s="492" t="s">
        <v>4650</v>
      </c>
      <c r="D1787" s="492">
        <v>60001093908</v>
      </c>
      <c r="E1787" s="492" t="s">
        <v>319</v>
      </c>
      <c r="F1787" s="492" t="s">
        <v>4591</v>
      </c>
      <c r="G1787" s="493">
        <v>312.5</v>
      </c>
      <c r="H1787" s="493">
        <v>312.5</v>
      </c>
      <c r="J1787" s="206"/>
    </row>
    <row r="1788" spans="1:10" ht="15">
      <c r="A1788" s="492">
        <v>1780</v>
      </c>
      <c r="B1788" s="492" t="s">
        <v>4722</v>
      </c>
      <c r="C1788" s="492" t="s">
        <v>6399</v>
      </c>
      <c r="D1788" s="492">
        <v>60001064520</v>
      </c>
      <c r="E1788" s="492" t="s">
        <v>319</v>
      </c>
      <c r="F1788" s="492" t="s">
        <v>4591</v>
      </c>
      <c r="G1788" s="493">
        <v>312.5</v>
      </c>
      <c r="H1788" s="493">
        <v>312.5</v>
      </c>
      <c r="J1788" s="206"/>
    </row>
    <row r="1789" spans="1:10" ht="15">
      <c r="A1789" s="492">
        <v>1781</v>
      </c>
      <c r="B1789" s="492" t="s">
        <v>5290</v>
      </c>
      <c r="C1789" s="492" t="s">
        <v>6616</v>
      </c>
      <c r="D1789" s="492">
        <v>60001130706</v>
      </c>
      <c r="E1789" s="492" t="s">
        <v>319</v>
      </c>
      <c r="F1789" s="492" t="s">
        <v>4591</v>
      </c>
      <c r="G1789" s="493">
        <v>312.5</v>
      </c>
      <c r="H1789" s="493">
        <v>312.5</v>
      </c>
      <c r="J1789" s="206"/>
    </row>
    <row r="1790" spans="1:10" ht="15">
      <c r="A1790" s="492">
        <v>1782</v>
      </c>
      <c r="B1790" s="492" t="s">
        <v>4921</v>
      </c>
      <c r="C1790" s="492" t="s">
        <v>6411</v>
      </c>
      <c r="D1790" s="492">
        <v>60001067217</v>
      </c>
      <c r="E1790" s="492" t="s">
        <v>319</v>
      </c>
      <c r="F1790" s="492" t="s">
        <v>4591</v>
      </c>
      <c r="G1790" s="493">
        <v>312.5</v>
      </c>
      <c r="H1790" s="493">
        <v>312.5</v>
      </c>
      <c r="J1790" s="206"/>
    </row>
    <row r="1791" spans="1:10" ht="15">
      <c r="A1791" s="492">
        <v>1783</v>
      </c>
      <c r="B1791" s="492" t="s">
        <v>4670</v>
      </c>
      <c r="C1791" s="492" t="s">
        <v>6617</v>
      </c>
      <c r="D1791" s="492">
        <v>60001018116</v>
      </c>
      <c r="E1791" s="492" t="s">
        <v>319</v>
      </c>
      <c r="F1791" s="492" t="s">
        <v>4591</v>
      </c>
      <c r="G1791" s="493">
        <v>312.5</v>
      </c>
      <c r="H1791" s="493">
        <v>312.5</v>
      </c>
      <c r="J1791" s="206"/>
    </row>
    <row r="1792" spans="1:10" ht="15">
      <c r="A1792" s="492">
        <v>1784</v>
      </c>
      <c r="B1792" s="492" t="s">
        <v>6289</v>
      </c>
      <c r="C1792" s="492" t="s">
        <v>6618</v>
      </c>
      <c r="D1792" s="492">
        <v>60002008687</v>
      </c>
      <c r="E1792" s="492" t="s">
        <v>319</v>
      </c>
      <c r="F1792" s="492" t="s">
        <v>4591</v>
      </c>
      <c r="G1792" s="493">
        <v>312.5</v>
      </c>
      <c r="H1792" s="493">
        <v>312.5</v>
      </c>
      <c r="J1792" s="206"/>
    </row>
    <row r="1793" spans="1:10" ht="15">
      <c r="A1793" s="492">
        <v>1785</v>
      </c>
      <c r="B1793" s="492" t="s">
        <v>4603</v>
      </c>
      <c r="C1793" s="492" t="s">
        <v>6446</v>
      </c>
      <c r="D1793" s="492">
        <v>60001006091</v>
      </c>
      <c r="E1793" s="492" t="s">
        <v>319</v>
      </c>
      <c r="F1793" s="492" t="s">
        <v>4591</v>
      </c>
      <c r="G1793" s="493">
        <v>312.5</v>
      </c>
      <c r="H1793" s="493">
        <v>312.5</v>
      </c>
      <c r="J1793" s="206"/>
    </row>
    <row r="1794" spans="1:10" ht="15">
      <c r="A1794" s="492">
        <v>1786</v>
      </c>
      <c r="B1794" s="492" t="s">
        <v>6619</v>
      </c>
      <c r="C1794" s="492" t="s">
        <v>6620</v>
      </c>
      <c r="D1794" s="492">
        <v>62004003475</v>
      </c>
      <c r="E1794" s="492" t="s">
        <v>319</v>
      </c>
      <c r="F1794" s="492" t="s">
        <v>4591</v>
      </c>
      <c r="G1794" s="493">
        <v>312.5</v>
      </c>
      <c r="H1794" s="493">
        <v>312.5</v>
      </c>
      <c r="J1794" s="206"/>
    </row>
    <row r="1795" spans="1:10" ht="15">
      <c r="A1795" s="492">
        <v>1787</v>
      </c>
      <c r="B1795" s="492" t="s">
        <v>4862</v>
      </c>
      <c r="C1795" s="492" t="s">
        <v>6621</v>
      </c>
      <c r="D1795" s="492">
        <v>41001026202</v>
      </c>
      <c r="E1795" s="492" t="s">
        <v>319</v>
      </c>
      <c r="F1795" s="492" t="s">
        <v>4591</v>
      </c>
      <c r="G1795" s="493">
        <v>312.5</v>
      </c>
      <c r="H1795" s="493">
        <v>312.5</v>
      </c>
      <c r="J1795" s="206"/>
    </row>
    <row r="1796" spans="1:10" ht="15">
      <c r="A1796" s="492">
        <v>1788</v>
      </c>
      <c r="B1796" s="492" t="s">
        <v>4787</v>
      </c>
      <c r="C1796" s="492" t="s">
        <v>6622</v>
      </c>
      <c r="D1796" s="492">
        <v>60001037915</v>
      </c>
      <c r="E1796" s="492" t="s">
        <v>319</v>
      </c>
      <c r="F1796" s="492" t="s">
        <v>4591</v>
      </c>
      <c r="G1796" s="493">
        <v>312.5</v>
      </c>
      <c r="H1796" s="493">
        <v>312.5</v>
      </c>
      <c r="J1796" s="206"/>
    </row>
    <row r="1797" spans="1:10" ht="15">
      <c r="A1797" s="492">
        <v>1789</v>
      </c>
      <c r="B1797" s="492" t="s">
        <v>4603</v>
      </c>
      <c r="C1797" s="492" t="s">
        <v>6623</v>
      </c>
      <c r="D1797" s="492">
        <v>60001131886</v>
      </c>
      <c r="E1797" s="492" t="s">
        <v>319</v>
      </c>
      <c r="F1797" s="492" t="s">
        <v>4591</v>
      </c>
      <c r="G1797" s="493">
        <v>312.5</v>
      </c>
      <c r="H1797" s="493">
        <v>312.5</v>
      </c>
      <c r="J1797" s="206"/>
    </row>
    <row r="1798" spans="1:10" ht="15">
      <c r="A1798" s="492">
        <v>1790</v>
      </c>
      <c r="B1798" s="492" t="s">
        <v>5264</v>
      </c>
      <c r="C1798" s="492" t="s">
        <v>6624</v>
      </c>
      <c r="D1798" s="492">
        <v>60001072104</v>
      </c>
      <c r="E1798" s="492" t="s">
        <v>319</v>
      </c>
      <c r="F1798" s="492" t="s">
        <v>4591</v>
      </c>
      <c r="G1798" s="493">
        <v>312.5</v>
      </c>
      <c r="H1798" s="493">
        <v>312.5</v>
      </c>
      <c r="J1798" s="206"/>
    </row>
    <row r="1799" spans="1:10" ht="15">
      <c r="A1799" s="492">
        <v>1791</v>
      </c>
      <c r="B1799" s="492" t="s">
        <v>5680</v>
      </c>
      <c r="C1799" s="492" t="s">
        <v>6525</v>
      </c>
      <c r="D1799" s="492">
        <v>60001011540</v>
      </c>
      <c r="E1799" s="492" t="s">
        <v>319</v>
      </c>
      <c r="F1799" s="492" t="s">
        <v>4591</v>
      </c>
      <c r="G1799" s="493">
        <v>312.5</v>
      </c>
      <c r="H1799" s="493">
        <v>312.5</v>
      </c>
      <c r="J1799" s="206"/>
    </row>
    <row r="1800" spans="1:10" ht="15">
      <c r="A1800" s="492">
        <v>1792</v>
      </c>
      <c r="B1800" s="492" t="s">
        <v>6625</v>
      </c>
      <c r="C1800" s="492" t="s">
        <v>6340</v>
      </c>
      <c r="D1800" s="492">
        <v>60003007799</v>
      </c>
      <c r="E1800" s="492" t="s">
        <v>319</v>
      </c>
      <c r="F1800" s="492" t="s">
        <v>4591</v>
      </c>
      <c r="G1800" s="493">
        <v>312.5</v>
      </c>
      <c r="H1800" s="493">
        <v>312.5</v>
      </c>
      <c r="J1800" s="206"/>
    </row>
    <row r="1801" spans="1:10" ht="15">
      <c r="A1801" s="492">
        <v>1793</v>
      </c>
      <c r="B1801" s="492" t="s">
        <v>6368</v>
      </c>
      <c r="C1801" s="492" t="s">
        <v>6626</v>
      </c>
      <c r="D1801" s="492">
        <v>60002012559</v>
      </c>
      <c r="E1801" s="492" t="s">
        <v>319</v>
      </c>
      <c r="F1801" s="492" t="s">
        <v>4591</v>
      </c>
      <c r="G1801" s="493">
        <v>312.5</v>
      </c>
      <c r="H1801" s="493">
        <v>312.5</v>
      </c>
      <c r="J1801" s="206"/>
    </row>
    <row r="1802" spans="1:10" ht="15">
      <c r="A1802" s="492">
        <v>1794</v>
      </c>
      <c r="B1802" s="492" t="s">
        <v>4938</v>
      </c>
      <c r="C1802" s="492" t="s">
        <v>6627</v>
      </c>
      <c r="D1802" s="492">
        <v>60001145798</v>
      </c>
      <c r="E1802" s="492" t="s">
        <v>319</v>
      </c>
      <c r="F1802" s="492" t="s">
        <v>4591</v>
      </c>
      <c r="G1802" s="493">
        <v>312.5</v>
      </c>
      <c r="H1802" s="493">
        <v>312.5</v>
      </c>
      <c r="J1802" s="206"/>
    </row>
    <row r="1803" spans="1:10" ht="15">
      <c r="A1803" s="492">
        <v>1795</v>
      </c>
      <c r="B1803" s="492" t="s">
        <v>648</v>
      </c>
      <c r="C1803" s="492" t="s">
        <v>6628</v>
      </c>
      <c r="D1803" s="492">
        <v>60001020778</v>
      </c>
      <c r="E1803" s="492" t="s">
        <v>319</v>
      </c>
      <c r="F1803" s="492" t="s">
        <v>4591</v>
      </c>
      <c r="G1803" s="493">
        <v>312.5</v>
      </c>
      <c r="H1803" s="493">
        <v>312.5</v>
      </c>
      <c r="J1803" s="206"/>
    </row>
    <row r="1804" spans="1:10" ht="15">
      <c r="A1804" s="492">
        <v>1796</v>
      </c>
      <c r="B1804" s="492" t="s">
        <v>5953</v>
      </c>
      <c r="C1804" s="492" t="s">
        <v>4771</v>
      </c>
      <c r="D1804" s="492">
        <v>60001116039</v>
      </c>
      <c r="E1804" s="492" t="s">
        <v>319</v>
      </c>
      <c r="F1804" s="492" t="s">
        <v>4591</v>
      </c>
      <c r="G1804" s="493">
        <v>312.5</v>
      </c>
      <c r="H1804" s="493">
        <v>312.5</v>
      </c>
      <c r="J1804" s="206"/>
    </row>
    <row r="1805" spans="1:10" ht="45">
      <c r="A1805" s="492">
        <v>1797</v>
      </c>
      <c r="B1805" s="492" t="s">
        <v>4665</v>
      </c>
      <c r="C1805" s="492" t="s">
        <v>6629</v>
      </c>
      <c r="D1805" s="492">
        <v>60001096159</v>
      </c>
      <c r="E1805" s="492" t="s">
        <v>319</v>
      </c>
      <c r="F1805" s="492" t="s">
        <v>4591</v>
      </c>
      <c r="G1805" s="493">
        <v>312.5</v>
      </c>
      <c r="H1805" s="493">
        <v>312.5</v>
      </c>
      <c r="J1805" s="206"/>
    </row>
    <row r="1806" spans="1:10" ht="15">
      <c r="A1806" s="492">
        <v>1798</v>
      </c>
      <c r="B1806" s="492" t="s">
        <v>6630</v>
      </c>
      <c r="C1806" s="492" t="s">
        <v>6501</v>
      </c>
      <c r="D1806" s="492">
        <v>60001071777</v>
      </c>
      <c r="E1806" s="492" t="s">
        <v>319</v>
      </c>
      <c r="F1806" s="492" t="s">
        <v>4591</v>
      </c>
      <c r="G1806" s="493">
        <v>312.5</v>
      </c>
      <c r="H1806" s="493">
        <v>312.5</v>
      </c>
      <c r="J1806" s="206"/>
    </row>
    <row r="1807" spans="1:10" ht="15">
      <c r="A1807" s="492">
        <v>1799</v>
      </c>
      <c r="B1807" s="492" t="s">
        <v>4663</v>
      </c>
      <c r="C1807" s="492" t="s">
        <v>6631</v>
      </c>
      <c r="D1807" s="492" t="s">
        <v>8331</v>
      </c>
      <c r="E1807" s="492" t="s">
        <v>319</v>
      </c>
      <c r="F1807" s="492" t="s">
        <v>4591</v>
      </c>
      <c r="G1807" s="493">
        <v>312.5</v>
      </c>
      <c r="H1807" s="493">
        <v>312.5</v>
      </c>
      <c r="J1807" s="206"/>
    </row>
    <row r="1808" spans="1:10" ht="15">
      <c r="A1808" s="492">
        <v>1800</v>
      </c>
      <c r="B1808" s="492" t="s">
        <v>4938</v>
      </c>
      <c r="C1808" s="492" t="s">
        <v>6426</v>
      </c>
      <c r="D1808" s="492" t="s">
        <v>8332</v>
      </c>
      <c r="E1808" s="492" t="s">
        <v>319</v>
      </c>
      <c r="F1808" s="492" t="s">
        <v>4591</v>
      </c>
      <c r="G1808" s="493">
        <v>312.5</v>
      </c>
      <c r="H1808" s="493">
        <v>312.5</v>
      </c>
      <c r="J1808" s="206"/>
    </row>
    <row r="1809" spans="1:10" ht="15">
      <c r="A1809" s="492">
        <v>1801</v>
      </c>
      <c r="B1809" s="492" t="s">
        <v>5366</v>
      </c>
      <c r="C1809" s="492" t="s">
        <v>4655</v>
      </c>
      <c r="D1809" s="492" t="s">
        <v>8333</v>
      </c>
      <c r="E1809" s="492" t="s">
        <v>319</v>
      </c>
      <c r="F1809" s="492" t="s">
        <v>4591</v>
      </c>
      <c r="G1809" s="493">
        <v>312.5</v>
      </c>
      <c r="H1809" s="493">
        <v>312.5</v>
      </c>
      <c r="J1809" s="206"/>
    </row>
    <row r="1810" spans="1:10" ht="15">
      <c r="A1810" s="492">
        <v>1802</v>
      </c>
      <c r="B1810" s="492" t="s">
        <v>661</v>
      </c>
      <c r="C1810" s="492" t="s">
        <v>6632</v>
      </c>
      <c r="D1810" s="492" t="s">
        <v>8334</v>
      </c>
      <c r="E1810" s="492" t="s">
        <v>319</v>
      </c>
      <c r="F1810" s="492" t="s">
        <v>4591</v>
      </c>
      <c r="G1810" s="493">
        <v>312.5</v>
      </c>
      <c r="H1810" s="493">
        <v>312.5</v>
      </c>
      <c r="J1810" s="206"/>
    </row>
    <row r="1811" spans="1:10" ht="15">
      <c r="A1811" s="492">
        <v>1803</v>
      </c>
      <c r="B1811" s="492" t="s">
        <v>6633</v>
      </c>
      <c r="C1811" s="492" t="s">
        <v>5640</v>
      </c>
      <c r="D1811" s="492" t="s">
        <v>8335</v>
      </c>
      <c r="E1811" s="492" t="s">
        <v>319</v>
      </c>
      <c r="F1811" s="492" t="s">
        <v>4591</v>
      </c>
      <c r="G1811" s="493">
        <v>312.5</v>
      </c>
      <c r="H1811" s="493">
        <v>312.5</v>
      </c>
      <c r="J1811" s="206"/>
    </row>
    <row r="1812" spans="1:10" ht="15">
      <c r="A1812" s="492">
        <v>1804</v>
      </c>
      <c r="B1812" s="492" t="s">
        <v>4663</v>
      </c>
      <c r="C1812" s="492" t="s">
        <v>6634</v>
      </c>
      <c r="D1812" s="492" t="s">
        <v>8336</v>
      </c>
      <c r="E1812" s="492" t="s">
        <v>319</v>
      </c>
      <c r="F1812" s="492" t="s">
        <v>4591</v>
      </c>
      <c r="G1812" s="493">
        <v>312.5</v>
      </c>
      <c r="H1812" s="493">
        <v>312.5</v>
      </c>
      <c r="J1812" s="206"/>
    </row>
    <row r="1813" spans="1:10" ht="15">
      <c r="A1813" s="492">
        <v>1805</v>
      </c>
      <c r="B1813" s="492" t="s">
        <v>4860</v>
      </c>
      <c r="C1813" s="492" t="s">
        <v>6025</v>
      </c>
      <c r="D1813" s="492" t="s">
        <v>8337</v>
      </c>
      <c r="E1813" s="492" t="s">
        <v>319</v>
      </c>
      <c r="F1813" s="492" t="s">
        <v>4591</v>
      </c>
      <c r="G1813" s="493">
        <v>312.5</v>
      </c>
      <c r="H1813" s="493">
        <v>312.5</v>
      </c>
      <c r="J1813" s="206"/>
    </row>
    <row r="1814" spans="1:10" ht="15">
      <c r="A1814" s="492">
        <v>1806</v>
      </c>
      <c r="B1814" s="492" t="s">
        <v>4822</v>
      </c>
      <c r="C1814" s="492" t="s">
        <v>6635</v>
      </c>
      <c r="D1814" s="492" t="s">
        <v>8338</v>
      </c>
      <c r="E1814" s="492" t="s">
        <v>319</v>
      </c>
      <c r="F1814" s="492" t="s">
        <v>4591</v>
      </c>
      <c r="G1814" s="493">
        <v>312.5</v>
      </c>
      <c r="H1814" s="493">
        <v>312.5</v>
      </c>
      <c r="J1814" s="206"/>
    </row>
    <row r="1815" spans="1:10" ht="15">
      <c r="A1815" s="492">
        <v>1807</v>
      </c>
      <c r="B1815" s="492" t="s">
        <v>4747</v>
      </c>
      <c r="C1815" s="492" t="s">
        <v>6636</v>
      </c>
      <c r="D1815" s="492" t="s">
        <v>8339</v>
      </c>
      <c r="E1815" s="492" t="s">
        <v>319</v>
      </c>
      <c r="F1815" s="492" t="s">
        <v>4591</v>
      </c>
      <c r="G1815" s="493">
        <v>312.5</v>
      </c>
      <c r="H1815" s="493">
        <v>312.5</v>
      </c>
      <c r="J1815" s="206"/>
    </row>
    <row r="1816" spans="1:10" ht="15">
      <c r="A1816" s="492">
        <v>1808</v>
      </c>
      <c r="B1816" s="492" t="s">
        <v>5700</v>
      </c>
      <c r="C1816" s="492" t="s">
        <v>6618</v>
      </c>
      <c r="D1816" s="492" t="s">
        <v>8340</v>
      </c>
      <c r="E1816" s="492" t="s">
        <v>319</v>
      </c>
      <c r="F1816" s="492" t="s">
        <v>4591</v>
      </c>
      <c r="G1816" s="493">
        <v>312.5</v>
      </c>
      <c r="H1816" s="493">
        <v>312.5</v>
      </c>
      <c r="J1816" s="206"/>
    </row>
    <row r="1817" spans="1:10" ht="15">
      <c r="A1817" s="492">
        <v>1809</v>
      </c>
      <c r="B1817" s="492" t="s">
        <v>5101</v>
      </c>
      <c r="C1817" s="492" t="s">
        <v>6637</v>
      </c>
      <c r="D1817" s="492" t="s">
        <v>8341</v>
      </c>
      <c r="E1817" s="492" t="s">
        <v>319</v>
      </c>
      <c r="F1817" s="492" t="s">
        <v>4591</v>
      </c>
      <c r="G1817" s="493">
        <v>312.5</v>
      </c>
      <c r="H1817" s="493">
        <v>312.5</v>
      </c>
      <c r="J1817" s="206"/>
    </row>
    <row r="1818" spans="1:10" ht="15">
      <c r="A1818" s="492">
        <v>1810</v>
      </c>
      <c r="B1818" s="492" t="s">
        <v>4787</v>
      </c>
      <c r="C1818" s="492" t="s">
        <v>6009</v>
      </c>
      <c r="D1818" s="492" t="s">
        <v>8342</v>
      </c>
      <c r="E1818" s="492" t="s">
        <v>319</v>
      </c>
      <c r="F1818" s="492" t="s">
        <v>4591</v>
      </c>
      <c r="G1818" s="493">
        <v>312.5</v>
      </c>
      <c r="H1818" s="493">
        <v>312.5</v>
      </c>
      <c r="J1818" s="206"/>
    </row>
    <row r="1819" spans="1:10" ht="15">
      <c r="A1819" s="492">
        <v>1811</v>
      </c>
      <c r="B1819" s="492" t="s">
        <v>6638</v>
      </c>
      <c r="C1819" s="492" t="s">
        <v>4718</v>
      </c>
      <c r="D1819" s="492" t="s">
        <v>8343</v>
      </c>
      <c r="E1819" s="492" t="s">
        <v>319</v>
      </c>
      <c r="F1819" s="492" t="s">
        <v>4591</v>
      </c>
      <c r="G1819" s="493">
        <v>312.5</v>
      </c>
      <c r="H1819" s="493">
        <v>312.5</v>
      </c>
      <c r="J1819" s="206"/>
    </row>
    <row r="1820" spans="1:10" ht="15">
      <c r="A1820" s="492">
        <v>1812</v>
      </c>
      <c r="B1820" s="492" t="s">
        <v>4787</v>
      </c>
      <c r="C1820" s="492" t="s">
        <v>6639</v>
      </c>
      <c r="D1820" s="492" t="s">
        <v>8344</v>
      </c>
      <c r="E1820" s="492" t="s">
        <v>319</v>
      </c>
      <c r="F1820" s="492" t="s">
        <v>4591</v>
      </c>
      <c r="G1820" s="493">
        <v>312.5</v>
      </c>
      <c r="H1820" s="493">
        <v>312.5</v>
      </c>
      <c r="J1820" s="206"/>
    </row>
    <row r="1821" spans="1:10" ht="15">
      <c r="A1821" s="492">
        <v>1813</v>
      </c>
      <c r="B1821" s="492" t="s">
        <v>4980</v>
      </c>
      <c r="C1821" s="492" t="s">
        <v>6640</v>
      </c>
      <c r="D1821" s="492" t="s">
        <v>8345</v>
      </c>
      <c r="E1821" s="492" t="s">
        <v>319</v>
      </c>
      <c r="F1821" s="492" t="s">
        <v>4591</v>
      </c>
      <c r="G1821" s="493">
        <v>312.5</v>
      </c>
      <c r="H1821" s="493">
        <v>312.5</v>
      </c>
      <c r="J1821" s="206"/>
    </row>
    <row r="1822" spans="1:10" ht="15">
      <c r="A1822" s="492">
        <v>1814</v>
      </c>
      <c r="B1822" s="492" t="s">
        <v>5101</v>
      </c>
      <c r="C1822" s="492" t="s">
        <v>6641</v>
      </c>
      <c r="D1822" s="492" t="s">
        <v>8346</v>
      </c>
      <c r="E1822" s="492" t="s">
        <v>319</v>
      </c>
      <c r="F1822" s="492" t="s">
        <v>4591</v>
      </c>
      <c r="G1822" s="493">
        <v>312.5</v>
      </c>
      <c r="H1822" s="493">
        <v>312.5</v>
      </c>
      <c r="J1822" s="206"/>
    </row>
    <row r="1823" spans="1:10" ht="15">
      <c r="A1823" s="492">
        <v>1815</v>
      </c>
      <c r="B1823" s="492" t="s">
        <v>5818</v>
      </c>
      <c r="C1823" s="492" t="s">
        <v>6642</v>
      </c>
      <c r="D1823" s="492" t="s">
        <v>8347</v>
      </c>
      <c r="E1823" s="492" t="s">
        <v>319</v>
      </c>
      <c r="F1823" s="492" t="s">
        <v>4591</v>
      </c>
      <c r="G1823" s="493">
        <v>312.5</v>
      </c>
      <c r="H1823" s="493">
        <v>312.5</v>
      </c>
      <c r="J1823" s="206"/>
    </row>
    <row r="1824" spans="1:10" ht="15">
      <c r="A1824" s="492">
        <v>1816</v>
      </c>
      <c r="B1824" s="492" t="s">
        <v>5365</v>
      </c>
      <c r="C1824" s="492" t="s">
        <v>6643</v>
      </c>
      <c r="D1824" s="492" t="s">
        <v>8348</v>
      </c>
      <c r="E1824" s="492" t="s">
        <v>319</v>
      </c>
      <c r="F1824" s="492" t="s">
        <v>4591</v>
      </c>
      <c r="G1824" s="493">
        <v>312.5</v>
      </c>
      <c r="H1824" s="493">
        <v>312.5</v>
      </c>
      <c r="J1824" s="206"/>
    </row>
    <row r="1825" spans="1:10" ht="15">
      <c r="A1825" s="492">
        <v>1817</v>
      </c>
      <c r="B1825" s="492" t="s">
        <v>4700</v>
      </c>
      <c r="C1825" s="492" t="s">
        <v>6644</v>
      </c>
      <c r="D1825" s="492" t="s">
        <v>8349</v>
      </c>
      <c r="E1825" s="492" t="s">
        <v>319</v>
      </c>
      <c r="F1825" s="492" t="s">
        <v>4591</v>
      </c>
      <c r="G1825" s="493">
        <v>312.5</v>
      </c>
      <c r="H1825" s="493">
        <v>312.5</v>
      </c>
      <c r="J1825" s="206"/>
    </row>
    <row r="1826" spans="1:10" ht="15">
      <c r="A1826" s="492">
        <v>1818</v>
      </c>
      <c r="B1826" s="492" t="s">
        <v>4980</v>
      </c>
      <c r="C1826" s="492" t="s">
        <v>6481</v>
      </c>
      <c r="D1826" s="492" t="s">
        <v>8350</v>
      </c>
      <c r="E1826" s="492" t="s">
        <v>319</v>
      </c>
      <c r="F1826" s="492" t="s">
        <v>4591</v>
      </c>
      <c r="G1826" s="493">
        <v>312.5</v>
      </c>
      <c r="H1826" s="493">
        <v>312.5</v>
      </c>
      <c r="J1826" s="206"/>
    </row>
    <row r="1827" spans="1:10" ht="15">
      <c r="A1827" s="492">
        <v>1819</v>
      </c>
      <c r="B1827" s="492" t="s">
        <v>5922</v>
      </c>
      <c r="C1827" s="492" t="s">
        <v>6645</v>
      </c>
      <c r="D1827" s="492" t="s">
        <v>8351</v>
      </c>
      <c r="E1827" s="492" t="s">
        <v>319</v>
      </c>
      <c r="F1827" s="492" t="s">
        <v>4591</v>
      </c>
      <c r="G1827" s="493">
        <v>312.5</v>
      </c>
      <c r="H1827" s="493">
        <v>312.5</v>
      </c>
      <c r="J1827" s="206"/>
    </row>
    <row r="1828" spans="1:10" ht="15">
      <c r="A1828" s="492">
        <v>1820</v>
      </c>
      <c r="B1828" s="492" t="s">
        <v>6646</v>
      </c>
      <c r="C1828" s="492" t="s">
        <v>4804</v>
      </c>
      <c r="D1828" s="492" t="s">
        <v>8352</v>
      </c>
      <c r="E1828" s="492" t="s">
        <v>319</v>
      </c>
      <c r="F1828" s="492" t="s">
        <v>4591</v>
      </c>
      <c r="G1828" s="493">
        <v>312.5</v>
      </c>
      <c r="H1828" s="493">
        <v>312.5</v>
      </c>
      <c r="J1828" s="206"/>
    </row>
    <row r="1829" spans="1:10" ht="15">
      <c r="A1829" s="492">
        <v>1821</v>
      </c>
      <c r="B1829" s="492" t="s">
        <v>4747</v>
      </c>
      <c r="C1829" s="492" t="s">
        <v>6647</v>
      </c>
      <c r="D1829" s="492" t="s">
        <v>8353</v>
      </c>
      <c r="E1829" s="492" t="s">
        <v>319</v>
      </c>
      <c r="F1829" s="492" t="s">
        <v>4591</v>
      </c>
      <c r="G1829" s="493">
        <v>312.5</v>
      </c>
      <c r="H1829" s="493">
        <v>312.5</v>
      </c>
      <c r="J1829" s="206"/>
    </row>
    <row r="1830" spans="1:10" ht="15">
      <c r="A1830" s="492">
        <v>1822</v>
      </c>
      <c r="B1830" s="492" t="s">
        <v>6465</v>
      </c>
      <c r="C1830" s="492" t="s">
        <v>6648</v>
      </c>
      <c r="D1830" s="492" t="s">
        <v>8354</v>
      </c>
      <c r="E1830" s="492" t="s">
        <v>319</v>
      </c>
      <c r="F1830" s="492" t="s">
        <v>4591</v>
      </c>
      <c r="G1830" s="493">
        <v>312.5</v>
      </c>
      <c r="H1830" s="493">
        <v>312.5</v>
      </c>
      <c r="J1830" s="206"/>
    </row>
    <row r="1831" spans="1:10" ht="15">
      <c r="A1831" s="492">
        <v>1823</v>
      </c>
      <c r="B1831" s="492" t="s">
        <v>4658</v>
      </c>
      <c r="C1831" s="492" t="s">
        <v>4861</v>
      </c>
      <c r="D1831" s="492" t="s">
        <v>8355</v>
      </c>
      <c r="E1831" s="492" t="s">
        <v>319</v>
      </c>
      <c r="F1831" s="492" t="s">
        <v>4591</v>
      </c>
      <c r="G1831" s="493">
        <v>312.5</v>
      </c>
      <c r="H1831" s="493">
        <v>312.5</v>
      </c>
      <c r="J1831" s="206"/>
    </row>
    <row r="1832" spans="1:10" ht="15">
      <c r="A1832" s="492">
        <v>1824</v>
      </c>
      <c r="B1832" s="492" t="s">
        <v>5200</v>
      </c>
      <c r="C1832" s="492" t="s">
        <v>6649</v>
      </c>
      <c r="D1832" s="492" t="s">
        <v>8356</v>
      </c>
      <c r="E1832" s="492" t="s">
        <v>319</v>
      </c>
      <c r="F1832" s="492" t="s">
        <v>4591</v>
      </c>
      <c r="G1832" s="493">
        <v>312.5</v>
      </c>
      <c r="H1832" s="493">
        <v>312.5</v>
      </c>
      <c r="J1832" s="206"/>
    </row>
    <row r="1833" spans="1:10" ht="15">
      <c r="A1833" s="492">
        <v>1825</v>
      </c>
      <c r="B1833" s="492" t="s">
        <v>5056</v>
      </c>
      <c r="C1833" s="492" t="s">
        <v>6650</v>
      </c>
      <c r="D1833" s="492" t="s">
        <v>8357</v>
      </c>
      <c r="E1833" s="492" t="s">
        <v>319</v>
      </c>
      <c r="F1833" s="492" t="s">
        <v>4591</v>
      </c>
      <c r="G1833" s="493">
        <v>312.5</v>
      </c>
      <c r="H1833" s="493">
        <v>312.5</v>
      </c>
      <c r="J1833" s="206"/>
    </row>
    <row r="1834" spans="1:10" ht="15">
      <c r="A1834" s="492">
        <v>1826</v>
      </c>
      <c r="B1834" s="492" t="s">
        <v>5005</v>
      </c>
      <c r="C1834" s="492" t="s">
        <v>6651</v>
      </c>
      <c r="D1834" s="492" t="s">
        <v>8358</v>
      </c>
      <c r="E1834" s="492" t="s">
        <v>319</v>
      </c>
      <c r="F1834" s="492" t="s">
        <v>4591</v>
      </c>
      <c r="G1834" s="493">
        <v>312.5</v>
      </c>
      <c r="H1834" s="493">
        <v>312.5</v>
      </c>
      <c r="J1834" s="206"/>
    </row>
    <row r="1835" spans="1:10" ht="15">
      <c r="A1835" s="492">
        <v>1827</v>
      </c>
      <c r="B1835" s="492" t="s">
        <v>652</v>
      </c>
      <c r="C1835" s="492" t="s">
        <v>6652</v>
      </c>
      <c r="D1835" s="492" t="s">
        <v>8359</v>
      </c>
      <c r="E1835" s="492" t="s">
        <v>319</v>
      </c>
      <c r="F1835" s="492" t="s">
        <v>4591</v>
      </c>
      <c r="G1835" s="493">
        <v>312.5</v>
      </c>
      <c r="H1835" s="493">
        <v>312.5</v>
      </c>
      <c r="J1835" s="206"/>
    </row>
    <row r="1836" spans="1:10" ht="15">
      <c r="A1836" s="492">
        <v>1828</v>
      </c>
      <c r="B1836" s="492" t="s">
        <v>4779</v>
      </c>
      <c r="C1836" s="492" t="s">
        <v>6653</v>
      </c>
      <c r="D1836" s="492" t="s">
        <v>8360</v>
      </c>
      <c r="E1836" s="492" t="s">
        <v>319</v>
      </c>
      <c r="F1836" s="492" t="s">
        <v>4591</v>
      </c>
      <c r="G1836" s="493">
        <v>312.5</v>
      </c>
      <c r="H1836" s="493">
        <v>312.5</v>
      </c>
      <c r="J1836" s="206"/>
    </row>
    <row r="1837" spans="1:10" ht="15">
      <c r="A1837" s="492">
        <v>1829</v>
      </c>
      <c r="B1837" s="492" t="s">
        <v>6654</v>
      </c>
      <c r="C1837" s="492" t="s">
        <v>6631</v>
      </c>
      <c r="D1837" s="492" t="s">
        <v>8361</v>
      </c>
      <c r="E1837" s="492" t="s">
        <v>319</v>
      </c>
      <c r="F1837" s="492" t="s">
        <v>4591</v>
      </c>
      <c r="G1837" s="493">
        <v>312.5</v>
      </c>
      <c r="H1837" s="493">
        <v>312.5</v>
      </c>
      <c r="J1837" s="206"/>
    </row>
    <row r="1838" spans="1:10" ht="15">
      <c r="A1838" s="492">
        <v>1830</v>
      </c>
      <c r="B1838" s="492" t="s">
        <v>5627</v>
      </c>
      <c r="C1838" s="492" t="s">
        <v>6635</v>
      </c>
      <c r="D1838" s="492" t="s">
        <v>8362</v>
      </c>
      <c r="E1838" s="492" t="s">
        <v>319</v>
      </c>
      <c r="F1838" s="492" t="s">
        <v>4591</v>
      </c>
      <c r="G1838" s="493">
        <v>312.5</v>
      </c>
      <c r="H1838" s="493">
        <v>312.5</v>
      </c>
      <c r="J1838" s="206"/>
    </row>
    <row r="1839" spans="1:10" ht="15">
      <c r="A1839" s="492">
        <v>1831</v>
      </c>
      <c r="B1839" s="492" t="s">
        <v>5932</v>
      </c>
      <c r="C1839" s="492" t="s">
        <v>6514</v>
      </c>
      <c r="D1839" s="492" t="s">
        <v>8363</v>
      </c>
      <c r="E1839" s="492" t="s">
        <v>319</v>
      </c>
      <c r="F1839" s="492" t="s">
        <v>4591</v>
      </c>
      <c r="G1839" s="493">
        <v>312.5</v>
      </c>
      <c r="H1839" s="493">
        <v>312.5</v>
      </c>
      <c r="J1839" s="206"/>
    </row>
    <row r="1840" spans="1:10" ht="15">
      <c r="A1840" s="492">
        <v>1832</v>
      </c>
      <c r="B1840" s="492" t="s">
        <v>5101</v>
      </c>
      <c r="C1840" s="492" t="s">
        <v>6652</v>
      </c>
      <c r="D1840" s="492" t="s">
        <v>8364</v>
      </c>
      <c r="E1840" s="492" t="s">
        <v>319</v>
      </c>
      <c r="F1840" s="492" t="s">
        <v>4591</v>
      </c>
      <c r="G1840" s="493">
        <v>312.5</v>
      </c>
      <c r="H1840" s="493">
        <v>312.5</v>
      </c>
      <c r="J1840" s="206"/>
    </row>
    <row r="1841" spans="1:10" ht="15">
      <c r="A1841" s="492">
        <v>1833</v>
      </c>
      <c r="B1841" s="492" t="s">
        <v>5685</v>
      </c>
      <c r="C1841" s="492" t="s">
        <v>6655</v>
      </c>
      <c r="D1841" s="492" t="s">
        <v>8365</v>
      </c>
      <c r="E1841" s="492" t="s">
        <v>319</v>
      </c>
      <c r="F1841" s="492" t="s">
        <v>4591</v>
      </c>
      <c r="G1841" s="493">
        <v>312.5</v>
      </c>
      <c r="H1841" s="493">
        <v>312.5</v>
      </c>
      <c r="J1841" s="206"/>
    </row>
    <row r="1842" spans="1:10" ht="15">
      <c r="A1842" s="492">
        <v>1834</v>
      </c>
      <c r="B1842" s="492" t="s">
        <v>4660</v>
      </c>
      <c r="C1842" s="492" t="s">
        <v>6354</v>
      </c>
      <c r="D1842" s="492" t="s">
        <v>8366</v>
      </c>
      <c r="E1842" s="492" t="s">
        <v>319</v>
      </c>
      <c r="F1842" s="492" t="s">
        <v>4591</v>
      </c>
      <c r="G1842" s="493">
        <v>312.5</v>
      </c>
      <c r="H1842" s="493">
        <v>312.5</v>
      </c>
      <c r="J1842" s="206"/>
    </row>
    <row r="1843" spans="1:10" ht="15">
      <c r="A1843" s="492">
        <v>1835</v>
      </c>
      <c r="B1843" s="492" t="s">
        <v>6656</v>
      </c>
      <c r="C1843" s="492" t="s">
        <v>5621</v>
      </c>
      <c r="D1843" s="492" t="s">
        <v>8367</v>
      </c>
      <c r="E1843" s="492" t="s">
        <v>319</v>
      </c>
      <c r="F1843" s="492" t="s">
        <v>4591</v>
      </c>
      <c r="G1843" s="493">
        <v>312.5</v>
      </c>
      <c r="H1843" s="493">
        <v>312.5</v>
      </c>
      <c r="J1843" s="206"/>
    </row>
    <row r="1844" spans="1:10" ht="15">
      <c r="A1844" s="492">
        <v>1836</v>
      </c>
      <c r="B1844" s="492" t="s">
        <v>4846</v>
      </c>
      <c r="C1844" s="492" t="s">
        <v>6657</v>
      </c>
      <c r="D1844" s="492" t="s">
        <v>8368</v>
      </c>
      <c r="E1844" s="492" t="s">
        <v>319</v>
      </c>
      <c r="F1844" s="492" t="s">
        <v>4591</v>
      </c>
      <c r="G1844" s="493">
        <v>312.5</v>
      </c>
      <c r="H1844" s="493">
        <v>312.5</v>
      </c>
      <c r="J1844" s="206"/>
    </row>
    <row r="1845" spans="1:10" ht="15">
      <c r="A1845" s="492">
        <v>1837</v>
      </c>
      <c r="B1845" s="492" t="s">
        <v>5159</v>
      </c>
      <c r="C1845" s="492" t="s">
        <v>6658</v>
      </c>
      <c r="D1845" s="492">
        <v>26001022932</v>
      </c>
      <c r="E1845" s="492" t="s">
        <v>319</v>
      </c>
      <c r="F1845" s="492" t="s">
        <v>4591</v>
      </c>
      <c r="G1845" s="493">
        <v>312.5</v>
      </c>
      <c r="H1845" s="493">
        <v>312.5</v>
      </c>
      <c r="J1845" s="206"/>
    </row>
    <row r="1846" spans="1:10" ht="15">
      <c r="A1846" s="492">
        <v>1838</v>
      </c>
      <c r="B1846" s="492" t="s">
        <v>4663</v>
      </c>
      <c r="C1846" s="492" t="s">
        <v>4885</v>
      </c>
      <c r="D1846" s="492">
        <v>26001014932</v>
      </c>
      <c r="E1846" s="492" t="s">
        <v>319</v>
      </c>
      <c r="F1846" s="492" t="s">
        <v>4591</v>
      </c>
      <c r="G1846" s="493">
        <v>312.5</v>
      </c>
      <c r="H1846" s="493">
        <v>312.5</v>
      </c>
      <c r="J1846" s="206"/>
    </row>
    <row r="1847" spans="1:10" ht="15">
      <c r="A1847" s="492">
        <v>1839</v>
      </c>
      <c r="B1847" s="492" t="s">
        <v>6659</v>
      </c>
      <c r="C1847" s="492" t="s">
        <v>6660</v>
      </c>
      <c r="D1847" s="492">
        <v>26001029472</v>
      </c>
      <c r="E1847" s="492" t="s">
        <v>319</v>
      </c>
      <c r="F1847" s="492" t="s">
        <v>4591</v>
      </c>
      <c r="G1847" s="493">
        <v>312.5</v>
      </c>
      <c r="H1847" s="493">
        <v>312.5</v>
      </c>
      <c r="J1847" s="206"/>
    </row>
    <row r="1848" spans="1:10" ht="15">
      <c r="A1848" s="492">
        <v>1840</v>
      </c>
      <c r="B1848" s="492" t="s">
        <v>648</v>
      </c>
      <c r="C1848" s="492" t="s">
        <v>6661</v>
      </c>
      <c r="D1848" s="492">
        <v>26001001963</v>
      </c>
      <c r="E1848" s="492" t="s">
        <v>319</v>
      </c>
      <c r="F1848" s="492" t="s">
        <v>4591</v>
      </c>
      <c r="G1848" s="493">
        <v>312.5</v>
      </c>
      <c r="H1848" s="493">
        <v>312.5</v>
      </c>
      <c r="J1848" s="206"/>
    </row>
    <row r="1849" spans="1:10" ht="15">
      <c r="A1849" s="492">
        <v>1841</v>
      </c>
      <c r="B1849" s="492" t="s">
        <v>5056</v>
      </c>
      <c r="C1849" s="492" t="s">
        <v>4885</v>
      </c>
      <c r="D1849" s="492">
        <v>26001004015</v>
      </c>
      <c r="E1849" s="492" t="s">
        <v>319</v>
      </c>
      <c r="F1849" s="492" t="s">
        <v>4591</v>
      </c>
      <c r="G1849" s="493">
        <v>312.5</v>
      </c>
      <c r="H1849" s="493">
        <v>312.5</v>
      </c>
      <c r="J1849" s="206"/>
    </row>
    <row r="1850" spans="1:10" ht="15">
      <c r="A1850" s="492">
        <v>1842</v>
      </c>
      <c r="B1850" s="492" t="s">
        <v>5290</v>
      </c>
      <c r="C1850" s="492" t="s">
        <v>6662</v>
      </c>
      <c r="D1850" s="492">
        <v>26001026945</v>
      </c>
      <c r="E1850" s="492" t="s">
        <v>319</v>
      </c>
      <c r="F1850" s="492" t="s">
        <v>4591</v>
      </c>
      <c r="G1850" s="493">
        <v>312.5</v>
      </c>
      <c r="H1850" s="493">
        <v>312.5</v>
      </c>
      <c r="J1850" s="206"/>
    </row>
    <row r="1851" spans="1:10" ht="15">
      <c r="A1851" s="492">
        <v>1843</v>
      </c>
      <c r="B1851" s="492" t="s">
        <v>6663</v>
      </c>
      <c r="C1851" s="492" t="s">
        <v>6664</v>
      </c>
      <c r="D1851" s="492">
        <v>26001027515</v>
      </c>
      <c r="E1851" s="492" t="s">
        <v>319</v>
      </c>
      <c r="F1851" s="492" t="s">
        <v>4591</v>
      </c>
      <c r="G1851" s="493">
        <v>312.5</v>
      </c>
      <c r="H1851" s="493">
        <v>312.5</v>
      </c>
      <c r="J1851" s="206"/>
    </row>
    <row r="1852" spans="1:10" ht="15">
      <c r="A1852" s="492">
        <v>1844</v>
      </c>
      <c r="B1852" s="492" t="s">
        <v>6665</v>
      </c>
      <c r="C1852" s="492" t="s">
        <v>6666</v>
      </c>
      <c r="D1852" s="492">
        <v>26001013693</v>
      </c>
      <c r="E1852" s="492" t="s">
        <v>319</v>
      </c>
      <c r="F1852" s="492" t="s">
        <v>4591</v>
      </c>
      <c r="G1852" s="493">
        <v>312.5</v>
      </c>
      <c r="H1852" s="493">
        <v>312.5</v>
      </c>
      <c r="J1852" s="206"/>
    </row>
    <row r="1853" spans="1:10" ht="15">
      <c r="A1853" s="492">
        <v>1845</v>
      </c>
      <c r="B1853" s="492" t="s">
        <v>5086</v>
      </c>
      <c r="C1853" s="492" t="s">
        <v>6344</v>
      </c>
      <c r="D1853" s="492">
        <v>26001015600</v>
      </c>
      <c r="E1853" s="492" t="s">
        <v>319</v>
      </c>
      <c r="F1853" s="492" t="s">
        <v>4591</v>
      </c>
      <c r="G1853" s="493">
        <v>312.5</v>
      </c>
      <c r="H1853" s="493">
        <v>312.5</v>
      </c>
      <c r="J1853" s="206"/>
    </row>
    <row r="1854" spans="1:10" ht="15">
      <c r="A1854" s="492">
        <v>1846</v>
      </c>
      <c r="B1854" s="492" t="s">
        <v>5137</v>
      </c>
      <c r="C1854" s="492" t="s">
        <v>6667</v>
      </c>
      <c r="D1854" s="492">
        <v>26001008209</v>
      </c>
      <c r="E1854" s="492" t="s">
        <v>319</v>
      </c>
      <c r="F1854" s="492" t="s">
        <v>4591</v>
      </c>
      <c r="G1854" s="493">
        <v>312.5</v>
      </c>
      <c r="H1854" s="493">
        <v>312.5</v>
      </c>
      <c r="J1854" s="206"/>
    </row>
    <row r="1855" spans="1:10" ht="15">
      <c r="A1855" s="492">
        <v>1847</v>
      </c>
      <c r="B1855" s="492" t="s">
        <v>6668</v>
      </c>
      <c r="C1855" s="492" t="s">
        <v>6669</v>
      </c>
      <c r="D1855" s="492">
        <v>26001012112</v>
      </c>
      <c r="E1855" s="492" t="s">
        <v>319</v>
      </c>
      <c r="F1855" s="492" t="s">
        <v>4591</v>
      </c>
      <c r="G1855" s="493">
        <v>312.5</v>
      </c>
      <c r="H1855" s="493">
        <v>312.5</v>
      </c>
      <c r="J1855" s="206"/>
    </row>
    <row r="1856" spans="1:10" ht="15">
      <c r="A1856" s="492">
        <v>1848</v>
      </c>
      <c r="B1856" s="492" t="s">
        <v>6670</v>
      </c>
      <c r="C1856" s="492" t="s">
        <v>4630</v>
      </c>
      <c r="D1856" s="492">
        <v>26001031399</v>
      </c>
      <c r="E1856" s="492" t="s">
        <v>319</v>
      </c>
      <c r="F1856" s="492" t="s">
        <v>4591</v>
      </c>
      <c r="G1856" s="493">
        <v>312.5</v>
      </c>
      <c r="H1856" s="493">
        <v>312.5</v>
      </c>
      <c r="J1856" s="206"/>
    </row>
    <row r="1857" spans="1:10" ht="30">
      <c r="A1857" s="492">
        <v>1849</v>
      </c>
      <c r="B1857" s="492" t="s">
        <v>6671</v>
      </c>
      <c r="C1857" s="492" t="s">
        <v>6672</v>
      </c>
      <c r="D1857" s="492">
        <v>26001001957</v>
      </c>
      <c r="E1857" s="492" t="s">
        <v>319</v>
      </c>
      <c r="F1857" s="492" t="s">
        <v>4591</v>
      </c>
      <c r="G1857" s="493">
        <v>312.5</v>
      </c>
      <c r="H1857" s="493">
        <v>312.5</v>
      </c>
      <c r="J1857" s="206"/>
    </row>
    <row r="1858" spans="1:10" ht="15">
      <c r="A1858" s="492">
        <v>1850</v>
      </c>
      <c r="B1858" s="492" t="s">
        <v>4936</v>
      </c>
      <c r="C1858" s="492" t="s">
        <v>6673</v>
      </c>
      <c r="D1858" s="492">
        <v>26001000263</v>
      </c>
      <c r="E1858" s="492" t="s">
        <v>319</v>
      </c>
      <c r="F1858" s="492" t="s">
        <v>4591</v>
      </c>
      <c r="G1858" s="493">
        <v>312.5</v>
      </c>
      <c r="H1858" s="493">
        <v>312.5</v>
      </c>
      <c r="J1858" s="206"/>
    </row>
    <row r="1859" spans="1:10" ht="15">
      <c r="A1859" s="492">
        <v>1851</v>
      </c>
      <c r="B1859" s="492" t="s">
        <v>6674</v>
      </c>
      <c r="C1859" s="492" t="s">
        <v>6675</v>
      </c>
      <c r="D1859" s="492">
        <v>26001009480</v>
      </c>
      <c r="E1859" s="492" t="s">
        <v>319</v>
      </c>
      <c r="F1859" s="492" t="s">
        <v>4591</v>
      </c>
      <c r="G1859" s="493">
        <v>312.5</v>
      </c>
      <c r="H1859" s="493">
        <v>312.5</v>
      </c>
      <c r="J1859" s="206"/>
    </row>
    <row r="1860" spans="1:10" ht="15">
      <c r="A1860" s="492">
        <v>1852</v>
      </c>
      <c r="B1860" s="492" t="s">
        <v>4936</v>
      </c>
      <c r="C1860" s="492" t="s">
        <v>6676</v>
      </c>
      <c r="D1860" s="492">
        <v>26001029893</v>
      </c>
      <c r="E1860" s="492" t="s">
        <v>319</v>
      </c>
      <c r="F1860" s="492" t="s">
        <v>4591</v>
      </c>
      <c r="G1860" s="493">
        <v>312.5</v>
      </c>
      <c r="H1860" s="493">
        <v>312.5</v>
      </c>
      <c r="J1860" s="206"/>
    </row>
    <row r="1861" spans="1:10" ht="15">
      <c r="A1861" s="492">
        <v>1853</v>
      </c>
      <c r="B1861" s="492" t="s">
        <v>4769</v>
      </c>
      <c r="C1861" s="492" t="s">
        <v>6677</v>
      </c>
      <c r="D1861" s="492">
        <v>26001021136</v>
      </c>
      <c r="E1861" s="492" t="s">
        <v>319</v>
      </c>
      <c r="F1861" s="492" t="s">
        <v>4591</v>
      </c>
      <c r="G1861" s="493">
        <v>312.5</v>
      </c>
      <c r="H1861" s="493">
        <v>312.5</v>
      </c>
      <c r="J1861" s="206"/>
    </row>
    <row r="1862" spans="1:10" ht="15">
      <c r="A1862" s="492">
        <v>1854</v>
      </c>
      <c r="B1862" s="492" t="s">
        <v>6678</v>
      </c>
      <c r="C1862" s="492" t="s">
        <v>4937</v>
      </c>
      <c r="D1862" s="492">
        <v>26001027006</v>
      </c>
      <c r="E1862" s="492" t="s">
        <v>319</v>
      </c>
      <c r="F1862" s="492" t="s">
        <v>4591</v>
      </c>
      <c r="G1862" s="493">
        <v>312.5</v>
      </c>
      <c r="H1862" s="493">
        <v>312.5</v>
      </c>
      <c r="J1862" s="206"/>
    </row>
    <row r="1863" spans="1:10" ht="15">
      <c r="A1863" s="492">
        <v>1855</v>
      </c>
      <c r="B1863" s="492" t="s">
        <v>5720</v>
      </c>
      <c r="C1863" s="492" t="s">
        <v>6679</v>
      </c>
      <c r="D1863" s="492">
        <v>26001002710</v>
      </c>
      <c r="E1863" s="492" t="s">
        <v>319</v>
      </c>
      <c r="F1863" s="492" t="s">
        <v>4591</v>
      </c>
      <c r="G1863" s="493">
        <v>312.5</v>
      </c>
      <c r="H1863" s="493">
        <v>312.5</v>
      </c>
      <c r="J1863" s="206"/>
    </row>
    <row r="1864" spans="1:10" ht="15">
      <c r="A1864" s="492">
        <v>1856</v>
      </c>
      <c r="B1864" s="492" t="s">
        <v>5159</v>
      </c>
      <c r="C1864" s="492" t="s">
        <v>6680</v>
      </c>
      <c r="D1864" s="492">
        <v>26001006805</v>
      </c>
      <c r="E1864" s="492" t="s">
        <v>319</v>
      </c>
      <c r="F1864" s="492" t="s">
        <v>4591</v>
      </c>
      <c r="G1864" s="493">
        <v>312.5</v>
      </c>
      <c r="H1864" s="493">
        <v>312.5</v>
      </c>
      <c r="J1864" s="206"/>
    </row>
    <row r="1865" spans="1:10" ht="15">
      <c r="A1865" s="492">
        <v>1857</v>
      </c>
      <c r="B1865" s="492" t="s">
        <v>5404</v>
      </c>
      <c r="C1865" s="492" t="s">
        <v>6436</v>
      </c>
      <c r="D1865" s="492">
        <v>26001026778</v>
      </c>
      <c r="E1865" s="492" t="s">
        <v>319</v>
      </c>
      <c r="F1865" s="492" t="s">
        <v>4591</v>
      </c>
      <c r="G1865" s="493">
        <v>312.5</v>
      </c>
      <c r="H1865" s="493">
        <v>312.5</v>
      </c>
      <c r="J1865" s="206"/>
    </row>
    <row r="1866" spans="1:10" ht="15">
      <c r="A1866" s="492">
        <v>1858</v>
      </c>
      <c r="B1866" s="492" t="s">
        <v>4712</v>
      </c>
      <c r="C1866" s="492" t="s">
        <v>6675</v>
      </c>
      <c r="D1866" s="492">
        <v>26001010070</v>
      </c>
      <c r="E1866" s="492" t="s">
        <v>319</v>
      </c>
      <c r="F1866" s="492" t="s">
        <v>4591</v>
      </c>
      <c r="G1866" s="493">
        <v>312.5</v>
      </c>
      <c r="H1866" s="493">
        <v>312.5</v>
      </c>
      <c r="J1866" s="206"/>
    </row>
    <row r="1867" spans="1:10" ht="15">
      <c r="A1867" s="492">
        <v>1859</v>
      </c>
      <c r="B1867" s="492" t="s">
        <v>4936</v>
      </c>
      <c r="C1867" s="492" t="s">
        <v>4718</v>
      </c>
      <c r="D1867" s="492">
        <v>26001017811</v>
      </c>
      <c r="E1867" s="492" t="s">
        <v>319</v>
      </c>
      <c r="F1867" s="492" t="s">
        <v>4591</v>
      </c>
      <c r="G1867" s="493">
        <v>312.5</v>
      </c>
      <c r="H1867" s="493">
        <v>312.5</v>
      </c>
      <c r="J1867" s="206"/>
    </row>
    <row r="1868" spans="1:10" ht="15">
      <c r="A1868" s="492">
        <v>1860</v>
      </c>
      <c r="B1868" s="492" t="s">
        <v>5842</v>
      </c>
      <c r="C1868" s="492" t="s">
        <v>6681</v>
      </c>
      <c r="D1868" s="492">
        <v>26001002129</v>
      </c>
      <c r="E1868" s="492" t="s">
        <v>319</v>
      </c>
      <c r="F1868" s="492" t="s">
        <v>4591</v>
      </c>
      <c r="G1868" s="493">
        <v>312.5</v>
      </c>
      <c r="H1868" s="493">
        <v>312.5</v>
      </c>
      <c r="J1868" s="206"/>
    </row>
    <row r="1869" spans="1:10" ht="15">
      <c r="A1869" s="492">
        <v>1861</v>
      </c>
      <c r="B1869" s="492" t="s">
        <v>6682</v>
      </c>
      <c r="C1869" s="492" t="s">
        <v>6683</v>
      </c>
      <c r="D1869" s="492">
        <v>26001023607</v>
      </c>
      <c r="E1869" s="492" t="s">
        <v>319</v>
      </c>
      <c r="F1869" s="492" t="s">
        <v>4591</v>
      </c>
      <c r="G1869" s="493">
        <v>312.5</v>
      </c>
      <c r="H1869" s="493">
        <v>312.5</v>
      </c>
      <c r="J1869" s="206"/>
    </row>
    <row r="1870" spans="1:10" ht="15">
      <c r="A1870" s="492">
        <v>1862</v>
      </c>
      <c r="B1870" s="492" t="s">
        <v>4751</v>
      </c>
      <c r="C1870" s="492" t="s">
        <v>6684</v>
      </c>
      <c r="D1870" s="492">
        <v>26001003953</v>
      </c>
      <c r="E1870" s="492" t="s">
        <v>319</v>
      </c>
      <c r="F1870" s="492" t="s">
        <v>4591</v>
      </c>
      <c r="G1870" s="493">
        <v>312.5</v>
      </c>
      <c r="H1870" s="493">
        <v>312.5</v>
      </c>
      <c r="J1870" s="206"/>
    </row>
    <row r="1871" spans="1:10" ht="15">
      <c r="A1871" s="492">
        <v>1863</v>
      </c>
      <c r="B1871" s="492" t="s">
        <v>6685</v>
      </c>
      <c r="C1871" s="492" t="s">
        <v>6686</v>
      </c>
      <c r="D1871" s="492">
        <v>26001002641</v>
      </c>
      <c r="E1871" s="492" t="s">
        <v>319</v>
      </c>
      <c r="F1871" s="492" t="s">
        <v>4591</v>
      </c>
      <c r="G1871" s="493">
        <v>312.5</v>
      </c>
      <c r="H1871" s="493">
        <v>312.5</v>
      </c>
      <c r="J1871" s="206"/>
    </row>
    <row r="1872" spans="1:10" ht="15">
      <c r="A1872" s="492">
        <v>1864</v>
      </c>
      <c r="B1872" s="492" t="s">
        <v>4769</v>
      </c>
      <c r="C1872" s="492" t="s">
        <v>6687</v>
      </c>
      <c r="D1872" s="492">
        <v>26001024034</v>
      </c>
      <c r="E1872" s="492" t="s">
        <v>319</v>
      </c>
      <c r="F1872" s="492" t="s">
        <v>4591</v>
      </c>
      <c r="G1872" s="493">
        <v>312.5</v>
      </c>
      <c r="H1872" s="493">
        <v>312.5</v>
      </c>
      <c r="J1872" s="206"/>
    </row>
    <row r="1873" spans="1:10" ht="15">
      <c r="A1873" s="492">
        <v>1865</v>
      </c>
      <c r="B1873" s="492" t="s">
        <v>5749</v>
      </c>
      <c r="C1873" s="492" t="s">
        <v>6636</v>
      </c>
      <c r="D1873" s="492">
        <v>26001025855</v>
      </c>
      <c r="E1873" s="492" t="s">
        <v>319</v>
      </c>
      <c r="F1873" s="492" t="s">
        <v>4591</v>
      </c>
      <c r="G1873" s="493">
        <v>312.5</v>
      </c>
      <c r="H1873" s="493">
        <v>312.5</v>
      </c>
      <c r="J1873" s="206"/>
    </row>
    <row r="1874" spans="1:10" ht="15">
      <c r="A1874" s="492">
        <v>1866</v>
      </c>
      <c r="B1874" s="492" t="s">
        <v>648</v>
      </c>
      <c r="C1874" s="492" t="s">
        <v>6688</v>
      </c>
      <c r="D1874" s="492">
        <v>26001027829</v>
      </c>
      <c r="E1874" s="492" t="s">
        <v>319</v>
      </c>
      <c r="F1874" s="492" t="s">
        <v>4591</v>
      </c>
      <c r="G1874" s="493">
        <v>312.5</v>
      </c>
      <c r="H1874" s="493">
        <v>312.5</v>
      </c>
      <c r="J1874" s="206"/>
    </row>
    <row r="1875" spans="1:10" ht="15">
      <c r="A1875" s="492">
        <v>1867</v>
      </c>
      <c r="B1875" s="492" t="s">
        <v>6678</v>
      </c>
      <c r="C1875" s="492" t="s">
        <v>5824</v>
      </c>
      <c r="D1875" s="492">
        <v>26001005032</v>
      </c>
      <c r="E1875" s="492" t="s">
        <v>319</v>
      </c>
      <c r="F1875" s="492" t="s">
        <v>4591</v>
      </c>
      <c r="G1875" s="493">
        <v>312.5</v>
      </c>
      <c r="H1875" s="493">
        <v>312.5</v>
      </c>
      <c r="J1875" s="206"/>
    </row>
    <row r="1876" spans="1:10" ht="15">
      <c r="A1876" s="492">
        <v>1868</v>
      </c>
      <c r="B1876" s="492" t="s">
        <v>4918</v>
      </c>
      <c r="C1876" s="492" t="s">
        <v>6689</v>
      </c>
      <c r="D1876" s="492">
        <v>26001009381</v>
      </c>
      <c r="E1876" s="492" t="s">
        <v>319</v>
      </c>
      <c r="F1876" s="492" t="s">
        <v>4591</v>
      </c>
      <c r="G1876" s="493">
        <v>312.5</v>
      </c>
      <c r="H1876" s="493">
        <v>312.5</v>
      </c>
      <c r="J1876" s="206"/>
    </row>
    <row r="1877" spans="1:10" ht="15">
      <c r="A1877" s="492">
        <v>1869</v>
      </c>
      <c r="B1877" s="492" t="s">
        <v>648</v>
      </c>
      <c r="C1877" s="492" t="s">
        <v>5004</v>
      </c>
      <c r="D1877" s="492">
        <v>26001031764</v>
      </c>
      <c r="E1877" s="492" t="s">
        <v>319</v>
      </c>
      <c r="F1877" s="492" t="s">
        <v>4591</v>
      </c>
      <c r="G1877" s="493">
        <v>312.5</v>
      </c>
      <c r="H1877" s="493">
        <v>312.5</v>
      </c>
      <c r="J1877" s="206"/>
    </row>
    <row r="1878" spans="1:10" ht="15">
      <c r="A1878" s="492">
        <v>1870</v>
      </c>
      <c r="B1878" s="492" t="s">
        <v>5633</v>
      </c>
      <c r="C1878" s="492" t="s">
        <v>6673</v>
      </c>
      <c r="D1878" s="492">
        <v>26001021233</v>
      </c>
      <c r="E1878" s="492" t="s">
        <v>319</v>
      </c>
      <c r="F1878" s="492" t="s">
        <v>4591</v>
      </c>
      <c r="G1878" s="493">
        <v>312.5</v>
      </c>
      <c r="H1878" s="493">
        <v>312.5</v>
      </c>
      <c r="J1878" s="206"/>
    </row>
    <row r="1879" spans="1:10" ht="30">
      <c r="A1879" s="492">
        <v>1871</v>
      </c>
      <c r="B1879" s="492" t="s">
        <v>4980</v>
      </c>
      <c r="C1879" s="492" t="s">
        <v>6690</v>
      </c>
      <c r="D1879" s="492">
        <v>26001009827</v>
      </c>
      <c r="E1879" s="492" t="s">
        <v>319</v>
      </c>
      <c r="F1879" s="492" t="s">
        <v>4591</v>
      </c>
      <c r="G1879" s="493">
        <v>312.5</v>
      </c>
      <c r="H1879" s="493">
        <v>312.5</v>
      </c>
      <c r="J1879" s="206"/>
    </row>
    <row r="1880" spans="1:10" ht="15">
      <c r="A1880" s="492">
        <v>1872</v>
      </c>
      <c r="B1880" s="492" t="s">
        <v>4678</v>
      </c>
      <c r="C1880" s="492" t="s">
        <v>5824</v>
      </c>
      <c r="D1880" s="492">
        <v>26001019732</v>
      </c>
      <c r="E1880" s="492" t="s">
        <v>319</v>
      </c>
      <c r="F1880" s="492" t="s">
        <v>4591</v>
      </c>
      <c r="G1880" s="493">
        <v>312.5</v>
      </c>
      <c r="H1880" s="493">
        <v>312.5</v>
      </c>
      <c r="J1880" s="206"/>
    </row>
    <row r="1881" spans="1:10" ht="15">
      <c r="A1881" s="492">
        <v>1873</v>
      </c>
      <c r="B1881" s="492" t="s">
        <v>5216</v>
      </c>
      <c r="C1881" s="492" t="s">
        <v>4885</v>
      </c>
      <c r="D1881" s="492">
        <v>26001031436</v>
      </c>
      <c r="E1881" s="492" t="s">
        <v>319</v>
      </c>
      <c r="F1881" s="492" t="s">
        <v>4591</v>
      </c>
      <c r="G1881" s="493">
        <v>312.5</v>
      </c>
      <c r="H1881" s="493">
        <v>312.5</v>
      </c>
      <c r="J1881" s="206"/>
    </row>
    <row r="1882" spans="1:10" ht="15">
      <c r="A1882" s="492">
        <v>1874</v>
      </c>
      <c r="B1882" s="492" t="s">
        <v>5938</v>
      </c>
      <c r="C1882" s="492" t="s">
        <v>6691</v>
      </c>
      <c r="D1882" s="492">
        <v>26001014777</v>
      </c>
      <c r="E1882" s="492" t="s">
        <v>319</v>
      </c>
      <c r="F1882" s="492" t="s">
        <v>4591</v>
      </c>
      <c r="G1882" s="493">
        <v>312.5</v>
      </c>
      <c r="H1882" s="493">
        <v>312.5</v>
      </c>
      <c r="J1882" s="206"/>
    </row>
    <row r="1883" spans="1:10" ht="15">
      <c r="A1883" s="492">
        <v>1875</v>
      </c>
      <c r="B1883" s="492" t="s">
        <v>5204</v>
      </c>
      <c r="C1883" s="492" t="s">
        <v>6692</v>
      </c>
      <c r="D1883" s="492" t="s">
        <v>8369</v>
      </c>
      <c r="E1883" s="492" t="s">
        <v>319</v>
      </c>
      <c r="F1883" s="492" t="s">
        <v>4591</v>
      </c>
      <c r="G1883" s="493">
        <v>312.5</v>
      </c>
      <c r="H1883" s="493">
        <v>312.5</v>
      </c>
      <c r="J1883" s="206"/>
    </row>
    <row r="1884" spans="1:10" ht="15">
      <c r="A1884" s="492">
        <v>1876</v>
      </c>
      <c r="B1884" s="492" t="s">
        <v>6319</v>
      </c>
      <c r="C1884" s="492" t="s">
        <v>6693</v>
      </c>
      <c r="D1884" s="492">
        <v>46001005050</v>
      </c>
      <c r="E1884" s="492" t="s">
        <v>319</v>
      </c>
      <c r="F1884" s="492" t="s">
        <v>4591</v>
      </c>
      <c r="G1884" s="493">
        <v>312.5</v>
      </c>
      <c r="H1884" s="493">
        <v>312.5</v>
      </c>
      <c r="J1884" s="206"/>
    </row>
    <row r="1885" spans="1:10" ht="15">
      <c r="A1885" s="492">
        <v>1877</v>
      </c>
      <c r="B1885" s="492" t="s">
        <v>6694</v>
      </c>
      <c r="C1885" s="492" t="s">
        <v>6695</v>
      </c>
      <c r="D1885" s="492">
        <v>46001002195</v>
      </c>
      <c r="E1885" s="492" t="s">
        <v>319</v>
      </c>
      <c r="F1885" s="492" t="s">
        <v>4591</v>
      </c>
      <c r="G1885" s="493">
        <v>312.5</v>
      </c>
      <c r="H1885" s="493">
        <v>312.5</v>
      </c>
      <c r="J1885" s="206"/>
    </row>
    <row r="1886" spans="1:10" ht="15">
      <c r="A1886" s="492">
        <v>1878</v>
      </c>
      <c r="B1886" s="492" t="s">
        <v>6500</v>
      </c>
      <c r="C1886" s="492" t="s">
        <v>6696</v>
      </c>
      <c r="D1886" s="492">
        <v>46001003729</v>
      </c>
      <c r="E1886" s="492" t="s">
        <v>319</v>
      </c>
      <c r="F1886" s="492" t="s">
        <v>4591</v>
      </c>
      <c r="G1886" s="493">
        <v>312.5</v>
      </c>
      <c r="H1886" s="493">
        <v>312.5</v>
      </c>
      <c r="J1886" s="206"/>
    </row>
    <row r="1887" spans="1:10" ht="15">
      <c r="A1887" s="492">
        <v>1879</v>
      </c>
      <c r="B1887" s="492" t="s">
        <v>5565</v>
      </c>
      <c r="C1887" s="492" t="s">
        <v>6697</v>
      </c>
      <c r="D1887" s="492">
        <v>61001026075</v>
      </c>
      <c r="E1887" s="492" t="s">
        <v>319</v>
      </c>
      <c r="F1887" s="492" t="s">
        <v>4591</v>
      </c>
      <c r="G1887" s="493">
        <v>312.5</v>
      </c>
      <c r="H1887" s="493">
        <v>312.5</v>
      </c>
      <c r="J1887" s="206"/>
    </row>
    <row r="1888" spans="1:10" ht="15">
      <c r="A1888" s="492">
        <v>1880</v>
      </c>
      <c r="B1888" s="492" t="s">
        <v>4830</v>
      </c>
      <c r="C1888" s="492" t="s">
        <v>6698</v>
      </c>
      <c r="D1888" s="492">
        <v>46001018233</v>
      </c>
      <c r="E1888" s="492" t="s">
        <v>319</v>
      </c>
      <c r="F1888" s="492" t="s">
        <v>4591</v>
      </c>
      <c r="G1888" s="493">
        <v>312.5</v>
      </c>
      <c r="H1888" s="493">
        <v>312.5</v>
      </c>
      <c r="J1888" s="206"/>
    </row>
    <row r="1889" spans="1:10" ht="15">
      <c r="A1889" s="492">
        <v>1881</v>
      </c>
      <c r="B1889" s="492" t="s">
        <v>4936</v>
      </c>
      <c r="C1889" s="492" t="s">
        <v>5103</v>
      </c>
      <c r="D1889" s="492">
        <v>35001036164</v>
      </c>
      <c r="E1889" s="492" t="s">
        <v>319</v>
      </c>
      <c r="F1889" s="492" t="s">
        <v>4591</v>
      </c>
      <c r="G1889" s="493">
        <v>312.5</v>
      </c>
      <c r="H1889" s="493">
        <v>312.5</v>
      </c>
      <c r="J1889" s="206"/>
    </row>
    <row r="1890" spans="1:10" ht="15">
      <c r="A1890" s="492">
        <v>1882</v>
      </c>
      <c r="B1890" s="492" t="s">
        <v>5088</v>
      </c>
      <c r="C1890" s="492" t="s">
        <v>6699</v>
      </c>
      <c r="D1890" s="492">
        <v>46001015356</v>
      </c>
      <c r="E1890" s="492" t="s">
        <v>319</v>
      </c>
      <c r="F1890" s="492" t="s">
        <v>4591</v>
      </c>
      <c r="G1890" s="493">
        <v>312.5</v>
      </c>
      <c r="H1890" s="493">
        <v>312.5</v>
      </c>
      <c r="J1890" s="206"/>
    </row>
    <row r="1891" spans="1:10" ht="15">
      <c r="A1891" s="492">
        <v>1883</v>
      </c>
      <c r="B1891" s="492" t="s">
        <v>6286</v>
      </c>
      <c r="C1891" s="492" t="s">
        <v>5973</v>
      </c>
      <c r="D1891" s="492">
        <v>46001017472</v>
      </c>
      <c r="E1891" s="492" t="s">
        <v>319</v>
      </c>
      <c r="F1891" s="492" t="s">
        <v>4591</v>
      </c>
      <c r="G1891" s="493">
        <v>312.5</v>
      </c>
      <c r="H1891" s="493">
        <v>312.5</v>
      </c>
      <c r="J1891" s="206"/>
    </row>
    <row r="1892" spans="1:10" ht="15">
      <c r="A1892" s="492">
        <v>1884</v>
      </c>
      <c r="B1892" s="492" t="s">
        <v>5005</v>
      </c>
      <c r="C1892" s="492" t="s">
        <v>6594</v>
      </c>
      <c r="D1892" s="492">
        <v>46001004768</v>
      </c>
      <c r="E1892" s="492" t="s">
        <v>319</v>
      </c>
      <c r="F1892" s="492" t="s">
        <v>4591</v>
      </c>
      <c r="G1892" s="493">
        <v>312.5</v>
      </c>
      <c r="H1892" s="493">
        <v>312.5</v>
      </c>
      <c r="J1892" s="206"/>
    </row>
    <row r="1893" spans="1:10" ht="15">
      <c r="A1893" s="492">
        <v>1885</v>
      </c>
      <c r="B1893" s="492" t="s">
        <v>5636</v>
      </c>
      <c r="C1893" s="492" t="s">
        <v>6700</v>
      </c>
      <c r="D1893" s="492">
        <v>46001009622</v>
      </c>
      <c r="E1893" s="492" t="s">
        <v>319</v>
      </c>
      <c r="F1893" s="492" t="s">
        <v>4591</v>
      </c>
      <c r="G1893" s="493">
        <v>312.5</v>
      </c>
      <c r="H1893" s="493">
        <v>312.5</v>
      </c>
      <c r="J1893" s="206"/>
    </row>
    <row r="1894" spans="1:10" ht="15">
      <c r="A1894" s="492">
        <v>1886</v>
      </c>
      <c r="B1894" s="492" t="s">
        <v>5086</v>
      </c>
      <c r="C1894" s="492" t="s">
        <v>6701</v>
      </c>
      <c r="D1894" s="492">
        <v>46001005565</v>
      </c>
      <c r="E1894" s="492" t="s">
        <v>319</v>
      </c>
      <c r="F1894" s="492" t="s">
        <v>4591</v>
      </c>
      <c r="G1894" s="493">
        <v>312.5</v>
      </c>
      <c r="H1894" s="493">
        <v>312.5</v>
      </c>
      <c r="J1894" s="206"/>
    </row>
    <row r="1895" spans="1:10" ht="15">
      <c r="A1895" s="492">
        <v>1887</v>
      </c>
      <c r="B1895" s="492" t="s">
        <v>5783</v>
      </c>
      <c r="C1895" s="492" t="s">
        <v>6702</v>
      </c>
      <c r="D1895" s="492">
        <v>46001001224</v>
      </c>
      <c r="E1895" s="492" t="s">
        <v>319</v>
      </c>
      <c r="F1895" s="492" t="s">
        <v>4591</v>
      </c>
      <c r="G1895" s="493">
        <v>312.5</v>
      </c>
      <c r="H1895" s="493">
        <v>312.5</v>
      </c>
      <c r="J1895" s="206"/>
    </row>
    <row r="1896" spans="1:10" ht="15">
      <c r="A1896" s="492">
        <v>1888</v>
      </c>
      <c r="B1896" s="492" t="s">
        <v>6286</v>
      </c>
      <c r="C1896" s="492" t="s">
        <v>6703</v>
      </c>
      <c r="D1896" s="492">
        <v>46001014549</v>
      </c>
      <c r="E1896" s="492" t="s">
        <v>319</v>
      </c>
      <c r="F1896" s="492" t="s">
        <v>4591</v>
      </c>
      <c r="G1896" s="493">
        <v>312.5</v>
      </c>
      <c r="H1896" s="493">
        <v>312.5</v>
      </c>
      <c r="J1896" s="206"/>
    </row>
    <row r="1897" spans="1:10" ht="15">
      <c r="A1897" s="492">
        <v>1889</v>
      </c>
      <c r="B1897" s="492" t="s">
        <v>5204</v>
      </c>
      <c r="C1897" s="492" t="s">
        <v>6704</v>
      </c>
      <c r="D1897" s="492">
        <v>46001003433</v>
      </c>
      <c r="E1897" s="492" t="s">
        <v>319</v>
      </c>
      <c r="F1897" s="492" t="s">
        <v>4591</v>
      </c>
      <c r="G1897" s="493">
        <v>312.5</v>
      </c>
      <c r="H1897" s="493">
        <v>312.5</v>
      </c>
      <c r="J1897" s="206"/>
    </row>
    <row r="1898" spans="1:10" ht="15">
      <c r="A1898" s="492">
        <v>1890</v>
      </c>
      <c r="B1898" s="492" t="s">
        <v>6039</v>
      </c>
      <c r="C1898" s="492" t="s">
        <v>5995</v>
      </c>
      <c r="D1898" s="492">
        <v>46001019180</v>
      </c>
      <c r="E1898" s="492" t="s">
        <v>319</v>
      </c>
      <c r="F1898" s="492" t="s">
        <v>4591</v>
      </c>
      <c r="G1898" s="493">
        <v>312.5</v>
      </c>
      <c r="H1898" s="493">
        <v>312.5</v>
      </c>
      <c r="J1898" s="206"/>
    </row>
    <row r="1899" spans="1:10" ht="15">
      <c r="A1899" s="492">
        <v>1891</v>
      </c>
      <c r="B1899" s="492" t="s">
        <v>648</v>
      </c>
      <c r="C1899" s="492" t="s">
        <v>6705</v>
      </c>
      <c r="D1899" s="492" t="s">
        <v>8370</v>
      </c>
      <c r="E1899" s="492" t="s">
        <v>319</v>
      </c>
      <c r="F1899" s="492" t="s">
        <v>4591</v>
      </c>
      <c r="G1899" s="493">
        <v>312.5</v>
      </c>
      <c r="H1899" s="493">
        <v>312.5</v>
      </c>
      <c r="J1899" s="206"/>
    </row>
    <row r="1900" spans="1:10" ht="15">
      <c r="A1900" s="492">
        <v>1892</v>
      </c>
      <c r="B1900" s="492" t="s">
        <v>6706</v>
      </c>
      <c r="C1900" s="492" t="s">
        <v>6679</v>
      </c>
      <c r="D1900" s="492">
        <v>46001014227</v>
      </c>
      <c r="E1900" s="492" t="s">
        <v>319</v>
      </c>
      <c r="F1900" s="492" t="s">
        <v>4591</v>
      </c>
      <c r="G1900" s="493">
        <v>312.5</v>
      </c>
      <c r="H1900" s="493">
        <v>312.5</v>
      </c>
      <c r="J1900" s="206"/>
    </row>
    <row r="1901" spans="1:10" ht="15">
      <c r="A1901" s="492">
        <v>1893</v>
      </c>
      <c r="B1901" s="492" t="s">
        <v>648</v>
      </c>
      <c r="C1901" s="492" t="s">
        <v>6707</v>
      </c>
      <c r="D1901" s="492">
        <v>46001016232</v>
      </c>
      <c r="E1901" s="492" t="s">
        <v>319</v>
      </c>
      <c r="F1901" s="492" t="s">
        <v>4591</v>
      </c>
      <c r="G1901" s="493">
        <v>312.5</v>
      </c>
      <c r="H1901" s="493">
        <v>312.5</v>
      </c>
      <c r="J1901" s="206"/>
    </row>
    <row r="1902" spans="1:10" ht="15">
      <c r="A1902" s="492">
        <v>1894</v>
      </c>
      <c r="B1902" s="492" t="s">
        <v>6286</v>
      </c>
      <c r="C1902" s="492" t="s">
        <v>6708</v>
      </c>
      <c r="D1902" s="492">
        <v>46001016262</v>
      </c>
      <c r="E1902" s="492" t="s">
        <v>319</v>
      </c>
      <c r="F1902" s="492" t="s">
        <v>4591</v>
      </c>
      <c r="G1902" s="493">
        <v>312.5</v>
      </c>
      <c r="H1902" s="493">
        <v>312.5</v>
      </c>
      <c r="J1902" s="206"/>
    </row>
    <row r="1903" spans="1:10" ht="15">
      <c r="A1903" s="492">
        <v>1895</v>
      </c>
      <c r="B1903" s="492" t="s">
        <v>6663</v>
      </c>
      <c r="C1903" s="492" t="s">
        <v>6499</v>
      </c>
      <c r="D1903" s="492">
        <v>46001006406</v>
      </c>
      <c r="E1903" s="492" t="s">
        <v>319</v>
      </c>
      <c r="F1903" s="492" t="s">
        <v>4591</v>
      </c>
      <c r="G1903" s="493">
        <v>312.5</v>
      </c>
      <c r="H1903" s="493">
        <v>312.5</v>
      </c>
      <c r="J1903" s="206"/>
    </row>
    <row r="1904" spans="1:10" ht="15">
      <c r="A1904" s="492">
        <v>1896</v>
      </c>
      <c r="B1904" s="492" t="s">
        <v>6357</v>
      </c>
      <c r="C1904" s="492" t="s">
        <v>6709</v>
      </c>
      <c r="D1904" s="492">
        <v>46001008065</v>
      </c>
      <c r="E1904" s="492" t="s">
        <v>319</v>
      </c>
      <c r="F1904" s="492" t="s">
        <v>4591</v>
      </c>
      <c r="G1904" s="493">
        <v>312.5</v>
      </c>
      <c r="H1904" s="493">
        <v>312.5</v>
      </c>
      <c r="J1904" s="206"/>
    </row>
    <row r="1905" spans="1:10" ht="15">
      <c r="A1905" s="492">
        <v>1897</v>
      </c>
      <c r="B1905" s="492" t="s">
        <v>5783</v>
      </c>
      <c r="C1905" s="492" t="s">
        <v>6710</v>
      </c>
      <c r="D1905" s="492">
        <v>46001001161</v>
      </c>
      <c r="E1905" s="492" t="s">
        <v>319</v>
      </c>
      <c r="F1905" s="492" t="s">
        <v>4591</v>
      </c>
      <c r="G1905" s="493">
        <v>312.5</v>
      </c>
      <c r="H1905" s="493">
        <v>312.5</v>
      </c>
      <c r="J1905" s="206"/>
    </row>
    <row r="1906" spans="1:10" ht="15">
      <c r="A1906" s="492">
        <v>1898</v>
      </c>
      <c r="B1906" s="492" t="s">
        <v>5159</v>
      </c>
      <c r="C1906" s="492" t="s">
        <v>6711</v>
      </c>
      <c r="D1906" s="492">
        <v>46001016451</v>
      </c>
      <c r="E1906" s="492" t="s">
        <v>319</v>
      </c>
      <c r="F1906" s="492" t="s">
        <v>4591</v>
      </c>
      <c r="G1906" s="493">
        <v>312.5</v>
      </c>
      <c r="H1906" s="493">
        <v>312.5</v>
      </c>
      <c r="J1906" s="206"/>
    </row>
    <row r="1907" spans="1:10" ht="15">
      <c r="A1907" s="492">
        <v>1899</v>
      </c>
      <c r="B1907" s="492" t="s">
        <v>6247</v>
      </c>
      <c r="C1907" s="492" t="s">
        <v>4937</v>
      </c>
      <c r="D1907" s="492">
        <v>46001013823</v>
      </c>
      <c r="E1907" s="492" t="s">
        <v>319</v>
      </c>
      <c r="F1907" s="492" t="s">
        <v>4591</v>
      </c>
      <c r="G1907" s="493">
        <v>312.5</v>
      </c>
      <c r="H1907" s="493">
        <v>312.5</v>
      </c>
      <c r="J1907" s="206"/>
    </row>
    <row r="1908" spans="1:10" ht="15">
      <c r="A1908" s="492">
        <v>1900</v>
      </c>
      <c r="B1908" s="492" t="s">
        <v>6712</v>
      </c>
      <c r="C1908" s="492" t="s">
        <v>6710</v>
      </c>
      <c r="D1908" s="492">
        <v>46001017862</v>
      </c>
      <c r="E1908" s="492" t="s">
        <v>319</v>
      </c>
      <c r="F1908" s="492" t="s">
        <v>4591</v>
      </c>
      <c r="G1908" s="493">
        <v>312.5</v>
      </c>
      <c r="H1908" s="493">
        <v>312.5</v>
      </c>
      <c r="J1908" s="206"/>
    </row>
    <row r="1909" spans="1:10" ht="15">
      <c r="A1909" s="492">
        <v>1901</v>
      </c>
      <c r="B1909" s="492" t="s">
        <v>6286</v>
      </c>
      <c r="C1909" s="492" t="s">
        <v>4736</v>
      </c>
      <c r="D1909" s="492">
        <v>46001003663</v>
      </c>
      <c r="E1909" s="492" t="s">
        <v>319</v>
      </c>
      <c r="F1909" s="492" t="s">
        <v>4591</v>
      </c>
      <c r="G1909" s="493">
        <v>312.5</v>
      </c>
      <c r="H1909" s="493">
        <v>312.5</v>
      </c>
      <c r="J1909" s="206"/>
    </row>
    <row r="1910" spans="1:10" ht="15">
      <c r="A1910" s="492">
        <v>1902</v>
      </c>
      <c r="B1910" s="492" t="s">
        <v>6713</v>
      </c>
      <c r="C1910" s="492" t="s">
        <v>6714</v>
      </c>
      <c r="D1910" s="492">
        <v>46001004596</v>
      </c>
      <c r="E1910" s="492" t="s">
        <v>319</v>
      </c>
      <c r="F1910" s="492" t="s">
        <v>4591</v>
      </c>
      <c r="G1910" s="493">
        <v>312.5</v>
      </c>
      <c r="H1910" s="493">
        <v>312.5</v>
      </c>
      <c r="J1910" s="206"/>
    </row>
    <row r="1911" spans="1:10" ht="15">
      <c r="A1911" s="492">
        <v>1903</v>
      </c>
      <c r="B1911" s="492" t="s">
        <v>6715</v>
      </c>
      <c r="C1911" s="492" t="s">
        <v>6716</v>
      </c>
      <c r="D1911" s="492">
        <v>46001003736</v>
      </c>
      <c r="E1911" s="492" t="s">
        <v>319</v>
      </c>
      <c r="F1911" s="492" t="s">
        <v>4591</v>
      </c>
      <c r="G1911" s="493">
        <v>312.5</v>
      </c>
      <c r="H1911" s="493">
        <v>312.5</v>
      </c>
      <c r="J1911" s="206"/>
    </row>
    <row r="1912" spans="1:10" ht="15">
      <c r="A1912" s="492">
        <v>1904</v>
      </c>
      <c r="B1912" s="492" t="s">
        <v>6717</v>
      </c>
      <c r="C1912" s="492" t="s">
        <v>6718</v>
      </c>
      <c r="D1912" s="492">
        <v>46001003722</v>
      </c>
      <c r="E1912" s="492" t="s">
        <v>319</v>
      </c>
      <c r="F1912" s="492" t="s">
        <v>4591</v>
      </c>
      <c r="G1912" s="493">
        <v>312.5</v>
      </c>
      <c r="H1912" s="493">
        <v>312.5</v>
      </c>
      <c r="J1912" s="206"/>
    </row>
    <row r="1913" spans="1:10" ht="15">
      <c r="A1913" s="492">
        <v>1905</v>
      </c>
      <c r="B1913" s="492" t="s">
        <v>4732</v>
      </c>
      <c r="C1913" s="492" t="s">
        <v>6719</v>
      </c>
      <c r="D1913" s="492">
        <v>46001015311</v>
      </c>
      <c r="E1913" s="492" t="s">
        <v>319</v>
      </c>
      <c r="F1913" s="492" t="s">
        <v>4591</v>
      </c>
      <c r="G1913" s="493">
        <v>312.5</v>
      </c>
      <c r="H1913" s="493">
        <v>312.5</v>
      </c>
      <c r="J1913" s="206"/>
    </row>
    <row r="1914" spans="1:10" ht="30">
      <c r="A1914" s="492">
        <v>1906</v>
      </c>
      <c r="B1914" s="492" t="s">
        <v>6678</v>
      </c>
      <c r="C1914" s="492" t="s">
        <v>6720</v>
      </c>
      <c r="D1914" s="492">
        <v>46001005504</v>
      </c>
      <c r="E1914" s="492" t="s">
        <v>319</v>
      </c>
      <c r="F1914" s="492" t="s">
        <v>4591</v>
      </c>
      <c r="G1914" s="493">
        <v>312.5</v>
      </c>
      <c r="H1914" s="493">
        <v>312.5</v>
      </c>
      <c r="J1914" s="206"/>
    </row>
    <row r="1915" spans="1:10" ht="15">
      <c r="A1915" s="492">
        <v>1907</v>
      </c>
      <c r="B1915" s="492" t="s">
        <v>6721</v>
      </c>
      <c r="C1915" s="492" t="s">
        <v>6722</v>
      </c>
      <c r="D1915" s="492" t="s">
        <v>8371</v>
      </c>
      <c r="E1915" s="492" t="s">
        <v>319</v>
      </c>
      <c r="F1915" s="492" t="s">
        <v>4591</v>
      </c>
      <c r="G1915" s="493">
        <v>312.5</v>
      </c>
      <c r="H1915" s="493">
        <v>312.5</v>
      </c>
      <c r="J1915" s="206"/>
    </row>
    <row r="1916" spans="1:10" ht="15">
      <c r="A1916" s="492">
        <v>1908</v>
      </c>
      <c r="B1916" s="492" t="s">
        <v>6723</v>
      </c>
      <c r="C1916" s="492" t="s">
        <v>4789</v>
      </c>
      <c r="D1916" s="492">
        <v>46001015301</v>
      </c>
      <c r="E1916" s="492" t="s">
        <v>319</v>
      </c>
      <c r="F1916" s="492" t="s">
        <v>4591</v>
      </c>
      <c r="G1916" s="493">
        <v>312.5</v>
      </c>
      <c r="H1916" s="493">
        <v>312.5</v>
      </c>
      <c r="J1916" s="206"/>
    </row>
    <row r="1917" spans="1:10" ht="15">
      <c r="A1917" s="492">
        <v>1909</v>
      </c>
      <c r="B1917" s="492" t="s">
        <v>4797</v>
      </c>
      <c r="C1917" s="492" t="s">
        <v>6724</v>
      </c>
      <c r="D1917" s="492">
        <v>1019050088</v>
      </c>
      <c r="E1917" s="492" t="s">
        <v>319</v>
      </c>
      <c r="F1917" s="492" t="s">
        <v>4591</v>
      </c>
      <c r="G1917" s="493">
        <v>312.5</v>
      </c>
      <c r="H1917" s="493">
        <v>312.5</v>
      </c>
      <c r="J1917" s="206"/>
    </row>
    <row r="1918" spans="1:10" ht="15">
      <c r="A1918" s="492">
        <v>1910</v>
      </c>
      <c r="B1918" s="492" t="s">
        <v>4712</v>
      </c>
      <c r="C1918" s="492" t="s">
        <v>6252</v>
      </c>
      <c r="D1918" s="492" t="s">
        <v>8372</v>
      </c>
      <c r="E1918" s="492" t="s">
        <v>319</v>
      </c>
      <c r="F1918" s="492" t="s">
        <v>4591</v>
      </c>
      <c r="G1918" s="493">
        <v>312.5</v>
      </c>
      <c r="H1918" s="493">
        <v>312.5</v>
      </c>
      <c r="J1918" s="206"/>
    </row>
    <row r="1919" spans="1:10" ht="15">
      <c r="A1919" s="492">
        <v>1911</v>
      </c>
      <c r="B1919" s="492" t="s">
        <v>5599</v>
      </c>
      <c r="C1919" s="492" t="s">
        <v>6725</v>
      </c>
      <c r="D1919" s="492" t="s">
        <v>8373</v>
      </c>
      <c r="E1919" s="492" t="s">
        <v>319</v>
      </c>
      <c r="F1919" s="492" t="s">
        <v>4591</v>
      </c>
      <c r="G1919" s="493">
        <v>312.5</v>
      </c>
      <c r="H1919" s="493">
        <v>312.5</v>
      </c>
      <c r="J1919" s="206"/>
    </row>
    <row r="1920" spans="1:10" ht="15">
      <c r="A1920" s="492">
        <v>1912</v>
      </c>
      <c r="B1920" s="492" t="s">
        <v>5282</v>
      </c>
      <c r="C1920" s="492" t="s">
        <v>6726</v>
      </c>
      <c r="D1920" s="492" t="s">
        <v>8374</v>
      </c>
      <c r="E1920" s="492" t="s">
        <v>319</v>
      </c>
      <c r="F1920" s="492" t="s">
        <v>4591</v>
      </c>
      <c r="G1920" s="493">
        <v>312.5</v>
      </c>
      <c r="H1920" s="493">
        <v>312.5</v>
      </c>
      <c r="J1920" s="206"/>
    </row>
    <row r="1921" spans="1:10" ht="15">
      <c r="A1921" s="492">
        <v>1913</v>
      </c>
      <c r="B1921" s="492" t="s">
        <v>4918</v>
      </c>
      <c r="C1921" s="492" t="s">
        <v>6727</v>
      </c>
      <c r="D1921" s="492" t="s">
        <v>8375</v>
      </c>
      <c r="E1921" s="492" t="s">
        <v>319</v>
      </c>
      <c r="F1921" s="492" t="s">
        <v>4591</v>
      </c>
      <c r="G1921" s="493">
        <v>312.5</v>
      </c>
      <c r="H1921" s="493">
        <v>312.5</v>
      </c>
      <c r="J1921" s="206"/>
    </row>
    <row r="1922" spans="1:10" ht="15">
      <c r="A1922" s="492">
        <v>1914</v>
      </c>
      <c r="B1922" s="492" t="s">
        <v>4994</v>
      </c>
      <c r="C1922" s="492" t="s">
        <v>6728</v>
      </c>
      <c r="D1922" s="492" t="s">
        <v>8376</v>
      </c>
      <c r="E1922" s="492" t="s">
        <v>319</v>
      </c>
      <c r="F1922" s="492" t="s">
        <v>4591</v>
      </c>
      <c r="G1922" s="493">
        <v>312.5</v>
      </c>
      <c r="H1922" s="493">
        <v>312.5</v>
      </c>
      <c r="J1922" s="206"/>
    </row>
    <row r="1923" spans="1:10" ht="15">
      <c r="A1923" s="492">
        <v>1915</v>
      </c>
      <c r="B1923" s="492" t="s">
        <v>6729</v>
      </c>
      <c r="C1923" s="492" t="s">
        <v>6730</v>
      </c>
      <c r="D1923" s="492" t="s">
        <v>8377</v>
      </c>
      <c r="E1923" s="492" t="s">
        <v>319</v>
      </c>
      <c r="F1923" s="492" t="s">
        <v>4591</v>
      </c>
      <c r="G1923" s="493">
        <v>312.5</v>
      </c>
      <c r="H1923" s="493">
        <v>312.5</v>
      </c>
      <c r="J1923" s="206"/>
    </row>
    <row r="1924" spans="1:10" ht="15">
      <c r="A1924" s="492">
        <v>1916</v>
      </c>
      <c r="B1924" s="492" t="s">
        <v>6731</v>
      </c>
      <c r="C1924" s="492" t="s">
        <v>6732</v>
      </c>
      <c r="D1924" s="492" t="s">
        <v>8378</v>
      </c>
      <c r="E1924" s="492" t="s">
        <v>319</v>
      </c>
      <c r="F1924" s="492" t="s">
        <v>4591</v>
      </c>
      <c r="G1924" s="493">
        <v>312.5</v>
      </c>
      <c r="H1924" s="493">
        <v>312.5</v>
      </c>
      <c r="J1924" s="206"/>
    </row>
    <row r="1925" spans="1:10" ht="15">
      <c r="A1925" s="492">
        <v>1917</v>
      </c>
      <c r="B1925" s="492" t="s">
        <v>5365</v>
      </c>
      <c r="C1925" s="492" t="s">
        <v>6733</v>
      </c>
      <c r="D1925" s="492" t="s">
        <v>8379</v>
      </c>
      <c r="E1925" s="492" t="s">
        <v>319</v>
      </c>
      <c r="F1925" s="492" t="s">
        <v>4591</v>
      </c>
      <c r="G1925" s="493">
        <v>312.5</v>
      </c>
      <c r="H1925" s="493">
        <v>312.5</v>
      </c>
      <c r="J1925" s="206"/>
    </row>
    <row r="1926" spans="1:10" ht="15">
      <c r="A1926" s="492">
        <v>1918</v>
      </c>
      <c r="B1926" s="492" t="s">
        <v>6357</v>
      </c>
      <c r="C1926" s="492" t="s">
        <v>6734</v>
      </c>
      <c r="D1926" s="492" t="s">
        <v>8380</v>
      </c>
      <c r="E1926" s="492" t="s">
        <v>319</v>
      </c>
      <c r="F1926" s="492" t="s">
        <v>4591</v>
      </c>
      <c r="G1926" s="493">
        <v>312.5</v>
      </c>
      <c r="H1926" s="493">
        <v>312.5</v>
      </c>
      <c r="J1926" s="206"/>
    </row>
    <row r="1927" spans="1:10" ht="15">
      <c r="A1927" s="492">
        <v>1919</v>
      </c>
      <c r="B1927" s="492" t="s">
        <v>5678</v>
      </c>
      <c r="C1927" s="492" t="s">
        <v>6735</v>
      </c>
      <c r="D1927" s="492" t="s">
        <v>8381</v>
      </c>
      <c r="E1927" s="492" t="s">
        <v>319</v>
      </c>
      <c r="F1927" s="492" t="s">
        <v>4591</v>
      </c>
      <c r="G1927" s="493">
        <v>312.5</v>
      </c>
      <c r="H1927" s="493">
        <v>312.5</v>
      </c>
      <c r="J1927" s="206"/>
    </row>
    <row r="1928" spans="1:10" ht="15">
      <c r="A1928" s="492">
        <v>1920</v>
      </c>
      <c r="B1928" s="492" t="s">
        <v>5292</v>
      </c>
      <c r="C1928" s="492" t="s">
        <v>5846</v>
      </c>
      <c r="D1928" s="492" t="s">
        <v>8382</v>
      </c>
      <c r="E1928" s="492" t="s">
        <v>319</v>
      </c>
      <c r="F1928" s="492" t="s">
        <v>4591</v>
      </c>
      <c r="G1928" s="493">
        <v>312.5</v>
      </c>
      <c r="H1928" s="493">
        <v>312.5</v>
      </c>
      <c r="J1928" s="206"/>
    </row>
    <row r="1929" spans="1:10" ht="15">
      <c r="A1929" s="492">
        <v>1921</v>
      </c>
      <c r="B1929" s="492" t="s">
        <v>5169</v>
      </c>
      <c r="C1929" s="492" t="s">
        <v>6736</v>
      </c>
      <c r="D1929" s="492" t="s">
        <v>8383</v>
      </c>
      <c r="E1929" s="492" t="s">
        <v>319</v>
      </c>
      <c r="F1929" s="492" t="s">
        <v>4591</v>
      </c>
      <c r="G1929" s="493">
        <v>312.5</v>
      </c>
      <c r="H1929" s="493">
        <v>312.5</v>
      </c>
      <c r="J1929" s="206"/>
    </row>
    <row r="1930" spans="1:10" ht="15">
      <c r="A1930" s="492">
        <v>1922</v>
      </c>
      <c r="B1930" s="492" t="s">
        <v>5700</v>
      </c>
      <c r="C1930" s="492" t="s">
        <v>6737</v>
      </c>
      <c r="D1930" s="492" t="s">
        <v>8384</v>
      </c>
      <c r="E1930" s="492" t="s">
        <v>319</v>
      </c>
      <c r="F1930" s="492" t="s">
        <v>4591</v>
      </c>
      <c r="G1930" s="493">
        <v>312.5</v>
      </c>
      <c r="H1930" s="493">
        <v>312.5</v>
      </c>
      <c r="J1930" s="206"/>
    </row>
    <row r="1931" spans="1:10" ht="15">
      <c r="A1931" s="492">
        <v>1923</v>
      </c>
      <c r="B1931" s="492" t="s">
        <v>4787</v>
      </c>
      <c r="C1931" s="492" t="s">
        <v>6738</v>
      </c>
      <c r="D1931" s="492" t="s">
        <v>8385</v>
      </c>
      <c r="E1931" s="492" t="s">
        <v>319</v>
      </c>
      <c r="F1931" s="492" t="s">
        <v>4591</v>
      </c>
      <c r="G1931" s="493">
        <v>312.5</v>
      </c>
      <c r="H1931" s="493">
        <v>312.5</v>
      </c>
      <c r="J1931" s="206"/>
    </row>
    <row r="1932" spans="1:10" ht="15">
      <c r="A1932" s="492">
        <v>1924</v>
      </c>
      <c r="B1932" s="492" t="s">
        <v>6739</v>
      </c>
      <c r="C1932" s="492" t="s">
        <v>5285</v>
      </c>
      <c r="D1932" s="492" t="s">
        <v>8386</v>
      </c>
      <c r="E1932" s="492" t="s">
        <v>319</v>
      </c>
      <c r="F1932" s="492" t="s">
        <v>4591</v>
      </c>
      <c r="G1932" s="493">
        <v>312.5</v>
      </c>
      <c r="H1932" s="493">
        <v>312.5</v>
      </c>
      <c r="J1932" s="206"/>
    </row>
    <row r="1933" spans="1:10" ht="15">
      <c r="A1933" s="492">
        <v>1925</v>
      </c>
      <c r="B1933" s="492" t="s">
        <v>6016</v>
      </c>
      <c r="C1933" s="492" t="s">
        <v>6740</v>
      </c>
      <c r="D1933" s="492" t="s">
        <v>8387</v>
      </c>
      <c r="E1933" s="492" t="s">
        <v>319</v>
      </c>
      <c r="F1933" s="492" t="s">
        <v>4591</v>
      </c>
      <c r="G1933" s="493">
        <v>312.5</v>
      </c>
      <c r="H1933" s="493">
        <v>312.5</v>
      </c>
      <c r="J1933" s="206"/>
    </row>
    <row r="1934" spans="1:10" ht="15">
      <c r="A1934" s="492">
        <v>1926</v>
      </c>
      <c r="B1934" s="492" t="s">
        <v>6741</v>
      </c>
      <c r="C1934" s="492" t="s">
        <v>6742</v>
      </c>
      <c r="D1934" s="492" t="s">
        <v>8388</v>
      </c>
      <c r="E1934" s="492" t="s">
        <v>319</v>
      </c>
      <c r="F1934" s="492" t="s">
        <v>4591</v>
      </c>
      <c r="G1934" s="493">
        <v>312.5</v>
      </c>
      <c r="H1934" s="493">
        <v>312.5</v>
      </c>
      <c r="J1934" s="206"/>
    </row>
    <row r="1935" spans="1:10" ht="15">
      <c r="A1935" s="492">
        <v>1927</v>
      </c>
      <c r="B1935" s="492" t="s">
        <v>4687</v>
      </c>
      <c r="C1935" s="492" t="s">
        <v>5038</v>
      </c>
      <c r="D1935" s="492" t="s">
        <v>8389</v>
      </c>
      <c r="E1935" s="492" t="s">
        <v>319</v>
      </c>
      <c r="F1935" s="492" t="s">
        <v>4591</v>
      </c>
      <c r="G1935" s="493">
        <v>312.5</v>
      </c>
      <c r="H1935" s="493">
        <v>312.5</v>
      </c>
      <c r="J1935" s="206"/>
    </row>
    <row r="1936" spans="1:10" ht="15">
      <c r="A1936" s="492">
        <v>1928</v>
      </c>
      <c r="B1936" s="492" t="s">
        <v>4696</v>
      </c>
      <c r="C1936" s="492" t="s">
        <v>6743</v>
      </c>
      <c r="D1936" s="492" t="s">
        <v>8390</v>
      </c>
      <c r="E1936" s="492" t="s">
        <v>319</v>
      </c>
      <c r="F1936" s="492" t="s">
        <v>4591</v>
      </c>
      <c r="G1936" s="493">
        <v>312.5</v>
      </c>
      <c r="H1936" s="493">
        <v>312.5</v>
      </c>
      <c r="J1936" s="206"/>
    </row>
    <row r="1937" spans="1:10" ht="15">
      <c r="A1937" s="492">
        <v>1929</v>
      </c>
      <c r="B1937" s="492" t="s">
        <v>6744</v>
      </c>
      <c r="C1937" s="492" t="s">
        <v>6745</v>
      </c>
      <c r="D1937" s="492" t="s">
        <v>8391</v>
      </c>
      <c r="E1937" s="492" t="s">
        <v>319</v>
      </c>
      <c r="F1937" s="492" t="s">
        <v>4591</v>
      </c>
      <c r="G1937" s="493">
        <v>312.5</v>
      </c>
      <c r="H1937" s="493">
        <v>312.5</v>
      </c>
      <c r="J1937" s="206"/>
    </row>
    <row r="1938" spans="1:10" ht="15">
      <c r="A1938" s="492">
        <v>1930</v>
      </c>
      <c r="B1938" s="492" t="s">
        <v>6746</v>
      </c>
      <c r="C1938" s="492" t="s">
        <v>6738</v>
      </c>
      <c r="D1938" s="492" t="s">
        <v>8392</v>
      </c>
      <c r="E1938" s="492" t="s">
        <v>319</v>
      </c>
      <c r="F1938" s="492" t="s">
        <v>4591</v>
      </c>
      <c r="G1938" s="493">
        <v>312.5</v>
      </c>
      <c r="H1938" s="493">
        <v>312.5</v>
      </c>
      <c r="J1938" s="206"/>
    </row>
    <row r="1939" spans="1:10" ht="15">
      <c r="A1939" s="492">
        <v>1931</v>
      </c>
      <c r="B1939" s="492" t="s">
        <v>5992</v>
      </c>
      <c r="C1939" s="492" t="s">
        <v>6747</v>
      </c>
      <c r="D1939" s="492" t="s">
        <v>8393</v>
      </c>
      <c r="E1939" s="492" t="s">
        <v>319</v>
      </c>
      <c r="F1939" s="492" t="s">
        <v>4591</v>
      </c>
      <c r="G1939" s="493">
        <v>312.5</v>
      </c>
      <c r="H1939" s="493">
        <v>312.5</v>
      </c>
      <c r="J1939" s="206"/>
    </row>
    <row r="1940" spans="1:10" ht="15">
      <c r="A1940" s="492">
        <v>1932</v>
      </c>
      <c r="B1940" s="492" t="s">
        <v>5218</v>
      </c>
      <c r="C1940" s="492" t="s">
        <v>6260</v>
      </c>
      <c r="D1940" s="492" t="s">
        <v>8394</v>
      </c>
      <c r="E1940" s="492" t="s">
        <v>319</v>
      </c>
      <c r="F1940" s="492" t="s">
        <v>4591</v>
      </c>
      <c r="G1940" s="493">
        <v>312.5</v>
      </c>
      <c r="H1940" s="493">
        <v>312.5</v>
      </c>
      <c r="J1940" s="206"/>
    </row>
    <row r="1941" spans="1:10" ht="15">
      <c r="A1941" s="492">
        <v>1933</v>
      </c>
      <c r="B1941" s="492" t="s">
        <v>6748</v>
      </c>
      <c r="C1941" s="492" t="s">
        <v>6749</v>
      </c>
      <c r="D1941" s="492" t="s">
        <v>8395</v>
      </c>
      <c r="E1941" s="492" t="s">
        <v>319</v>
      </c>
      <c r="F1941" s="492" t="s">
        <v>4591</v>
      </c>
      <c r="G1941" s="493">
        <v>312.5</v>
      </c>
      <c r="H1941" s="493">
        <v>312.5</v>
      </c>
      <c r="J1941" s="206"/>
    </row>
    <row r="1942" spans="1:10" ht="15">
      <c r="A1942" s="492">
        <v>1934</v>
      </c>
      <c r="B1942" s="492" t="s">
        <v>6750</v>
      </c>
      <c r="C1942" s="492" t="s">
        <v>6751</v>
      </c>
      <c r="D1942" s="492" t="s">
        <v>8396</v>
      </c>
      <c r="E1942" s="492" t="s">
        <v>319</v>
      </c>
      <c r="F1942" s="492" t="s">
        <v>4591</v>
      </c>
      <c r="G1942" s="493">
        <v>312.5</v>
      </c>
      <c r="H1942" s="493">
        <v>312.5</v>
      </c>
      <c r="J1942" s="206"/>
    </row>
    <row r="1943" spans="1:10" ht="15">
      <c r="A1943" s="492">
        <v>1935</v>
      </c>
      <c r="B1943" s="492" t="s">
        <v>4921</v>
      </c>
      <c r="C1943" s="492" t="s">
        <v>6752</v>
      </c>
      <c r="D1943" s="492" t="s">
        <v>8397</v>
      </c>
      <c r="E1943" s="492" t="s">
        <v>319</v>
      </c>
      <c r="F1943" s="492" t="s">
        <v>4591</v>
      </c>
      <c r="G1943" s="493">
        <v>312.5</v>
      </c>
      <c r="H1943" s="493">
        <v>312.5</v>
      </c>
      <c r="J1943" s="206"/>
    </row>
    <row r="1944" spans="1:10" ht="15">
      <c r="A1944" s="492">
        <v>1936</v>
      </c>
      <c r="B1944" s="492" t="s">
        <v>6753</v>
      </c>
      <c r="C1944" s="492" t="s">
        <v>6754</v>
      </c>
      <c r="D1944" s="492" t="s">
        <v>8398</v>
      </c>
      <c r="E1944" s="492" t="s">
        <v>319</v>
      </c>
      <c r="F1944" s="492" t="s">
        <v>4591</v>
      </c>
      <c r="G1944" s="493">
        <v>312.5</v>
      </c>
      <c r="H1944" s="493">
        <v>312.5</v>
      </c>
      <c r="J1944" s="206"/>
    </row>
    <row r="1945" spans="1:10" ht="15">
      <c r="A1945" s="492">
        <v>1937</v>
      </c>
      <c r="B1945" s="492" t="s">
        <v>6204</v>
      </c>
      <c r="C1945" s="492" t="s">
        <v>6755</v>
      </c>
      <c r="D1945" s="492" t="s">
        <v>8399</v>
      </c>
      <c r="E1945" s="492" t="s">
        <v>319</v>
      </c>
      <c r="F1945" s="492" t="s">
        <v>4591</v>
      </c>
      <c r="G1945" s="493">
        <v>312.5</v>
      </c>
      <c r="H1945" s="493">
        <v>312.5</v>
      </c>
      <c r="J1945" s="206"/>
    </row>
    <row r="1946" spans="1:10" ht="15">
      <c r="A1946" s="492">
        <v>1938</v>
      </c>
      <c r="B1946" s="492" t="s">
        <v>4865</v>
      </c>
      <c r="C1946" s="492" t="s">
        <v>6756</v>
      </c>
      <c r="D1946" s="492" t="s">
        <v>8400</v>
      </c>
      <c r="E1946" s="492" t="s">
        <v>319</v>
      </c>
      <c r="F1946" s="492" t="s">
        <v>4591</v>
      </c>
      <c r="G1946" s="493">
        <v>312.5</v>
      </c>
      <c r="H1946" s="493">
        <v>312.5</v>
      </c>
      <c r="J1946" s="206"/>
    </row>
    <row r="1947" spans="1:10" ht="15">
      <c r="A1947" s="492">
        <v>1939</v>
      </c>
      <c r="B1947" s="492" t="s">
        <v>5282</v>
      </c>
      <c r="C1947" s="492" t="s">
        <v>6757</v>
      </c>
      <c r="D1947" s="492" t="s">
        <v>8401</v>
      </c>
      <c r="E1947" s="492" t="s">
        <v>319</v>
      </c>
      <c r="F1947" s="492" t="s">
        <v>4591</v>
      </c>
      <c r="G1947" s="493">
        <v>312.5</v>
      </c>
      <c r="H1947" s="493">
        <v>312.5</v>
      </c>
      <c r="J1947" s="206"/>
    </row>
    <row r="1948" spans="1:10" ht="15">
      <c r="A1948" s="492">
        <v>1940</v>
      </c>
      <c r="B1948" s="492" t="s">
        <v>6758</v>
      </c>
      <c r="C1948" s="492" t="s">
        <v>6759</v>
      </c>
      <c r="D1948" s="492" t="s">
        <v>8402</v>
      </c>
      <c r="E1948" s="492" t="s">
        <v>319</v>
      </c>
      <c r="F1948" s="492" t="s">
        <v>4591</v>
      </c>
      <c r="G1948" s="493">
        <v>312.5</v>
      </c>
      <c r="H1948" s="493">
        <v>312.5</v>
      </c>
      <c r="J1948" s="206"/>
    </row>
    <row r="1949" spans="1:10" ht="15">
      <c r="A1949" s="492">
        <v>1941</v>
      </c>
      <c r="B1949" s="492" t="s">
        <v>5678</v>
      </c>
      <c r="C1949" s="492" t="s">
        <v>6760</v>
      </c>
      <c r="D1949" s="492" t="s">
        <v>8403</v>
      </c>
      <c r="E1949" s="492" t="s">
        <v>319</v>
      </c>
      <c r="F1949" s="492" t="s">
        <v>4591</v>
      </c>
      <c r="G1949" s="493">
        <v>312.5</v>
      </c>
      <c r="H1949" s="493">
        <v>312.5</v>
      </c>
      <c r="J1949" s="206"/>
    </row>
    <row r="1950" spans="1:10" ht="15">
      <c r="A1950" s="492">
        <v>1942</v>
      </c>
      <c r="B1950" s="492" t="s">
        <v>4980</v>
      </c>
      <c r="C1950" s="492" t="s">
        <v>4772</v>
      </c>
      <c r="D1950" s="492" t="s">
        <v>8404</v>
      </c>
      <c r="E1950" s="492" t="s">
        <v>319</v>
      </c>
      <c r="F1950" s="492" t="s">
        <v>4591</v>
      </c>
      <c r="G1950" s="493">
        <v>312.5</v>
      </c>
      <c r="H1950" s="493">
        <v>312.5</v>
      </c>
      <c r="J1950" s="206"/>
    </row>
    <row r="1951" spans="1:10" ht="15">
      <c r="A1951" s="492">
        <v>1943</v>
      </c>
      <c r="B1951" s="492" t="s">
        <v>4696</v>
      </c>
      <c r="C1951" s="492" t="s">
        <v>6761</v>
      </c>
      <c r="D1951" s="492" t="s">
        <v>8405</v>
      </c>
      <c r="E1951" s="492" t="s">
        <v>319</v>
      </c>
      <c r="F1951" s="492" t="s">
        <v>4591</v>
      </c>
      <c r="G1951" s="493">
        <v>312.5</v>
      </c>
      <c r="H1951" s="493">
        <v>312.5</v>
      </c>
      <c r="J1951" s="206"/>
    </row>
    <row r="1952" spans="1:10" ht="15">
      <c r="A1952" s="492">
        <v>1944</v>
      </c>
      <c r="B1952" s="492" t="s">
        <v>5200</v>
      </c>
      <c r="C1952" s="492" t="s">
        <v>6252</v>
      </c>
      <c r="D1952" s="492" t="s">
        <v>8406</v>
      </c>
      <c r="E1952" s="492" t="s">
        <v>319</v>
      </c>
      <c r="F1952" s="492" t="s">
        <v>4591</v>
      </c>
      <c r="G1952" s="493">
        <v>312.5</v>
      </c>
      <c r="H1952" s="493">
        <v>312.5</v>
      </c>
      <c r="J1952" s="206"/>
    </row>
    <row r="1953" spans="1:10" ht="15">
      <c r="A1953" s="492">
        <v>1945</v>
      </c>
      <c r="B1953" s="492" t="s">
        <v>6762</v>
      </c>
      <c r="C1953" s="492" t="s">
        <v>6763</v>
      </c>
      <c r="D1953" s="492" t="s">
        <v>8407</v>
      </c>
      <c r="E1953" s="492" t="s">
        <v>319</v>
      </c>
      <c r="F1953" s="492" t="s">
        <v>4591</v>
      </c>
      <c r="G1953" s="493">
        <v>312.5</v>
      </c>
      <c r="H1953" s="493">
        <v>312.5</v>
      </c>
      <c r="J1953" s="206"/>
    </row>
    <row r="1954" spans="1:10" ht="15">
      <c r="A1954" s="492">
        <v>1946</v>
      </c>
      <c r="B1954" s="492" t="s">
        <v>6764</v>
      </c>
      <c r="C1954" s="492" t="s">
        <v>6765</v>
      </c>
      <c r="D1954" s="492">
        <v>29001029249</v>
      </c>
      <c r="E1954" s="492" t="s">
        <v>319</v>
      </c>
      <c r="F1954" s="492" t="s">
        <v>4591</v>
      </c>
      <c r="G1954" s="493">
        <v>312.5</v>
      </c>
      <c r="H1954" s="493">
        <v>312.5</v>
      </c>
      <c r="J1954" s="206"/>
    </row>
    <row r="1955" spans="1:10" ht="15">
      <c r="A1955" s="492">
        <v>1947</v>
      </c>
      <c r="B1955" s="492" t="s">
        <v>6766</v>
      </c>
      <c r="C1955" s="492" t="s">
        <v>6767</v>
      </c>
      <c r="D1955" s="492" t="s">
        <v>8408</v>
      </c>
      <c r="E1955" s="492" t="s">
        <v>319</v>
      </c>
      <c r="F1955" s="492" t="s">
        <v>4591</v>
      </c>
      <c r="G1955" s="493">
        <v>312.5</v>
      </c>
      <c r="H1955" s="493">
        <v>312.5</v>
      </c>
      <c r="J1955" s="206"/>
    </row>
    <row r="1956" spans="1:10" ht="15">
      <c r="A1956" s="492">
        <v>1948</v>
      </c>
      <c r="B1956" s="492" t="s">
        <v>656</v>
      </c>
      <c r="C1956" s="492" t="s">
        <v>6768</v>
      </c>
      <c r="D1956" s="492" t="s">
        <v>8409</v>
      </c>
      <c r="E1956" s="492" t="s">
        <v>319</v>
      </c>
      <c r="F1956" s="492" t="s">
        <v>4591</v>
      </c>
      <c r="G1956" s="493">
        <v>312.5</v>
      </c>
      <c r="H1956" s="493">
        <v>312.5</v>
      </c>
      <c r="J1956" s="206"/>
    </row>
    <row r="1957" spans="1:10" ht="15">
      <c r="A1957" s="492">
        <v>1949</v>
      </c>
      <c r="B1957" s="492" t="s">
        <v>5654</v>
      </c>
      <c r="C1957" s="492" t="s">
        <v>6769</v>
      </c>
      <c r="D1957" s="492" t="s">
        <v>8410</v>
      </c>
      <c r="E1957" s="492" t="s">
        <v>319</v>
      </c>
      <c r="F1957" s="492" t="s">
        <v>4591</v>
      </c>
      <c r="G1957" s="493">
        <v>312.5</v>
      </c>
      <c r="H1957" s="493">
        <v>312.5</v>
      </c>
      <c r="J1957" s="206"/>
    </row>
    <row r="1958" spans="1:10" ht="15">
      <c r="A1958" s="492">
        <v>1950</v>
      </c>
      <c r="B1958" s="492" t="s">
        <v>6189</v>
      </c>
      <c r="C1958" s="492" t="s">
        <v>6770</v>
      </c>
      <c r="D1958" s="492" t="s">
        <v>8411</v>
      </c>
      <c r="E1958" s="492" t="s">
        <v>319</v>
      </c>
      <c r="F1958" s="492" t="s">
        <v>4591</v>
      </c>
      <c r="G1958" s="493">
        <v>312.5</v>
      </c>
      <c r="H1958" s="493">
        <v>312.5</v>
      </c>
      <c r="J1958" s="206"/>
    </row>
    <row r="1959" spans="1:10" ht="15">
      <c r="A1959" s="492">
        <v>1951</v>
      </c>
      <c r="B1959" s="492" t="s">
        <v>6771</v>
      </c>
      <c r="C1959" s="492" t="s">
        <v>4892</v>
      </c>
      <c r="D1959" s="492" t="s">
        <v>8412</v>
      </c>
      <c r="E1959" s="492" t="s">
        <v>319</v>
      </c>
      <c r="F1959" s="492" t="s">
        <v>4591</v>
      </c>
      <c r="G1959" s="493">
        <v>312.5</v>
      </c>
      <c r="H1959" s="493">
        <v>312.5</v>
      </c>
      <c r="J1959" s="206"/>
    </row>
    <row r="1960" spans="1:10" ht="15">
      <c r="A1960" s="492">
        <v>1952</v>
      </c>
      <c r="B1960" s="492" t="s">
        <v>6772</v>
      </c>
      <c r="C1960" s="492" t="s">
        <v>6773</v>
      </c>
      <c r="D1960" s="492" t="s">
        <v>8413</v>
      </c>
      <c r="E1960" s="492" t="s">
        <v>319</v>
      </c>
      <c r="F1960" s="492" t="s">
        <v>4591</v>
      </c>
      <c r="G1960" s="493">
        <v>312.5</v>
      </c>
      <c r="H1960" s="493">
        <v>312.5</v>
      </c>
      <c r="J1960" s="206"/>
    </row>
    <row r="1961" spans="1:10" ht="15">
      <c r="A1961" s="492">
        <v>1953</v>
      </c>
      <c r="B1961" s="492" t="s">
        <v>4871</v>
      </c>
      <c r="C1961" s="492" t="s">
        <v>6774</v>
      </c>
      <c r="D1961" s="492" t="s">
        <v>8414</v>
      </c>
      <c r="E1961" s="492" t="s">
        <v>319</v>
      </c>
      <c r="F1961" s="492" t="s">
        <v>4591</v>
      </c>
      <c r="G1961" s="493">
        <v>312.5</v>
      </c>
      <c r="H1961" s="493">
        <v>312.5</v>
      </c>
      <c r="J1961" s="206"/>
    </row>
    <row r="1962" spans="1:10" ht="15">
      <c r="A1962" s="492">
        <v>1954</v>
      </c>
      <c r="B1962" s="492" t="s">
        <v>5303</v>
      </c>
      <c r="C1962" s="492" t="s">
        <v>6742</v>
      </c>
      <c r="D1962" s="492" t="s">
        <v>8415</v>
      </c>
      <c r="E1962" s="492" t="s">
        <v>319</v>
      </c>
      <c r="F1962" s="492" t="s">
        <v>4591</v>
      </c>
      <c r="G1962" s="493">
        <v>312.5</v>
      </c>
      <c r="H1962" s="493">
        <v>312.5</v>
      </c>
      <c r="J1962" s="206"/>
    </row>
    <row r="1963" spans="1:10" ht="15">
      <c r="A1963" s="492">
        <v>1955</v>
      </c>
      <c r="B1963" s="492" t="s">
        <v>6775</v>
      </c>
      <c r="C1963" s="492" t="s">
        <v>6742</v>
      </c>
      <c r="D1963" s="492" t="s">
        <v>8416</v>
      </c>
      <c r="E1963" s="492" t="s">
        <v>319</v>
      </c>
      <c r="F1963" s="492" t="s">
        <v>4591</v>
      </c>
      <c r="G1963" s="493">
        <v>312.5</v>
      </c>
      <c r="H1963" s="493">
        <v>312.5</v>
      </c>
      <c r="J1963" s="206"/>
    </row>
    <row r="1964" spans="1:10" ht="15">
      <c r="A1964" s="492">
        <v>1956</v>
      </c>
      <c r="B1964" s="492" t="s">
        <v>5198</v>
      </c>
      <c r="C1964" s="492" t="s">
        <v>6776</v>
      </c>
      <c r="D1964" s="492" t="s">
        <v>8417</v>
      </c>
      <c r="E1964" s="492" t="s">
        <v>319</v>
      </c>
      <c r="F1964" s="492" t="s">
        <v>4591</v>
      </c>
      <c r="G1964" s="493">
        <v>312.5</v>
      </c>
      <c r="H1964" s="493">
        <v>312.5</v>
      </c>
      <c r="J1964" s="206"/>
    </row>
    <row r="1965" spans="1:10" ht="15">
      <c r="A1965" s="492">
        <v>1957</v>
      </c>
      <c r="B1965" s="492" t="s">
        <v>6777</v>
      </c>
      <c r="C1965" s="492" t="s">
        <v>6778</v>
      </c>
      <c r="D1965" s="492" t="s">
        <v>8418</v>
      </c>
      <c r="E1965" s="492" t="s">
        <v>319</v>
      </c>
      <c r="F1965" s="492" t="s">
        <v>4591</v>
      </c>
      <c r="G1965" s="493">
        <v>312.5</v>
      </c>
      <c r="H1965" s="493">
        <v>312.5</v>
      </c>
      <c r="J1965" s="206"/>
    </row>
    <row r="1966" spans="1:10" ht="15">
      <c r="A1966" s="492">
        <v>1958</v>
      </c>
      <c r="B1966" s="492" t="s">
        <v>6779</v>
      </c>
      <c r="C1966" s="492" t="s">
        <v>6737</v>
      </c>
      <c r="D1966" s="492" t="s">
        <v>8419</v>
      </c>
      <c r="E1966" s="492" t="s">
        <v>319</v>
      </c>
      <c r="F1966" s="492" t="s">
        <v>4591</v>
      </c>
      <c r="G1966" s="493">
        <v>312.5</v>
      </c>
      <c r="H1966" s="493">
        <v>312.5</v>
      </c>
      <c r="J1966" s="206"/>
    </row>
    <row r="1967" spans="1:10" ht="15">
      <c r="A1967" s="492">
        <v>1959</v>
      </c>
      <c r="B1967" s="492" t="s">
        <v>4751</v>
      </c>
      <c r="C1967" s="492" t="s">
        <v>6780</v>
      </c>
      <c r="D1967" s="492" t="s">
        <v>8420</v>
      </c>
      <c r="E1967" s="492" t="s">
        <v>319</v>
      </c>
      <c r="F1967" s="492" t="s">
        <v>4591</v>
      </c>
      <c r="G1967" s="493">
        <v>312.5</v>
      </c>
      <c r="H1967" s="493">
        <v>312.5</v>
      </c>
      <c r="J1967" s="206"/>
    </row>
    <row r="1968" spans="1:10" ht="15">
      <c r="A1968" s="492">
        <v>1960</v>
      </c>
      <c r="B1968" s="492" t="s">
        <v>5056</v>
      </c>
      <c r="C1968" s="492" t="s">
        <v>6781</v>
      </c>
      <c r="D1968" s="492" t="s">
        <v>8421</v>
      </c>
      <c r="E1968" s="492" t="s">
        <v>319</v>
      </c>
      <c r="F1968" s="492" t="s">
        <v>4591</v>
      </c>
      <c r="G1968" s="493">
        <v>312.5</v>
      </c>
      <c r="H1968" s="493">
        <v>312.5</v>
      </c>
      <c r="J1968" s="206"/>
    </row>
    <row r="1969" spans="1:10" ht="15">
      <c r="A1969" s="492">
        <v>1961</v>
      </c>
      <c r="B1969" s="492" t="s">
        <v>5290</v>
      </c>
      <c r="C1969" s="492" t="s">
        <v>6782</v>
      </c>
      <c r="D1969" s="492" t="s">
        <v>8422</v>
      </c>
      <c r="E1969" s="492" t="s">
        <v>319</v>
      </c>
      <c r="F1969" s="492" t="s">
        <v>4591</v>
      </c>
      <c r="G1969" s="493">
        <v>312.5</v>
      </c>
      <c r="H1969" s="493">
        <v>312.5</v>
      </c>
      <c r="J1969" s="206"/>
    </row>
    <row r="1970" spans="1:10" ht="15">
      <c r="A1970" s="492">
        <v>1962</v>
      </c>
      <c r="B1970" s="492" t="s">
        <v>5627</v>
      </c>
      <c r="C1970" s="492" t="s">
        <v>6783</v>
      </c>
      <c r="D1970" s="492" t="s">
        <v>8423</v>
      </c>
      <c r="E1970" s="492" t="s">
        <v>319</v>
      </c>
      <c r="F1970" s="492" t="s">
        <v>4591</v>
      </c>
      <c r="G1970" s="493">
        <v>312.5</v>
      </c>
      <c r="H1970" s="493">
        <v>312.5</v>
      </c>
      <c r="J1970" s="206"/>
    </row>
    <row r="1971" spans="1:10" ht="15">
      <c r="A1971" s="492">
        <v>1963</v>
      </c>
      <c r="B1971" s="492" t="s">
        <v>6784</v>
      </c>
      <c r="C1971" s="492" t="s">
        <v>6785</v>
      </c>
      <c r="D1971" s="492"/>
      <c r="E1971" s="492" t="s">
        <v>319</v>
      </c>
      <c r="F1971" s="492" t="s">
        <v>4591</v>
      </c>
      <c r="G1971" s="493">
        <v>312.5</v>
      </c>
      <c r="H1971" s="493">
        <v>312.5</v>
      </c>
      <c r="J1971" s="206"/>
    </row>
    <row r="1972" spans="1:10" ht="15">
      <c r="A1972" s="492">
        <v>1964</v>
      </c>
      <c r="B1972" s="492" t="s">
        <v>4672</v>
      </c>
      <c r="C1972" s="492" t="s">
        <v>6786</v>
      </c>
      <c r="D1972" s="492" t="s">
        <v>8424</v>
      </c>
      <c r="E1972" s="492" t="s">
        <v>319</v>
      </c>
      <c r="F1972" s="492" t="s">
        <v>4591</v>
      </c>
      <c r="G1972" s="493">
        <v>312.5</v>
      </c>
      <c r="H1972" s="493">
        <v>312.5</v>
      </c>
      <c r="J1972" s="206"/>
    </row>
    <row r="1973" spans="1:10" ht="15">
      <c r="A1973" s="492">
        <v>1965</v>
      </c>
      <c r="B1973" s="492" t="s">
        <v>4663</v>
      </c>
      <c r="C1973" s="492" t="s">
        <v>6787</v>
      </c>
      <c r="D1973" s="492" t="s">
        <v>8425</v>
      </c>
      <c r="E1973" s="492" t="s">
        <v>319</v>
      </c>
      <c r="F1973" s="492" t="s">
        <v>4591</v>
      </c>
      <c r="G1973" s="493">
        <v>312.5</v>
      </c>
      <c r="H1973" s="493">
        <v>312.5</v>
      </c>
      <c r="J1973" s="206"/>
    </row>
    <row r="1974" spans="1:10" ht="15">
      <c r="A1974" s="492">
        <v>1966</v>
      </c>
      <c r="B1974" s="492" t="s">
        <v>5842</v>
      </c>
      <c r="C1974" s="492" t="s">
        <v>6788</v>
      </c>
      <c r="D1974" s="492" t="s">
        <v>8426</v>
      </c>
      <c r="E1974" s="492" t="s">
        <v>319</v>
      </c>
      <c r="F1974" s="492" t="s">
        <v>4591</v>
      </c>
      <c r="G1974" s="493">
        <v>312.5</v>
      </c>
      <c r="H1974" s="493">
        <v>312.5</v>
      </c>
      <c r="J1974" s="206"/>
    </row>
    <row r="1975" spans="1:10" ht="15">
      <c r="A1975" s="492">
        <v>1967</v>
      </c>
      <c r="B1975" s="492" t="s">
        <v>5169</v>
      </c>
      <c r="C1975" s="492" t="s">
        <v>6789</v>
      </c>
      <c r="D1975" s="492" t="s">
        <v>8427</v>
      </c>
      <c r="E1975" s="492" t="s">
        <v>319</v>
      </c>
      <c r="F1975" s="492" t="s">
        <v>4591</v>
      </c>
      <c r="G1975" s="493">
        <v>312.5</v>
      </c>
      <c r="H1975" s="493">
        <v>312.5</v>
      </c>
      <c r="J1975" s="206"/>
    </row>
    <row r="1976" spans="1:10" ht="15">
      <c r="A1976" s="492">
        <v>1968</v>
      </c>
      <c r="B1976" s="492" t="s">
        <v>6790</v>
      </c>
      <c r="C1976" s="492" t="s">
        <v>6791</v>
      </c>
      <c r="D1976" s="492" t="s">
        <v>8428</v>
      </c>
      <c r="E1976" s="492" t="s">
        <v>319</v>
      </c>
      <c r="F1976" s="492" t="s">
        <v>4591</v>
      </c>
      <c r="G1976" s="493">
        <v>312.5</v>
      </c>
      <c r="H1976" s="493">
        <v>312.5</v>
      </c>
      <c r="J1976" s="206"/>
    </row>
    <row r="1977" spans="1:10" ht="15">
      <c r="A1977" s="492">
        <v>1969</v>
      </c>
      <c r="B1977" s="492" t="s">
        <v>6619</v>
      </c>
      <c r="C1977" s="492" t="s">
        <v>6792</v>
      </c>
      <c r="D1977" s="492" t="s">
        <v>8429</v>
      </c>
      <c r="E1977" s="492" t="s">
        <v>319</v>
      </c>
      <c r="F1977" s="492" t="s">
        <v>4591</v>
      </c>
      <c r="G1977" s="493">
        <v>312.5</v>
      </c>
      <c r="H1977" s="493">
        <v>312.5</v>
      </c>
      <c r="J1977" s="206"/>
    </row>
    <row r="1978" spans="1:10" ht="15">
      <c r="A1978" s="492">
        <v>1970</v>
      </c>
      <c r="B1978" s="492" t="s">
        <v>6793</v>
      </c>
      <c r="C1978" s="492" t="s">
        <v>6794</v>
      </c>
      <c r="D1978" s="492">
        <v>19001011569</v>
      </c>
      <c r="E1978" s="492" t="s">
        <v>319</v>
      </c>
      <c r="F1978" s="492" t="s">
        <v>4591</v>
      </c>
      <c r="G1978" s="493">
        <v>312.5</v>
      </c>
      <c r="H1978" s="493">
        <v>312.5</v>
      </c>
      <c r="J1978" s="206"/>
    </row>
    <row r="1979" spans="1:10" ht="15">
      <c r="A1979" s="492">
        <v>1971</v>
      </c>
      <c r="B1979" s="492" t="s">
        <v>4687</v>
      </c>
      <c r="C1979" s="492" t="s">
        <v>5327</v>
      </c>
      <c r="D1979" s="492">
        <v>19001082920</v>
      </c>
      <c r="E1979" s="492" t="s">
        <v>319</v>
      </c>
      <c r="F1979" s="492" t="s">
        <v>4591</v>
      </c>
      <c r="G1979" s="493">
        <v>312.5</v>
      </c>
      <c r="H1979" s="493">
        <v>312.5</v>
      </c>
      <c r="J1979" s="206"/>
    </row>
    <row r="1980" spans="1:10" ht="15">
      <c r="A1980" s="492">
        <v>1972</v>
      </c>
      <c r="B1980" s="492" t="s">
        <v>4714</v>
      </c>
      <c r="C1980" s="492" t="s">
        <v>6795</v>
      </c>
      <c r="D1980" s="492">
        <v>19001002830</v>
      </c>
      <c r="E1980" s="492" t="s">
        <v>319</v>
      </c>
      <c r="F1980" s="492" t="s">
        <v>4591</v>
      </c>
      <c r="G1980" s="493">
        <v>312.5</v>
      </c>
      <c r="H1980" s="493">
        <v>312.5</v>
      </c>
      <c r="J1980" s="206"/>
    </row>
    <row r="1981" spans="1:10" ht="15">
      <c r="A1981" s="492">
        <v>1973</v>
      </c>
      <c r="B1981" s="492" t="s">
        <v>4681</v>
      </c>
      <c r="C1981" s="492" t="s">
        <v>6796</v>
      </c>
      <c r="D1981" s="492">
        <v>19001033973</v>
      </c>
      <c r="E1981" s="492" t="s">
        <v>319</v>
      </c>
      <c r="F1981" s="492" t="s">
        <v>4591</v>
      </c>
      <c r="G1981" s="493">
        <v>312.5</v>
      </c>
      <c r="H1981" s="493">
        <v>312.5</v>
      </c>
      <c r="J1981" s="206"/>
    </row>
    <row r="1982" spans="1:10" ht="15">
      <c r="A1982" s="492">
        <v>1974</v>
      </c>
      <c r="B1982" s="492" t="s">
        <v>4867</v>
      </c>
      <c r="C1982" s="492" t="s">
        <v>6797</v>
      </c>
      <c r="D1982" s="492">
        <v>19001061759</v>
      </c>
      <c r="E1982" s="492" t="s">
        <v>319</v>
      </c>
      <c r="F1982" s="492" t="s">
        <v>4591</v>
      </c>
      <c r="G1982" s="493">
        <v>312.5</v>
      </c>
      <c r="H1982" s="493">
        <v>312.5</v>
      </c>
      <c r="J1982" s="206"/>
    </row>
    <row r="1983" spans="1:10" ht="15">
      <c r="A1983" s="492">
        <v>1975</v>
      </c>
      <c r="B1983" s="492" t="s">
        <v>4875</v>
      </c>
      <c r="C1983" s="492" t="s">
        <v>6798</v>
      </c>
      <c r="D1983" s="492">
        <v>19001010205</v>
      </c>
      <c r="E1983" s="492" t="s">
        <v>319</v>
      </c>
      <c r="F1983" s="492" t="s">
        <v>4591</v>
      </c>
      <c r="G1983" s="493">
        <v>312.5</v>
      </c>
      <c r="H1983" s="493">
        <v>312.5</v>
      </c>
      <c r="J1983" s="206"/>
    </row>
    <row r="1984" spans="1:10" ht="15">
      <c r="A1984" s="492">
        <v>1976</v>
      </c>
      <c r="B1984" s="492" t="s">
        <v>6799</v>
      </c>
      <c r="C1984" s="492" t="s">
        <v>6800</v>
      </c>
      <c r="D1984" s="492">
        <v>19001011501</v>
      </c>
      <c r="E1984" s="492" t="s">
        <v>319</v>
      </c>
      <c r="F1984" s="492" t="s">
        <v>4591</v>
      </c>
      <c r="G1984" s="493">
        <v>312.5</v>
      </c>
      <c r="H1984" s="493">
        <v>312.5</v>
      </c>
      <c r="J1984" s="206"/>
    </row>
    <row r="1985" spans="1:10" ht="15">
      <c r="A1985" s="492">
        <v>1977</v>
      </c>
      <c r="B1985" s="492" t="s">
        <v>4762</v>
      </c>
      <c r="C1985" s="492" t="s">
        <v>6801</v>
      </c>
      <c r="D1985" s="492">
        <v>19001009418</v>
      </c>
      <c r="E1985" s="492" t="s">
        <v>319</v>
      </c>
      <c r="F1985" s="492" t="s">
        <v>4591</v>
      </c>
      <c r="G1985" s="493">
        <v>312.5</v>
      </c>
      <c r="H1985" s="493">
        <v>312.5</v>
      </c>
      <c r="J1985" s="206"/>
    </row>
    <row r="1986" spans="1:10" ht="15">
      <c r="A1986" s="492">
        <v>1978</v>
      </c>
      <c r="B1986" s="492" t="s">
        <v>6802</v>
      </c>
      <c r="C1986" s="492" t="s">
        <v>6803</v>
      </c>
      <c r="D1986" s="492">
        <v>19001064278</v>
      </c>
      <c r="E1986" s="492" t="s">
        <v>319</v>
      </c>
      <c r="F1986" s="492" t="s">
        <v>4591</v>
      </c>
      <c r="G1986" s="493">
        <v>312.5</v>
      </c>
      <c r="H1986" s="493">
        <v>312.5</v>
      </c>
      <c r="J1986" s="206"/>
    </row>
    <row r="1987" spans="1:10" ht="15">
      <c r="A1987" s="492">
        <v>1979</v>
      </c>
      <c r="B1987" s="492" t="s">
        <v>4741</v>
      </c>
      <c r="C1987" s="492" t="s">
        <v>4689</v>
      </c>
      <c r="D1987" s="492">
        <v>19001033614</v>
      </c>
      <c r="E1987" s="492" t="s">
        <v>319</v>
      </c>
      <c r="F1987" s="492" t="s">
        <v>4591</v>
      </c>
      <c r="G1987" s="493">
        <v>312.5</v>
      </c>
      <c r="H1987" s="493">
        <v>312.5</v>
      </c>
      <c r="J1987" s="206"/>
    </row>
    <row r="1988" spans="1:10" ht="15">
      <c r="A1988" s="492">
        <v>1980</v>
      </c>
      <c r="B1988" s="492" t="s">
        <v>5678</v>
      </c>
      <c r="C1988" s="492" t="s">
        <v>6761</v>
      </c>
      <c r="D1988" s="492" t="s">
        <v>8430</v>
      </c>
      <c r="E1988" s="492" t="s">
        <v>319</v>
      </c>
      <c r="F1988" s="492" t="s">
        <v>4591</v>
      </c>
      <c r="G1988" s="493">
        <v>312.5</v>
      </c>
      <c r="H1988" s="493">
        <v>312.5</v>
      </c>
      <c r="J1988" s="206"/>
    </row>
    <row r="1989" spans="1:10" ht="15">
      <c r="A1989" s="492">
        <v>1981</v>
      </c>
      <c r="B1989" s="492" t="s">
        <v>4884</v>
      </c>
      <c r="C1989" s="492" t="s">
        <v>6804</v>
      </c>
      <c r="D1989" s="492" t="s">
        <v>8431</v>
      </c>
      <c r="E1989" s="492" t="s">
        <v>319</v>
      </c>
      <c r="F1989" s="492" t="s">
        <v>4591</v>
      </c>
      <c r="G1989" s="493">
        <v>312.5</v>
      </c>
      <c r="H1989" s="493">
        <v>312.5</v>
      </c>
      <c r="J1989" s="206"/>
    </row>
    <row r="1990" spans="1:10" ht="15">
      <c r="A1990" s="492">
        <v>1982</v>
      </c>
      <c r="B1990" s="492" t="s">
        <v>5082</v>
      </c>
      <c r="C1990" s="492" t="s">
        <v>6805</v>
      </c>
      <c r="D1990" s="492" t="s">
        <v>8432</v>
      </c>
      <c r="E1990" s="492" t="s">
        <v>319</v>
      </c>
      <c r="F1990" s="492" t="s">
        <v>4591</v>
      </c>
      <c r="G1990" s="493">
        <v>312.5</v>
      </c>
      <c r="H1990" s="493">
        <v>312.5</v>
      </c>
      <c r="J1990" s="206"/>
    </row>
    <row r="1991" spans="1:10" ht="15">
      <c r="A1991" s="492">
        <v>1983</v>
      </c>
      <c r="B1991" s="492" t="s">
        <v>6182</v>
      </c>
      <c r="C1991" s="492" t="s">
        <v>6806</v>
      </c>
      <c r="D1991" s="492" t="s">
        <v>8433</v>
      </c>
      <c r="E1991" s="492" t="s">
        <v>319</v>
      </c>
      <c r="F1991" s="492" t="s">
        <v>4591</v>
      </c>
      <c r="G1991" s="493">
        <v>312.5</v>
      </c>
      <c r="H1991" s="493">
        <v>312.5</v>
      </c>
      <c r="J1991" s="206"/>
    </row>
    <row r="1992" spans="1:10" ht="15">
      <c r="A1992" s="492">
        <v>1984</v>
      </c>
      <c r="B1992" s="492" t="s">
        <v>5028</v>
      </c>
      <c r="C1992" s="492" t="s">
        <v>6807</v>
      </c>
      <c r="D1992" s="492">
        <v>51001013042</v>
      </c>
      <c r="E1992" s="492" t="s">
        <v>319</v>
      </c>
      <c r="F1992" s="492" t="s">
        <v>4591</v>
      </c>
      <c r="G1992" s="493">
        <v>312.5</v>
      </c>
      <c r="H1992" s="493">
        <v>312.5</v>
      </c>
      <c r="J1992" s="206"/>
    </row>
    <row r="1993" spans="1:10" ht="15">
      <c r="A1993" s="492">
        <v>1985</v>
      </c>
      <c r="B1993" s="492" t="s">
        <v>5200</v>
      </c>
      <c r="C1993" s="492" t="s">
        <v>6808</v>
      </c>
      <c r="D1993" s="492">
        <v>19001075781</v>
      </c>
      <c r="E1993" s="492" t="s">
        <v>319</v>
      </c>
      <c r="F1993" s="492" t="s">
        <v>4591</v>
      </c>
      <c r="G1993" s="493">
        <v>312.5</v>
      </c>
      <c r="H1993" s="493">
        <v>312.5</v>
      </c>
      <c r="J1993" s="206"/>
    </row>
    <row r="1994" spans="1:10" ht="15">
      <c r="A1994" s="492">
        <v>1986</v>
      </c>
      <c r="B1994" s="492" t="s">
        <v>4672</v>
      </c>
      <c r="C1994" s="492" t="s">
        <v>4788</v>
      </c>
      <c r="D1994" s="492" t="s">
        <v>8434</v>
      </c>
      <c r="E1994" s="492" t="s">
        <v>319</v>
      </c>
      <c r="F1994" s="492" t="s">
        <v>4591</v>
      </c>
      <c r="G1994" s="493">
        <v>312.5</v>
      </c>
      <c r="H1994" s="493">
        <v>312.5</v>
      </c>
      <c r="J1994" s="206"/>
    </row>
    <row r="1995" spans="1:10" ht="15">
      <c r="A1995" s="492">
        <v>1987</v>
      </c>
      <c r="B1995" s="492" t="s">
        <v>6049</v>
      </c>
      <c r="C1995" s="492" t="s">
        <v>6809</v>
      </c>
      <c r="D1995" s="492">
        <v>19001082535</v>
      </c>
      <c r="E1995" s="492" t="s">
        <v>319</v>
      </c>
      <c r="F1995" s="492" t="s">
        <v>4591</v>
      </c>
      <c r="G1995" s="493">
        <v>312.5</v>
      </c>
      <c r="H1995" s="493">
        <v>312.5</v>
      </c>
      <c r="J1995" s="206"/>
    </row>
    <row r="1996" spans="1:10" ht="15">
      <c r="A1996" s="492">
        <v>1988</v>
      </c>
      <c r="B1996" s="492" t="s">
        <v>6054</v>
      </c>
      <c r="C1996" s="492" t="s">
        <v>6810</v>
      </c>
      <c r="D1996" s="492">
        <v>19001040760</v>
      </c>
      <c r="E1996" s="492" t="s">
        <v>319</v>
      </c>
      <c r="F1996" s="492" t="s">
        <v>4591</v>
      </c>
      <c r="G1996" s="493">
        <v>312.5</v>
      </c>
      <c r="H1996" s="493">
        <v>312.5</v>
      </c>
      <c r="J1996" s="206"/>
    </row>
    <row r="1997" spans="1:10" ht="15">
      <c r="A1997" s="492">
        <v>1989</v>
      </c>
      <c r="B1997" s="492" t="s">
        <v>648</v>
      </c>
      <c r="C1997" s="492" t="s">
        <v>6811</v>
      </c>
      <c r="D1997" s="492">
        <v>19001000451</v>
      </c>
      <c r="E1997" s="492" t="s">
        <v>319</v>
      </c>
      <c r="F1997" s="492" t="s">
        <v>4591</v>
      </c>
      <c r="G1997" s="493">
        <v>312.5</v>
      </c>
      <c r="H1997" s="493">
        <v>312.5</v>
      </c>
      <c r="J1997" s="206"/>
    </row>
    <row r="1998" spans="1:10" ht="15">
      <c r="A1998" s="492">
        <v>1990</v>
      </c>
      <c r="B1998" s="492" t="s">
        <v>4974</v>
      </c>
      <c r="C1998" s="492" t="s">
        <v>6812</v>
      </c>
      <c r="D1998" s="492">
        <v>19001097350</v>
      </c>
      <c r="E1998" s="492" t="s">
        <v>319</v>
      </c>
      <c r="F1998" s="492" t="s">
        <v>4591</v>
      </c>
      <c r="G1998" s="493">
        <v>312.5</v>
      </c>
      <c r="H1998" s="493">
        <v>312.5</v>
      </c>
      <c r="J1998" s="206"/>
    </row>
    <row r="1999" spans="1:10" ht="15">
      <c r="A1999" s="492">
        <v>1991</v>
      </c>
      <c r="B1999" s="492" t="s">
        <v>6813</v>
      </c>
      <c r="C1999" s="492" t="s">
        <v>6814</v>
      </c>
      <c r="D1999" s="492">
        <v>19001017732</v>
      </c>
      <c r="E1999" s="492" t="s">
        <v>319</v>
      </c>
      <c r="F1999" s="492" t="s">
        <v>4591</v>
      </c>
      <c r="G1999" s="493">
        <v>312.5</v>
      </c>
      <c r="H1999" s="493">
        <v>312.5</v>
      </c>
      <c r="J1999" s="206"/>
    </row>
    <row r="2000" spans="1:10" ht="15">
      <c r="A2000" s="492">
        <v>1992</v>
      </c>
      <c r="B2000" s="492" t="s">
        <v>6815</v>
      </c>
      <c r="C2000" s="492" t="s">
        <v>6816</v>
      </c>
      <c r="D2000" s="492">
        <v>19001093378</v>
      </c>
      <c r="E2000" s="492" t="s">
        <v>319</v>
      </c>
      <c r="F2000" s="492" t="s">
        <v>4591</v>
      </c>
      <c r="G2000" s="493">
        <v>312.5</v>
      </c>
      <c r="H2000" s="493">
        <v>312.5</v>
      </c>
      <c r="J2000" s="206"/>
    </row>
    <row r="2001" spans="1:10" ht="15">
      <c r="A2001" s="492">
        <v>1993</v>
      </c>
      <c r="B2001" s="492" t="s">
        <v>6817</v>
      </c>
      <c r="C2001" s="492" t="s">
        <v>6260</v>
      </c>
      <c r="D2001" s="492">
        <v>19001011730</v>
      </c>
      <c r="E2001" s="492" t="s">
        <v>319</v>
      </c>
      <c r="F2001" s="492" t="s">
        <v>4591</v>
      </c>
      <c r="G2001" s="493">
        <v>312.5</v>
      </c>
      <c r="H2001" s="493">
        <v>312.5</v>
      </c>
      <c r="J2001" s="206"/>
    </row>
    <row r="2002" spans="1:10" ht="15">
      <c r="A2002" s="492">
        <v>1994</v>
      </c>
      <c r="B2002" s="492" t="s">
        <v>4707</v>
      </c>
      <c r="C2002" s="492" t="s">
        <v>6818</v>
      </c>
      <c r="D2002" s="492">
        <v>19001016288</v>
      </c>
      <c r="E2002" s="492" t="s">
        <v>319</v>
      </c>
      <c r="F2002" s="492" t="s">
        <v>4591</v>
      </c>
      <c r="G2002" s="493">
        <v>312.5</v>
      </c>
      <c r="H2002" s="493">
        <v>312.5</v>
      </c>
      <c r="J2002" s="206"/>
    </row>
    <row r="2003" spans="1:10" ht="15">
      <c r="A2003" s="492">
        <v>1995</v>
      </c>
      <c r="B2003" s="492" t="s">
        <v>6819</v>
      </c>
      <c r="C2003" s="492" t="s">
        <v>6820</v>
      </c>
      <c r="D2003" s="492">
        <v>19001074943</v>
      </c>
      <c r="E2003" s="492" t="s">
        <v>319</v>
      </c>
      <c r="F2003" s="492" t="s">
        <v>4591</v>
      </c>
      <c r="G2003" s="493">
        <v>312.5</v>
      </c>
      <c r="H2003" s="493">
        <v>312.5</v>
      </c>
      <c r="J2003" s="206"/>
    </row>
    <row r="2004" spans="1:10" ht="15">
      <c r="A2004" s="492">
        <v>1996</v>
      </c>
      <c r="B2004" s="492" t="s">
        <v>6821</v>
      </c>
      <c r="C2004" s="492" t="s">
        <v>6727</v>
      </c>
      <c r="D2004" s="492">
        <v>19001028912</v>
      </c>
      <c r="E2004" s="492" t="s">
        <v>319</v>
      </c>
      <c r="F2004" s="492" t="s">
        <v>4591</v>
      </c>
      <c r="G2004" s="493">
        <v>312.5</v>
      </c>
      <c r="H2004" s="493">
        <v>312.5</v>
      </c>
      <c r="J2004" s="206"/>
    </row>
    <row r="2005" spans="1:10" ht="15">
      <c r="A2005" s="492">
        <v>1997</v>
      </c>
      <c r="B2005" s="492" t="s">
        <v>5082</v>
      </c>
      <c r="C2005" s="492" t="s">
        <v>6822</v>
      </c>
      <c r="D2005" s="492">
        <v>19001092393</v>
      </c>
      <c r="E2005" s="492" t="s">
        <v>319</v>
      </c>
      <c r="F2005" s="492" t="s">
        <v>4591</v>
      </c>
      <c r="G2005" s="493">
        <v>312.5</v>
      </c>
      <c r="H2005" s="493">
        <v>312.5</v>
      </c>
      <c r="J2005" s="206"/>
    </row>
    <row r="2006" spans="1:10" ht="15">
      <c r="A2006" s="492">
        <v>1998</v>
      </c>
      <c r="B2006" s="492" t="s">
        <v>6823</v>
      </c>
      <c r="C2006" s="492" t="s">
        <v>6824</v>
      </c>
      <c r="D2006" s="492">
        <v>19001094010</v>
      </c>
      <c r="E2006" s="492" t="s">
        <v>319</v>
      </c>
      <c r="F2006" s="492" t="s">
        <v>4591</v>
      </c>
      <c r="G2006" s="493">
        <v>312.5</v>
      </c>
      <c r="H2006" s="493">
        <v>312.5</v>
      </c>
      <c r="J2006" s="206"/>
    </row>
    <row r="2007" spans="1:10" ht="15">
      <c r="A2007" s="492">
        <v>1999</v>
      </c>
      <c r="B2007" s="492" t="s">
        <v>5292</v>
      </c>
      <c r="C2007" s="492" t="s">
        <v>6825</v>
      </c>
      <c r="D2007" s="492">
        <v>19001009856</v>
      </c>
      <c r="E2007" s="492" t="s">
        <v>319</v>
      </c>
      <c r="F2007" s="492" t="s">
        <v>4591</v>
      </c>
      <c r="G2007" s="493">
        <v>312.5</v>
      </c>
      <c r="H2007" s="493">
        <v>312.5</v>
      </c>
      <c r="J2007" s="206"/>
    </row>
    <row r="2008" spans="1:10" ht="15">
      <c r="A2008" s="492">
        <v>2000</v>
      </c>
      <c r="B2008" s="492" t="s">
        <v>5151</v>
      </c>
      <c r="C2008" s="492" t="s">
        <v>6826</v>
      </c>
      <c r="D2008" s="492">
        <v>19001012572</v>
      </c>
      <c r="E2008" s="492" t="s">
        <v>319</v>
      </c>
      <c r="F2008" s="492" t="s">
        <v>4591</v>
      </c>
      <c r="G2008" s="493">
        <v>312.5</v>
      </c>
      <c r="H2008" s="493">
        <v>312.5</v>
      </c>
      <c r="J2008" s="206"/>
    </row>
    <row r="2009" spans="1:10" ht="15">
      <c r="A2009" s="492">
        <v>2001</v>
      </c>
      <c r="B2009" s="492" t="s">
        <v>5922</v>
      </c>
      <c r="C2009" s="492" t="s">
        <v>6827</v>
      </c>
      <c r="D2009" s="492">
        <v>19001011703</v>
      </c>
      <c r="E2009" s="492" t="s">
        <v>319</v>
      </c>
      <c r="F2009" s="492" t="s">
        <v>4591</v>
      </c>
      <c r="G2009" s="493">
        <v>312.5</v>
      </c>
      <c r="H2009" s="493">
        <v>312.5</v>
      </c>
      <c r="J2009" s="206"/>
    </row>
    <row r="2010" spans="1:10" ht="15">
      <c r="A2010" s="492">
        <v>2002</v>
      </c>
      <c r="B2010" s="492" t="s">
        <v>5152</v>
      </c>
      <c r="C2010" s="492" t="s">
        <v>6232</v>
      </c>
      <c r="D2010" s="492">
        <v>19001072873</v>
      </c>
      <c r="E2010" s="492" t="s">
        <v>319</v>
      </c>
      <c r="F2010" s="492" t="s">
        <v>4591</v>
      </c>
      <c r="G2010" s="493">
        <v>312.5</v>
      </c>
      <c r="H2010" s="493">
        <v>312.5</v>
      </c>
      <c r="J2010" s="206"/>
    </row>
    <row r="2011" spans="1:10" ht="15">
      <c r="A2011" s="492">
        <v>2003</v>
      </c>
      <c r="B2011" s="492" t="s">
        <v>4980</v>
      </c>
      <c r="C2011" s="492" t="s">
        <v>6828</v>
      </c>
      <c r="D2011" s="492">
        <v>19001088090</v>
      </c>
      <c r="E2011" s="492" t="s">
        <v>319</v>
      </c>
      <c r="F2011" s="492" t="s">
        <v>4591</v>
      </c>
      <c r="G2011" s="493">
        <v>312.5</v>
      </c>
      <c r="H2011" s="493">
        <v>312.5</v>
      </c>
      <c r="J2011" s="206"/>
    </row>
    <row r="2012" spans="1:10" ht="15">
      <c r="A2012" s="492">
        <v>2004</v>
      </c>
      <c r="B2012" s="492" t="s">
        <v>6829</v>
      </c>
      <c r="C2012" s="492" t="s">
        <v>6830</v>
      </c>
      <c r="D2012" s="492">
        <v>19001033884</v>
      </c>
      <c r="E2012" s="492" t="s">
        <v>319</v>
      </c>
      <c r="F2012" s="492" t="s">
        <v>4591</v>
      </c>
      <c r="G2012" s="493">
        <v>312.5</v>
      </c>
      <c r="H2012" s="493">
        <v>312.5</v>
      </c>
      <c r="J2012" s="206"/>
    </row>
    <row r="2013" spans="1:10" ht="15">
      <c r="A2013" s="492">
        <v>2005</v>
      </c>
      <c r="B2013" s="492" t="s">
        <v>6831</v>
      </c>
      <c r="C2013" s="492" t="s">
        <v>6832</v>
      </c>
      <c r="D2013" s="492">
        <v>19001094579</v>
      </c>
      <c r="E2013" s="492" t="s">
        <v>319</v>
      </c>
      <c r="F2013" s="492" t="s">
        <v>4591</v>
      </c>
      <c r="G2013" s="493">
        <v>312.5</v>
      </c>
      <c r="H2013" s="493">
        <v>312.5</v>
      </c>
      <c r="J2013" s="206"/>
    </row>
    <row r="2014" spans="1:10" ht="15">
      <c r="A2014" s="492">
        <v>2006</v>
      </c>
      <c r="B2014" s="492" t="s">
        <v>6833</v>
      </c>
      <c r="C2014" s="492" t="s">
        <v>6804</v>
      </c>
      <c r="D2014" s="492">
        <v>19001005146</v>
      </c>
      <c r="E2014" s="492" t="s">
        <v>319</v>
      </c>
      <c r="F2014" s="492" t="s">
        <v>4591</v>
      </c>
      <c r="G2014" s="493">
        <v>312.5</v>
      </c>
      <c r="H2014" s="493">
        <v>312.5</v>
      </c>
      <c r="J2014" s="206"/>
    </row>
    <row r="2015" spans="1:10" ht="15">
      <c r="A2015" s="492">
        <v>2007</v>
      </c>
      <c r="B2015" s="492" t="s">
        <v>648</v>
      </c>
      <c r="C2015" s="492" t="s">
        <v>6834</v>
      </c>
      <c r="D2015" s="492">
        <v>19001100974</v>
      </c>
      <c r="E2015" s="492" t="s">
        <v>319</v>
      </c>
      <c r="F2015" s="492" t="s">
        <v>4591</v>
      </c>
      <c r="G2015" s="493">
        <v>312.5</v>
      </c>
      <c r="H2015" s="493">
        <v>312.5</v>
      </c>
      <c r="J2015" s="206"/>
    </row>
    <row r="2016" spans="1:10" ht="15">
      <c r="A2016" s="492">
        <v>2008</v>
      </c>
      <c r="B2016" s="492" t="s">
        <v>4822</v>
      </c>
      <c r="C2016" s="492" t="s">
        <v>6835</v>
      </c>
      <c r="D2016" s="492">
        <v>19001007524</v>
      </c>
      <c r="E2016" s="492" t="s">
        <v>319</v>
      </c>
      <c r="F2016" s="492" t="s">
        <v>4591</v>
      </c>
      <c r="G2016" s="493">
        <v>312.5</v>
      </c>
      <c r="H2016" s="493">
        <v>312.5</v>
      </c>
      <c r="J2016" s="206"/>
    </row>
    <row r="2017" spans="1:10" ht="15">
      <c r="A2017" s="492">
        <v>2009</v>
      </c>
      <c r="B2017" s="492" t="s">
        <v>6480</v>
      </c>
      <c r="C2017" s="492" t="s">
        <v>6808</v>
      </c>
      <c r="D2017" s="492">
        <v>19001010252</v>
      </c>
      <c r="E2017" s="492" t="s">
        <v>319</v>
      </c>
      <c r="F2017" s="492" t="s">
        <v>4591</v>
      </c>
      <c r="G2017" s="493">
        <v>312.5</v>
      </c>
      <c r="H2017" s="493">
        <v>312.5</v>
      </c>
      <c r="J2017" s="206"/>
    </row>
    <row r="2018" spans="1:10" ht="15">
      <c r="A2018" s="492">
        <v>2010</v>
      </c>
      <c r="B2018" s="492" t="s">
        <v>5177</v>
      </c>
      <c r="C2018" s="492" t="s">
        <v>6836</v>
      </c>
      <c r="D2018" s="492">
        <v>19001003801</v>
      </c>
      <c r="E2018" s="492" t="s">
        <v>319</v>
      </c>
      <c r="F2018" s="492" t="s">
        <v>4591</v>
      </c>
      <c r="G2018" s="493">
        <v>312.5</v>
      </c>
      <c r="H2018" s="493">
        <v>312.5</v>
      </c>
      <c r="J2018" s="206"/>
    </row>
    <row r="2019" spans="1:10" ht="15">
      <c r="A2019" s="492">
        <v>2011</v>
      </c>
      <c r="B2019" s="492" t="s">
        <v>4822</v>
      </c>
      <c r="C2019" s="492" t="s">
        <v>6835</v>
      </c>
      <c r="D2019" s="492">
        <v>19001000973</v>
      </c>
      <c r="E2019" s="492" t="s">
        <v>319</v>
      </c>
      <c r="F2019" s="492" t="s">
        <v>4591</v>
      </c>
      <c r="G2019" s="493">
        <v>312.5</v>
      </c>
      <c r="H2019" s="493">
        <v>312.5</v>
      </c>
      <c r="J2019" s="206"/>
    </row>
    <row r="2020" spans="1:10" ht="15">
      <c r="A2020" s="492">
        <v>2012</v>
      </c>
      <c r="B2020" s="492" t="s">
        <v>5011</v>
      </c>
      <c r="C2020" s="492" t="s">
        <v>6837</v>
      </c>
      <c r="D2020" s="492">
        <v>62009007099</v>
      </c>
      <c r="E2020" s="492" t="s">
        <v>319</v>
      </c>
      <c r="F2020" s="492" t="s">
        <v>4591</v>
      </c>
      <c r="G2020" s="493">
        <v>312.5</v>
      </c>
      <c r="H2020" s="493">
        <v>312.5</v>
      </c>
      <c r="J2020" s="206"/>
    </row>
    <row r="2021" spans="1:10" ht="15">
      <c r="A2021" s="492">
        <v>2013</v>
      </c>
      <c r="B2021" s="492" t="s">
        <v>648</v>
      </c>
      <c r="C2021" s="492" t="s">
        <v>6838</v>
      </c>
      <c r="D2021" s="492">
        <v>62005029704</v>
      </c>
      <c r="E2021" s="492" t="s">
        <v>319</v>
      </c>
      <c r="F2021" s="492" t="s">
        <v>4591</v>
      </c>
      <c r="G2021" s="493">
        <v>312.5</v>
      </c>
      <c r="H2021" s="493">
        <v>312.5</v>
      </c>
      <c r="J2021" s="206"/>
    </row>
    <row r="2022" spans="1:10" ht="15">
      <c r="A2022" s="492">
        <v>2014</v>
      </c>
      <c r="B2022" s="492" t="s">
        <v>4822</v>
      </c>
      <c r="C2022" s="492" t="s">
        <v>6839</v>
      </c>
      <c r="D2022" s="492">
        <v>62001017506</v>
      </c>
      <c r="E2022" s="492" t="s">
        <v>319</v>
      </c>
      <c r="F2022" s="492" t="s">
        <v>4591</v>
      </c>
      <c r="G2022" s="493">
        <v>312.5</v>
      </c>
      <c r="H2022" s="493">
        <v>312.5</v>
      </c>
      <c r="J2022" s="206"/>
    </row>
    <row r="2023" spans="1:10" ht="15">
      <c r="A2023" s="492">
        <v>2015</v>
      </c>
      <c r="B2023" s="492" t="s">
        <v>5749</v>
      </c>
      <c r="C2023" s="492" t="s">
        <v>6840</v>
      </c>
      <c r="D2023" s="492">
        <v>19001079295</v>
      </c>
      <c r="E2023" s="492" t="s">
        <v>319</v>
      </c>
      <c r="F2023" s="492" t="s">
        <v>4591</v>
      </c>
      <c r="G2023" s="493">
        <v>312.5</v>
      </c>
      <c r="H2023" s="493">
        <v>312.5</v>
      </c>
      <c r="J2023" s="206"/>
    </row>
    <row r="2024" spans="1:10" ht="15">
      <c r="A2024" s="492">
        <v>2016</v>
      </c>
      <c r="B2024" s="492" t="s">
        <v>4890</v>
      </c>
      <c r="C2024" s="492" t="s">
        <v>6841</v>
      </c>
      <c r="D2024" s="492">
        <v>19001005962</v>
      </c>
      <c r="E2024" s="492" t="s">
        <v>319</v>
      </c>
      <c r="F2024" s="492" t="s">
        <v>4591</v>
      </c>
      <c r="G2024" s="493">
        <v>312.5</v>
      </c>
      <c r="H2024" s="493">
        <v>312.5</v>
      </c>
      <c r="J2024" s="206"/>
    </row>
    <row r="2025" spans="1:10" ht="15">
      <c r="A2025" s="492">
        <v>2017</v>
      </c>
      <c r="B2025" s="492" t="s">
        <v>4787</v>
      </c>
      <c r="C2025" s="492" t="s">
        <v>6842</v>
      </c>
      <c r="D2025" s="492">
        <v>19001082269</v>
      </c>
      <c r="E2025" s="492" t="s">
        <v>319</v>
      </c>
      <c r="F2025" s="492" t="s">
        <v>4591</v>
      </c>
      <c r="G2025" s="493">
        <v>312.5</v>
      </c>
      <c r="H2025" s="493">
        <v>312.5</v>
      </c>
      <c r="J2025" s="206"/>
    </row>
    <row r="2026" spans="1:10" ht="15">
      <c r="A2026" s="492">
        <v>2018</v>
      </c>
      <c r="B2026" s="492" t="s">
        <v>4890</v>
      </c>
      <c r="C2026" s="492" t="s">
        <v>6843</v>
      </c>
      <c r="D2026" s="492">
        <v>19001077201</v>
      </c>
      <c r="E2026" s="492" t="s">
        <v>319</v>
      </c>
      <c r="F2026" s="492" t="s">
        <v>4591</v>
      </c>
      <c r="G2026" s="493">
        <v>312.5</v>
      </c>
      <c r="H2026" s="493">
        <v>312.5</v>
      </c>
      <c r="J2026" s="206"/>
    </row>
    <row r="2027" spans="1:10" ht="15">
      <c r="A2027" s="492">
        <v>2019</v>
      </c>
      <c r="B2027" s="492" t="s">
        <v>6844</v>
      </c>
      <c r="C2027" s="492" t="s">
        <v>6845</v>
      </c>
      <c r="D2027" s="492">
        <v>19001090381</v>
      </c>
      <c r="E2027" s="492" t="s">
        <v>319</v>
      </c>
      <c r="F2027" s="492" t="s">
        <v>4591</v>
      </c>
      <c r="G2027" s="493">
        <v>312.5</v>
      </c>
      <c r="H2027" s="493">
        <v>312.5</v>
      </c>
      <c r="J2027" s="206"/>
    </row>
    <row r="2028" spans="1:10" ht="15">
      <c r="A2028" s="492">
        <v>2020</v>
      </c>
      <c r="B2028" s="492" t="s">
        <v>4658</v>
      </c>
      <c r="C2028" s="492" t="s">
        <v>6774</v>
      </c>
      <c r="D2028" s="492">
        <v>19001011724</v>
      </c>
      <c r="E2028" s="492" t="s">
        <v>319</v>
      </c>
      <c r="F2028" s="492" t="s">
        <v>4591</v>
      </c>
      <c r="G2028" s="493">
        <v>312.5</v>
      </c>
      <c r="H2028" s="493">
        <v>312.5</v>
      </c>
      <c r="J2028" s="206"/>
    </row>
    <row r="2029" spans="1:10" ht="15">
      <c r="A2029" s="492">
        <v>2021</v>
      </c>
      <c r="B2029" s="492" t="s">
        <v>6846</v>
      </c>
      <c r="C2029" s="492" t="s">
        <v>4772</v>
      </c>
      <c r="D2029" s="492">
        <v>19001038216</v>
      </c>
      <c r="E2029" s="492" t="s">
        <v>319</v>
      </c>
      <c r="F2029" s="492" t="s">
        <v>4591</v>
      </c>
      <c r="G2029" s="493">
        <v>312.5</v>
      </c>
      <c r="H2029" s="493">
        <v>312.5</v>
      </c>
      <c r="J2029" s="206"/>
    </row>
    <row r="2030" spans="1:10" ht="15">
      <c r="A2030" s="492">
        <v>2022</v>
      </c>
      <c r="B2030" s="492" t="s">
        <v>5599</v>
      </c>
      <c r="C2030" s="492" t="s">
        <v>6847</v>
      </c>
      <c r="D2030" s="492">
        <v>19001057525</v>
      </c>
      <c r="E2030" s="492" t="s">
        <v>319</v>
      </c>
      <c r="F2030" s="492" t="s">
        <v>4591</v>
      </c>
      <c r="G2030" s="493">
        <v>312.5</v>
      </c>
      <c r="H2030" s="493">
        <v>312.5</v>
      </c>
      <c r="J2030" s="206"/>
    </row>
    <row r="2031" spans="1:10" ht="15">
      <c r="A2031" s="492">
        <v>2023</v>
      </c>
      <c r="B2031" s="492" t="s">
        <v>5848</v>
      </c>
      <c r="C2031" s="492" t="s">
        <v>6810</v>
      </c>
      <c r="D2031" s="492">
        <v>19001070645</v>
      </c>
      <c r="E2031" s="492" t="s">
        <v>319</v>
      </c>
      <c r="F2031" s="492" t="s">
        <v>4591</v>
      </c>
      <c r="G2031" s="493">
        <v>312.5</v>
      </c>
      <c r="H2031" s="493">
        <v>312.5</v>
      </c>
      <c r="J2031" s="206"/>
    </row>
    <row r="2032" spans="1:10" ht="15">
      <c r="A2032" s="492">
        <v>2024</v>
      </c>
      <c r="B2032" s="492" t="s">
        <v>5264</v>
      </c>
      <c r="C2032" s="492" t="s">
        <v>6848</v>
      </c>
      <c r="D2032" s="492">
        <v>19001067970</v>
      </c>
      <c r="E2032" s="492" t="s">
        <v>319</v>
      </c>
      <c r="F2032" s="492" t="s">
        <v>4591</v>
      </c>
      <c r="G2032" s="493">
        <v>312.5</v>
      </c>
      <c r="H2032" s="493">
        <v>312.5</v>
      </c>
      <c r="J2032" s="206"/>
    </row>
    <row r="2033" spans="1:10" ht="15">
      <c r="A2033" s="492">
        <v>2025</v>
      </c>
      <c r="B2033" s="492" t="s">
        <v>5783</v>
      </c>
      <c r="C2033" s="492" t="s">
        <v>4600</v>
      </c>
      <c r="D2033" s="492" t="s">
        <v>8435</v>
      </c>
      <c r="E2033" s="492" t="s">
        <v>319</v>
      </c>
      <c r="F2033" s="492" t="s">
        <v>4591</v>
      </c>
      <c r="G2033" s="493">
        <v>312.5</v>
      </c>
      <c r="H2033" s="493">
        <v>312.5</v>
      </c>
      <c r="J2033" s="206"/>
    </row>
    <row r="2034" spans="1:10" ht="15">
      <c r="A2034" s="492">
        <v>2026</v>
      </c>
      <c r="B2034" s="492" t="s">
        <v>6215</v>
      </c>
      <c r="C2034" s="492" t="s">
        <v>6849</v>
      </c>
      <c r="D2034" s="492">
        <v>19001022697</v>
      </c>
      <c r="E2034" s="492" t="s">
        <v>319</v>
      </c>
      <c r="F2034" s="492" t="s">
        <v>4591</v>
      </c>
      <c r="G2034" s="493">
        <v>312.5</v>
      </c>
      <c r="H2034" s="493">
        <v>312.5</v>
      </c>
      <c r="J2034" s="206"/>
    </row>
    <row r="2035" spans="1:10" ht="15">
      <c r="A2035" s="492">
        <v>2027</v>
      </c>
      <c r="B2035" s="492" t="s">
        <v>5919</v>
      </c>
      <c r="C2035" s="492" t="s">
        <v>6850</v>
      </c>
      <c r="D2035" s="492">
        <v>30001000789</v>
      </c>
      <c r="E2035" s="492" t="s">
        <v>319</v>
      </c>
      <c r="F2035" s="492" t="s">
        <v>4591</v>
      </c>
      <c r="G2035" s="493">
        <v>312.5</v>
      </c>
      <c r="H2035" s="493">
        <v>312.5</v>
      </c>
      <c r="J2035" s="206"/>
    </row>
    <row r="2036" spans="1:10" ht="15">
      <c r="A2036" s="492">
        <v>2028</v>
      </c>
      <c r="B2036" s="492" t="s">
        <v>648</v>
      </c>
      <c r="C2036" s="492" t="s">
        <v>6804</v>
      </c>
      <c r="D2036" s="492">
        <v>35801136778</v>
      </c>
      <c r="E2036" s="492" t="s">
        <v>319</v>
      </c>
      <c r="F2036" s="492" t="s">
        <v>4591</v>
      </c>
      <c r="G2036" s="493">
        <v>312.5</v>
      </c>
      <c r="H2036" s="493">
        <v>312.5</v>
      </c>
      <c r="J2036" s="206"/>
    </row>
    <row r="2037" spans="1:10" ht="15">
      <c r="A2037" s="492">
        <v>2029</v>
      </c>
      <c r="B2037" s="492" t="s">
        <v>5697</v>
      </c>
      <c r="C2037" s="492" t="s">
        <v>6851</v>
      </c>
      <c r="D2037" s="492">
        <v>19001050561</v>
      </c>
      <c r="E2037" s="492" t="s">
        <v>319</v>
      </c>
      <c r="F2037" s="492" t="s">
        <v>4591</v>
      </c>
      <c r="G2037" s="493">
        <v>312.5</v>
      </c>
      <c r="H2037" s="493">
        <v>312.5</v>
      </c>
      <c r="J2037" s="206"/>
    </row>
    <row r="2038" spans="1:10" ht="15">
      <c r="A2038" s="492">
        <v>2030</v>
      </c>
      <c r="B2038" s="492" t="s">
        <v>6852</v>
      </c>
      <c r="C2038" s="492" t="s">
        <v>6761</v>
      </c>
      <c r="D2038" s="492">
        <v>19001018243</v>
      </c>
      <c r="E2038" s="492" t="s">
        <v>319</v>
      </c>
      <c r="F2038" s="492" t="s">
        <v>4591</v>
      </c>
      <c r="G2038" s="493">
        <v>312.5</v>
      </c>
      <c r="H2038" s="493">
        <v>312.5</v>
      </c>
      <c r="J2038" s="206"/>
    </row>
    <row r="2039" spans="1:10" ht="15">
      <c r="A2039" s="492">
        <v>2031</v>
      </c>
      <c r="B2039" s="492" t="s">
        <v>4687</v>
      </c>
      <c r="C2039" s="492" t="s">
        <v>6853</v>
      </c>
      <c r="D2039" s="492">
        <v>60001097595</v>
      </c>
      <c r="E2039" s="492" t="s">
        <v>319</v>
      </c>
      <c r="F2039" s="492" t="s">
        <v>4591</v>
      </c>
      <c r="G2039" s="493">
        <v>312.5</v>
      </c>
      <c r="H2039" s="493">
        <v>312.5</v>
      </c>
      <c r="J2039" s="206"/>
    </row>
    <row r="2040" spans="1:10" ht="15">
      <c r="A2040" s="492">
        <v>2032</v>
      </c>
      <c r="B2040" s="492" t="s">
        <v>6242</v>
      </c>
      <c r="C2040" s="492" t="s">
        <v>6854</v>
      </c>
      <c r="D2040" s="492">
        <v>19001022066</v>
      </c>
      <c r="E2040" s="492" t="s">
        <v>319</v>
      </c>
      <c r="F2040" s="492" t="s">
        <v>4591</v>
      </c>
      <c r="G2040" s="493">
        <v>312.5</v>
      </c>
      <c r="H2040" s="493">
        <v>312.5</v>
      </c>
      <c r="J2040" s="206"/>
    </row>
    <row r="2041" spans="1:10" ht="15">
      <c r="A2041" s="492">
        <v>2033</v>
      </c>
      <c r="B2041" s="492" t="s">
        <v>6855</v>
      </c>
      <c r="C2041" s="492" t="s">
        <v>6840</v>
      </c>
      <c r="D2041" s="492">
        <v>19001088451</v>
      </c>
      <c r="E2041" s="492" t="s">
        <v>319</v>
      </c>
      <c r="F2041" s="492" t="s">
        <v>4591</v>
      </c>
      <c r="G2041" s="493">
        <v>312.5</v>
      </c>
      <c r="H2041" s="493">
        <v>312.5</v>
      </c>
      <c r="J2041" s="206"/>
    </row>
    <row r="2042" spans="1:10" ht="15">
      <c r="A2042" s="492">
        <v>2034</v>
      </c>
      <c r="B2042" s="492" t="s">
        <v>6856</v>
      </c>
      <c r="C2042" s="492" t="s">
        <v>6857</v>
      </c>
      <c r="D2042" s="492">
        <v>19001002375</v>
      </c>
      <c r="E2042" s="492" t="s">
        <v>319</v>
      </c>
      <c r="F2042" s="492" t="s">
        <v>4591</v>
      </c>
      <c r="G2042" s="493">
        <v>312.5</v>
      </c>
      <c r="H2042" s="493">
        <v>312.5</v>
      </c>
      <c r="J2042" s="206"/>
    </row>
    <row r="2043" spans="1:10" ht="15">
      <c r="A2043" s="492">
        <v>2035</v>
      </c>
      <c r="B2043" s="492" t="s">
        <v>6858</v>
      </c>
      <c r="C2043" s="492" t="s">
        <v>6859</v>
      </c>
      <c r="D2043" s="492">
        <v>19001022712</v>
      </c>
      <c r="E2043" s="492" t="s">
        <v>319</v>
      </c>
      <c r="F2043" s="492" t="s">
        <v>4591</v>
      </c>
      <c r="G2043" s="493">
        <v>312.5</v>
      </c>
      <c r="H2043" s="493">
        <v>312.5</v>
      </c>
      <c r="J2043" s="206"/>
    </row>
    <row r="2044" spans="1:10" ht="15">
      <c r="A2044" s="492">
        <v>2036</v>
      </c>
      <c r="B2044" s="492" t="s">
        <v>5204</v>
      </c>
      <c r="C2044" s="492" t="s">
        <v>4639</v>
      </c>
      <c r="D2044" s="492">
        <v>62001036781</v>
      </c>
      <c r="E2044" s="492" t="s">
        <v>319</v>
      </c>
      <c r="F2044" s="492" t="s">
        <v>4591</v>
      </c>
      <c r="G2044" s="493">
        <v>312.5</v>
      </c>
      <c r="H2044" s="493">
        <v>312.5</v>
      </c>
      <c r="J2044" s="206"/>
    </row>
    <row r="2045" spans="1:10" ht="15">
      <c r="A2045" s="492">
        <v>2037</v>
      </c>
      <c r="B2045" s="492" t="s">
        <v>6860</v>
      </c>
      <c r="C2045" s="492" t="s">
        <v>6861</v>
      </c>
      <c r="D2045" s="492">
        <v>19001072554</v>
      </c>
      <c r="E2045" s="492" t="s">
        <v>319</v>
      </c>
      <c r="F2045" s="492" t="s">
        <v>4591</v>
      </c>
      <c r="G2045" s="493">
        <v>312.5</v>
      </c>
      <c r="H2045" s="493">
        <v>312.5</v>
      </c>
      <c r="J2045" s="206"/>
    </row>
    <row r="2046" spans="1:10" ht="15">
      <c r="A2046" s="492">
        <v>2038</v>
      </c>
      <c r="B2046" s="492" t="s">
        <v>6862</v>
      </c>
      <c r="C2046" s="492" t="s">
        <v>6863</v>
      </c>
      <c r="D2046" s="492">
        <v>19001033478</v>
      </c>
      <c r="E2046" s="492" t="s">
        <v>319</v>
      </c>
      <c r="F2046" s="492" t="s">
        <v>4591</v>
      </c>
      <c r="G2046" s="493">
        <v>312.5</v>
      </c>
      <c r="H2046" s="493">
        <v>312.5</v>
      </c>
      <c r="J2046" s="206"/>
    </row>
    <row r="2047" spans="1:10" ht="15">
      <c r="A2047" s="492">
        <v>2039</v>
      </c>
      <c r="B2047" s="492" t="s">
        <v>4640</v>
      </c>
      <c r="C2047" s="492" t="s">
        <v>6851</v>
      </c>
      <c r="D2047" s="492" t="s">
        <v>8436</v>
      </c>
      <c r="E2047" s="492" t="s">
        <v>319</v>
      </c>
      <c r="F2047" s="492" t="s">
        <v>4591</v>
      </c>
      <c r="G2047" s="493">
        <v>312.5</v>
      </c>
      <c r="H2047" s="493">
        <v>312.5</v>
      </c>
      <c r="J2047" s="206"/>
    </row>
    <row r="2048" spans="1:10" ht="15">
      <c r="A2048" s="492">
        <v>2040</v>
      </c>
      <c r="B2048" s="492" t="s">
        <v>4806</v>
      </c>
      <c r="C2048" s="492" t="s">
        <v>4733</v>
      </c>
      <c r="D2048" s="492">
        <v>19001051266</v>
      </c>
      <c r="E2048" s="492" t="s">
        <v>319</v>
      </c>
      <c r="F2048" s="492" t="s">
        <v>4591</v>
      </c>
      <c r="G2048" s="493">
        <v>312.5</v>
      </c>
      <c r="H2048" s="493">
        <v>312.5</v>
      </c>
      <c r="J2048" s="206"/>
    </row>
    <row r="2049" spans="1:10" ht="15">
      <c r="A2049" s="492">
        <v>2041</v>
      </c>
      <c r="B2049" s="492" t="s">
        <v>5324</v>
      </c>
      <c r="C2049" s="492" t="s">
        <v>6864</v>
      </c>
      <c r="D2049" s="492" t="s">
        <v>8437</v>
      </c>
      <c r="E2049" s="492" t="s">
        <v>319</v>
      </c>
      <c r="F2049" s="492" t="s">
        <v>4591</v>
      </c>
      <c r="G2049" s="493">
        <v>312.5</v>
      </c>
      <c r="H2049" s="493">
        <v>312.5</v>
      </c>
      <c r="J2049" s="206"/>
    </row>
    <row r="2050" spans="1:10" ht="15">
      <c r="A2050" s="492">
        <v>2042</v>
      </c>
      <c r="B2050" s="492" t="s">
        <v>6865</v>
      </c>
      <c r="C2050" s="492" t="s">
        <v>5281</v>
      </c>
      <c r="D2050" s="492">
        <v>19001035308</v>
      </c>
      <c r="E2050" s="492" t="s">
        <v>319</v>
      </c>
      <c r="F2050" s="492" t="s">
        <v>4591</v>
      </c>
      <c r="G2050" s="493">
        <v>312.5</v>
      </c>
      <c r="H2050" s="493">
        <v>312.5</v>
      </c>
      <c r="J2050" s="206"/>
    </row>
    <row r="2051" spans="1:10" ht="15">
      <c r="A2051" s="492">
        <v>2043</v>
      </c>
      <c r="B2051" s="492" t="s">
        <v>4762</v>
      </c>
      <c r="C2051" s="492" t="s">
        <v>5010</v>
      </c>
      <c r="D2051" s="492">
        <v>19001006975</v>
      </c>
      <c r="E2051" s="492" t="s">
        <v>319</v>
      </c>
      <c r="F2051" s="492" t="s">
        <v>4591</v>
      </c>
      <c r="G2051" s="493">
        <v>312.5</v>
      </c>
      <c r="H2051" s="493">
        <v>312.5</v>
      </c>
      <c r="J2051" s="206"/>
    </row>
    <row r="2052" spans="1:10" ht="15">
      <c r="A2052" s="492">
        <v>2044</v>
      </c>
      <c r="B2052" s="492" t="s">
        <v>6450</v>
      </c>
      <c r="C2052" s="492" t="s">
        <v>6866</v>
      </c>
      <c r="D2052" s="492">
        <v>19001021449</v>
      </c>
      <c r="E2052" s="492" t="s">
        <v>319</v>
      </c>
      <c r="F2052" s="492" t="s">
        <v>4591</v>
      </c>
      <c r="G2052" s="493">
        <v>312.5</v>
      </c>
      <c r="H2052" s="493">
        <v>312.5</v>
      </c>
      <c r="J2052" s="206"/>
    </row>
    <row r="2053" spans="1:10" ht="15">
      <c r="A2053" s="492">
        <v>2045</v>
      </c>
      <c r="B2053" s="492" t="s">
        <v>6867</v>
      </c>
      <c r="C2053" s="492" t="s">
        <v>6868</v>
      </c>
      <c r="D2053" s="492">
        <v>19001099551</v>
      </c>
      <c r="E2053" s="492" t="s">
        <v>319</v>
      </c>
      <c r="F2053" s="492" t="s">
        <v>4591</v>
      </c>
      <c r="G2053" s="493">
        <v>312.5</v>
      </c>
      <c r="H2053" s="493">
        <v>312.5</v>
      </c>
      <c r="J2053" s="206"/>
    </row>
    <row r="2054" spans="1:10" ht="15">
      <c r="A2054" s="492">
        <v>2046</v>
      </c>
      <c r="B2054" s="492" t="s">
        <v>5303</v>
      </c>
      <c r="C2054" s="492" t="s">
        <v>6809</v>
      </c>
      <c r="D2054" s="492">
        <v>19001063374</v>
      </c>
      <c r="E2054" s="492" t="s">
        <v>319</v>
      </c>
      <c r="F2054" s="492" t="s">
        <v>4591</v>
      </c>
      <c r="G2054" s="493">
        <v>312.5</v>
      </c>
      <c r="H2054" s="493">
        <v>312.5</v>
      </c>
      <c r="J2054" s="206"/>
    </row>
    <row r="2055" spans="1:10" ht="15">
      <c r="A2055" s="492">
        <v>2047</v>
      </c>
      <c r="B2055" s="492" t="s">
        <v>6869</v>
      </c>
      <c r="C2055" s="492" t="s">
        <v>6870</v>
      </c>
      <c r="D2055" s="492">
        <v>19001082720</v>
      </c>
      <c r="E2055" s="492" t="s">
        <v>319</v>
      </c>
      <c r="F2055" s="492" t="s">
        <v>4591</v>
      </c>
      <c r="G2055" s="493">
        <v>312.5</v>
      </c>
      <c r="H2055" s="493">
        <v>312.5</v>
      </c>
      <c r="J2055" s="206"/>
    </row>
    <row r="2056" spans="1:10" ht="15">
      <c r="A2056" s="492">
        <v>2048</v>
      </c>
      <c r="B2056" s="492" t="s">
        <v>4918</v>
      </c>
      <c r="C2056" s="492" t="s">
        <v>6857</v>
      </c>
      <c r="D2056" s="492">
        <v>19001032169</v>
      </c>
      <c r="E2056" s="492" t="s">
        <v>319</v>
      </c>
      <c r="F2056" s="492" t="s">
        <v>4591</v>
      </c>
      <c r="G2056" s="493">
        <v>312.5</v>
      </c>
      <c r="H2056" s="493">
        <v>312.5</v>
      </c>
      <c r="J2056" s="206"/>
    </row>
    <row r="2057" spans="1:10" ht="15">
      <c r="A2057" s="492">
        <v>2049</v>
      </c>
      <c r="B2057" s="492" t="s">
        <v>6871</v>
      </c>
      <c r="C2057" s="492" t="s">
        <v>6872</v>
      </c>
      <c r="D2057" s="492">
        <v>19001025103</v>
      </c>
      <c r="E2057" s="492" t="s">
        <v>319</v>
      </c>
      <c r="F2057" s="492" t="s">
        <v>4591</v>
      </c>
      <c r="G2057" s="493">
        <v>312.5</v>
      </c>
      <c r="H2057" s="493">
        <v>312.5</v>
      </c>
      <c r="J2057" s="206"/>
    </row>
    <row r="2058" spans="1:10" ht="15">
      <c r="A2058" s="492">
        <v>2050</v>
      </c>
      <c r="B2058" s="492" t="s">
        <v>5936</v>
      </c>
      <c r="C2058" s="492" t="s">
        <v>6760</v>
      </c>
      <c r="D2058" s="492">
        <v>19001093801</v>
      </c>
      <c r="E2058" s="492" t="s">
        <v>319</v>
      </c>
      <c r="F2058" s="492" t="s">
        <v>4591</v>
      </c>
      <c r="G2058" s="493">
        <v>312.5</v>
      </c>
      <c r="H2058" s="493">
        <v>312.5</v>
      </c>
      <c r="J2058" s="206"/>
    </row>
    <row r="2059" spans="1:10" ht="15">
      <c r="A2059" s="492">
        <v>2051</v>
      </c>
      <c r="B2059" s="492" t="s">
        <v>6873</v>
      </c>
      <c r="C2059" s="492" t="s">
        <v>6874</v>
      </c>
      <c r="D2059" s="492">
        <v>19001050688</v>
      </c>
      <c r="E2059" s="492" t="s">
        <v>319</v>
      </c>
      <c r="F2059" s="492" t="s">
        <v>4591</v>
      </c>
      <c r="G2059" s="493">
        <v>312.5</v>
      </c>
      <c r="H2059" s="493">
        <v>312.5</v>
      </c>
      <c r="J2059" s="206"/>
    </row>
    <row r="2060" spans="1:10" ht="15">
      <c r="A2060" s="492">
        <v>2052</v>
      </c>
      <c r="B2060" s="492" t="s">
        <v>4765</v>
      </c>
      <c r="C2060" s="492" t="s">
        <v>6875</v>
      </c>
      <c r="D2060" s="492">
        <v>19001088670</v>
      </c>
      <c r="E2060" s="492" t="s">
        <v>319</v>
      </c>
      <c r="F2060" s="492" t="s">
        <v>4591</v>
      </c>
      <c r="G2060" s="493">
        <v>312.5</v>
      </c>
      <c r="H2060" s="493">
        <v>312.5</v>
      </c>
      <c r="J2060" s="206"/>
    </row>
    <row r="2061" spans="1:10" ht="15">
      <c r="A2061" s="492">
        <v>2053</v>
      </c>
      <c r="B2061" s="492" t="s">
        <v>648</v>
      </c>
      <c r="C2061" s="492" t="s">
        <v>6876</v>
      </c>
      <c r="D2061" s="492">
        <v>19001097718</v>
      </c>
      <c r="E2061" s="492" t="s">
        <v>319</v>
      </c>
      <c r="F2061" s="492" t="s">
        <v>4591</v>
      </c>
      <c r="G2061" s="493">
        <v>312.5</v>
      </c>
      <c r="H2061" s="493">
        <v>312.5</v>
      </c>
      <c r="J2061" s="206"/>
    </row>
    <row r="2062" spans="1:10" ht="15">
      <c r="A2062" s="492">
        <v>2054</v>
      </c>
      <c r="B2062" s="492" t="s">
        <v>648</v>
      </c>
      <c r="C2062" s="492" t="s">
        <v>4636</v>
      </c>
      <c r="D2062" s="492">
        <v>19001026983</v>
      </c>
      <c r="E2062" s="492" t="s">
        <v>319</v>
      </c>
      <c r="F2062" s="492" t="s">
        <v>4591</v>
      </c>
      <c r="G2062" s="493">
        <v>312.5</v>
      </c>
      <c r="H2062" s="493">
        <v>312.5</v>
      </c>
      <c r="J2062" s="206"/>
    </row>
    <row r="2063" spans="1:10" ht="15">
      <c r="A2063" s="492">
        <v>2055</v>
      </c>
      <c r="B2063" s="492" t="s">
        <v>5848</v>
      </c>
      <c r="C2063" s="492" t="s">
        <v>6877</v>
      </c>
      <c r="D2063" s="492">
        <v>19001084564</v>
      </c>
      <c r="E2063" s="492" t="s">
        <v>319</v>
      </c>
      <c r="F2063" s="492" t="s">
        <v>4591</v>
      </c>
      <c r="G2063" s="493">
        <v>312.5</v>
      </c>
      <c r="H2063" s="493">
        <v>312.5</v>
      </c>
      <c r="J2063" s="206"/>
    </row>
    <row r="2064" spans="1:10" ht="15">
      <c r="A2064" s="492">
        <v>2056</v>
      </c>
      <c r="B2064" s="492" t="s">
        <v>4762</v>
      </c>
      <c r="C2064" s="492" t="s">
        <v>6878</v>
      </c>
      <c r="D2064" s="492">
        <v>19001028148</v>
      </c>
      <c r="E2064" s="492" t="s">
        <v>319</v>
      </c>
      <c r="F2064" s="492" t="s">
        <v>4591</v>
      </c>
      <c r="G2064" s="493">
        <v>312.5</v>
      </c>
      <c r="H2064" s="493">
        <v>312.5</v>
      </c>
      <c r="J2064" s="206"/>
    </row>
    <row r="2065" spans="1:10" ht="15">
      <c r="A2065" s="492">
        <v>2057</v>
      </c>
      <c r="B2065" s="492" t="s">
        <v>4925</v>
      </c>
      <c r="C2065" s="492" t="s">
        <v>6879</v>
      </c>
      <c r="D2065" s="492">
        <v>62001026852</v>
      </c>
      <c r="E2065" s="492" t="s">
        <v>319</v>
      </c>
      <c r="F2065" s="492" t="s">
        <v>4591</v>
      </c>
      <c r="G2065" s="493">
        <v>312.5</v>
      </c>
      <c r="H2065" s="493">
        <v>312.5</v>
      </c>
      <c r="J2065" s="206"/>
    </row>
    <row r="2066" spans="1:10" ht="15">
      <c r="A2066" s="492">
        <v>2058</v>
      </c>
      <c r="B2066" s="492" t="s">
        <v>6880</v>
      </c>
      <c r="C2066" s="492" t="s">
        <v>4949</v>
      </c>
      <c r="D2066" s="492">
        <v>19001019140</v>
      </c>
      <c r="E2066" s="492" t="s">
        <v>319</v>
      </c>
      <c r="F2066" s="492" t="s">
        <v>4591</v>
      </c>
      <c r="G2066" s="493">
        <v>312.5</v>
      </c>
      <c r="H2066" s="493">
        <v>312.5</v>
      </c>
      <c r="J2066" s="206"/>
    </row>
    <row r="2067" spans="1:10" ht="15">
      <c r="A2067" s="492">
        <v>2059</v>
      </c>
      <c r="B2067" s="492" t="s">
        <v>4696</v>
      </c>
      <c r="C2067" s="492" t="s">
        <v>6881</v>
      </c>
      <c r="D2067" s="492">
        <v>19001077537</v>
      </c>
      <c r="E2067" s="492" t="s">
        <v>319</v>
      </c>
      <c r="F2067" s="492" t="s">
        <v>4591</v>
      </c>
      <c r="G2067" s="493">
        <v>312.5</v>
      </c>
      <c r="H2067" s="493">
        <v>312.5</v>
      </c>
      <c r="J2067" s="206"/>
    </row>
    <row r="2068" spans="1:10" ht="15">
      <c r="A2068" s="492">
        <v>2060</v>
      </c>
      <c r="B2068" s="492" t="s">
        <v>6882</v>
      </c>
      <c r="C2068" s="492" t="s">
        <v>6826</v>
      </c>
      <c r="D2068" s="492">
        <v>62006001250</v>
      </c>
      <c r="E2068" s="492" t="s">
        <v>319</v>
      </c>
      <c r="F2068" s="492" t="s">
        <v>4591</v>
      </c>
      <c r="G2068" s="493">
        <v>312.5</v>
      </c>
      <c r="H2068" s="493">
        <v>312.5</v>
      </c>
      <c r="J2068" s="206"/>
    </row>
    <row r="2069" spans="1:10" ht="15">
      <c r="A2069" s="492">
        <v>2061</v>
      </c>
      <c r="B2069" s="492" t="s">
        <v>6024</v>
      </c>
      <c r="C2069" s="492" t="s">
        <v>6883</v>
      </c>
      <c r="D2069" s="492">
        <v>62004002173</v>
      </c>
      <c r="E2069" s="492" t="s">
        <v>319</v>
      </c>
      <c r="F2069" s="492" t="s">
        <v>4591</v>
      </c>
      <c r="G2069" s="493">
        <v>312.5</v>
      </c>
      <c r="H2069" s="493">
        <v>312.5</v>
      </c>
      <c r="J2069" s="206"/>
    </row>
    <row r="2070" spans="1:10" ht="15">
      <c r="A2070" s="492">
        <v>2062</v>
      </c>
      <c r="B2070" s="492" t="s">
        <v>4751</v>
      </c>
      <c r="C2070" s="492" t="s">
        <v>6800</v>
      </c>
      <c r="D2070" s="492">
        <v>62006001402</v>
      </c>
      <c r="E2070" s="492" t="s">
        <v>319</v>
      </c>
      <c r="F2070" s="492" t="s">
        <v>4591</v>
      </c>
      <c r="G2070" s="493">
        <v>312.5</v>
      </c>
      <c r="H2070" s="493">
        <v>312.5</v>
      </c>
      <c r="J2070" s="206"/>
    </row>
    <row r="2071" spans="1:10" ht="15">
      <c r="A2071" s="492">
        <v>2063</v>
      </c>
      <c r="B2071" s="492" t="s">
        <v>6884</v>
      </c>
      <c r="C2071" s="492" t="s">
        <v>6885</v>
      </c>
      <c r="D2071" s="492">
        <v>62006036598</v>
      </c>
      <c r="E2071" s="492" t="s">
        <v>319</v>
      </c>
      <c r="F2071" s="492" t="s">
        <v>4591</v>
      </c>
      <c r="G2071" s="493">
        <v>312.5</v>
      </c>
      <c r="H2071" s="493">
        <v>312.5</v>
      </c>
      <c r="J2071" s="206"/>
    </row>
    <row r="2072" spans="1:10" ht="15">
      <c r="A2072" s="492">
        <v>2064</v>
      </c>
      <c r="B2072" s="492" t="s">
        <v>6886</v>
      </c>
      <c r="C2072" s="492" t="s">
        <v>6887</v>
      </c>
      <c r="D2072" s="492">
        <v>62006051035</v>
      </c>
      <c r="E2072" s="492" t="s">
        <v>319</v>
      </c>
      <c r="F2072" s="492" t="s">
        <v>4591</v>
      </c>
      <c r="G2072" s="493">
        <v>312.5</v>
      </c>
      <c r="H2072" s="493">
        <v>312.5</v>
      </c>
      <c r="J2072" s="206"/>
    </row>
    <row r="2073" spans="1:10" ht="15">
      <c r="A2073" s="492">
        <v>2065</v>
      </c>
      <c r="B2073" s="492" t="s">
        <v>6032</v>
      </c>
      <c r="C2073" s="492" t="s">
        <v>6888</v>
      </c>
      <c r="D2073" s="492">
        <v>62006052887</v>
      </c>
      <c r="E2073" s="492" t="s">
        <v>319</v>
      </c>
      <c r="F2073" s="492" t="s">
        <v>4591</v>
      </c>
      <c r="G2073" s="493">
        <v>312.5</v>
      </c>
      <c r="H2073" s="493">
        <v>312.5</v>
      </c>
      <c r="J2073" s="206"/>
    </row>
    <row r="2074" spans="1:10" ht="15">
      <c r="A2074" s="492">
        <v>2066</v>
      </c>
      <c r="B2074" s="492" t="s">
        <v>4709</v>
      </c>
      <c r="C2074" s="492" t="s">
        <v>6302</v>
      </c>
      <c r="D2074" s="492" t="s">
        <v>8438</v>
      </c>
      <c r="E2074" s="492" t="s">
        <v>319</v>
      </c>
      <c r="F2074" s="492" t="s">
        <v>4591</v>
      </c>
      <c r="G2074" s="493">
        <v>312.5</v>
      </c>
      <c r="H2074" s="493">
        <v>312.5</v>
      </c>
      <c r="J2074" s="206"/>
    </row>
    <row r="2075" spans="1:10" ht="15">
      <c r="A2075" s="492">
        <v>2067</v>
      </c>
      <c r="B2075" s="492" t="s">
        <v>4642</v>
      </c>
      <c r="C2075" s="492" t="s">
        <v>6889</v>
      </c>
      <c r="D2075" s="492" t="s">
        <v>8439</v>
      </c>
      <c r="E2075" s="492" t="s">
        <v>319</v>
      </c>
      <c r="F2075" s="492" t="s">
        <v>4591</v>
      </c>
      <c r="G2075" s="493">
        <v>312.5</v>
      </c>
      <c r="H2075" s="493">
        <v>312.5</v>
      </c>
      <c r="J2075" s="206"/>
    </row>
    <row r="2076" spans="1:10" ht="15">
      <c r="A2076" s="492">
        <v>2068</v>
      </c>
      <c r="B2076" s="492" t="s">
        <v>4822</v>
      </c>
      <c r="C2076" s="492" t="s">
        <v>6890</v>
      </c>
      <c r="D2076" s="492" t="s">
        <v>8440</v>
      </c>
      <c r="E2076" s="492" t="s">
        <v>319</v>
      </c>
      <c r="F2076" s="492" t="s">
        <v>4591</v>
      </c>
      <c r="G2076" s="493">
        <v>312.5</v>
      </c>
      <c r="H2076" s="493">
        <v>312.5</v>
      </c>
      <c r="J2076" s="206"/>
    </row>
    <row r="2077" spans="1:10" ht="15">
      <c r="A2077" s="492">
        <v>2069</v>
      </c>
      <c r="B2077" s="492" t="s">
        <v>4714</v>
      </c>
      <c r="C2077" s="492" t="s">
        <v>6891</v>
      </c>
      <c r="D2077" s="492" t="s">
        <v>8441</v>
      </c>
      <c r="E2077" s="492" t="s">
        <v>319</v>
      </c>
      <c r="F2077" s="492" t="s">
        <v>4591</v>
      </c>
      <c r="G2077" s="493">
        <v>312.5</v>
      </c>
      <c r="H2077" s="493">
        <v>312.5</v>
      </c>
      <c r="J2077" s="206"/>
    </row>
    <row r="2078" spans="1:10" ht="15">
      <c r="A2078" s="492">
        <v>2070</v>
      </c>
      <c r="B2078" s="492" t="s">
        <v>5794</v>
      </c>
      <c r="C2078" s="492" t="s">
        <v>6892</v>
      </c>
      <c r="D2078" s="492" t="s">
        <v>8442</v>
      </c>
      <c r="E2078" s="492" t="s">
        <v>319</v>
      </c>
      <c r="F2078" s="492" t="s">
        <v>4591</v>
      </c>
      <c r="G2078" s="493">
        <v>312.5</v>
      </c>
      <c r="H2078" s="493">
        <v>312.5</v>
      </c>
      <c r="J2078" s="206"/>
    </row>
    <row r="2079" spans="1:10" ht="15">
      <c r="A2079" s="492">
        <v>2071</v>
      </c>
      <c r="B2079" s="492" t="s">
        <v>5887</v>
      </c>
      <c r="C2079" s="492" t="s">
        <v>6893</v>
      </c>
      <c r="D2079" s="492">
        <v>48001004932</v>
      </c>
      <c r="E2079" s="492" t="s">
        <v>319</v>
      </c>
      <c r="F2079" s="492" t="s">
        <v>4591</v>
      </c>
      <c r="G2079" s="493">
        <v>312.5</v>
      </c>
      <c r="H2079" s="493">
        <v>312.5</v>
      </c>
      <c r="J2079" s="206"/>
    </row>
    <row r="2080" spans="1:10" ht="15">
      <c r="A2080" s="492">
        <v>2072</v>
      </c>
      <c r="B2080" s="492" t="s">
        <v>4797</v>
      </c>
      <c r="C2080" s="492" t="s">
        <v>6890</v>
      </c>
      <c r="D2080" s="492">
        <v>51001002088</v>
      </c>
      <c r="E2080" s="492" t="s">
        <v>319</v>
      </c>
      <c r="F2080" s="492" t="s">
        <v>4591</v>
      </c>
      <c r="G2080" s="493">
        <v>312.5</v>
      </c>
      <c r="H2080" s="493">
        <v>312.5</v>
      </c>
      <c r="J2080" s="206"/>
    </row>
    <row r="2081" spans="1:10" ht="15">
      <c r="A2081" s="492">
        <v>2073</v>
      </c>
      <c r="B2081" s="492" t="s">
        <v>5574</v>
      </c>
      <c r="C2081" s="492" t="s">
        <v>6894</v>
      </c>
      <c r="D2081" s="492">
        <v>48001020978</v>
      </c>
      <c r="E2081" s="492" t="s">
        <v>319</v>
      </c>
      <c r="F2081" s="492" t="s">
        <v>4591</v>
      </c>
      <c r="G2081" s="493">
        <v>312.5</v>
      </c>
      <c r="H2081" s="493">
        <v>312.5</v>
      </c>
      <c r="J2081" s="206"/>
    </row>
    <row r="2082" spans="1:10" ht="15">
      <c r="A2082" s="492">
        <v>2074</v>
      </c>
      <c r="B2082" s="492" t="s">
        <v>5276</v>
      </c>
      <c r="C2082" s="492" t="s">
        <v>6895</v>
      </c>
      <c r="D2082" s="492">
        <v>62001032350</v>
      </c>
      <c r="E2082" s="492" t="s">
        <v>319</v>
      </c>
      <c r="F2082" s="492" t="s">
        <v>4591</v>
      </c>
      <c r="G2082" s="493">
        <v>312.5</v>
      </c>
      <c r="H2082" s="493">
        <v>312.5</v>
      </c>
      <c r="J2082" s="206"/>
    </row>
    <row r="2083" spans="1:10" ht="15">
      <c r="A2083" s="492">
        <v>2075</v>
      </c>
      <c r="B2083" s="492" t="s">
        <v>6896</v>
      </c>
      <c r="C2083" s="492" t="s">
        <v>6897</v>
      </c>
      <c r="D2083" s="492">
        <v>48001004911</v>
      </c>
      <c r="E2083" s="492" t="s">
        <v>319</v>
      </c>
      <c r="F2083" s="492" t="s">
        <v>4591</v>
      </c>
      <c r="G2083" s="493">
        <v>312.5</v>
      </c>
      <c r="H2083" s="493">
        <v>312.5</v>
      </c>
      <c r="J2083" s="206"/>
    </row>
    <row r="2084" spans="1:10" ht="15">
      <c r="A2084" s="492">
        <v>2076</v>
      </c>
      <c r="B2084" s="492" t="s">
        <v>4833</v>
      </c>
      <c r="C2084" s="492" t="s">
        <v>6897</v>
      </c>
      <c r="D2084" s="492">
        <v>48001007635</v>
      </c>
      <c r="E2084" s="492" t="s">
        <v>319</v>
      </c>
      <c r="F2084" s="492" t="s">
        <v>4591</v>
      </c>
      <c r="G2084" s="493">
        <v>312.5</v>
      </c>
      <c r="H2084" s="493">
        <v>312.5</v>
      </c>
      <c r="J2084" s="206"/>
    </row>
    <row r="2085" spans="1:10" ht="15">
      <c r="A2085" s="492">
        <v>2077</v>
      </c>
      <c r="B2085" s="492" t="s">
        <v>6024</v>
      </c>
      <c r="C2085" s="492" t="s">
        <v>6898</v>
      </c>
      <c r="D2085" s="492">
        <v>62004010362</v>
      </c>
      <c r="E2085" s="492" t="s">
        <v>319</v>
      </c>
      <c r="F2085" s="492" t="s">
        <v>4591</v>
      </c>
      <c r="G2085" s="493">
        <v>312.5</v>
      </c>
      <c r="H2085" s="493">
        <v>312.5</v>
      </c>
      <c r="J2085" s="206"/>
    </row>
    <row r="2086" spans="1:10" ht="15">
      <c r="A2086" s="492">
        <v>2078</v>
      </c>
      <c r="B2086" s="492" t="s">
        <v>6899</v>
      </c>
      <c r="C2086" s="492" t="s">
        <v>6900</v>
      </c>
      <c r="D2086" s="492">
        <v>48001006314</v>
      </c>
      <c r="E2086" s="492" t="s">
        <v>319</v>
      </c>
      <c r="F2086" s="492" t="s">
        <v>4591</v>
      </c>
      <c r="G2086" s="493">
        <v>312.5</v>
      </c>
      <c r="H2086" s="493">
        <v>312.5</v>
      </c>
      <c r="J2086" s="206"/>
    </row>
    <row r="2087" spans="1:10" ht="15">
      <c r="A2087" s="492">
        <v>2079</v>
      </c>
      <c r="B2087" s="492" t="s">
        <v>6779</v>
      </c>
      <c r="C2087" s="492" t="s">
        <v>5390</v>
      </c>
      <c r="D2087" s="492">
        <v>48001019422</v>
      </c>
      <c r="E2087" s="492" t="s">
        <v>319</v>
      </c>
      <c r="F2087" s="492" t="s">
        <v>4591</v>
      </c>
      <c r="G2087" s="493">
        <v>312.5</v>
      </c>
      <c r="H2087" s="493">
        <v>312.5</v>
      </c>
      <c r="J2087" s="206"/>
    </row>
    <row r="2088" spans="1:10" ht="15">
      <c r="A2088" s="492">
        <v>2080</v>
      </c>
      <c r="B2088" s="492" t="s">
        <v>4980</v>
      </c>
      <c r="C2088" s="492" t="s">
        <v>6901</v>
      </c>
      <c r="D2088" s="492">
        <v>48001017910</v>
      </c>
      <c r="E2088" s="492" t="s">
        <v>319</v>
      </c>
      <c r="F2088" s="492" t="s">
        <v>4591</v>
      </c>
      <c r="G2088" s="493">
        <v>312.5</v>
      </c>
      <c r="H2088" s="493">
        <v>312.5</v>
      </c>
      <c r="J2088" s="206"/>
    </row>
    <row r="2089" spans="1:10" ht="15">
      <c r="A2089" s="492">
        <v>2081</v>
      </c>
      <c r="B2089" s="492" t="s">
        <v>6902</v>
      </c>
      <c r="C2089" s="492" t="s">
        <v>4771</v>
      </c>
      <c r="D2089" s="492">
        <v>48001018633</v>
      </c>
      <c r="E2089" s="492" t="s">
        <v>319</v>
      </c>
      <c r="F2089" s="492" t="s">
        <v>4591</v>
      </c>
      <c r="G2089" s="493">
        <v>312.5</v>
      </c>
      <c r="H2089" s="493">
        <v>312.5</v>
      </c>
      <c r="J2089" s="206"/>
    </row>
    <row r="2090" spans="1:10" ht="15">
      <c r="A2090" s="492">
        <v>2082</v>
      </c>
      <c r="B2090" s="492" t="s">
        <v>6903</v>
      </c>
      <c r="C2090" s="492" t="s">
        <v>6904</v>
      </c>
      <c r="D2090" s="492">
        <v>62003007316</v>
      </c>
      <c r="E2090" s="492" t="s">
        <v>319</v>
      </c>
      <c r="F2090" s="492" t="s">
        <v>4591</v>
      </c>
      <c r="G2090" s="493">
        <v>312.5</v>
      </c>
      <c r="H2090" s="493">
        <v>312.5</v>
      </c>
      <c r="J2090" s="206"/>
    </row>
    <row r="2091" spans="1:10" ht="15">
      <c r="A2091" s="492">
        <v>2083</v>
      </c>
      <c r="B2091" s="492" t="s">
        <v>6905</v>
      </c>
      <c r="C2091" s="492" t="s">
        <v>6906</v>
      </c>
      <c r="D2091" s="492">
        <v>48001022477</v>
      </c>
      <c r="E2091" s="492" t="s">
        <v>319</v>
      </c>
      <c r="F2091" s="492" t="s">
        <v>4591</v>
      </c>
      <c r="G2091" s="493">
        <v>312.5</v>
      </c>
      <c r="H2091" s="493">
        <v>312.5</v>
      </c>
      <c r="J2091" s="206"/>
    </row>
    <row r="2092" spans="1:10" ht="15">
      <c r="A2092" s="492">
        <v>2084</v>
      </c>
      <c r="B2092" s="492" t="s">
        <v>6907</v>
      </c>
      <c r="C2092" s="492" t="s">
        <v>6820</v>
      </c>
      <c r="D2092" s="492">
        <v>48001014448</v>
      </c>
      <c r="E2092" s="492" t="s">
        <v>319</v>
      </c>
      <c r="F2092" s="492" t="s">
        <v>4591</v>
      </c>
      <c r="G2092" s="493">
        <v>312.5</v>
      </c>
      <c r="H2092" s="493">
        <v>312.5</v>
      </c>
      <c r="J2092" s="206"/>
    </row>
    <row r="2093" spans="1:10" ht="15">
      <c r="A2093" s="492">
        <v>2085</v>
      </c>
      <c r="B2093" s="492" t="s">
        <v>5159</v>
      </c>
      <c r="C2093" s="492" t="s">
        <v>6908</v>
      </c>
      <c r="D2093" s="492">
        <v>48001015530</v>
      </c>
      <c r="E2093" s="492" t="s">
        <v>319</v>
      </c>
      <c r="F2093" s="492" t="s">
        <v>4591</v>
      </c>
      <c r="G2093" s="493">
        <v>312.5</v>
      </c>
      <c r="H2093" s="493">
        <v>312.5</v>
      </c>
      <c r="J2093" s="206"/>
    </row>
    <row r="2094" spans="1:10" ht="15">
      <c r="A2094" s="492">
        <v>2086</v>
      </c>
      <c r="B2094" s="492" t="s">
        <v>6286</v>
      </c>
      <c r="C2094" s="492" t="s">
        <v>4766</v>
      </c>
      <c r="D2094" s="492">
        <v>48001007297</v>
      </c>
      <c r="E2094" s="492" t="s">
        <v>319</v>
      </c>
      <c r="F2094" s="492" t="s">
        <v>4591</v>
      </c>
      <c r="G2094" s="493">
        <v>312.5</v>
      </c>
      <c r="H2094" s="493">
        <v>312.5</v>
      </c>
      <c r="J2094" s="206"/>
    </row>
    <row r="2095" spans="1:10" ht="15">
      <c r="A2095" s="492">
        <v>2087</v>
      </c>
      <c r="B2095" s="492" t="s">
        <v>5932</v>
      </c>
      <c r="C2095" s="492" t="s">
        <v>6822</v>
      </c>
      <c r="D2095" s="492">
        <v>48001011876</v>
      </c>
      <c r="E2095" s="492" t="s">
        <v>319</v>
      </c>
      <c r="F2095" s="492" t="s">
        <v>4591</v>
      </c>
      <c r="G2095" s="493">
        <v>312.5</v>
      </c>
      <c r="H2095" s="493">
        <v>312.5</v>
      </c>
      <c r="J2095" s="206"/>
    </row>
    <row r="2096" spans="1:10" ht="15">
      <c r="A2096" s="492">
        <v>2088</v>
      </c>
      <c r="B2096" s="492" t="s">
        <v>6882</v>
      </c>
      <c r="C2096" s="492" t="s">
        <v>6909</v>
      </c>
      <c r="D2096" s="492">
        <v>48001024643</v>
      </c>
      <c r="E2096" s="492" t="s">
        <v>319</v>
      </c>
      <c r="F2096" s="492" t="s">
        <v>4591</v>
      </c>
      <c r="G2096" s="493">
        <v>312.5</v>
      </c>
      <c r="H2096" s="493">
        <v>312.5</v>
      </c>
      <c r="J2096" s="206"/>
    </row>
    <row r="2097" spans="1:10" ht="15">
      <c r="A2097" s="492">
        <v>2089</v>
      </c>
      <c r="B2097" s="492" t="s">
        <v>6793</v>
      </c>
      <c r="C2097" s="492" t="s">
        <v>6910</v>
      </c>
      <c r="D2097" s="492">
        <v>48001001924</v>
      </c>
      <c r="E2097" s="492" t="s">
        <v>319</v>
      </c>
      <c r="F2097" s="492" t="s">
        <v>4591</v>
      </c>
      <c r="G2097" s="493">
        <v>312.5</v>
      </c>
      <c r="H2097" s="493">
        <v>312.5</v>
      </c>
      <c r="J2097" s="206"/>
    </row>
    <row r="2098" spans="1:10" ht="15">
      <c r="A2098" s="492">
        <v>2090</v>
      </c>
      <c r="B2098" s="492" t="s">
        <v>4805</v>
      </c>
      <c r="C2098" s="492" t="s">
        <v>6911</v>
      </c>
      <c r="D2098" s="492">
        <v>48001007298</v>
      </c>
      <c r="E2098" s="492" t="s">
        <v>319</v>
      </c>
      <c r="F2098" s="492" t="s">
        <v>4591</v>
      </c>
      <c r="G2098" s="493">
        <v>312.5</v>
      </c>
      <c r="H2098" s="493">
        <v>312.5</v>
      </c>
      <c r="J2098" s="206"/>
    </row>
    <row r="2099" spans="1:10" ht="15">
      <c r="A2099" s="492">
        <v>2091</v>
      </c>
      <c r="B2099" s="492" t="s">
        <v>5167</v>
      </c>
      <c r="C2099" s="492" t="s">
        <v>6832</v>
      </c>
      <c r="D2099" s="492">
        <v>48001003705</v>
      </c>
      <c r="E2099" s="492" t="s">
        <v>319</v>
      </c>
      <c r="F2099" s="492" t="s">
        <v>4591</v>
      </c>
      <c r="G2099" s="493">
        <v>312.5</v>
      </c>
      <c r="H2099" s="493">
        <v>312.5</v>
      </c>
      <c r="J2099" s="206"/>
    </row>
    <row r="2100" spans="1:10" ht="15">
      <c r="A2100" s="492">
        <v>2092</v>
      </c>
      <c r="B2100" s="492" t="s">
        <v>5654</v>
      </c>
      <c r="C2100" s="492" t="s">
        <v>6912</v>
      </c>
      <c r="D2100" s="492">
        <v>48001020508</v>
      </c>
      <c r="E2100" s="492" t="s">
        <v>319</v>
      </c>
      <c r="F2100" s="492" t="s">
        <v>4591</v>
      </c>
      <c r="G2100" s="493">
        <v>312.5</v>
      </c>
      <c r="H2100" s="493">
        <v>312.5</v>
      </c>
      <c r="J2100" s="206"/>
    </row>
    <row r="2101" spans="1:10" ht="15">
      <c r="A2101" s="492">
        <v>2093</v>
      </c>
      <c r="B2101" s="492" t="s">
        <v>5697</v>
      </c>
      <c r="C2101" s="492" t="s">
        <v>6913</v>
      </c>
      <c r="D2101" s="492">
        <v>48001016600</v>
      </c>
      <c r="E2101" s="492" t="s">
        <v>319</v>
      </c>
      <c r="F2101" s="492" t="s">
        <v>4591</v>
      </c>
      <c r="G2101" s="493">
        <v>312.5</v>
      </c>
      <c r="H2101" s="493">
        <v>312.5</v>
      </c>
      <c r="J2101" s="206"/>
    </row>
    <row r="2102" spans="1:10" ht="15">
      <c r="A2102" s="492">
        <v>2094</v>
      </c>
      <c r="B2102" s="492" t="s">
        <v>5094</v>
      </c>
      <c r="C2102" s="492" t="s">
        <v>6597</v>
      </c>
      <c r="D2102" s="492">
        <v>48001004660</v>
      </c>
      <c r="E2102" s="492" t="s">
        <v>319</v>
      </c>
      <c r="F2102" s="492" t="s">
        <v>4591</v>
      </c>
      <c r="G2102" s="493">
        <v>312.5</v>
      </c>
      <c r="H2102" s="493">
        <v>312.5</v>
      </c>
      <c r="J2102" s="206"/>
    </row>
    <row r="2103" spans="1:10" ht="15">
      <c r="A2103" s="492">
        <v>2095</v>
      </c>
      <c r="B2103" s="492" t="s">
        <v>5932</v>
      </c>
      <c r="C2103" s="492" t="s">
        <v>6597</v>
      </c>
      <c r="D2103" s="492">
        <v>48001000493</v>
      </c>
      <c r="E2103" s="492" t="s">
        <v>319</v>
      </c>
      <c r="F2103" s="492" t="s">
        <v>4591</v>
      </c>
      <c r="G2103" s="493">
        <v>312.5</v>
      </c>
      <c r="H2103" s="493">
        <v>312.5</v>
      </c>
      <c r="J2103" s="206"/>
    </row>
    <row r="2104" spans="1:10" ht="15">
      <c r="A2104" s="492">
        <v>2096</v>
      </c>
      <c r="B2104" s="492" t="s">
        <v>6032</v>
      </c>
      <c r="C2104" s="492" t="s">
        <v>5336</v>
      </c>
      <c r="D2104" s="492">
        <v>48001000111</v>
      </c>
      <c r="E2104" s="492" t="s">
        <v>319</v>
      </c>
      <c r="F2104" s="492" t="s">
        <v>4591</v>
      </c>
      <c r="G2104" s="493">
        <v>312.5</v>
      </c>
      <c r="H2104" s="493">
        <v>312.5</v>
      </c>
      <c r="J2104" s="206"/>
    </row>
    <row r="2105" spans="1:10" ht="15">
      <c r="A2105" s="492">
        <v>2097</v>
      </c>
      <c r="B2105" s="492" t="s">
        <v>6024</v>
      </c>
      <c r="C2105" s="492" t="s">
        <v>6914</v>
      </c>
      <c r="D2105" s="492">
        <v>48001014056</v>
      </c>
      <c r="E2105" s="492" t="s">
        <v>319</v>
      </c>
      <c r="F2105" s="492" t="s">
        <v>4591</v>
      </c>
      <c r="G2105" s="493">
        <v>312.5</v>
      </c>
      <c r="H2105" s="493">
        <v>312.5</v>
      </c>
      <c r="J2105" s="206"/>
    </row>
    <row r="2106" spans="1:10" ht="15">
      <c r="A2106" s="492">
        <v>2098</v>
      </c>
      <c r="B2106" s="492" t="s">
        <v>6915</v>
      </c>
      <c r="C2106" s="492" t="s">
        <v>6916</v>
      </c>
      <c r="D2106" s="492">
        <v>42001039040</v>
      </c>
      <c r="E2106" s="492" t="s">
        <v>319</v>
      </c>
      <c r="F2106" s="492" t="s">
        <v>4591</v>
      </c>
      <c r="G2106" s="493">
        <v>312.5</v>
      </c>
      <c r="H2106" s="493">
        <v>312.5</v>
      </c>
      <c r="J2106" s="206"/>
    </row>
    <row r="2107" spans="1:10" ht="15">
      <c r="A2107" s="492">
        <v>2099</v>
      </c>
      <c r="B2107" s="492" t="s">
        <v>4637</v>
      </c>
      <c r="C2107" s="492" t="s">
        <v>4757</v>
      </c>
      <c r="D2107" s="492">
        <v>42001013670</v>
      </c>
      <c r="E2107" s="492" t="s">
        <v>319</v>
      </c>
      <c r="F2107" s="492" t="s">
        <v>4591</v>
      </c>
      <c r="G2107" s="493">
        <v>312.5</v>
      </c>
      <c r="H2107" s="493">
        <v>312.5</v>
      </c>
      <c r="J2107" s="206"/>
    </row>
    <row r="2108" spans="1:10" ht="15">
      <c r="A2108" s="492">
        <v>2100</v>
      </c>
      <c r="B2108" s="492" t="s">
        <v>4654</v>
      </c>
      <c r="C2108" s="492" t="s">
        <v>6760</v>
      </c>
      <c r="D2108" s="492">
        <v>42001012253</v>
      </c>
      <c r="E2108" s="492" t="s">
        <v>319</v>
      </c>
      <c r="F2108" s="492" t="s">
        <v>4591</v>
      </c>
      <c r="G2108" s="493">
        <v>312.5</v>
      </c>
      <c r="H2108" s="493">
        <v>312.5</v>
      </c>
      <c r="J2108" s="206"/>
    </row>
    <row r="2109" spans="1:10" ht="15">
      <c r="A2109" s="492">
        <v>2101</v>
      </c>
      <c r="B2109" s="492" t="s">
        <v>648</v>
      </c>
      <c r="C2109" s="492" t="s">
        <v>6917</v>
      </c>
      <c r="D2109" s="492">
        <v>42001024870</v>
      </c>
      <c r="E2109" s="492" t="s">
        <v>319</v>
      </c>
      <c r="F2109" s="492" t="s">
        <v>4591</v>
      </c>
      <c r="G2109" s="493">
        <v>312.5</v>
      </c>
      <c r="H2109" s="493">
        <v>312.5</v>
      </c>
      <c r="J2109" s="206"/>
    </row>
    <row r="2110" spans="1:10" ht="15">
      <c r="A2110" s="492">
        <v>2102</v>
      </c>
      <c r="B2110" s="492" t="s">
        <v>6918</v>
      </c>
      <c r="C2110" s="492" t="s">
        <v>6919</v>
      </c>
      <c r="D2110" s="492">
        <v>42001008610</v>
      </c>
      <c r="E2110" s="492" t="s">
        <v>319</v>
      </c>
      <c r="F2110" s="492" t="s">
        <v>4591</v>
      </c>
      <c r="G2110" s="493">
        <v>312.5</v>
      </c>
      <c r="H2110" s="493">
        <v>312.5</v>
      </c>
      <c r="J2110" s="206"/>
    </row>
    <row r="2111" spans="1:10" ht="15">
      <c r="A2111" s="492">
        <v>2103</v>
      </c>
      <c r="B2111" s="492" t="s">
        <v>4970</v>
      </c>
      <c r="C2111" s="492" t="s">
        <v>6920</v>
      </c>
      <c r="D2111" s="492">
        <v>42001015233</v>
      </c>
      <c r="E2111" s="492" t="s">
        <v>319</v>
      </c>
      <c r="F2111" s="492" t="s">
        <v>4591</v>
      </c>
      <c r="G2111" s="493">
        <v>312.5</v>
      </c>
      <c r="H2111" s="493">
        <v>312.5</v>
      </c>
      <c r="J2111" s="206"/>
    </row>
    <row r="2112" spans="1:10" ht="15">
      <c r="A2112" s="492">
        <v>2104</v>
      </c>
      <c r="B2112" s="492" t="s">
        <v>5225</v>
      </c>
      <c r="C2112" s="492" t="s">
        <v>6921</v>
      </c>
      <c r="D2112" s="492">
        <v>42001005665</v>
      </c>
      <c r="E2112" s="492" t="s">
        <v>319</v>
      </c>
      <c r="F2112" s="492" t="s">
        <v>4591</v>
      </c>
      <c r="G2112" s="493">
        <v>312.5</v>
      </c>
      <c r="H2112" s="493">
        <v>312.5</v>
      </c>
      <c r="J2112" s="206"/>
    </row>
    <row r="2113" spans="1:10" ht="15">
      <c r="A2113" s="492">
        <v>2105</v>
      </c>
      <c r="B2113" s="492" t="s">
        <v>6922</v>
      </c>
      <c r="C2113" s="492" t="s">
        <v>6923</v>
      </c>
      <c r="D2113" s="492">
        <v>62005001669</v>
      </c>
      <c r="E2113" s="492" t="s">
        <v>319</v>
      </c>
      <c r="F2113" s="492" t="s">
        <v>4591</v>
      </c>
      <c r="G2113" s="493">
        <v>312.5</v>
      </c>
      <c r="H2113" s="493">
        <v>312.5</v>
      </c>
      <c r="J2113" s="206"/>
    </row>
    <row r="2114" spans="1:10" ht="15">
      <c r="A2114" s="492">
        <v>2106</v>
      </c>
      <c r="B2114" s="492" t="s">
        <v>6924</v>
      </c>
      <c r="C2114" s="492" t="s">
        <v>6925</v>
      </c>
      <c r="D2114" s="492">
        <v>62006004507</v>
      </c>
      <c r="E2114" s="492" t="s">
        <v>319</v>
      </c>
      <c r="F2114" s="492" t="s">
        <v>4591</v>
      </c>
      <c r="G2114" s="493">
        <v>312.5</v>
      </c>
      <c r="H2114" s="493">
        <v>312.5</v>
      </c>
      <c r="J2114" s="206"/>
    </row>
    <row r="2115" spans="1:10" ht="15">
      <c r="A2115" s="492">
        <v>2107</v>
      </c>
      <c r="B2115" s="492" t="s">
        <v>6926</v>
      </c>
      <c r="C2115" s="492" t="s">
        <v>6927</v>
      </c>
      <c r="D2115" s="492">
        <v>42001018463</v>
      </c>
      <c r="E2115" s="492" t="s">
        <v>319</v>
      </c>
      <c r="F2115" s="492" t="s">
        <v>4591</v>
      </c>
      <c r="G2115" s="493">
        <v>312.5</v>
      </c>
      <c r="H2115" s="493">
        <v>312.5</v>
      </c>
      <c r="J2115" s="206"/>
    </row>
    <row r="2116" spans="1:10" ht="15">
      <c r="A2116" s="492">
        <v>2108</v>
      </c>
      <c r="B2116" s="492" t="s">
        <v>5043</v>
      </c>
      <c r="C2116" s="492" t="s">
        <v>6928</v>
      </c>
      <c r="D2116" s="492" t="s">
        <v>8443</v>
      </c>
      <c r="E2116" s="492" t="s">
        <v>319</v>
      </c>
      <c r="F2116" s="492" t="s">
        <v>4591</v>
      </c>
      <c r="G2116" s="493">
        <v>312.5</v>
      </c>
      <c r="H2116" s="493">
        <v>312.5</v>
      </c>
      <c r="J2116" s="206"/>
    </row>
    <row r="2117" spans="1:10" ht="15">
      <c r="A2117" s="492">
        <v>2109</v>
      </c>
      <c r="B2117" s="492" t="s">
        <v>5177</v>
      </c>
      <c r="C2117" s="492" t="s">
        <v>6929</v>
      </c>
      <c r="D2117" s="492" t="s">
        <v>8444</v>
      </c>
      <c r="E2117" s="492" t="s">
        <v>319</v>
      </c>
      <c r="F2117" s="492" t="s">
        <v>4591</v>
      </c>
      <c r="G2117" s="493">
        <v>312.5</v>
      </c>
      <c r="H2117" s="493">
        <v>312.5</v>
      </c>
      <c r="J2117" s="206"/>
    </row>
    <row r="2118" spans="1:10" ht="15">
      <c r="A2118" s="492">
        <v>2110</v>
      </c>
      <c r="B2118" s="492" t="s">
        <v>4618</v>
      </c>
      <c r="C2118" s="492" t="s">
        <v>6930</v>
      </c>
      <c r="D2118" s="492" t="s">
        <v>8445</v>
      </c>
      <c r="E2118" s="492" t="s">
        <v>319</v>
      </c>
      <c r="F2118" s="492" t="s">
        <v>4591</v>
      </c>
      <c r="G2118" s="493">
        <v>312.5</v>
      </c>
      <c r="H2118" s="493">
        <v>312.5</v>
      </c>
      <c r="J2118" s="206"/>
    </row>
    <row r="2119" spans="1:10" ht="15">
      <c r="A2119" s="492">
        <v>2111</v>
      </c>
      <c r="B2119" s="492" t="s">
        <v>6931</v>
      </c>
      <c r="C2119" s="492" t="s">
        <v>6932</v>
      </c>
      <c r="D2119" s="492" t="s">
        <v>8446</v>
      </c>
      <c r="E2119" s="492" t="s">
        <v>319</v>
      </c>
      <c r="F2119" s="492" t="s">
        <v>4591</v>
      </c>
      <c r="G2119" s="493">
        <v>312.5</v>
      </c>
      <c r="H2119" s="493">
        <v>312.5</v>
      </c>
      <c r="J2119" s="206"/>
    </row>
    <row r="2120" spans="1:10" ht="15">
      <c r="A2120" s="492">
        <v>2112</v>
      </c>
      <c r="B2120" s="492" t="s">
        <v>648</v>
      </c>
      <c r="C2120" s="492" t="s">
        <v>6933</v>
      </c>
      <c r="D2120" s="492" t="s">
        <v>8447</v>
      </c>
      <c r="E2120" s="492" t="s">
        <v>319</v>
      </c>
      <c r="F2120" s="492" t="s">
        <v>4591</v>
      </c>
      <c r="G2120" s="493">
        <v>312.5</v>
      </c>
      <c r="H2120" s="493">
        <v>312.5</v>
      </c>
      <c r="J2120" s="206"/>
    </row>
    <row r="2121" spans="1:10" ht="15">
      <c r="A2121" s="492">
        <v>2113</v>
      </c>
      <c r="B2121" s="492" t="s">
        <v>6360</v>
      </c>
      <c r="C2121" s="492" t="s">
        <v>6934</v>
      </c>
      <c r="D2121" s="492" t="s">
        <v>8448</v>
      </c>
      <c r="E2121" s="492" t="s">
        <v>319</v>
      </c>
      <c r="F2121" s="492" t="s">
        <v>4591</v>
      </c>
      <c r="G2121" s="493">
        <v>312.5</v>
      </c>
      <c r="H2121" s="493">
        <v>312.5</v>
      </c>
      <c r="J2121" s="206"/>
    </row>
    <row r="2122" spans="1:10" ht="15">
      <c r="A2122" s="492">
        <v>2114</v>
      </c>
      <c r="B2122" s="492" t="s">
        <v>6935</v>
      </c>
      <c r="C2122" s="492" t="s">
        <v>6936</v>
      </c>
      <c r="D2122" s="492" t="s">
        <v>8449</v>
      </c>
      <c r="E2122" s="492" t="s">
        <v>319</v>
      </c>
      <c r="F2122" s="492" t="s">
        <v>4591</v>
      </c>
      <c r="G2122" s="493">
        <v>312.5</v>
      </c>
      <c r="H2122" s="493">
        <v>312.5</v>
      </c>
      <c r="J2122" s="206"/>
    </row>
    <row r="2123" spans="1:10" ht="15">
      <c r="A2123" s="492">
        <v>2115</v>
      </c>
      <c r="B2123" s="492" t="s">
        <v>5473</v>
      </c>
      <c r="C2123" s="492" t="s">
        <v>6937</v>
      </c>
      <c r="D2123" s="492" t="s">
        <v>8450</v>
      </c>
      <c r="E2123" s="492" t="s">
        <v>319</v>
      </c>
      <c r="F2123" s="492" t="s">
        <v>4591</v>
      </c>
      <c r="G2123" s="493">
        <v>312.5</v>
      </c>
      <c r="H2123" s="493">
        <v>312.5</v>
      </c>
      <c r="J2123" s="206"/>
    </row>
    <row r="2124" spans="1:10" ht="15">
      <c r="A2124" s="492">
        <v>2116</v>
      </c>
      <c r="B2124" s="492" t="s">
        <v>6938</v>
      </c>
      <c r="C2124" s="492" t="s">
        <v>6808</v>
      </c>
      <c r="D2124" s="492" t="s">
        <v>8451</v>
      </c>
      <c r="E2124" s="492" t="s">
        <v>319</v>
      </c>
      <c r="F2124" s="492" t="s">
        <v>4591</v>
      </c>
      <c r="G2124" s="493">
        <v>312.5</v>
      </c>
      <c r="H2124" s="493">
        <v>312.5</v>
      </c>
      <c r="J2124" s="206"/>
    </row>
    <row r="2125" spans="1:10" ht="15">
      <c r="A2125" s="492">
        <v>2117</v>
      </c>
      <c r="B2125" s="492" t="s">
        <v>6939</v>
      </c>
      <c r="C2125" s="492" t="s">
        <v>4682</v>
      </c>
      <c r="D2125" s="492" t="s">
        <v>8452</v>
      </c>
      <c r="E2125" s="492" t="s">
        <v>319</v>
      </c>
      <c r="F2125" s="492" t="s">
        <v>4591</v>
      </c>
      <c r="G2125" s="493">
        <v>312.5</v>
      </c>
      <c r="H2125" s="493">
        <v>312.5</v>
      </c>
      <c r="J2125" s="206"/>
    </row>
    <row r="2126" spans="1:10" ht="15">
      <c r="A2126" s="492">
        <v>2118</v>
      </c>
      <c r="B2126" s="492" t="s">
        <v>6762</v>
      </c>
      <c r="C2126" s="492" t="s">
        <v>6940</v>
      </c>
      <c r="D2126" s="492">
        <v>61005009455</v>
      </c>
      <c r="E2126" s="492" t="s">
        <v>319</v>
      </c>
      <c r="F2126" s="492" t="s">
        <v>4591</v>
      </c>
      <c r="G2126" s="493">
        <v>312.5</v>
      </c>
      <c r="H2126" s="493">
        <v>312.5</v>
      </c>
      <c r="J2126" s="206"/>
    </row>
    <row r="2127" spans="1:10" ht="15">
      <c r="A2127" s="492">
        <v>2119</v>
      </c>
      <c r="B2127" s="492" t="s">
        <v>4830</v>
      </c>
      <c r="C2127" s="492" t="s">
        <v>6941</v>
      </c>
      <c r="D2127" s="492">
        <v>61007000789</v>
      </c>
      <c r="E2127" s="492" t="s">
        <v>319</v>
      </c>
      <c r="F2127" s="492" t="s">
        <v>4591</v>
      </c>
      <c r="G2127" s="493">
        <v>312.5</v>
      </c>
      <c r="H2127" s="493">
        <v>312.5</v>
      </c>
      <c r="J2127" s="206"/>
    </row>
    <row r="2128" spans="1:10" ht="15">
      <c r="A2128" s="492">
        <v>2120</v>
      </c>
      <c r="B2128" s="492" t="s">
        <v>6942</v>
      </c>
      <c r="C2128" s="492" t="s">
        <v>6913</v>
      </c>
      <c r="D2128" s="492">
        <v>62003009784</v>
      </c>
      <c r="E2128" s="492" t="s">
        <v>319</v>
      </c>
      <c r="F2128" s="492" t="s">
        <v>4591</v>
      </c>
      <c r="G2128" s="493">
        <v>312.5</v>
      </c>
      <c r="H2128" s="493">
        <v>312.5</v>
      </c>
      <c r="J2128" s="206"/>
    </row>
    <row r="2129" spans="1:10" ht="15">
      <c r="A2129" s="492">
        <v>2121</v>
      </c>
      <c r="B2129" s="492" t="s">
        <v>6943</v>
      </c>
      <c r="C2129" s="492" t="s">
        <v>4623</v>
      </c>
      <c r="D2129" s="492">
        <v>61001049168</v>
      </c>
      <c r="E2129" s="492" t="s">
        <v>319</v>
      </c>
      <c r="F2129" s="492" t="s">
        <v>4591</v>
      </c>
      <c r="G2129" s="493">
        <v>312.5</v>
      </c>
      <c r="H2129" s="493">
        <v>312.5</v>
      </c>
      <c r="J2129" s="206"/>
    </row>
    <row r="2130" spans="1:10" ht="15">
      <c r="A2130" s="492">
        <v>2122</v>
      </c>
      <c r="B2130" s="492" t="s">
        <v>4651</v>
      </c>
      <c r="C2130" s="492" t="s">
        <v>6944</v>
      </c>
      <c r="D2130" s="492">
        <v>61003003526</v>
      </c>
      <c r="E2130" s="492" t="s">
        <v>319</v>
      </c>
      <c r="F2130" s="492" t="s">
        <v>4591</v>
      </c>
      <c r="G2130" s="493">
        <v>312.5</v>
      </c>
      <c r="H2130" s="493">
        <v>312.5</v>
      </c>
      <c r="J2130" s="206"/>
    </row>
    <row r="2131" spans="1:10" ht="15">
      <c r="A2131" s="492">
        <v>2123</v>
      </c>
      <c r="B2131" s="492" t="s">
        <v>6713</v>
      </c>
      <c r="C2131" s="492" t="s">
        <v>6945</v>
      </c>
      <c r="D2131" s="492">
        <v>61009003248</v>
      </c>
      <c r="E2131" s="492" t="s">
        <v>319</v>
      </c>
      <c r="F2131" s="492" t="s">
        <v>4591</v>
      </c>
      <c r="G2131" s="493">
        <v>312.5</v>
      </c>
      <c r="H2131" s="493">
        <v>312.5</v>
      </c>
      <c r="J2131" s="206"/>
    </row>
    <row r="2132" spans="1:10" ht="15">
      <c r="A2132" s="492">
        <v>2124</v>
      </c>
      <c r="B2132" s="492" t="s">
        <v>5173</v>
      </c>
      <c r="C2132" s="492" t="s">
        <v>4606</v>
      </c>
      <c r="D2132" s="492">
        <v>61003003286</v>
      </c>
      <c r="E2132" s="492" t="s">
        <v>319</v>
      </c>
      <c r="F2132" s="492" t="s">
        <v>4591</v>
      </c>
      <c r="G2132" s="493">
        <v>312.5</v>
      </c>
      <c r="H2132" s="493">
        <v>312.5</v>
      </c>
      <c r="J2132" s="206"/>
    </row>
    <row r="2133" spans="1:10" ht="15">
      <c r="A2133" s="492">
        <v>2125</v>
      </c>
      <c r="B2133" s="492" t="s">
        <v>6946</v>
      </c>
      <c r="C2133" s="492" t="s">
        <v>6947</v>
      </c>
      <c r="D2133" s="492">
        <v>61008003205</v>
      </c>
      <c r="E2133" s="492" t="s">
        <v>319</v>
      </c>
      <c r="F2133" s="492" t="s">
        <v>4591</v>
      </c>
      <c r="G2133" s="493">
        <v>312.5</v>
      </c>
      <c r="H2133" s="493">
        <v>312.5</v>
      </c>
      <c r="J2133" s="206"/>
    </row>
    <row r="2134" spans="1:10" ht="15">
      <c r="A2134" s="492">
        <v>2126</v>
      </c>
      <c r="B2134" s="492" t="s">
        <v>5204</v>
      </c>
      <c r="C2134" s="492" t="s">
        <v>6948</v>
      </c>
      <c r="D2134" s="492">
        <v>61002007660</v>
      </c>
      <c r="E2134" s="492" t="s">
        <v>319</v>
      </c>
      <c r="F2134" s="492" t="s">
        <v>4591</v>
      </c>
      <c r="G2134" s="493">
        <v>312.5</v>
      </c>
      <c r="H2134" s="493">
        <v>312.5</v>
      </c>
      <c r="J2134" s="206"/>
    </row>
    <row r="2135" spans="1:10" ht="15">
      <c r="A2135" s="492">
        <v>2127</v>
      </c>
      <c r="B2135" s="492" t="s">
        <v>4654</v>
      </c>
      <c r="C2135" s="492" t="s">
        <v>6499</v>
      </c>
      <c r="D2135" s="492">
        <v>61001021351</v>
      </c>
      <c r="E2135" s="492" t="s">
        <v>319</v>
      </c>
      <c r="F2135" s="492" t="s">
        <v>4591</v>
      </c>
      <c r="G2135" s="493">
        <v>312.5</v>
      </c>
      <c r="H2135" s="493">
        <v>312.5</v>
      </c>
      <c r="J2135" s="206"/>
    </row>
    <row r="2136" spans="1:10" ht="15">
      <c r="A2136" s="492">
        <v>2128</v>
      </c>
      <c r="B2136" s="492" t="s">
        <v>5204</v>
      </c>
      <c r="C2136" s="492" t="s">
        <v>4733</v>
      </c>
      <c r="D2136" s="492">
        <v>61001065619</v>
      </c>
      <c r="E2136" s="492" t="s">
        <v>319</v>
      </c>
      <c r="F2136" s="492" t="s">
        <v>4591</v>
      </c>
      <c r="G2136" s="493">
        <v>312.5</v>
      </c>
      <c r="H2136" s="493">
        <v>312.5</v>
      </c>
      <c r="J2136" s="206"/>
    </row>
    <row r="2137" spans="1:10" ht="15">
      <c r="A2137" s="492">
        <v>2129</v>
      </c>
      <c r="B2137" s="492" t="s">
        <v>6949</v>
      </c>
      <c r="C2137" s="492" t="s">
        <v>6950</v>
      </c>
      <c r="D2137" s="492">
        <v>61006014597</v>
      </c>
      <c r="E2137" s="492" t="s">
        <v>319</v>
      </c>
      <c r="F2137" s="492" t="s">
        <v>4591</v>
      </c>
      <c r="G2137" s="493">
        <v>312.5</v>
      </c>
      <c r="H2137" s="493">
        <v>312.5</v>
      </c>
      <c r="J2137" s="206"/>
    </row>
    <row r="2138" spans="1:10" ht="15">
      <c r="A2138" s="492">
        <v>2130</v>
      </c>
      <c r="B2138" s="492" t="s">
        <v>6949</v>
      </c>
      <c r="C2138" s="492" t="s">
        <v>6951</v>
      </c>
      <c r="D2138" s="492">
        <v>61008000251</v>
      </c>
      <c r="E2138" s="492" t="s">
        <v>319</v>
      </c>
      <c r="F2138" s="492" t="s">
        <v>4591</v>
      </c>
      <c r="G2138" s="493">
        <v>312.5</v>
      </c>
      <c r="H2138" s="493">
        <v>312.5</v>
      </c>
      <c r="J2138" s="206"/>
    </row>
    <row r="2139" spans="1:10" ht="15">
      <c r="A2139" s="492">
        <v>2131</v>
      </c>
      <c r="B2139" s="492" t="s">
        <v>4612</v>
      </c>
      <c r="C2139" s="492" t="s">
        <v>5178</v>
      </c>
      <c r="D2139" s="492">
        <v>61006034270</v>
      </c>
      <c r="E2139" s="492" t="s">
        <v>319</v>
      </c>
      <c r="F2139" s="492" t="s">
        <v>4591</v>
      </c>
      <c r="G2139" s="493">
        <v>312.5</v>
      </c>
      <c r="H2139" s="493">
        <v>312.5</v>
      </c>
      <c r="J2139" s="206"/>
    </row>
    <row r="2140" spans="1:10" ht="15">
      <c r="A2140" s="492">
        <v>2132</v>
      </c>
      <c r="B2140" s="492" t="s">
        <v>5565</v>
      </c>
      <c r="C2140" s="492" t="s">
        <v>4870</v>
      </c>
      <c r="D2140" s="492">
        <v>61006005585</v>
      </c>
      <c r="E2140" s="492" t="s">
        <v>319</v>
      </c>
      <c r="F2140" s="492" t="s">
        <v>4591</v>
      </c>
      <c r="G2140" s="493">
        <v>312.5</v>
      </c>
      <c r="H2140" s="493">
        <v>312.5</v>
      </c>
      <c r="J2140" s="206"/>
    </row>
    <row r="2141" spans="1:10" ht="15">
      <c r="A2141" s="492">
        <v>2133</v>
      </c>
      <c r="B2141" s="492" t="s">
        <v>6952</v>
      </c>
      <c r="C2141" s="492" t="s">
        <v>6953</v>
      </c>
      <c r="D2141" s="492">
        <v>61006006943</v>
      </c>
      <c r="E2141" s="492" t="s">
        <v>319</v>
      </c>
      <c r="F2141" s="492" t="s">
        <v>4591</v>
      </c>
      <c r="G2141" s="493">
        <v>312.5</v>
      </c>
      <c r="H2141" s="493">
        <v>312.5</v>
      </c>
      <c r="J2141" s="206"/>
    </row>
    <row r="2142" spans="1:10" ht="15">
      <c r="A2142" s="492">
        <v>2134</v>
      </c>
      <c r="B2142" s="492" t="s">
        <v>4693</v>
      </c>
      <c r="C2142" s="492" t="s">
        <v>6954</v>
      </c>
      <c r="D2142" s="492">
        <v>61006003678</v>
      </c>
      <c r="E2142" s="492" t="s">
        <v>319</v>
      </c>
      <c r="F2142" s="492" t="s">
        <v>4591</v>
      </c>
      <c r="G2142" s="493">
        <v>312.5</v>
      </c>
      <c r="H2142" s="493">
        <v>312.5</v>
      </c>
      <c r="J2142" s="206"/>
    </row>
    <row r="2143" spans="1:10" ht="15">
      <c r="A2143" s="492">
        <v>2135</v>
      </c>
      <c r="B2143" s="492" t="s">
        <v>6955</v>
      </c>
      <c r="C2143" s="492" t="s">
        <v>6956</v>
      </c>
      <c r="D2143" s="492">
        <v>61006001180</v>
      </c>
      <c r="E2143" s="492" t="s">
        <v>319</v>
      </c>
      <c r="F2143" s="492" t="s">
        <v>4591</v>
      </c>
      <c r="G2143" s="493">
        <v>312.5</v>
      </c>
      <c r="H2143" s="493">
        <v>312.5</v>
      </c>
      <c r="J2143" s="206"/>
    </row>
    <row r="2144" spans="1:10" ht="15">
      <c r="A2144" s="492">
        <v>2136</v>
      </c>
      <c r="B2144" s="492" t="s">
        <v>6362</v>
      </c>
      <c r="C2144" s="492" t="s">
        <v>6957</v>
      </c>
      <c r="D2144" s="492">
        <v>61006033345</v>
      </c>
      <c r="E2144" s="492" t="s">
        <v>319</v>
      </c>
      <c r="F2144" s="492" t="s">
        <v>4591</v>
      </c>
      <c r="G2144" s="493">
        <v>312.5</v>
      </c>
      <c r="H2144" s="493">
        <v>312.5</v>
      </c>
      <c r="J2144" s="206"/>
    </row>
    <row r="2145" spans="1:10" ht="15">
      <c r="A2145" s="492">
        <v>2137</v>
      </c>
      <c r="B2145" s="492" t="s">
        <v>6958</v>
      </c>
      <c r="C2145" s="492" t="s">
        <v>6959</v>
      </c>
      <c r="D2145" s="492">
        <v>61009001330</v>
      </c>
      <c r="E2145" s="492" t="s">
        <v>319</v>
      </c>
      <c r="F2145" s="492" t="s">
        <v>4591</v>
      </c>
      <c r="G2145" s="493">
        <v>312.5</v>
      </c>
      <c r="H2145" s="493">
        <v>312.5</v>
      </c>
      <c r="J2145" s="206"/>
    </row>
    <row r="2146" spans="1:10" ht="15">
      <c r="A2146" s="492">
        <v>2138</v>
      </c>
      <c r="B2146" s="492" t="s">
        <v>6286</v>
      </c>
      <c r="C2146" s="492" t="s">
        <v>4870</v>
      </c>
      <c r="D2146" s="492">
        <v>61001065669</v>
      </c>
      <c r="E2146" s="492" t="s">
        <v>319</v>
      </c>
      <c r="F2146" s="492" t="s">
        <v>4591</v>
      </c>
      <c r="G2146" s="493">
        <v>312.5</v>
      </c>
      <c r="H2146" s="493">
        <v>312.5</v>
      </c>
      <c r="J2146" s="206"/>
    </row>
    <row r="2147" spans="1:10" ht="15">
      <c r="A2147" s="492">
        <v>2139</v>
      </c>
      <c r="B2147" s="492" t="s">
        <v>4648</v>
      </c>
      <c r="C2147" s="492" t="s">
        <v>6960</v>
      </c>
      <c r="D2147" s="492">
        <v>61001042762</v>
      </c>
      <c r="E2147" s="492" t="s">
        <v>319</v>
      </c>
      <c r="F2147" s="492" t="s">
        <v>4591</v>
      </c>
      <c r="G2147" s="493">
        <v>312.5</v>
      </c>
      <c r="H2147" s="493">
        <v>312.5</v>
      </c>
      <c r="J2147" s="206"/>
    </row>
    <row r="2148" spans="1:10" ht="15">
      <c r="A2148" s="492">
        <v>2140</v>
      </c>
      <c r="B2148" s="492" t="s">
        <v>6712</v>
      </c>
      <c r="C2148" s="492" t="s">
        <v>6961</v>
      </c>
      <c r="D2148" s="492">
        <v>61008005571</v>
      </c>
      <c r="E2148" s="492" t="s">
        <v>319</v>
      </c>
      <c r="F2148" s="492" t="s">
        <v>4591</v>
      </c>
      <c r="G2148" s="493">
        <v>312.5</v>
      </c>
      <c r="H2148" s="493">
        <v>312.5</v>
      </c>
      <c r="J2148" s="206"/>
    </row>
    <row r="2149" spans="1:10" ht="15">
      <c r="A2149" s="492">
        <v>2141</v>
      </c>
      <c r="B2149" s="492" t="s">
        <v>6962</v>
      </c>
      <c r="C2149" s="492" t="s">
        <v>5655</v>
      </c>
      <c r="D2149" s="492">
        <v>33001052802</v>
      </c>
      <c r="E2149" s="492" t="s">
        <v>319</v>
      </c>
      <c r="F2149" s="492" t="s">
        <v>4591</v>
      </c>
      <c r="G2149" s="493">
        <v>312.5</v>
      </c>
      <c r="H2149" s="493">
        <v>312.5</v>
      </c>
      <c r="J2149" s="206"/>
    </row>
    <row r="2150" spans="1:10" ht="15">
      <c r="A2150" s="492">
        <v>2142</v>
      </c>
      <c r="B2150" s="492" t="s">
        <v>6963</v>
      </c>
      <c r="C2150" s="492" t="s">
        <v>6964</v>
      </c>
      <c r="D2150" s="492">
        <v>61001031803</v>
      </c>
      <c r="E2150" s="492" t="s">
        <v>319</v>
      </c>
      <c r="F2150" s="492" t="s">
        <v>4591</v>
      </c>
      <c r="G2150" s="493">
        <v>312.5</v>
      </c>
      <c r="H2150" s="493">
        <v>312.5</v>
      </c>
      <c r="J2150" s="206"/>
    </row>
    <row r="2151" spans="1:10" ht="15">
      <c r="A2151" s="492">
        <v>2143</v>
      </c>
      <c r="B2151" s="492" t="s">
        <v>4794</v>
      </c>
      <c r="C2151" s="492" t="s">
        <v>6965</v>
      </c>
      <c r="D2151" s="492">
        <v>61001028560</v>
      </c>
      <c r="E2151" s="492" t="s">
        <v>319</v>
      </c>
      <c r="F2151" s="492" t="s">
        <v>4591</v>
      </c>
      <c r="G2151" s="493">
        <v>312.5</v>
      </c>
      <c r="H2151" s="493">
        <v>312.5</v>
      </c>
      <c r="J2151" s="206"/>
    </row>
    <row r="2152" spans="1:10" ht="15">
      <c r="A2152" s="492">
        <v>2144</v>
      </c>
      <c r="B2152" s="492" t="s">
        <v>6966</v>
      </c>
      <c r="C2152" s="492" t="s">
        <v>4609</v>
      </c>
      <c r="D2152" s="492">
        <v>61006018106</v>
      </c>
      <c r="E2152" s="492" t="s">
        <v>319</v>
      </c>
      <c r="F2152" s="492" t="s">
        <v>4591</v>
      </c>
      <c r="G2152" s="493">
        <v>312.5</v>
      </c>
      <c r="H2152" s="493">
        <v>312.5</v>
      </c>
      <c r="J2152" s="206"/>
    </row>
    <row r="2153" spans="1:10" ht="15">
      <c r="A2153" s="492">
        <v>2145</v>
      </c>
      <c r="B2153" s="492" t="s">
        <v>6967</v>
      </c>
      <c r="C2153" s="492" t="s">
        <v>4606</v>
      </c>
      <c r="D2153" s="492">
        <v>61001002331</v>
      </c>
      <c r="E2153" s="492" t="s">
        <v>319</v>
      </c>
      <c r="F2153" s="492" t="s">
        <v>4591</v>
      </c>
      <c r="G2153" s="493">
        <v>312.5</v>
      </c>
      <c r="H2153" s="493">
        <v>312.5</v>
      </c>
      <c r="J2153" s="206"/>
    </row>
    <row r="2154" spans="1:10" ht="15">
      <c r="A2154" s="492">
        <v>2146</v>
      </c>
      <c r="B2154" s="492" t="s">
        <v>5028</v>
      </c>
      <c r="C2154" s="492" t="s">
        <v>4870</v>
      </c>
      <c r="D2154" s="492">
        <v>61001022155</v>
      </c>
      <c r="E2154" s="492" t="s">
        <v>319</v>
      </c>
      <c r="F2154" s="492" t="s">
        <v>4591</v>
      </c>
      <c r="G2154" s="493">
        <v>312.5</v>
      </c>
      <c r="H2154" s="493">
        <v>312.5</v>
      </c>
      <c r="J2154" s="206"/>
    </row>
    <row r="2155" spans="1:10" ht="15">
      <c r="A2155" s="492">
        <v>2147</v>
      </c>
      <c r="B2155" s="492" t="s">
        <v>6396</v>
      </c>
      <c r="C2155" s="492" t="s">
        <v>6968</v>
      </c>
      <c r="D2155" s="492">
        <v>26001000920</v>
      </c>
      <c r="E2155" s="492" t="s">
        <v>319</v>
      </c>
      <c r="F2155" s="492" t="s">
        <v>4591</v>
      </c>
      <c r="G2155" s="493">
        <v>312.5</v>
      </c>
      <c r="H2155" s="493">
        <v>312.5</v>
      </c>
      <c r="J2155" s="206"/>
    </row>
    <row r="2156" spans="1:10" ht="15">
      <c r="A2156" s="492">
        <v>2148</v>
      </c>
      <c r="B2156" s="492" t="s">
        <v>6969</v>
      </c>
      <c r="C2156" s="492" t="s">
        <v>5326</v>
      </c>
      <c r="D2156" s="492">
        <v>61001024661</v>
      </c>
      <c r="E2156" s="492" t="s">
        <v>319</v>
      </c>
      <c r="F2156" s="492" t="s">
        <v>4591</v>
      </c>
      <c r="G2156" s="493">
        <v>312.5</v>
      </c>
      <c r="H2156" s="493">
        <v>312.5</v>
      </c>
      <c r="J2156" s="206"/>
    </row>
    <row r="2157" spans="1:10" ht="15">
      <c r="A2157" s="492">
        <v>2149</v>
      </c>
      <c r="B2157" s="492" t="s">
        <v>4908</v>
      </c>
      <c r="C2157" s="492" t="s">
        <v>6849</v>
      </c>
      <c r="D2157" s="492">
        <v>61005001008</v>
      </c>
      <c r="E2157" s="492" t="s">
        <v>319</v>
      </c>
      <c r="F2157" s="492" t="s">
        <v>4591</v>
      </c>
      <c r="G2157" s="493">
        <v>312.5</v>
      </c>
      <c r="H2157" s="493">
        <v>312.5</v>
      </c>
      <c r="J2157" s="206"/>
    </row>
    <row r="2158" spans="1:10" ht="15">
      <c r="A2158" s="492">
        <v>2150</v>
      </c>
      <c r="B2158" s="492" t="s">
        <v>4819</v>
      </c>
      <c r="C2158" s="492" t="s">
        <v>4606</v>
      </c>
      <c r="D2158" s="492">
        <v>61002011143</v>
      </c>
      <c r="E2158" s="492" t="s">
        <v>319</v>
      </c>
      <c r="F2158" s="492" t="s">
        <v>4591</v>
      </c>
      <c r="G2158" s="493">
        <v>312.5</v>
      </c>
      <c r="H2158" s="493">
        <v>312.5</v>
      </c>
      <c r="J2158" s="206"/>
    </row>
    <row r="2159" spans="1:10" ht="15">
      <c r="A2159" s="492">
        <v>2151</v>
      </c>
      <c r="B2159" s="492" t="s">
        <v>4936</v>
      </c>
      <c r="C2159" s="492" t="s">
        <v>6970</v>
      </c>
      <c r="D2159" s="492">
        <v>61006008817</v>
      </c>
      <c r="E2159" s="492" t="s">
        <v>319</v>
      </c>
      <c r="F2159" s="492" t="s">
        <v>4591</v>
      </c>
      <c r="G2159" s="493">
        <v>312.5</v>
      </c>
      <c r="H2159" s="493">
        <v>312.5</v>
      </c>
      <c r="J2159" s="206"/>
    </row>
    <row r="2160" spans="1:10" ht="15">
      <c r="A2160" s="492">
        <v>2152</v>
      </c>
      <c r="B2160" s="492" t="s">
        <v>6971</v>
      </c>
      <c r="C2160" s="492" t="s">
        <v>6972</v>
      </c>
      <c r="D2160" s="492">
        <v>61001009991</v>
      </c>
      <c r="E2160" s="492" t="s">
        <v>319</v>
      </c>
      <c r="F2160" s="492" t="s">
        <v>4591</v>
      </c>
      <c r="G2160" s="493">
        <v>312.5</v>
      </c>
      <c r="H2160" s="493">
        <v>312.5</v>
      </c>
      <c r="J2160" s="206"/>
    </row>
    <row r="2161" spans="1:10" ht="15">
      <c r="A2161" s="492">
        <v>2153</v>
      </c>
      <c r="B2161" s="492" t="s">
        <v>6973</v>
      </c>
      <c r="C2161" s="492" t="s">
        <v>4606</v>
      </c>
      <c r="D2161" s="492">
        <v>61001066643</v>
      </c>
      <c r="E2161" s="492" t="s">
        <v>319</v>
      </c>
      <c r="F2161" s="492" t="s">
        <v>4591</v>
      </c>
      <c r="G2161" s="493">
        <v>312.5</v>
      </c>
      <c r="H2161" s="493">
        <v>312.5</v>
      </c>
      <c r="J2161" s="206"/>
    </row>
    <row r="2162" spans="1:10" ht="30">
      <c r="A2162" s="492">
        <v>2154</v>
      </c>
      <c r="B2162" s="492" t="s">
        <v>6974</v>
      </c>
      <c r="C2162" s="492" t="s">
        <v>6975</v>
      </c>
      <c r="D2162" s="492">
        <v>61001019431</v>
      </c>
      <c r="E2162" s="492" t="s">
        <v>319</v>
      </c>
      <c r="F2162" s="492" t="s">
        <v>4591</v>
      </c>
      <c r="G2162" s="493">
        <v>312.5</v>
      </c>
      <c r="H2162" s="493">
        <v>312.5</v>
      </c>
      <c r="J2162" s="206"/>
    </row>
    <row r="2163" spans="1:10" ht="15">
      <c r="A2163" s="492">
        <v>2155</v>
      </c>
      <c r="B2163" s="492" t="s">
        <v>4794</v>
      </c>
      <c r="C2163" s="492" t="s">
        <v>6976</v>
      </c>
      <c r="D2163" s="492">
        <v>61002000302</v>
      </c>
      <c r="E2163" s="492" t="s">
        <v>319</v>
      </c>
      <c r="F2163" s="492" t="s">
        <v>4591</v>
      </c>
      <c r="G2163" s="493">
        <v>312.5</v>
      </c>
      <c r="H2163" s="493">
        <v>312.5</v>
      </c>
      <c r="J2163" s="206"/>
    </row>
    <row r="2164" spans="1:10" ht="15">
      <c r="A2164" s="492">
        <v>2156</v>
      </c>
      <c r="B2164" s="492" t="s">
        <v>6977</v>
      </c>
      <c r="C2164" s="492" t="s">
        <v>6849</v>
      </c>
      <c r="D2164" s="492">
        <v>61002001197</v>
      </c>
      <c r="E2164" s="492" t="s">
        <v>319</v>
      </c>
      <c r="F2164" s="492" t="s">
        <v>4591</v>
      </c>
      <c r="G2164" s="493">
        <v>312.5</v>
      </c>
      <c r="H2164" s="493">
        <v>312.5</v>
      </c>
      <c r="J2164" s="206"/>
    </row>
    <row r="2165" spans="1:10" ht="15">
      <c r="A2165" s="492">
        <v>2157</v>
      </c>
      <c r="B2165" s="492" t="s">
        <v>6896</v>
      </c>
      <c r="C2165" s="492" t="s">
        <v>6594</v>
      </c>
      <c r="D2165" s="492">
        <v>61002001940</v>
      </c>
      <c r="E2165" s="492" t="s">
        <v>319</v>
      </c>
      <c r="F2165" s="492" t="s">
        <v>4591</v>
      </c>
      <c r="G2165" s="493">
        <v>312.5</v>
      </c>
      <c r="H2165" s="493">
        <v>312.5</v>
      </c>
      <c r="J2165" s="206"/>
    </row>
    <row r="2166" spans="1:10" ht="15">
      <c r="A2166" s="492">
        <v>2158</v>
      </c>
      <c r="B2166" s="492" t="s">
        <v>5654</v>
      </c>
      <c r="C2166" s="492" t="s">
        <v>6978</v>
      </c>
      <c r="D2166" s="492" t="s">
        <v>8453</v>
      </c>
      <c r="E2166" s="492" t="s">
        <v>319</v>
      </c>
      <c r="F2166" s="492" t="s">
        <v>4591</v>
      </c>
      <c r="G2166" s="493">
        <v>312.5</v>
      </c>
      <c r="H2166" s="493">
        <v>312.5</v>
      </c>
      <c r="J2166" s="206"/>
    </row>
    <row r="2167" spans="1:10" ht="15">
      <c r="A2167" s="492">
        <v>2159</v>
      </c>
      <c r="B2167" s="492" t="s">
        <v>4936</v>
      </c>
      <c r="C2167" s="492" t="s">
        <v>6979</v>
      </c>
      <c r="D2167" s="492">
        <v>61001036001</v>
      </c>
      <c r="E2167" s="492" t="s">
        <v>319</v>
      </c>
      <c r="F2167" s="492" t="s">
        <v>4591</v>
      </c>
      <c r="G2167" s="493">
        <v>312.5</v>
      </c>
      <c r="H2167" s="493">
        <v>312.5</v>
      </c>
      <c r="J2167" s="206"/>
    </row>
    <row r="2168" spans="1:10" ht="15">
      <c r="A2168" s="492">
        <v>2160</v>
      </c>
      <c r="B2168" s="492" t="s">
        <v>6980</v>
      </c>
      <c r="C2168" s="492" t="s">
        <v>6978</v>
      </c>
      <c r="D2168" s="492">
        <v>61002009983</v>
      </c>
      <c r="E2168" s="492" t="s">
        <v>319</v>
      </c>
      <c r="F2168" s="492" t="s">
        <v>4591</v>
      </c>
      <c r="G2168" s="493">
        <v>312.5</v>
      </c>
      <c r="H2168" s="493">
        <v>312.5</v>
      </c>
      <c r="J2168" s="206"/>
    </row>
    <row r="2169" spans="1:10" ht="15">
      <c r="A2169" s="492">
        <v>2161</v>
      </c>
      <c r="B2169" s="492" t="s">
        <v>6981</v>
      </c>
      <c r="C2169" s="492" t="s">
        <v>6982</v>
      </c>
      <c r="D2169" s="492">
        <v>33001038003</v>
      </c>
      <c r="E2169" s="492" t="s">
        <v>319</v>
      </c>
      <c r="F2169" s="492" t="s">
        <v>4591</v>
      </c>
      <c r="G2169" s="493">
        <v>312.5</v>
      </c>
      <c r="H2169" s="493">
        <v>312.5</v>
      </c>
      <c r="J2169" s="206"/>
    </row>
    <row r="2170" spans="1:10" ht="15">
      <c r="A2170" s="492">
        <v>2162</v>
      </c>
      <c r="B2170" s="492" t="s">
        <v>6983</v>
      </c>
      <c r="C2170" s="492" t="s">
        <v>6984</v>
      </c>
      <c r="D2170" s="492">
        <v>61002003376</v>
      </c>
      <c r="E2170" s="492" t="s">
        <v>319</v>
      </c>
      <c r="F2170" s="492" t="s">
        <v>4591</v>
      </c>
      <c r="G2170" s="493">
        <v>312.5</v>
      </c>
      <c r="H2170" s="493">
        <v>312.5</v>
      </c>
      <c r="J2170" s="206"/>
    </row>
    <row r="2171" spans="1:10" ht="15">
      <c r="A2171" s="492">
        <v>2163</v>
      </c>
      <c r="B2171" s="492" t="s">
        <v>6985</v>
      </c>
      <c r="C2171" s="492" t="s">
        <v>4907</v>
      </c>
      <c r="D2171" s="492">
        <v>61002006839</v>
      </c>
      <c r="E2171" s="492" t="s">
        <v>319</v>
      </c>
      <c r="F2171" s="492" t="s">
        <v>4591</v>
      </c>
      <c r="G2171" s="493">
        <v>312.5</v>
      </c>
      <c r="H2171" s="493">
        <v>312.5</v>
      </c>
      <c r="J2171" s="206"/>
    </row>
    <row r="2172" spans="1:10" ht="15">
      <c r="A2172" s="492">
        <v>2164</v>
      </c>
      <c r="B2172" s="492" t="s">
        <v>6663</v>
      </c>
      <c r="C2172" s="492" t="s">
        <v>6986</v>
      </c>
      <c r="D2172" s="492">
        <v>61001018445</v>
      </c>
      <c r="E2172" s="492" t="s">
        <v>319</v>
      </c>
      <c r="F2172" s="492" t="s">
        <v>4591</v>
      </c>
      <c r="G2172" s="493">
        <v>312.5</v>
      </c>
      <c r="H2172" s="493">
        <v>312.5</v>
      </c>
      <c r="J2172" s="206"/>
    </row>
    <row r="2173" spans="1:10" ht="15">
      <c r="A2173" s="492">
        <v>2165</v>
      </c>
      <c r="B2173" s="492" t="s">
        <v>6987</v>
      </c>
      <c r="C2173" s="492" t="s">
        <v>5824</v>
      </c>
      <c r="D2173" s="492">
        <v>61001079239</v>
      </c>
      <c r="E2173" s="492" t="s">
        <v>319</v>
      </c>
      <c r="F2173" s="492" t="s">
        <v>4591</v>
      </c>
      <c r="G2173" s="493">
        <v>312.5</v>
      </c>
      <c r="H2173" s="493">
        <v>312.5</v>
      </c>
      <c r="J2173" s="206"/>
    </row>
    <row r="2174" spans="1:10" ht="15">
      <c r="A2174" s="492">
        <v>2166</v>
      </c>
      <c r="B2174" s="492" t="s">
        <v>6988</v>
      </c>
      <c r="C2174" s="492" t="s">
        <v>5684</v>
      </c>
      <c r="D2174" s="492">
        <v>61006024985</v>
      </c>
      <c r="E2174" s="492" t="s">
        <v>319</v>
      </c>
      <c r="F2174" s="492" t="s">
        <v>4591</v>
      </c>
      <c r="G2174" s="493">
        <v>312.5</v>
      </c>
      <c r="H2174" s="493">
        <v>312.5</v>
      </c>
      <c r="J2174" s="206"/>
    </row>
    <row r="2175" spans="1:10" ht="15">
      <c r="A2175" s="492">
        <v>2167</v>
      </c>
      <c r="B2175" s="492" t="s">
        <v>6713</v>
      </c>
      <c r="C2175" s="492" t="s">
        <v>6986</v>
      </c>
      <c r="D2175" s="492">
        <v>61001066960</v>
      </c>
      <c r="E2175" s="492" t="s">
        <v>319</v>
      </c>
      <c r="F2175" s="492" t="s">
        <v>4591</v>
      </c>
      <c r="G2175" s="493">
        <v>312.5</v>
      </c>
      <c r="H2175" s="493">
        <v>312.5</v>
      </c>
      <c r="J2175" s="206"/>
    </row>
    <row r="2176" spans="1:10" ht="15">
      <c r="A2176" s="492">
        <v>2168</v>
      </c>
      <c r="B2176" s="492" t="s">
        <v>4808</v>
      </c>
      <c r="C2176" s="492" t="s">
        <v>5023</v>
      </c>
      <c r="D2176" s="492">
        <v>61001047913</v>
      </c>
      <c r="E2176" s="492" t="s">
        <v>319</v>
      </c>
      <c r="F2176" s="492" t="s">
        <v>4591</v>
      </c>
      <c r="G2176" s="493">
        <v>312.5</v>
      </c>
      <c r="H2176" s="493">
        <v>312.5</v>
      </c>
      <c r="J2176" s="206"/>
    </row>
    <row r="2177" spans="1:10" ht="15">
      <c r="A2177" s="492">
        <v>2169</v>
      </c>
      <c r="B2177" s="492" t="s">
        <v>6024</v>
      </c>
      <c r="C2177" s="492" t="s">
        <v>6989</v>
      </c>
      <c r="D2177" s="492">
        <v>61001014279</v>
      </c>
      <c r="E2177" s="492" t="s">
        <v>319</v>
      </c>
      <c r="F2177" s="492" t="s">
        <v>4591</v>
      </c>
      <c r="G2177" s="493">
        <v>312.5</v>
      </c>
      <c r="H2177" s="493">
        <v>312.5</v>
      </c>
      <c r="J2177" s="206"/>
    </row>
    <row r="2178" spans="1:10" ht="15">
      <c r="A2178" s="492">
        <v>2170</v>
      </c>
      <c r="B2178" s="492" t="s">
        <v>6024</v>
      </c>
      <c r="C2178" s="492" t="s">
        <v>5178</v>
      </c>
      <c r="D2178" s="492">
        <v>61006001222</v>
      </c>
      <c r="E2178" s="492" t="s">
        <v>319</v>
      </c>
      <c r="F2178" s="492" t="s">
        <v>4591</v>
      </c>
      <c r="G2178" s="493">
        <v>312.5</v>
      </c>
      <c r="H2178" s="493">
        <v>312.5</v>
      </c>
      <c r="J2178" s="206"/>
    </row>
    <row r="2179" spans="1:10" ht="15">
      <c r="A2179" s="492">
        <v>2171</v>
      </c>
      <c r="B2179" s="492" t="s">
        <v>6955</v>
      </c>
      <c r="C2179" s="492" t="s">
        <v>6990</v>
      </c>
      <c r="D2179" s="492">
        <v>61006028348</v>
      </c>
      <c r="E2179" s="492" t="s">
        <v>319</v>
      </c>
      <c r="F2179" s="492" t="s">
        <v>4591</v>
      </c>
      <c r="G2179" s="493">
        <v>312.5</v>
      </c>
      <c r="H2179" s="493">
        <v>312.5</v>
      </c>
      <c r="J2179" s="206"/>
    </row>
    <row r="2180" spans="1:10" ht="15">
      <c r="A2180" s="492">
        <v>2172</v>
      </c>
      <c r="B2180" s="492" t="s">
        <v>6991</v>
      </c>
      <c r="C2180" s="492" t="s">
        <v>6422</v>
      </c>
      <c r="D2180" s="492">
        <v>61006020394</v>
      </c>
      <c r="E2180" s="492" t="s">
        <v>319</v>
      </c>
      <c r="F2180" s="492" t="s">
        <v>4591</v>
      </c>
      <c r="G2180" s="493">
        <v>312.5</v>
      </c>
      <c r="H2180" s="493">
        <v>312.5</v>
      </c>
      <c r="J2180" s="206"/>
    </row>
    <row r="2181" spans="1:10" ht="15">
      <c r="A2181" s="492">
        <v>2173</v>
      </c>
      <c r="B2181" s="492" t="s">
        <v>6224</v>
      </c>
      <c r="C2181" s="492" t="s">
        <v>5178</v>
      </c>
      <c r="D2181" s="492">
        <v>61006055434</v>
      </c>
      <c r="E2181" s="492" t="s">
        <v>319</v>
      </c>
      <c r="F2181" s="492" t="s">
        <v>4591</v>
      </c>
      <c r="G2181" s="493">
        <v>312.5</v>
      </c>
      <c r="H2181" s="493">
        <v>312.5</v>
      </c>
      <c r="J2181" s="206"/>
    </row>
    <row r="2182" spans="1:10" ht="15">
      <c r="A2182" s="492">
        <v>2174</v>
      </c>
      <c r="B2182" s="492" t="s">
        <v>6992</v>
      </c>
      <c r="C2182" s="492" t="s">
        <v>6993</v>
      </c>
      <c r="D2182" s="492">
        <v>61006020596</v>
      </c>
      <c r="E2182" s="492" t="s">
        <v>319</v>
      </c>
      <c r="F2182" s="492" t="s">
        <v>4591</v>
      </c>
      <c r="G2182" s="493">
        <v>312.5</v>
      </c>
      <c r="H2182" s="493">
        <v>312.5</v>
      </c>
      <c r="J2182" s="206"/>
    </row>
    <row r="2183" spans="1:10" ht="15">
      <c r="A2183" s="492">
        <v>2175</v>
      </c>
      <c r="B2183" s="492" t="s">
        <v>6994</v>
      </c>
      <c r="C2183" s="492" t="s">
        <v>6995</v>
      </c>
      <c r="D2183" s="492">
        <v>61006020043</v>
      </c>
      <c r="E2183" s="492" t="s">
        <v>319</v>
      </c>
      <c r="F2183" s="492" t="s">
        <v>4591</v>
      </c>
      <c r="G2183" s="493">
        <v>312.5</v>
      </c>
      <c r="H2183" s="493">
        <v>312.5</v>
      </c>
      <c r="J2183" s="206"/>
    </row>
    <row r="2184" spans="1:10" ht="15">
      <c r="A2184" s="492">
        <v>2176</v>
      </c>
      <c r="B2184" s="492" t="s">
        <v>6994</v>
      </c>
      <c r="C2184" s="492" t="s">
        <v>6996</v>
      </c>
      <c r="D2184" s="492">
        <v>61006004114</v>
      </c>
      <c r="E2184" s="492" t="s">
        <v>319</v>
      </c>
      <c r="F2184" s="492" t="s">
        <v>4591</v>
      </c>
      <c r="G2184" s="493">
        <v>312.5</v>
      </c>
      <c r="H2184" s="493">
        <v>312.5</v>
      </c>
      <c r="J2184" s="206"/>
    </row>
    <row r="2185" spans="1:10" ht="15">
      <c r="A2185" s="492">
        <v>2177</v>
      </c>
      <c r="B2185" s="492" t="s">
        <v>6997</v>
      </c>
      <c r="C2185" s="492" t="s">
        <v>6978</v>
      </c>
      <c r="D2185" s="492">
        <v>61006034210</v>
      </c>
      <c r="E2185" s="492" t="s">
        <v>319</v>
      </c>
      <c r="F2185" s="492" t="s">
        <v>4591</v>
      </c>
      <c r="G2185" s="493">
        <v>312.5</v>
      </c>
      <c r="H2185" s="493">
        <v>312.5</v>
      </c>
      <c r="J2185" s="206"/>
    </row>
    <row r="2186" spans="1:10" ht="15">
      <c r="A2186" s="492">
        <v>2178</v>
      </c>
      <c r="B2186" s="492" t="s">
        <v>4654</v>
      </c>
      <c r="C2186" s="492" t="s">
        <v>6998</v>
      </c>
      <c r="D2186" s="492">
        <v>61001020161</v>
      </c>
      <c r="E2186" s="492" t="s">
        <v>319</v>
      </c>
      <c r="F2186" s="492" t="s">
        <v>4591</v>
      </c>
      <c r="G2186" s="493">
        <v>312.5</v>
      </c>
      <c r="H2186" s="493">
        <v>312.5</v>
      </c>
      <c r="J2186" s="206"/>
    </row>
    <row r="2187" spans="1:10" ht="15">
      <c r="A2187" s="492">
        <v>2179</v>
      </c>
      <c r="B2187" s="492" t="s">
        <v>6999</v>
      </c>
      <c r="C2187" s="492" t="s">
        <v>6990</v>
      </c>
      <c r="D2187" s="492">
        <v>61006025867</v>
      </c>
      <c r="E2187" s="492" t="s">
        <v>319</v>
      </c>
      <c r="F2187" s="492" t="s">
        <v>4591</v>
      </c>
      <c r="G2187" s="493">
        <v>312.5</v>
      </c>
      <c r="H2187" s="493">
        <v>312.5</v>
      </c>
      <c r="J2187" s="206"/>
    </row>
    <row r="2188" spans="1:10" ht="15">
      <c r="A2188" s="492">
        <v>2180</v>
      </c>
      <c r="B2188" s="492" t="s">
        <v>5292</v>
      </c>
      <c r="C2188" s="492" t="s">
        <v>6849</v>
      </c>
      <c r="D2188" s="492" t="s">
        <v>8454</v>
      </c>
      <c r="E2188" s="492" t="s">
        <v>319</v>
      </c>
      <c r="F2188" s="492" t="s">
        <v>4591</v>
      </c>
      <c r="G2188" s="493">
        <v>312.5</v>
      </c>
      <c r="H2188" s="493">
        <v>312.5</v>
      </c>
      <c r="J2188" s="206"/>
    </row>
    <row r="2189" spans="1:10" ht="15">
      <c r="A2189" s="492">
        <v>2181</v>
      </c>
      <c r="B2189" s="492" t="s">
        <v>6852</v>
      </c>
      <c r="C2189" s="492" t="s">
        <v>7000</v>
      </c>
      <c r="D2189" s="492" t="s">
        <v>8455</v>
      </c>
      <c r="E2189" s="492" t="s">
        <v>319</v>
      </c>
      <c r="F2189" s="492" t="s">
        <v>4591</v>
      </c>
      <c r="G2189" s="493">
        <v>312.5</v>
      </c>
      <c r="H2189" s="493">
        <v>312.5</v>
      </c>
      <c r="J2189" s="206"/>
    </row>
    <row r="2190" spans="1:10" ht="15">
      <c r="A2190" s="492">
        <v>2182</v>
      </c>
      <c r="B2190" s="492" t="s">
        <v>5137</v>
      </c>
      <c r="C2190" s="492" t="s">
        <v>7001</v>
      </c>
      <c r="D2190" s="492" t="s">
        <v>8456</v>
      </c>
      <c r="E2190" s="492" t="s">
        <v>319</v>
      </c>
      <c r="F2190" s="492" t="s">
        <v>4591</v>
      </c>
      <c r="G2190" s="493">
        <v>312.5</v>
      </c>
      <c r="H2190" s="493">
        <v>312.5</v>
      </c>
      <c r="J2190" s="206"/>
    </row>
    <row r="2191" spans="1:10" ht="15">
      <c r="A2191" s="492">
        <v>2183</v>
      </c>
      <c r="B2191" s="492" t="s">
        <v>4691</v>
      </c>
      <c r="C2191" s="492" t="s">
        <v>7002</v>
      </c>
      <c r="D2191" s="492" t="s">
        <v>8457</v>
      </c>
      <c r="E2191" s="492" t="s">
        <v>319</v>
      </c>
      <c r="F2191" s="492" t="s">
        <v>4591</v>
      </c>
      <c r="G2191" s="493">
        <v>312.5</v>
      </c>
      <c r="H2191" s="493">
        <v>312.5</v>
      </c>
      <c r="J2191" s="206"/>
    </row>
    <row r="2192" spans="1:10" ht="15">
      <c r="A2192" s="492">
        <v>2184</v>
      </c>
      <c r="B2192" s="492" t="s">
        <v>6465</v>
      </c>
      <c r="C2192" s="492" t="s">
        <v>5824</v>
      </c>
      <c r="D2192" s="492" t="s">
        <v>8458</v>
      </c>
      <c r="E2192" s="492" t="s">
        <v>319</v>
      </c>
      <c r="F2192" s="492" t="s">
        <v>4591</v>
      </c>
      <c r="G2192" s="493">
        <v>312.5</v>
      </c>
      <c r="H2192" s="493">
        <v>312.5</v>
      </c>
      <c r="J2192" s="206"/>
    </row>
    <row r="2193" spans="1:10" ht="15">
      <c r="A2193" s="492">
        <v>2185</v>
      </c>
      <c r="B2193" s="492" t="s">
        <v>5460</v>
      </c>
      <c r="C2193" s="492" t="s">
        <v>7003</v>
      </c>
      <c r="D2193" s="492" t="s">
        <v>8459</v>
      </c>
      <c r="E2193" s="492" t="s">
        <v>319</v>
      </c>
      <c r="F2193" s="492" t="s">
        <v>4591</v>
      </c>
      <c r="G2193" s="493">
        <v>312.5</v>
      </c>
      <c r="H2193" s="493">
        <v>312.5</v>
      </c>
      <c r="J2193" s="206"/>
    </row>
    <row r="2194" spans="1:10" ht="15">
      <c r="A2194" s="492">
        <v>2186</v>
      </c>
      <c r="B2194" s="492" t="s">
        <v>5913</v>
      </c>
      <c r="C2194" s="492" t="s">
        <v>5178</v>
      </c>
      <c r="D2194" s="492" t="s">
        <v>8460</v>
      </c>
      <c r="E2194" s="492" t="s">
        <v>319</v>
      </c>
      <c r="F2194" s="492" t="s">
        <v>4591</v>
      </c>
      <c r="G2194" s="493">
        <v>312.5</v>
      </c>
      <c r="H2194" s="493">
        <v>312.5</v>
      </c>
      <c r="J2194" s="206"/>
    </row>
    <row r="2195" spans="1:10" ht="15">
      <c r="A2195" s="492">
        <v>2187</v>
      </c>
      <c r="B2195" s="492" t="s">
        <v>4865</v>
      </c>
      <c r="C2195" s="492" t="s">
        <v>6499</v>
      </c>
      <c r="D2195" s="492" t="s">
        <v>8461</v>
      </c>
      <c r="E2195" s="492" t="s">
        <v>319</v>
      </c>
      <c r="F2195" s="492" t="s">
        <v>4591</v>
      </c>
      <c r="G2195" s="493">
        <v>312.5</v>
      </c>
      <c r="H2195" s="493">
        <v>312.5</v>
      </c>
      <c r="J2195" s="206"/>
    </row>
    <row r="2196" spans="1:10" ht="15">
      <c r="A2196" s="492">
        <v>2188</v>
      </c>
      <c r="B2196" s="492" t="s">
        <v>4871</v>
      </c>
      <c r="C2196" s="492" t="s">
        <v>7004</v>
      </c>
      <c r="D2196" s="492" t="s">
        <v>8462</v>
      </c>
      <c r="E2196" s="492" t="s">
        <v>319</v>
      </c>
      <c r="F2196" s="492" t="s">
        <v>4591</v>
      </c>
      <c r="G2196" s="493">
        <v>312.5</v>
      </c>
      <c r="H2196" s="493">
        <v>312.5</v>
      </c>
      <c r="J2196" s="206"/>
    </row>
    <row r="2197" spans="1:10" ht="15">
      <c r="A2197" s="492">
        <v>2189</v>
      </c>
      <c r="B2197" s="492" t="s">
        <v>5654</v>
      </c>
      <c r="C2197" s="492" t="s">
        <v>4623</v>
      </c>
      <c r="D2197" s="492" t="s">
        <v>8463</v>
      </c>
      <c r="E2197" s="492" t="s">
        <v>319</v>
      </c>
      <c r="F2197" s="492" t="s">
        <v>4591</v>
      </c>
      <c r="G2197" s="493">
        <v>312.5</v>
      </c>
      <c r="H2197" s="493">
        <v>312.5</v>
      </c>
      <c r="J2197" s="206"/>
    </row>
    <row r="2198" spans="1:10" ht="15">
      <c r="A2198" s="492">
        <v>2190</v>
      </c>
      <c r="B2198" s="492" t="s">
        <v>5971</v>
      </c>
      <c r="C2198" s="492" t="s">
        <v>7005</v>
      </c>
      <c r="D2198" s="492" t="s">
        <v>8464</v>
      </c>
      <c r="E2198" s="492" t="s">
        <v>319</v>
      </c>
      <c r="F2198" s="492" t="s">
        <v>4591</v>
      </c>
      <c r="G2198" s="493">
        <v>312.5</v>
      </c>
      <c r="H2198" s="493">
        <v>312.5</v>
      </c>
      <c r="J2198" s="206"/>
    </row>
    <row r="2199" spans="1:10" ht="15">
      <c r="A2199" s="492">
        <v>2191</v>
      </c>
      <c r="B2199" s="492" t="s">
        <v>4707</v>
      </c>
      <c r="C2199" s="492" t="s">
        <v>5824</v>
      </c>
      <c r="D2199" s="492" t="s">
        <v>8465</v>
      </c>
      <c r="E2199" s="492" t="s">
        <v>319</v>
      </c>
      <c r="F2199" s="492" t="s">
        <v>4591</v>
      </c>
      <c r="G2199" s="493">
        <v>312.5</v>
      </c>
      <c r="H2199" s="493">
        <v>312.5</v>
      </c>
      <c r="J2199" s="206"/>
    </row>
    <row r="2200" spans="1:10" ht="15">
      <c r="A2200" s="492">
        <v>2192</v>
      </c>
      <c r="B2200" s="492" t="s">
        <v>5508</v>
      </c>
      <c r="C2200" s="492" t="s">
        <v>5509</v>
      </c>
      <c r="D2200" s="492" t="s">
        <v>8466</v>
      </c>
      <c r="E2200" s="492" t="s">
        <v>319</v>
      </c>
      <c r="F2200" s="492" t="s">
        <v>4591</v>
      </c>
      <c r="G2200" s="493">
        <v>312.5</v>
      </c>
      <c r="H2200" s="493">
        <v>312.5</v>
      </c>
      <c r="J2200" s="206"/>
    </row>
    <row r="2201" spans="1:10" ht="15">
      <c r="A2201" s="492">
        <v>2193</v>
      </c>
      <c r="B2201" s="492" t="s">
        <v>5387</v>
      </c>
      <c r="C2201" s="492" t="s">
        <v>7006</v>
      </c>
      <c r="D2201" s="492" t="s">
        <v>8467</v>
      </c>
      <c r="E2201" s="492" t="s">
        <v>319</v>
      </c>
      <c r="F2201" s="492" t="s">
        <v>4591</v>
      </c>
      <c r="G2201" s="493">
        <v>312.5</v>
      </c>
      <c r="H2201" s="493">
        <v>312.5</v>
      </c>
      <c r="J2201" s="206"/>
    </row>
    <row r="2202" spans="1:10" ht="15">
      <c r="A2202" s="492">
        <v>2194</v>
      </c>
      <c r="B2202" s="492" t="s">
        <v>5323</v>
      </c>
      <c r="C2202" s="492" t="s">
        <v>7002</v>
      </c>
      <c r="D2202" s="492" t="s">
        <v>8468</v>
      </c>
      <c r="E2202" s="492" t="s">
        <v>319</v>
      </c>
      <c r="F2202" s="492" t="s">
        <v>4591</v>
      </c>
      <c r="G2202" s="493">
        <v>312.5</v>
      </c>
      <c r="H2202" s="493">
        <v>312.5</v>
      </c>
      <c r="J2202" s="206"/>
    </row>
    <row r="2203" spans="1:10" ht="15">
      <c r="A2203" s="492">
        <v>2195</v>
      </c>
      <c r="B2203" s="492" t="s">
        <v>5276</v>
      </c>
      <c r="C2203" s="492" t="s">
        <v>6600</v>
      </c>
      <c r="D2203" s="492" t="s">
        <v>8469</v>
      </c>
      <c r="E2203" s="492" t="s">
        <v>319</v>
      </c>
      <c r="F2203" s="492" t="s">
        <v>4591</v>
      </c>
      <c r="G2203" s="493">
        <v>312.5</v>
      </c>
      <c r="H2203" s="493">
        <v>312.5</v>
      </c>
      <c r="J2203" s="206"/>
    </row>
    <row r="2204" spans="1:10" ht="15">
      <c r="A2204" s="492">
        <v>2196</v>
      </c>
      <c r="B2204" s="492" t="s">
        <v>4631</v>
      </c>
      <c r="C2204" s="492" t="s">
        <v>7007</v>
      </c>
      <c r="D2204" s="492" t="s">
        <v>8470</v>
      </c>
      <c r="E2204" s="492" t="s">
        <v>319</v>
      </c>
      <c r="F2204" s="492" t="s">
        <v>4591</v>
      </c>
      <c r="G2204" s="493">
        <v>312.5</v>
      </c>
      <c r="H2204" s="493">
        <v>312.5</v>
      </c>
      <c r="J2204" s="206"/>
    </row>
    <row r="2205" spans="1:10" ht="15">
      <c r="A2205" s="492">
        <v>2197</v>
      </c>
      <c r="B2205" s="492" t="s">
        <v>5654</v>
      </c>
      <c r="C2205" s="492" t="s">
        <v>7007</v>
      </c>
      <c r="D2205" s="492" t="s">
        <v>8471</v>
      </c>
      <c r="E2205" s="492" t="s">
        <v>319</v>
      </c>
      <c r="F2205" s="492" t="s">
        <v>4591</v>
      </c>
      <c r="G2205" s="493">
        <v>312.5</v>
      </c>
      <c r="H2205" s="493">
        <v>312.5</v>
      </c>
      <c r="J2205" s="206"/>
    </row>
    <row r="2206" spans="1:10" ht="15">
      <c r="A2206" s="492">
        <v>2198</v>
      </c>
      <c r="B2206" s="492" t="s">
        <v>652</v>
      </c>
      <c r="C2206" s="492" t="s">
        <v>7005</v>
      </c>
      <c r="D2206" s="492" t="s">
        <v>8472</v>
      </c>
      <c r="E2206" s="492" t="s">
        <v>319</v>
      </c>
      <c r="F2206" s="492" t="s">
        <v>4591</v>
      </c>
      <c r="G2206" s="493">
        <v>312.5</v>
      </c>
      <c r="H2206" s="493">
        <v>312.5</v>
      </c>
      <c r="J2206" s="206"/>
    </row>
    <row r="2207" spans="1:10" ht="15">
      <c r="A2207" s="492">
        <v>2199</v>
      </c>
      <c r="B2207" s="492" t="s">
        <v>6319</v>
      </c>
      <c r="C2207" s="492" t="s">
        <v>6600</v>
      </c>
      <c r="D2207" s="492" t="s">
        <v>8473</v>
      </c>
      <c r="E2207" s="492" t="s">
        <v>319</v>
      </c>
      <c r="F2207" s="492" t="s">
        <v>4591</v>
      </c>
      <c r="G2207" s="493">
        <v>312.5</v>
      </c>
      <c r="H2207" s="493">
        <v>312.5</v>
      </c>
      <c r="J2207" s="206"/>
    </row>
    <row r="2208" spans="1:10" ht="15">
      <c r="A2208" s="492">
        <v>2200</v>
      </c>
      <c r="B2208" s="492" t="s">
        <v>661</v>
      </c>
      <c r="C2208" s="492" t="s">
        <v>6951</v>
      </c>
      <c r="D2208" s="492" t="s">
        <v>8474</v>
      </c>
      <c r="E2208" s="492" t="s">
        <v>319</v>
      </c>
      <c r="F2208" s="492" t="s">
        <v>4591</v>
      </c>
      <c r="G2208" s="493">
        <v>312.5</v>
      </c>
      <c r="H2208" s="493">
        <v>312.5</v>
      </c>
      <c r="J2208" s="206"/>
    </row>
    <row r="2209" spans="1:10" ht="15">
      <c r="A2209" s="492">
        <v>2201</v>
      </c>
      <c r="B2209" s="492" t="s">
        <v>5654</v>
      </c>
      <c r="C2209" s="492" t="s">
        <v>4754</v>
      </c>
      <c r="D2209" s="492" t="s">
        <v>8475</v>
      </c>
      <c r="E2209" s="492" t="s">
        <v>319</v>
      </c>
      <c r="F2209" s="492" t="s">
        <v>4591</v>
      </c>
      <c r="G2209" s="493">
        <v>312.5</v>
      </c>
      <c r="H2209" s="493">
        <v>312.5</v>
      </c>
      <c r="J2209" s="206"/>
    </row>
    <row r="2210" spans="1:10" ht="15">
      <c r="A2210" s="492">
        <v>2202</v>
      </c>
      <c r="B2210" s="492" t="s">
        <v>5762</v>
      </c>
      <c r="C2210" s="492" t="s">
        <v>5000</v>
      </c>
      <c r="D2210" s="492" t="s">
        <v>8476</v>
      </c>
      <c r="E2210" s="492" t="s">
        <v>319</v>
      </c>
      <c r="F2210" s="492" t="s">
        <v>4591</v>
      </c>
      <c r="G2210" s="493">
        <v>312.5</v>
      </c>
      <c r="H2210" s="493">
        <v>312.5</v>
      </c>
      <c r="J2210" s="206"/>
    </row>
    <row r="2211" spans="1:10" ht="15">
      <c r="A2211" s="492">
        <v>2203</v>
      </c>
      <c r="B2211" s="492" t="s">
        <v>6779</v>
      </c>
      <c r="C2211" s="492" t="s">
        <v>7008</v>
      </c>
      <c r="D2211" s="492" t="s">
        <v>8477</v>
      </c>
      <c r="E2211" s="492" t="s">
        <v>319</v>
      </c>
      <c r="F2211" s="492" t="s">
        <v>4591</v>
      </c>
      <c r="G2211" s="493">
        <v>312.5</v>
      </c>
      <c r="H2211" s="493">
        <v>312.5</v>
      </c>
      <c r="J2211" s="206"/>
    </row>
    <row r="2212" spans="1:10" ht="15">
      <c r="A2212" s="492">
        <v>2204</v>
      </c>
      <c r="B2212" s="492" t="s">
        <v>6535</v>
      </c>
      <c r="C2212" s="492" t="s">
        <v>6236</v>
      </c>
      <c r="D2212" s="492" t="s">
        <v>8478</v>
      </c>
      <c r="E2212" s="492" t="s">
        <v>319</v>
      </c>
      <c r="F2212" s="492" t="s">
        <v>4591</v>
      </c>
      <c r="G2212" s="493">
        <v>312.5</v>
      </c>
      <c r="H2212" s="493">
        <v>312.5</v>
      </c>
      <c r="J2212" s="206"/>
    </row>
    <row r="2213" spans="1:10" ht="15">
      <c r="A2213" s="492">
        <v>2205</v>
      </c>
      <c r="B2213" s="492" t="s">
        <v>6050</v>
      </c>
      <c r="C2213" s="492" t="s">
        <v>6704</v>
      </c>
      <c r="D2213" s="492" t="s">
        <v>8479</v>
      </c>
      <c r="E2213" s="492" t="s">
        <v>319</v>
      </c>
      <c r="F2213" s="492" t="s">
        <v>4591</v>
      </c>
      <c r="G2213" s="493">
        <v>312.5</v>
      </c>
      <c r="H2213" s="493">
        <v>312.5</v>
      </c>
      <c r="J2213" s="206"/>
    </row>
    <row r="2214" spans="1:10" ht="15">
      <c r="A2214" s="492">
        <v>2206</v>
      </c>
      <c r="B2214" s="492" t="s">
        <v>4693</v>
      </c>
      <c r="C2214" s="492" t="s">
        <v>6959</v>
      </c>
      <c r="D2214" s="492" t="s">
        <v>8480</v>
      </c>
      <c r="E2214" s="492" t="s">
        <v>319</v>
      </c>
      <c r="F2214" s="492" t="s">
        <v>4591</v>
      </c>
      <c r="G2214" s="493">
        <v>312.5</v>
      </c>
      <c r="H2214" s="493">
        <v>312.5</v>
      </c>
      <c r="J2214" s="206"/>
    </row>
    <row r="2215" spans="1:10" ht="15">
      <c r="A2215" s="492">
        <v>2207</v>
      </c>
      <c r="B2215" s="492" t="s">
        <v>4744</v>
      </c>
      <c r="C2215" s="492" t="s">
        <v>5824</v>
      </c>
      <c r="D2215" s="492" t="s">
        <v>8481</v>
      </c>
      <c r="E2215" s="492" t="s">
        <v>319</v>
      </c>
      <c r="F2215" s="492" t="s">
        <v>4591</v>
      </c>
      <c r="G2215" s="493">
        <v>312.5</v>
      </c>
      <c r="H2215" s="493">
        <v>312.5</v>
      </c>
      <c r="J2215" s="206"/>
    </row>
    <row r="2216" spans="1:10" ht="15">
      <c r="A2216" s="492">
        <v>2208</v>
      </c>
      <c r="B2216" s="492" t="s">
        <v>6013</v>
      </c>
      <c r="C2216" s="492" t="s">
        <v>6618</v>
      </c>
      <c r="D2216" s="492" t="s">
        <v>8482</v>
      </c>
      <c r="E2216" s="492" t="s">
        <v>319</v>
      </c>
      <c r="F2216" s="492" t="s">
        <v>4591</v>
      </c>
      <c r="G2216" s="493">
        <v>312.5</v>
      </c>
      <c r="H2216" s="493">
        <v>312.5</v>
      </c>
      <c r="J2216" s="206"/>
    </row>
    <row r="2217" spans="1:10" ht="15">
      <c r="A2217" s="492">
        <v>2209</v>
      </c>
      <c r="B2217" s="492" t="s">
        <v>6465</v>
      </c>
      <c r="C2217" s="492" t="s">
        <v>7009</v>
      </c>
      <c r="D2217" s="492" t="s">
        <v>8483</v>
      </c>
      <c r="E2217" s="492" t="s">
        <v>319</v>
      </c>
      <c r="F2217" s="492" t="s">
        <v>4591</v>
      </c>
      <c r="G2217" s="493">
        <v>312.5</v>
      </c>
      <c r="H2217" s="493">
        <v>312.5</v>
      </c>
      <c r="J2217" s="206"/>
    </row>
    <row r="2218" spans="1:10" ht="15">
      <c r="A2218" s="492">
        <v>2210</v>
      </c>
      <c r="B2218" s="492" t="s">
        <v>5762</v>
      </c>
      <c r="C2218" s="492" t="s">
        <v>4736</v>
      </c>
      <c r="D2218" s="492" t="s">
        <v>8484</v>
      </c>
      <c r="E2218" s="492" t="s">
        <v>319</v>
      </c>
      <c r="F2218" s="492" t="s">
        <v>4591</v>
      </c>
      <c r="G2218" s="493">
        <v>312.5</v>
      </c>
      <c r="H2218" s="493">
        <v>312.5</v>
      </c>
      <c r="J2218" s="206"/>
    </row>
    <row r="2219" spans="1:10" ht="15">
      <c r="A2219" s="492">
        <v>2211</v>
      </c>
      <c r="B2219" s="492" t="s">
        <v>4890</v>
      </c>
      <c r="C2219" s="492" t="s">
        <v>6237</v>
      </c>
      <c r="D2219" s="492" t="s">
        <v>8485</v>
      </c>
      <c r="E2219" s="492" t="s">
        <v>319</v>
      </c>
      <c r="F2219" s="492" t="s">
        <v>4591</v>
      </c>
      <c r="G2219" s="493">
        <v>312.5</v>
      </c>
      <c r="H2219" s="493">
        <v>312.5</v>
      </c>
      <c r="J2219" s="206"/>
    </row>
    <row r="2220" spans="1:10" ht="15">
      <c r="A2220" s="492">
        <v>2212</v>
      </c>
      <c r="B2220" s="492" t="s">
        <v>5137</v>
      </c>
      <c r="C2220" s="492" t="s">
        <v>7010</v>
      </c>
      <c r="D2220" s="492" t="s">
        <v>8486</v>
      </c>
      <c r="E2220" s="492" t="s">
        <v>319</v>
      </c>
      <c r="F2220" s="492" t="s">
        <v>4591</v>
      </c>
      <c r="G2220" s="493">
        <v>312.5</v>
      </c>
      <c r="H2220" s="493">
        <v>312.5</v>
      </c>
      <c r="J2220" s="206"/>
    </row>
    <row r="2221" spans="1:10" ht="15">
      <c r="A2221" s="492">
        <v>2213</v>
      </c>
      <c r="B2221" s="492" t="s">
        <v>5919</v>
      </c>
      <c r="C2221" s="492" t="s">
        <v>6673</v>
      </c>
      <c r="D2221" s="492" t="s">
        <v>8487</v>
      </c>
      <c r="E2221" s="492" t="s">
        <v>319</v>
      </c>
      <c r="F2221" s="492" t="s">
        <v>4591</v>
      </c>
      <c r="G2221" s="493">
        <v>312.5</v>
      </c>
      <c r="H2221" s="493">
        <v>312.5</v>
      </c>
      <c r="J2221" s="206"/>
    </row>
    <row r="2222" spans="1:10" ht="15">
      <c r="A2222" s="492">
        <v>2214</v>
      </c>
      <c r="B2222" s="492" t="s">
        <v>5387</v>
      </c>
      <c r="C2222" s="492" t="s">
        <v>5924</v>
      </c>
      <c r="D2222" s="492" t="s">
        <v>8488</v>
      </c>
      <c r="E2222" s="492" t="s">
        <v>319</v>
      </c>
      <c r="F2222" s="492" t="s">
        <v>4591</v>
      </c>
      <c r="G2222" s="493">
        <v>312.5</v>
      </c>
      <c r="H2222" s="493">
        <v>312.5</v>
      </c>
      <c r="J2222" s="206"/>
    </row>
    <row r="2223" spans="1:10" ht="15">
      <c r="A2223" s="492">
        <v>2215</v>
      </c>
      <c r="B2223" s="492" t="s">
        <v>5724</v>
      </c>
      <c r="C2223" s="492" t="s">
        <v>7011</v>
      </c>
      <c r="D2223" s="492" t="s">
        <v>8489</v>
      </c>
      <c r="E2223" s="492" t="s">
        <v>319</v>
      </c>
      <c r="F2223" s="492" t="s">
        <v>4591</v>
      </c>
      <c r="G2223" s="493">
        <v>312.5</v>
      </c>
      <c r="H2223" s="493">
        <v>312.5</v>
      </c>
      <c r="J2223" s="206"/>
    </row>
    <row r="2224" spans="1:10" ht="15">
      <c r="A2224" s="492">
        <v>2216</v>
      </c>
      <c r="B2224" s="492" t="s">
        <v>5198</v>
      </c>
      <c r="C2224" s="492" t="s">
        <v>5924</v>
      </c>
      <c r="D2224" s="492" t="s">
        <v>8490</v>
      </c>
      <c r="E2224" s="492" t="s">
        <v>319</v>
      </c>
      <c r="F2224" s="492" t="s">
        <v>4591</v>
      </c>
      <c r="G2224" s="493">
        <v>312.5</v>
      </c>
      <c r="H2224" s="493">
        <v>312.5</v>
      </c>
      <c r="J2224" s="206"/>
    </row>
    <row r="2225" spans="1:10" ht="15">
      <c r="A2225" s="492">
        <v>2217</v>
      </c>
      <c r="B2225" s="492" t="s">
        <v>6746</v>
      </c>
      <c r="C2225" s="492" t="s">
        <v>7012</v>
      </c>
      <c r="D2225" s="492" t="s">
        <v>8491</v>
      </c>
      <c r="E2225" s="492" t="s">
        <v>319</v>
      </c>
      <c r="F2225" s="492" t="s">
        <v>4591</v>
      </c>
      <c r="G2225" s="493">
        <v>312.5</v>
      </c>
      <c r="H2225" s="493">
        <v>312.5</v>
      </c>
      <c r="J2225" s="206"/>
    </row>
    <row r="2226" spans="1:10" ht="15">
      <c r="A2226" s="492">
        <v>2218</v>
      </c>
      <c r="B2226" s="492" t="s">
        <v>4822</v>
      </c>
      <c r="C2226" s="492" t="s">
        <v>7013</v>
      </c>
      <c r="D2226" s="492" t="s">
        <v>8492</v>
      </c>
      <c r="E2226" s="492" t="s">
        <v>319</v>
      </c>
      <c r="F2226" s="492" t="s">
        <v>4591</v>
      </c>
      <c r="G2226" s="493">
        <v>312.5</v>
      </c>
      <c r="H2226" s="493">
        <v>312.5</v>
      </c>
      <c r="J2226" s="206"/>
    </row>
    <row r="2227" spans="1:10" ht="15">
      <c r="A2227" s="492">
        <v>2219</v>
      </c>
      <c r="B2227" s="492" t="s">
        <v>4667</v>
      </c>
      <c r="C2227" s="492" t="s">
        <v>7014</v>
      </c>
      <c r="D2227" s="492" t="s">
        <v>8493</v>
      </c>
      <c r="E2227" s="492" t="s">
        <v>319</v>
      </c>
      <c r="F2227" s="492" t="s">
        <v>4591</v>
      </c>
      <c r="G2227" s="493">
        <v>312.5</v>
      </c>
      <c r="H2227" s="493">
        <v>312.5</v>
      </c>
      <c r="J2227" s="206"/>
    </row>
    <row r="2228" spans="1:10" ht="15">
      <c r="A2228" s="492">
        <v>2220</v>
      </c>
      <c r="B2228" s="492" t="s">
        <v>7015</v>
      </c>
      <c r="C2228" s="492" t="s">
        <v>7016</v>
      </c>
      <c r="D2228" s="492" t="s">
        <v>8494</v>
      </c>
      <c r="E2228" s="492" t="s">
        <v>319</v>
      </c>
      <c r="F2228" s="492" t="s">
        <v>4591</v>
      </c>
      <c r="G2228" s="493">
        <v>312.5</v>
      </c>
      <c r="H2228" s="493">
        <v>312.5</v>
      </c>
      <c r="J2228" s="206"/>
    </row>
    <row r="2229" spans="1:10" ht="15">
      <c r="A2229" s="492">
        <v>2221</v>
      </c>
      <c r="B2229" s="492" t="s">
        <v>7017</v>
      </c>
      <c r="C2229" s="492" t="s">
        <v>7006</v>
      </c>
      <c r="D2229" s="492" t="s">
        <v>8495</v>
      </c>
      <c r="E2229" s="492" t="s">
        <v>319</v>
      </c>
      <c r="F2229" s="492" t="s">
        <v>4591</v>
      </c>
      <c r="G2229" s="493">
        <v>312.5</v>
      </c>
      <c r="H2229" s="493">
        <v>312.5</v>
      </c>
      <c r="J2229" s="206"/>
    </row>
    <row r="2230" spans="1:10" ht="15">
      <c r="A2230" s="492">
        <v>2222</v>
      </c>
      <c r="B2230" s="492" t="s">
        <v>4762</v>
      </c>
      <c r="C2230" s="492" t="s">
        <v>7011</v>
      </c>
      <c r="D2230" s="492" t="s">
        <v>8496</v>
      </c>
      <c r="E2230" s="492" t="s">
        <v>319</v>
      </c>
      <c r="F2230" s="492" t="s">
        <v>4591</v>
      </c>
      <c r="G2230" s="493">
        <v>312.5</v>
      </c>
      <c r="H2230" s="493">
        <v>312.5</v>
      </c>
      <c r="J2230" s="206"/>
    </row>
    <row r="2231" spans="1:10" ht="15">
      <c r="A2231" s="492">
        <v>2223</v>
      </c>
      <c r="B2231" s="492" t="s">
        <v>5227</v>
      </c>
      <c r="C2231" s="492" t="s">
        <v>7018</v>
      </c>
      <c r="D2231" s="492" t="s">
        <v>8497</v>
      </c>
      <c r="E2231" s="492" t="s">
        <v>319</v>
      </c>
      <c r="F2231" s="492" t="s">
        <v>4591</v>
      </c>
      <c r="G2231" s="493">
        <v>312.5</v>
      </c>
      <c r="H2231" s="493">
        <v>312.5</v>
      </c>
      <c r="J2231" s="206"/>
    </row>
    <row r="2232" spans="1:10" ht="15">
      <c r="A2232" s="492">
        <v>2224</v>
      </c>
      <c r="B2232" s="492" t="s">
        <v>4867</v>
      </c>
      <c r="C2232" s="492" t="s">
        <v>7011</v>
      </c>
      <c r="D2232" s="492" t="s">
        <v>8498</v>
      </c>
      <c r="E2232" s="492" t="s">
        <v>319</v>
      </c>
      <c r="F2232" s="492" t="s">
        <v>4591</v>
      </c>
      <c r="G2232" s="493">
        <v>312.5</v>
      </c>
      <c r="H2232" s="493">
        <v>312.5</v>
      </c>
      <c r="J2232" s="206"/>
    </row>
    <row r="2233" spans="1:10" ht="15">
      <c r="A2233" s="492">
        <v>2225</v>
      </c>
      <c r="B2233" s="492" t="s">
        <v>6222</v>
      </c>
      <c r="C2233" s="492" t="s">
        <v>5621</v>
      </c>
      <c r="D2233" s="492" t="s">
        <v>8499</v>
      </c>
      <c r="E2233" s="492" t="s">
        <v>319</v>
      </c>
      <c r="F2233" s="492" t="s">
        <v>4591</v>
      </c>
      <c r="G2233" s="493">
        <v>312.5</v>
      </c>
      <c r="H2233" s="493">
        <v>312.5</v>
      </c>
      <c r="J2233" s="206"/>
    </row>
    <row r="2234" spans="1:10" ht="15">
      <c r="A2234" s="492">
        <v>2226</v>
      </c>
      <c r="B2234" s="492" t="s">
        <v>5094</v>
      </c>
      <c r="C2234" s="492" t="s">
        <v>6959</v>
      </c>
      <c r="D2234" s="492" t="s">
        <v>8500</v>
      </c>
      <c r="E2234" s="492" t="s">
        <v>319</v>
      </c>
      <c r="F2234" s="492" t="s">
        <v>4591</v>
      </c>
      <c r="G2234" s="493">
        <v>312.5</v>
      </c>
      <c r="H2234" s="493">
        <v>312.5</v>
      </c>
      <c r="J2234" s="206"/>
    </row>
    <row r="2235" spans="1:10" ht="15">
      <c r="A2235" s="492">
        <v>2227</v>
      </c>
      <c r="B2235" s="492" t="s">
        <v>5101</v>
      </c>
      <c r="C2235" s="492" t="s">
        <v>7019</v>
      </c>
      <c r="D2235" s="492" t="s">
        <v>8501</v>
      </c>
      <c r="E2235" s="492" t="s">
        <v>319</v>
      </c>
      <c r="F2235" s="492" t="s">
        <v>4591</v>
      </c>
      <c r="G2235" s="493">
        <v>312.5</v>
      </c>
      <c r="H2235" s="493">
        <v>312.5</v>
      </c>
      <c r="J2235" s="206"/>
    </row>
    <row r="2236" spans="1:10" ht="15">
      <c r="A2236" s="492">
        <v>2228</v>
      </c>
      <c r="B2236" s="492" t="s">
        <v>7020</v>
      </c>
      <c r="C2236" s="492" t="s">
        <v>7021</v>
      </c>
      <c r="D2236" s="492" t="s">
        <v>8502</v>
      </c>
      <c r="E2236" s="492" t="s">
        <v>319</v>
      </c>
      <c r="F2236" s="492" t="s">
        <v>4591</v>
      </c>
      <c r="G2236" s="493">
        <v>312.5</v>
      </c>
      <c r="H2236" s="493">
        <v>312.5</v>
      </c>
      <c r="J2236" s="206"/>
    </row>
    <row r="2237" spans="1:10" ht="15">
      <c r="A2237" s="492">
        <v>2229</v>
      </c>
      <c r="B2237" s="492" t="s">
        <v>5519</v>
      </c>
      <c r="C2237" s="492" t="s">
        <v>7022</v>
      </c>
      <c r="D2237" s="492" t="s">
        <v>8503</v>
      </c>
      <c r="E2237" s="492" t="s">
        <v>319</v>
      </c>
      <c r="F2237" s="492" t="s">
        <v>4591</v>
      </c>
      <c r="G2237" s="493">
        <v>312.5</v>
      </c>
      <c r="H2237" s="493">
        <v>312.5</v>
      </c>
      <c r="J2237" s="206"/>
    </row>
    <row r="2238" spans="1:10" ht="15">
      <c r="A2238" s="492">
        <v>2230</v>
      </c>
      <c r="B2238" s="492" t="s">
        <v>648</v>
      </c>
      <c r="C2238" s="492" t="s">
        <v>4609</v>
      </c>
      <c r="D2238" s="492" t="s">
        <v>8504</v>
      </c>
      <c r="E2238" s="492" t="s">
        <v>319</v>
      </c>
      <c r="F2238" s="492" t="s">
        <v>4591</v>
      </c>
      <c r="G2238" s="493">
        <v>312.5</v>
      </c>
      <c r="H2238" s="493">
        <v>312.5</v>
      </c>
      <c r="J2238" s="206"/>
    </row>
    <row r="2239" spans="1:10" ht="15">
      <c r="A2239" s="492">
        <v>2231</v>
      </c>
      <c r="B2239" s="492" t="s">
        <v>5712</v>
      </c>
      <c r="C2239" s="492" t="s">
        <v>7016</v>
      </c>
      <c r="D2239" s="492" t="s">
        <v>8505</v>
      </c>
      <c r="E2239" s="492" t="s">
        <v>319</v>
      </c>
      <c r="F2239" s="492" t="s">
        <v>4591</v>
      </c>
      <c r="G2239" s="493">
        <v>312.5</v>
      </c>
      <c r="H2239" s="493">
        <v>312.5</v>
      </c>
      <c r="J2239" s="206"/>
    </row>
    <row r="2240" spans="1:10" ht="15">
      <c r="A2240" s="492">
        <v>2232</v>
      </c>
      <c r="B2240" s="492" t="s">
        <v>5137</v>
      </c>
      <c r="C2240" s="492" t="s">
        <v>7023</v>
      </c>
      <c r="D2240" s="492" t="s">
        <v>8506</v>
      </c>
      <c r="E2240" s="492" t="s">
        <v>319</v>
      </c>
      <c r="F2240" s="492" t="s">
        <v>4591</v>
      </c>
      <c r="G2240" s="493">
        <v>312.5</v>
      </c>
      <c r="H2240" s="493">
        <v>312.5</v>
      </c>
      <c r="J2240" s="206"/>
    </row>
    <row r="2241" spans="1:10" ht="15">
      <c r="A2241" s="492">
        <v>2233</v>
      </c>
      <c r="B2241" s="492" t="s">
        <v>5137</v>
      </c>
      <c r="C2241" s="492" t="s">
        <v>4609</v>
      </c>
      <c r="D2241" s="492" t="s">
        <v>8507</v>
      </c>
      <c r="E2241" s="492" t="s">
        <v>319</v>
      </c>
      <c r="F2241" s="492" t="s">
        <v>4591</v>
      </c>
      <c r="G2241" s="493">
        <v>312.5</v>
      </c>
      <c r="H2241" s="493">
        <v>312.5</v>
      </c>
      <c r="J2241" s="206"/>
    </row>
    <row r="2242" spans="1:10" ht="15">
      <c r="A2242" s="492">
        <v>2234</v>
      </c>
      <c r="B2242" s="492" t="s">
        <v>7024</v>
      </c>
      <c r="C2242" s="492" t="s">
        <v>7025</v>
      </c>
      <c r="D2242" s="492" t="s">
        <v>8508</v>
      </c>
      <c r="E2242" s="492" t="s">
        <v>319</v>
      </c>
      <c r="F2242" s="492" t="s">
        <v>4591</v>
      </c>
      <c r="G2242" s="493">
        <v>312.5</v>
      </c>
      <c r="H2242" s="493">
        <v>312.5</v>
      </c>
      <c r="J2242" s="206"/>
    </row>
    <row r="2243" spans="1:10" ht="15">
      <c r="A2243" s="492">
        <v>2235</v>
      </c>
      <c r="B2243" s="492" t="s">
        <v>5218</v>
      </c>
      <c r="C2243" s="492" t="s">
        <v>7018</v>
      </c>
      <c r="D2243" s="492" t="s">
        <v>8509</v>
      </c>
      <c r="E2243" s="492" t="s">
        <v>319</v>
      </c>
      <c r="F2243" s="492" t="s">
        <v>4591</v>
      </c>
      <c r="G2243" s="493">
        <v>312.5</v>
      </c>
      <c r="H2243" s="493">
        <v>312.5</v>
      </c>
      <c r="J2243" s="206"/>
    </row>
    <row r="2244" spans="1:10" ht="15">
      <c r="A2244" s="492">
        <v>2236</v>
      </c>
      <c r="B2244" s="492" t="s">
        <v>5216</v>
      </c>
      <c r="C2244" s="492" t="s">
        <v>7026</v>
      </c>
      <c r="D2244" s="492" t="s">
        <v>8510</v>
      </c>
      <c r="E2244" s="492" t="s">
        <v>319</v>
      </c>
      <c r="F2244" s="492" t="s">
        <v>4591</v>
      </c>
      <c r="G2244" s="493">
        <v>312.5</v>
      </c>
      <c r="H2244" s="493">
        <v>312.5</v>
      </c>
      <c r="J2244" s="206"/>
    </row>
    <row r="2245" spans="1:10" ht="15">
      <c r="A2245" s="492">
        <v>2237</v>
      </c>
      <c r="B2245" s="492" t="s">
        <v>4707</v>
      </c>
      <c r="C2245" s="492" t="s">
        <v>6632</v>
      </c>
      <c r="D2245" s="492" t="s">
        <v>8511</v>
      </c>
      <c r="E2245" s="492" t="s">
        <v>319</v>
      </c>
      <c r="F2245" s="492" t="s">
        <v>4591</v>
      </c>
      <c r="G2245" s="493">
        <v>312.5</v>
      </c>
      <c r="H2245" s="493">
        <v>312.5</v>
      </c>
      <c r="J2245" s="206"/>
    </row>
    <row r="2246" spans="1:10" ht="15">
      <c r="A2246" s="492">
        <v>2238</v>
      </c>
      <c r="B2246" s="492" t="s">
        <v>5290</v>
      </c>
      <c r="C2246" s="492" t="s">
        <v>7027</v>
      </c>
      <c r="D2246" s="492" t="s">
        <v>8512</v>
      </c>
      <c r="E2246" s="492" t="s">
        <v>319</v>
      </c>
      <c r="F2246" s="492" t="s">
        <v>4591</v>
      </c>
      <c r="G2246" s="493">
        <v>312.5</v>
      </c>
      <c r="H2246" s="493">
        <v>312.5</v>
      </c>
      <c r="J2246" s="206"/>
    </row>
    <row r="2247" spans="1:10" ht="15">
      <c r="A2247" s="492">
        <v>2239</v>
      </c>
      <c r="B2247" s="492" t="s">
        <v>4980</v>
      </c>
      <c r="C2247" s="492" t="s">
        <v>6954</v>
      </c>
      <c r="D2247" s="492" t="s">
        <v>8513</v>
      </c>
      <c r="E2247" s="492" t="s">
        <v>319</v>
      </c>
      <c r="F2247" s="492" t="s">
        <v>4591</v>
      </c>
      <c r="G2247" s="493">
        <v>312.5</v>
      </c>
      <c r="H2247" s="493">
        <v>312.5</v>
      </c>
      <c r="J2247" s="206"/>
    </row>
    <row r="2248" spans="1:10" ht="15">
      <c r="A2248" s="492">
        <v>2240</v>
      </c>
      <c r="B2248" s="492" t="s">
        <v>6694</v>
      </c>
      <c r="C2248" s="492" t="s">
        <v>7028</v>
      </c>
      <c r="D2248" s="492" t="s">
        <v>8514</v>
      </c>
      <c r="E2248" s="492" t="s">
        <v>319</v>
      </c>
      <c r="F2248" s="492" t="s">
        <v>4591</v>
      </c>
      <c r="G2248" s="493">
        <v>312.5</v>
      </c>
      <c r="H2248" s="493">
        <v>312.5</v>
      </c>
      <c r="J2248" s="206"/>
    </row>
    <row r="2249" spans="1:10" ht="15">
      <c r="A2249" s="492">
        <v>2241</v>
      </c>
      <c r="B2249" s="492" t="s">
        <v>5508</v>
      </c>
      <c r="C2249" s="492" t="s">
        <v>7029</v>
      </c>
      <c r="D2249" s="492" t="s">
        <v>8515</v>
      </c>
      <c r="E2249" s="492" t="s">
        <v>319</v>
      </c>
      <c r="F2249" s="492" t="s">
        <v>4591</v>
      </c>
      <c r="G2249" s="493">
        <v>312.5</v>
      </c>
      <c r="H2249" s="493">
        <v>312.5</v>
      </c>
      <c r="J2249" s="206"/>
    </row>
    <row r="2250" spans="1:10" ht="15">
      <c r="A2250" s="492">
        <v>2242</v>
      </c>
      <c r="B2250" s="492" t="s">
        <v>4663</v>
      </c>
      <c r="C2250" s="492" t="s">
        <v>6704</v>
      </c>
      <c r="D2250" s="492" t="s">
        <v>8516</v>
      </c>
      <c r="E2250" s="492" t="s">
        <v>319</v>
      </c>
      <c r="F2250" s="492" t="s">
        <v>4591</v>
      </c>
      <c r="G2250" s="493">
        <v>312.5</v>
      </c>
      <c r="H2250" s="493">
        <v>312.5</v>
      </c>
      <c r="J2250" s="206"/>
    </row>
    <row r="2251" spans="1:10" ht="15">
      <c r="A2251" s="492">
        <v>2243</v>
      </c>
      <c r="B2251" s="492" t="s">
        <v>6871</v>
      </c>
      <c r="C2251" s="492" t="s">
        <v>4847</v>
      </c>
      <c r="D2251" s="492" t="s">
        <v>8517</v>
      </c>
      <c r="E2251" s="492" t="s">
        <v>319</v>
      </c>
      <c r="F2251" s="492" t="s">
        <v>4591</v>
      </c>
      <c r="G2251" s="493">
        <v>312.5</v>
      </c>
      <c r="H2251" s="493">
        <v>312.5</v>
      </c>
      <c r="J2251" s="206"/>
    </row>
    <row r="2252" spans="1:10" ht="15">
      <c r="A2252" s="492">
        <v>2244</v>
      </c>
      <c r="B2252" s="492" t="s">
        <v>4900</v>
      </c>
      <c r="C2252" s="492" t="s">
        <v>7030</v>
      </c>
      <c r="D2252" s="492" t="s">
        <v>8518</v>
      </c>
      <c r="E2252" s="492" t="s">
        <v>319</v>
      </c>
      <c r="F2252" s="492" t="s">
        <v>4591</v>
      </c>
      <c r="G2252" s="493">
        <v>312.5</v>
      </c>
      <c r="H2252" s="493">
        <v>312.5</v>
      </c>
      <c r="J2252" s="206"/>
    </row>
    <row r="2253" spans="1:10" ht="15">
      <c r="A2253" s="492">
        <v>2245</v>
      </c>
      <c r="B2253" s="492" t="s">
        <v>5173</v>
      </c>
      <c r="C2253" s="492" t="s">
        <v>7031</v>
      </c>
      <c r="D2253" s="492" t="s">
        <v>8519</v>
      </c>
      <c r="E2253" s="492" t="s">
        <v>319</v>
      </c>
      <c r="F2253" s="492" t="s">
        <v>4591</v>
      </c>
      <c r="G2253" s="493">
        <v>312.5</v>
      </c>
      <c r="H2253" s="493">
        <v>312.5</v>
      </c>
      <c r="J2253" s="206"/>
    </row>
    <row r="2254" spans="1:10" ht="15">
      <c r="A2254" s="492">
        <v>2246</v>
      </c>
      <c r="B2254" s="492" t="s">
        <v>5151</v>
      </c>
      <c r="C2254" s="492" t="s">
        <v>7032</v>
      </c>
      <c r="D2254" s="492" t="s">
        <v>8520</v>
      </c>
      <c r="E2254" s="492" t="s">
        <v>319</v>
      </c>
      <c r="F2254" s="492" t="s">
        <v>4591</v>
      </c>
      <c r="G2254" s="493">
        <v>312.5</v>
      </c>
      <c r="H2254" s="493">
        <v>312.5</v>
      </c>
      <c r="J2254" s="206"/>
    </row>
    <row r="2255" spans="1:10" ht="15">
      <c r="A2255" s="492">
        <v>2247</v>
      </c>
      <c r="B2255" s="492" t="s">
        <v>4707</v>
      </c>
      <c r="C2255" s="492" t="s">
        <v>7033</v>
      </c>
      <c r="D2255" s="492" t="s">
        <v>8521</v>
      </c>
      <c r="E2255" s="492" t="s">
        <v>319</v>
      </c>
      <c r="F2255" s="492" t="s">
        <v>4591</v>
      </c>
      <c r="G2255" s="493">
        <v>312.5</v>
      </c>
      <c r="H2255" s="493">
        <v>312.5</v>
      </c>
      <c r="J2255" s="206"/>
    </row>
    <row r="2256" spans="1:10" ht="15">
      <c r="A2256" s="492">
        <v>2248</v>
      </c>
      <c r="B2256" s="492" t="s">
        <v>5756</v>
      </c>
      <c r="C2256" s="492" t="s">
        <v>6236</v>
      </c>
      <c r="D2256" s="492" t="s">
        <v>8522</v>
      </c>
      <c r="E2256" s="492" t="s">
        <v>319</v>
      </c>
      <c r="F2256" s="492" t="s">
        <v>4591</v>
      </c>
      <c r="G2256" s="493">
        <v>312.5</v>
      </c>
      <c r="H2256" s="493">
        <v>312.5</v>
      </c>
      <c r="J2256" s="206"/>
    </row>
    <row r="2257" spans="1:10" ht="15">
      <c r="A2257" s="492">
        <v>2249</v>
      </c>
      <c r="B2257" s="492" t="s">
        <v>5508</v>
      </c>
      <c r="C2257" s="492" t="s">
        <v>7034</v>
      </c>
      <c r="D2257" s="492" t="s">
        <v>8523</v>
      </c>
      <c r="E2257" s="492" t="s">
        <v>319</v>
      </c>
      <c r="F2257" s="492" t="s">
        <v>4591</v>
      </c>
      <c r="G2257" s="493">
        <v>312.5</v>
      </c>
      <c r="H2257" s="493">
        <v>312.5</v>
      </c>
      <c r="J2257" s="206"/>
    </row>
    <row r="2258" spans="1:10" ht="15">
      <c r="A2258" s="492">
        <v>2250</v>
      </c>
      <c r="B2258" s="492" t="s">
        <v>5732</v>
      </c>
      <c r="C2258" s="492" t="s">
        <v>4609</v>
      </c>
      <c r="D2258" s="492" t="s">
        <v>8524</v>
      </c>
      <c r="E2258" s="492" t="s">
        <v>319</v>
      </c>
      <c r="F2258" s="492" t="s">
        <v>4591</v>
      </c>
      <c r="G2258" s="493">
        <v>312.5</v>
      </c>
      <c r="H2258" s="493">
        <v>312.5</v>
      </c>
      <c r="J2258" s="206"/>
    </row>
    <row r="2259" spans="1:10" ht="15">
      <c r="A2259" s="492">
        <v>2251</v>
      </c>
      <c r="B2259" s="492" t="s">
        <v>5137</v>
      </c>
      <c r="C2259" s="492" t="s">
        <v>7035</v>
      </c>
      <c r="D2259" s="492" t="s">
        <v>8525</v>
      </c>
      <c r="E2259" s="492" t="s">
        <v>319</v>
      </c>
      <c r="F2259" s="492" t="s">
        <v>4591</v>
      </c>
      <c r="G2259" s="493">
        <v>312.5</v>
      </c>
      <c r="H2259" s="493">
        <v>312.5</v>
      </c>
      <c r="J2259" s="206"/>
    </row>
    <row r="2260" spans="1:10" ht="15">
      <c r="A2260" s="492">
        <v>2252</v>
      </c>
      <c r="B2260" s="492" t="s">
        <v>5667</v>
      </c>
      <c r="C2260" s="492" t="s">
        <v>7036</v>
      </c>
      <c r="D2260" s="492" t="s">
        <v>8526</v>
      </c>
      <c r="E2260" s="492" t="s">
        <v>319</v>
      </c>
      <c r="F2260" s="492" t="s">
        <v>4591</v>
      </c>
      <c r="G2260" s="493">
        <v>312.5</v>
      </c>
      <c r="H2260" s="493">
        <v>312.5</v>
      </c>
      <c r="J2260" s="206"/>
    </row>
    <row r="2261" spans="1:10" ht="15">
      <c r="A2261" s="492">
        <v>2253</v>
      </c>
      <c r="B2261" s="492" t="s">
        <v>5639</v>
      </c>
      <c r="C2261" s="492" t="s">
        <v>6635</v>
      </c>
      <c r="D2261" s="492" t="s">
        <v>8527</v>
      </c>
      <c r="E2261" s="492" t="s">
        <v>319</v>
      </c>
      <c r="F2261" s="492" t="s">
        <v>4591</v>
      </c>
      <c r="G2261" s="493">
        <v>312.5</v>
      </c>
      <c r="H2261" s="493">
        <v>312.5</v>
      </c>
      <c r="J2261" s="206"/>
    </row>
    <row r="2262" spans="1:10" ht="15">
      <c r="A2262" s="492">
        <v>2254</v>
      </c>
      <c r="B2262" s="492" t="s">
        <v>5290</v>
      </c>
      <c r="C2262" s="492" t="s">
        <v>6990</v>
      </c>
      <c r="D2262" s="492" t="s">
        <v>8528</v>
      </c>
      <c r="E2262" s="492" t="s">
        <v>319</v>
      </c>
      <c r="F2262" s="492" t="s">
        <v>4591</v>
      </c>
      <c r="G2262" s="493">
        <v>312.5</v>
      </c>
      <c r="H2262" s="493">
        <v>312.5</v>
      </c>
      <c r="J2262" s="206"/>
    </row>
    <row r="2263" spans="1:10" ht="15">
      <c r="A2263" s="492">
        <v>2255</v>
      </c>
      <c r="B2263" s="492" t="s">
        <v>5137</v>
      </c>
      <c r="C2263" s="492" t="s">
        <v>7037</v>
      </c>
      <c r="D2263" s="492" t="s">
        <v>8529</v>
      </c>
      <c r="E2263" s="492" t="s">
        <v>319</v>
      </c>
      <c r="F2263" s="492" t="s">
        <v>4591</v>
      </c>
      <c r="G2263" s="493">
        <v>312.5</v>
      </c>
      <c r="H2263" s="493">
        <v>312.5</v>
      </c>
      <c r="J2263" s="206"/>
    </row>
    <row r="2264" spans="1:10" ht="15">
      <c r="A2264" s="492">
        <v>2256</v>
      </c>
      <c r="B2264" s="492" t="s">
        <v>5922</v>
      </c>
      <c r="C2264" s="492" t="s">
        <v>7037</v>
      </c>
      <c r="D2264" s="492" t="s">
        <v>8530</v>
      </c>
      <c r="E2264" s="492" t="s">
        <v>319</v>
      </c>
      <c r="F2264" s="492" t="s">
        <v>4591</v>
      </c>
      <c r="G2264" s="493">
        <v>312.5</v>
      </c>
      <c r="H2264" s="493">
        <v>312.5</v>
      </c>
      <c r="J2264" s="206"/>
    </row>
    <row r="2265" spans="1:10" ht="15">
      <c r="A2265" s="492">
        <v>2257</v>
      </c>
      <c r="B2265" s="492" t="s">
        <v>5919</v>
      </c>
      <c r="C2265" s="492" t="s">
        <v>4609</v>
      </c>
      <c r="D2265" s="492" t="s">
        <v>8531</v>
      </c>
      <c r="E2265" s="492" t="s">
        <v>319</v>
      </c>
      <c r="F2265" s="492" t="s">
        <v>4591</v>
      </c>
      <c r="G2265" s="493">
        <v>312.5</v>
      </c>
      <c r="H2265" s="493">
        <v>312.5</v>
      </c>
      <c r="J2265" s="206"/>
    </row>
    <row r="2266" spans="1:10" ht="15">
      <c r="A2266" s="492">
        <v>2258</v>
      </c>
      <c r="B2266" s="492" t="s">
        <v>5173</v>
      </c>
      <c r="C2266" s="492" t="s">
        <v>6984</v>
      </c>
      <c r="D2266" s="492" t="s">
        <v>8532</v>
      </c>
      <c r="E2266" s="492" t="s">
        <v>319</v>
      </c>
      <c r="F2266" s="492" t="s">
        <v>4591</v>
      </c>
      <c r="G2266" s="493">
        <v>312.5</v>
      </c>
      <c r="H2266" s="493">
        <v>312.5</v>
      </c>
      <c r="J2266" s="206"/>
    </row>
    <row r="2267" spans="1:10" ht="15">
      <c r="A2267" s="492">
        <v>2259</v>
      </c>
      <c r="B2267" s="492" t="s">
        <v>5101</v>
      </c>
      <c r="C2267" s="492" t="s">
        <v>6978</v>
      </c>
      <c r="D2267" s="492" t="s">
        <v>8533</v>
      </c>
      <c r="E2267" s="492" t="s">
        <v>319</v>
      </c>
      <c r="F2267" s="492" t="s">
        <v>4591</v>
      </c>
      <c r="G2267" s="493">
        <v>312.5</v>
      </c>
      <c r="H2267" s="493">
        <v>312.5</v>
      </c>
      <c r="J2267" s="206"/>
    </row>
    <row r="2268" spans="1:10" ht="15">
      <c r="A2268" s="492">
        <v>2260</v>
      </c>
      <c r="B2268" s="492" t="s">
        <v>5519</v>
      </c>
      <c r="C2268" s="492" t="s">
        <v>7002</v>
      </c>
      <c r="D2268" s="492" t="s">
        <v>8534</v>
      </c>
      <c r="E2268" s="492" t="s">
        <v>319</v>
      </c>
      <c r="F2268" s="492" t="s">
        <v>4591</v>
      </c>
      <c r="G2268" s="493">
        <v>312.5</v>
      </c>
      <c r="H2268" s="493">
        <v>312.5</v>
      </c>
      <c r="J2268" s="206"/>
    </row>
    <row r="2269" spans="1:10" ht="15">
      <c r="A2269" s="492">
        <v>2261</v>
      </c>
      <c r="B2269" s="492" t="s">
        <v>6593</v>
      </c>
      <c r="C2269" s="492" t="s">
        <v>7023</v>
      </c>
      <c r="D2269" s="492" t="s">
        <v>8535</v>
      </c>
      <c r="E2269" s="492" t="s">
        <v>319</v>
      </c>
      <c r="F2269" s="492" t="s">
        <v>4591</v>
      </c>
      <c r="G2269" s="493">
        <v>312.5</v>
      </c>
      <c r="H2269" s="493">
        <v>312.5</v>
      </c>
      <c r="J2269" s="206"/>
    </row>
    <row r="2270" spans="1:10" ht="15">
      <c r="A2270" s="492">
        <v>2262</v>
      </c>
      <c r="B2270" s="492" t="s">
        <v>4806</v>
      </c>
      <c r="C2270" s="492" t="s">
        <v>6618</v>
      </c>
      <c r="D2270" s="492" t="s">
        <v>8536</v>
      </c>
      <c r="E2270" s="492" t="s">
        <v>319</v>
      </c>
      <c r="F2270" s="492" t="s">
        <v>4591</v>
      </c>
      <c r="G2270" s="493">
        <v>312.5</v>
      </c>
      <c r="H2270" s="493">
        <v>312.5</v>
      </c>
      <c r="J2270" s="206"/>
    </row>
    <row r="2271" spans="1:10" ht="15">
      <c r="A2271" s="492">
        <v>2263</v>
      </c>
      <c r="B2271" s="492" t="s">
        <v>5173</v>
      </c>
      <c r="C2271" s="492" t="s">
        <v>7005</v>
      </c>
      <c r="D2271" s="492" t="s">
        <v>8537</v>
      </c>
      <c r="E2271" s="492" t="s">
        <v>319</v>
      </c>
      <c r="F2271" s="492" t="s">
        <v>4591</v>
      </c>
      <c r="G2271" s="493">
        <v>312.5</v>
      </c>
      <c r="H2271" s="493">
        <v>312.5</v>
      </c>
      <c r="J2271" s="206"/>
    </row>
    <row r="2272" spans="1:10" ht="15">
      <c r="A2272" s="492">
        <v>2264</v>
      </c>
      <c r="B2272" s="492" t="s">
        <v>4693</v>
      </c>
      <c r="C2272" s="492" t="s">
        <v>6954</v>
      </c>
      <c r="D2272" s="492" t="s">
        <v>8538</v>
      </c>
      <c r="E2272" s="492" t="s">
        <v>319</v>
      </c>
      <c r="F2272" s="492" t="s">
        <v>4591</v>
      </c>
      <c r="G2272" s="493">
        <v>312.5</v>
      </c>
      <c r="H2272" s="493">
        <v>312.5</v>
      </c>
      <c r="J2272" s="206"/>
    </row>
    <row r="2273" spans="1:10" ht="15">
      <c r="A2273" s="492">
        <v>2265</v>
      </c>
      <c r="B2273" s="492" t="s">
        <v>4867</v>
      </c>
      <c r="C2273" s="492" t="s">
        <v>7038</v>
      </c>
      <c r="D2273" s="492" t="s">
        <v>8539</v>
      </c>
      <c r="E2273" s="492" t="s">
        <v>319</v>
      </c>
      <c r="F2273" s="492" t="s">
        <v>4591</v>
      </c>
      <c r="G2273" s="493">
        <v>312.5</v>
      </c>
      <c r="H2273" s="493">
        <v>312.5</v>
      </c>
      <c r="J2273" s="206"/>
    </row>
    <row r="2274" spans="1:10" ht="15">
      <c r="A2274" s="492">
        <v>2266</v>
      </c>
      <c r="B2274" s="492" t="s">
        <v>5712</v>
      </c>
      <c r="C2274" s="492" t="s">
        <v>7039</v>
      </c>
      <c r="D2274" s="492" t="s">
        <v>8540</v>
      </c>
      <c r="E2274" s="492" t="s">
        <v>319</v>
      </c>
      <c r="F2274" s="492" t="s">
        <v>4591</v>
      </c>
      <c r="G2274" s="493">
        <v>312.5</v>
      </c>
      <c r="H2274" s="493">
        <v>312.5</v>
      </c>
      <c r="J2274" s="206"/>
    </row>
    <row r="2275" spans="1:10" ht="15">
      <c r="A2275" s="492">
        <v>2267</v>
      </c>
      <c r="B2275" s="492" t="s">
        <v>5667</v>
      </c>
      <c r="C2275" s="492" t="s">
        <v>7037</v>
      </c>
      <c r="D2275" s="492" t="s">
        <v>8541</v>
      </c>
      <c r="E2275" s="492" t="s">
        <v>319</v>
      </c>
      <c r="F2275" s="492" t="s">
        <v>4591</v>
      </c>
      <c r="G2275" s="493">
        <v>312.5</v>
      </c>
      <c r="H2275" s="493">
        <v>312.5</v>
      </c>
      <c r="J2275" s="206"/>
    </row>
    <row r="2276" spans="1:10" ht="15">
      <c r="A2276" s="492">
        <v>2268</v>
      </c>
      <c r="B2276" s="492" t="s">
        <v>5712</v>
      </c>
      <c r="C2276" s="492" t="s">
        <v>7040</v>
      </c>
      <c r="D2276" s="492" t="s">
        <v>8542</v>
      </c>
      <c r="E2276" s="492" t="s">
        <v>319</v>
      </c>
      <c r="F2276" s="492" t="s">
        <v>4591</v>
      </c>
      <c r="G2276" s="493">
        <v>312.5</v>
      </c>
      <c r="H2276" s="493">
        <v>312.5</v>
      </c>
      <c r="J2276" s="206"/>
    </row>
    <row r="2277" spans="1:10" ht="15">
      <c r="A2277" s="492">
        <v>2269</v>
      </c>
      <c r="B2277" s="492" t="s">
        <v>5167</v>
      </c>
      <c r="C2277" s="492" t="s">
        <v>6704</v>
      </c>
      <c r="D2277" s="492" t="s">
        <v>8543</v>
      </c>
      <c r="E2277" s="492" t="s">
        <v>319</v>
      </c>
      <c r="F2277" s="492" t="s">
        <v>4591</v>
      </c>
      <c r="G2277" s="493">
        <v>312.5</v>
      </c>
      <c r="H2277" s="493">
        <v>312.5</v>
      </c>
      <c r="J2277" s="206"/>
    </row>
    <row r="2278" spans="1:10" ht="15">
      <c r="A2278" s="492">
        <v>2270</v>
      </c>
      <c r="B2278" s="492" t="s">
        <v>6958</v>
      </c>
      <c r="C2278" s="492" t="s">
        <v>6632</v>
      </c>
      <c r="D2278" s="492" t="s">
        <v>8544</v>
      </c>
      <c r="E2278" s="492" t="s">
        <v>319</v>
      </c>
      <c r="F2278" s="492" t="s">
        <v>4591</v>
      </c>
      <c r="G2278" s="493">
        <v>312.5</v>
      </c>
      <c r="H2278" s="493">
        <v>312.5</v>
      </c>
      <c r="J2278" s="206"/>
    </row>
    <row r="2279" spans="1:10" ht="15">
      <c r="A2279" s="492">
        <v>2271</v>
      </c>
      <c r="B2279" s="492" t="s">
        <v>661</v>
      </c>
      <c r="C2279" s="492" t="s">
        <v>7041</v>
      </c>
      <c r="D2279" s="492" t="s">
        <v>8545</v>
      </c>
      <c r="E2279" s="492" t="s">
        <v>319</v>
      </c>
      <c r="F2279" s="492" t="s">
        <v>4591</v>
      </c>
      <c r="G2279" s="493">
        <v>312.5</v>
      </c>
      <c r="H2279" s="493">
        <v>312.5</v>
      </c>
      <c r="J2279" s="206"/>
    </row>
    <row r="2280" spans="1:10" ht="15">
      <c r="A2280" s="492">
        <v>2272</v>
      </c>
      <c r="B2280" s="492" t="s">
        <v>5156</v>
      </c>
      <c r="C2280" s="492" t="s">
        <v>4609</v>
      </c>
      <c r="D2280" s="492" t="s">
        <v>8546</v>
      </c>
      <c r="E2280" s="492" t="s">
        <v>319</v>
      </c>
      <c r="F2280" s="492" t="s">
        <v>4591</v>
      </c>
      <c r="G2280" s="493">
        <v>312.5</v>
      </c>
      <c r="H2280" s="493">
        <v>312.5</v>
      </c>
      <c r="J2280" s="206"/>
    </row>
    <row r="2281" spans="1:10" ht="15">
      <c r="A2281" s="492">
        <v>2273</v>
      </c>
      <c r="B2281" s="492" t="s">
        <v>4678</v>
      </c>
      <c r="C2281" s="492" t="s">
        <v>7042</v>
      </c>
      <c r="D2281" s="492" t="s">
        <v>8547</v>
      </c>
      <c r="E2281" s="492" t="s">
        <v>319</v>
      </c>
      <c r="F2281" s="492" t="s">
        <v>4591</v>
      </c>
      <c r="G2281" s="493">
        <v>312.5</v>
      </c>
      <c r="H2281" s="493">
        <v>312.5</v>
      </c>
      <c r="J2281" s="206"/>
    </row>
    <row r="2282" spans="1:10" ht="15">
      <c r="A2282" s="492">
        <v>2274</v>
      </c>
      <c r="B2282" s="492" t="s">
        <v>5712</v>
      </c>
      <c r="C2282" s="492" t="s">
        <v>7007</v>
      </c>
      <c r="D2282" s="492" t="s">
        <v>8548</v>
      </c>
      <c r="E2282" s="492" t="s">
        <v>319</v>
      </c>
      <c r="F2282" s="492" t="s">
        <v>4591</v>
      </c>
      <c r="G2282" s="493">
        <v>312.5</v>
      </c>
      <c r="H2282" s="493">
        <v>312.5</v>
      </c>
      <c r="J2282" s="206"/>
    </row>
    <row r="2283" spans="1:10" ht="15">
      <c r="A2283" s="492">
        <v>2275</v>
      </c>
      <c r="B2283" s="492" t="s">
        <v>4806</v>
      </c>
      <c r="C2283" s="492" t="s">
        <v>6978</v>
      </c>
      <c r="D2283" s="492" t="s">
        <v>8549</v>
      </c>
      <c r="E2283" s="492" t="s">
        <v>319</v>
      </c>
      <c r="F2283" s="492" t="s">
        <v>4591</v>
      </c>
      <c r="G2283" s="493">
        <v>312.5</v>
      </c>
      <c r="H2283" s="493">
        <v>312.5</v>
      </c>
      <c r="J2283" s="206"/>
    </row>
    <row r="2284" spans="1:10" ht="15">
      <c r="A2284" s="492">
        <v>2276</v>
      </c>
      <c r="B2284" s="492" t="s">
        <v>5101</v>
      </c>
      <c r="C2284" s="492" t="s">
        <v>4870</v>
      </c>
      <c r="D2284" s="492" t="s">
        <v>8550</v>
      </c>
      <c r="E2284" s="492" t="s">
        <v>319</v>
      </c>
      <c r="F2284" s="492" t="s">
        <v>4591</v>
      </c>
      <c r="G2284" s="493">
        <v>312.5</v>
      </c>
      <c r="H2284" s="493">
        <v>312.5</v>
      </c>
      <c r="J2284" s="206"/>
    </row>
    <row r="2285" spans="1:10" ht="15">
      <c r="A2285" s="492">
        <v>2277</v>
      </c>
      <c r="B2285" s="492" t="s">
        <v>5404</v>
      </c>
      <c r="C2285" s="492" t="s">
        <v>4609</v>
      </c>
      <c r="D2285" s="492" t="s">
        <v>8551</v>
      </c>
      <c r="E2285" s="492" t="s">
        <v>319</v>
      </c>
      <c r="F2285" s="492" t="s">
        <v>4591</v>
      </c>
      <c r="G2285" s="493">
        <v>312.5</v>
      </c>
      <c r="H2285" s="493">
        <v>312.5</v>
      </c>
      <c r="J2285" s="206"/>
    </row>
    <row r="2286" spans="1:10" ht="15">
      <c r="A2286" s="492">
        <v>2278</v>
      </c>
      <c r="B2286" s="492" t="s">
        <v>5005</v>
      </c>
      <c r="C2286" s="492" t="s">
        <v>7043</v>
      </c>
      <c r="D2286" s="492" t="s">
        <v>8552</v>
      </c>
      <c r="E2286" s="492" t="s">
        <v>319</v>
      </c>
      <c r="F2286" s="492" t="s">
        <v>4591</v>
      </c>
      <c r="G2286" s="493">
        <v>312.5</v>
      </c>
      <c r="H2286" s="493">
        <v>312.5</v>
      </c>
      <c r="J2286" s="206"/>
    </row>
    <row r="2287" spans="1:10" ht="15">
      <c r="A2287" s="492">
        <v>2279</v>
      </c>
      <c r="B2287" s="492" t="s">
        <v>4814</v>
      </c>
      <c r="C2287" s="492" t="s">
        <v>6986</v>
      </c>
      <c r="D2287" s="492" t="s">
        <v>8553</v>
      </c>
      <c r="E2287" s="492" t="s">
        <v>319</v>
      </c>
      <c r="F2287" s="492" t="s">
        <v>4591</v>
      </c>
      <c r="G2287" s="493">
        <v>312.5</v>
      </c>
      <c r="H2287" s="493">
        <v>312.5</v>
      </c>
      <c r="J2287" s="206"/>
    </row>
    <row r="2288" spans="1:10" ht="15">
      <c r="A2288" s="492">
        <v>2280</v>
      </c>
      <c r="B2288" s="492" t="s">
        <v>5365</v>
      </c>
      <c r="C2288" s="492" t="s">
        <v>6986</v>
      </c>
      <c r="D2288" s="492" t="s">
        <v>8554</v>
      </c>
      <c r="E2288" s="492" t="s">
        <v>319</v>
      </c>
      <c r="F2288" s="492" t="s">
        <v>4591</v>
      </c>
      <c r="G2288" s="493">
        <v>312.5</v>
      </c>
      <c r="H2288" s="493">
        <v>312.5</v>
      </c>
      <c r="J2288" s="206"/>
    </row>
    <row r="2289" spans="1:10" ht="15">
      <c r="A2289" s="492">
        <v>2281</v>
      </c>
      <c r="B2289" s="492" t="s">
        <v>7044</v>
      </c>
      <c r="C2289" s="492" t="s">
        <v>7002</v>
      </c>
      <c r="D2289" s="492" t="s">
        <v>8555</v>
      </c>
      <c r="E2289" s="492" t="s">
        <v>319</v>
      </c>
      <c r="F2289" s="492" t="s">
        <v>4591</v>
      </c>
      <c r="G2289" s="493">
        <v>312.5</v>
      </c>
      <c r="H2289" s="493">
        <v>312.5</v>
      </c>
      <c r="J2289" s="206"/>
    </row>
    <row r="2290" spans="1:10" ht="15">
      <c r="A2290" s="492">
        <v>2282</v>
      </c>
      <c r="B2290" s="492" t="s">
        <v>7045</v>
      </c>
      <c r="C2290" s="492" t="s">
        <v>7046</v>
      </c>
      <c r="D2290" s="492" t="s">
        <v>8556</v>
      </c>
      <c r="E2290" s="492" t="s">
        <v>319</v>
      </c>
      <c r="F2290" s="492" t="s">
        <v>4591</v>
      </c>
      <c r="G2290" s="493">
        <v>312.5</v>
      </c>
      <c r="H2290" s="493">
        <v>312.5</v>
      </c>
      <c r="J2290" s="206"/>
    </row>
    <row r="2291" spans="1:10" ht="15">
      <c r="A2291" s="492">
        <v>2283</v>
      </c>
      <c r="B2291" s="492" t="s">
        <v>5246</v>
      </c>
      <c r="C2291" s="492" t="s">
        <v>6704</v>
      </c>
      <c r="D2291" s="492" t="s">
        <v>8557</v>
      </c>
      <c r="E2291" s="492" t="s">
        <v>319</v>
      </c>
      <c r="F2291" s="492" t="s">
        <v>4591</v>
      </c>
      <c r="G2291" s="493">
        <v>312.5</v>
      </c>
      <c r="H2291" s="493">
        <v>312.5</v>
      </c>
      <c r="J2291" s="206"/>
    </row>
    <row r="2292" spans="1:10" ht="15">
      <c r="A2292" s="492">
        <v>2284</v>
      </c>
      <c r="B2292" s="492" t="s">
        <v>4980</v>
      </c>
      <c r="C2292" s="492" t="s">
        <v>4870</v>
      </c>
      <c r="D2292" s="492" t="s">
        <v>8558</v>
      </c>
      <c r="E2292" s="492" t="s">
        <v>319</v>
      </c>
      <c r="F2292" s="492" t="s">
        <v>4591</v>
      </c>
      <c r="G2292" s="493">
        <v>312.5</v>
      </c>
      <c r="H2292" s="493">
        <v>312.5</v>
      </c>
      <c r="J2292" s="206"/>
    </row>
    <row r="2293" spans="1:10" ht="15">
      <c r="A2293" s="492">
        <v>2285</v>
      </c>
      <c r="B2293" s="492" t="s">
        <v>5762</v>
      </c>
      <c r="C2293" s="492" t="s">
        <v>4617</v>
      </c>
      <c r="D2293" s="492" t="s">
        <v>8559</v>
      </c>
      <c r="E2293" s="492" t="s">
        <v>319</v>
      </c>
      <c r="F2293" s="492" t="s">
        <v>4591</v>
      </c>
      <c r="G2293" s="493">
        <v>312.5</v>
      </c>
      <c r="H2293" s="493">
        <v>312.5</v>
      </c>
      <c r="J2293" s="206"/>
    </row>
    <row r="2294" spans="1:10" ht="15">
      <c r="A2294" s="492">
        <v>2286</v>
      </c>
      <c r="B2294" s="492" t="s">
        <v>5732</v>
      </c>
      <c r="C2294" s="492" t="s">
        <v>6986</v>
      </c>
      <c r="D2294" s="492" t="s">
        <v>8560</v>
      </c>
      <c r="E2294" s="492" t="s">
        <v>319</v>
      </c>
      <c r="F2294" s="492" t="s">
        <v>4591</v>
      </c>
      <c r="G2294" s="493">
        <v>312.5</v>
      </c>
      <c r="H2294" s="493">
        <v>312.5</v>
      </c>
      <c r="J2294" s="206"/>
    </row>
    <row r="2295" spans="1:10" ht="15">
      <c r="A2295" s="492">
        <v>2287</v>
      </c>
      <c r="B2295" s="492" t="s">
        <v>648</v>
      </c>
      <c r="C2295" s="492" t="s">
        <v>6986</v>
      </c>
      <c r="D2295" s="492" t="s">
        <v>8561</v>
      </c>
      <c r="E2295" s="492" t="s">
        <v>319</v>
      </c>
      <c r="F2295" s="492" t="s">
        <v>4591</v>
      </c>
      <c r="G2295" s="493">
        <v>312.5</v>
      </c>
      <c r="H2295" s="493">
        <v>312.5</v>
      </c>
      <c r="J2295" s="206"/>
    </row>
    <row r="2296" spans="1:10" ht="15">
      <c r="A2296" s="492">
        <v>2288</v>
      </c>
      <c r="B2296" s="492" t="s">
        <v>4918</v>
      </c>
      <c r="C2296" s="492" t="s">
        <v>7047</v>
      </c>
      <c r="D2296" s="492" t="s">
        <v>8562</v>
      </c>
      <c r="E2296" s="492" t="s">
        <v>319</v>
      </c>
      <c r="F2296" s="492" t="s">
        <v>4591</v>
      </c>
      <c r="G2296" s="493">
        <v>312.5</v>
      </c>
      <c r="H2296" s="493">
        <v>312.5</v>
      </c>
      <c r="J2296" s="206"/>
    </row>
    <row r="2297" spans="1:10" ht="15">
      <c r="A2297" s="492">
        <v>2289</v>
      </c>
      <c r="B2297" s="492" t="s">
        <v>5214</v>
      </c>
      <c r="C2297" s="492" t="s">
        <v>6986</v>
      </c>
      <c r="D2297" s="492" t="s">
        <v>8563</v>
      </c>
      <c r="E2297" s="492" t="s">
        <v>319</v>
      </c>
      <c r="F2297" s="492" t="s">
        <v>4591</v>
      </c>
      <c r="G2297" s="493">
        <v>312.5</v>
      </c>
      <c r="H2297" s="493">
        <v>312.5</v>
      </c>
      <c r="J2297" s="206"/>
    </row>
    <row r="2298" spans="1:10" ht="15">
      <c r="A2298" s="492">
        <v>2290</v>
      </c>
      <c r="B2298" s="492" t="s">
        <v>4726</v>
      </c>
      <c r="C2298" s="492" t="s">
        <v>6986</v>
      </c>
      <c r="D2298" s="492" t="s">
        <v>8564</v>
      </c>
      <c r="E2298" s="492" t="s">
        <v>319</v>
      </c>
      <c r="F2298" s="492" t="s">
        <v>4591</v>
      </c>
      <c r="G2298" s="493">
        <v>312.5</v>
      </c>
      <c r="H2298" s="493">
        <v>312.5</v>
      </c>
      <c r="J2298" s="206"/>
    </row>
    <row r="2299" spans="1:10" ht="15">
      <c r="A2299" s="492">
        <v>2291</v>
      </c>
      <c r="B2299" s="492" t="s">
        <v>4674</v>
      </c>
      <c r="C2299" s="492" t="s">
        <v>4972</v>
      </c>
      <c r="D2299" s="492" t="s">
        <v>8565</v>
      </c>
      <c r="E2299" s="492" t="s">
        <v>319</v>
      </c>
      <c r="F2299" s="492" t="s">
        <v>4591</v>
      </c>
      <c r="G2299" s="493">
        <v>312.5</v>
      </c>
      <c r="H2299" s="493">
        <v>312.5</v>
      </c>
      <c r="J2299" s="206"/>
    </row>
    <row r="2300" spans="1:10" ht="15">
      <c r="A2300" s="492">
        <v>2292</v>
      </c>
      <c r="B2300" s="492" t="s">
        <v>4980</v>
      </c>
      <c r="C2300" s="492" t="s">
        <v>4606</v>
      </c>
      <c r="D2300" s="492" t="s">
        <v>8566</v>
      </c>
      <c r="E2300" s="492" t="s">
        <v>319</v>
      </c>
      <c r="F2300" s="492" t="s">
        <v>4591</v>
      </c>
      <c r="G2300" s="493">
        <v>312.5</v>
      </c>
      <c r="H2300" s="493">
        <v>312.5</v>
      </c>
      <c r="J2300" s="206"/>
    </row>
    <row r="2301" spans="1:10" ht="15">
      <c r="A2301" s="492">
        <v>2293</v>
      </c>
      <c r="B2301" s="492" t="s">
        <v>7048</v>
      </c>
      <c r="C2301" s="492" t="s">
        <v>4606</v>
      </c>
      <c r="D2301" s="492" t="s">
        <v>8567</v>
      </c>
      <c r="E2301" s="492" t="s">
        <v>319</v>
      </c>
      <c r="F2301" s="492" t="s">
        <v>4591</v>
      </c>
      <c r="G2301" s="493">
        <v>312.5</v>
      </c>
      <c r="H2301" s="493">
        <v>312.5</v>
      </c>
      <c r="J2301" s="206"/>
    </row>
    <row r="2302" spans="1:10" ht="15">
      <c r="A2302" s="492">
        <v>2294</v>
      </c>
      <c r="B2302" s="492" t="s">
        <v>4867</v>
      </c>
      <c r="C2302" s="492" t="s">
        <v>7049</v>
      </c>
      <c r="D2302" s="492" t="s">
        <v>8568</v>
      </c>
      <c r="E2302" s="492" t="s">
        <v>319</v>
      </c>
      <c r="F2302" s="492" t="s">
        <v>4591</v>
      </c>
      <c r="G2302" s="493">
        <v>312.5</v>
      </c>
      <c r="H2302" s="493">
        <v>312.5</v>
      </c>
      <c r="J2302" s="206"/>
    </row>
    <row r="2303" spans="1:10" ht="15">
      <c r="A2303" s="492">
        <v>2295</v>
      </c>
      <c r="B2303" s="492" t="s">
        <v>4871</v>
      </c>
      <c r="C2303" s="492" t="s">
        <v>7050</v>
      </c>
      <c r="D2303" s="492" t="s">
        <v>8569</v>
      </c>
      <c r="E2303" s="492" t="s">
        <v>319</v>
      </c>
      <c r="F2303" s="492" t="s">
        <v>4591</v>
      </c>
      <c r="G2303" s="493">
        <v>312.5</v>
      </c>
      <c r="H2303" s="493">
        <v>312.5</v>
      </c>
      <c r="J2303" s="206"/>
    </row>
    <row r="2304" spans="1:10" ht="15">
      <c r="A2304" s="492">
        <v>2296</v>
      </c>
      <c r="B2304" s="492" t="s">
        <v>6465</v>
      </c>
      <c r="C2304" s="492" t="s">
        <v>6986</v>
      </c>
      <c r="D2304" s="492" t="s">
        <v>8570</v>
      </c>
      <c r="E2304" s="492" t="s">
        <v>319</v>
      </c>
      <c r="F2304" s="492" t="s">
        <v>4591</v>
      </c>
      <c r="G2304" s="493">
        <v>312.5</v>
      </c>
      <c r="H2304" s="493">
        <v>312.5</v>
      </c>
      <c r="J2304" s="206"/>
    </row>
    <row r="2305" spans="1:10" ht="15">
      <c r="A2305" s="492">
        <v>2297</v>
      </c>
      <c r="B2305" s="492" t="s">
        <v>5365</v>
      </c>
      <c r="C2305" s="492" t="s">
        <v>6945</v>
      </c>
      <c r="D2305" s="492" t="s">
        <v>8571</v>
      </c>
      <c r="E2305" s="492" t="s">
        <v>319</v>
      </c>
      <c r="F2305" s="492" t="s">
        <v>4591</v>
      </c>
      <c r="G2305" s="493">
        <v>312.5</v>
      </c>
      <c r="H2305" s="493">
        <v>312.5</v>
      </c>
      <c r="J2305" s="206"/>
    </row>
    <row r="2306" spans="1:10" ht="15">
      <c r="A2306" s="492">
        <v>2298</v>
      </c>
      <c r="B2306" s="492" t="s">
        <v>652</v>
      </c>
      <c r="C2306" s="492" t="s">
        <v>4606</v>
      </c>
      <c r="D2306" s="492" t="s">
        <v>8572</v>
      </c>
      <c r="E2306" s="492" t="s">
        <v>319</v>
      </c>
      <c r="F2306" s="492" t="s">
        <v>4591</v>
      </c>
      <c r="G2306" s="493">
        <v>312.5</v>
      </c>
      <c r="H2306" s="493">
        <v>312.5</v>
      </c>
      <c r="J2306" s="206"/>
    </row>
    <row r="2307" spans="1:10" ht="15">
      <c r="A2307" s="492">
        <v>2299</v>
      </c>
      <c r="B2307" s="492" t="s">
        <v>4822</v>
      </c>
      <c r="C2307" s="492" t="s">
        <v>6978</v>
      </c>
      <c r="D2307" s="492" t="s">
        <v>8573</v>
      </c>
      <c r="E2307" s="492" t="s">
        <v>319</v>
      </c>
      <c r="F2307" s="492" t="s">
        <v>4591</v>
      </c>
      <c r="G2307" s="493">
        <v>312.5</v>
      </c>
      <c r="H2307" s="493">
        <v>312.5</v>
      </c>
      <c r="J2307" s="206"/>
    </row>
    <row r="2308" spans="1:10" ht="15">
      <c r="A2308" s="492">
        <v>2300</v>
      </c>
      <c r="B2308" s="492" t="s">
        <v>5276</v>
      </c>
      <c r="C2308" s="492" t="s">
        <v>5621</v>
      </c>
      <c r="D2308" s="492" t="s">
        <v>8574</v>
      </c>
      <c r="E2308" s="492" t="s">
        <v>319</v>
      </c>
      <c r="F2308" s="492" t="s">
        <v>4591</v>
      </c>
      <c r="G2308" s="493">
        <v>312.5</v>
      </c>
      <c r="H2308" s="493">
        <v>312.5</v>
      </c>
      <c r="J2308" s="206"/>
    </row>
    <row r="2309" spans="1:10" ht="15">
      <c r="A2309" s="492">
        <v>2301</v>
      </c>
      <c r="B2309" s="492" t="s">
        <v>4678</v>
      </c>
      <c r="C2309" s="492" t="s">
        <v>7051</v>
      </c>
      <c r="D2309" s="492" t="s">
        <v>8575</v>
      </c>
      <c r="E2309" s="492" t="s">
        <v>319</v>
      </c>
      <c r="F2309" s="492" t="s">
        <v>4591</v>
      </c>
      <c r="G2309" s="493">
        <v>312.5</v>
      </c>
      <c r="H2309" s="493">
        <v>312.5</v>
      </c>
      <c r="J2309" s="206"/>
    </row>
    <row r="2310" spans="1:10" ht="15">
      <c r="A2310" s="492">
        <v>2302</v>
      </c>
      <c r="B2310" s="492" t="s">
        <v>5553</v>
      </c>
      <c r="C2310" s="492" t="s">
        <v>6632</v>
      </c>
      <c r="D2310" s="492" t="s">
        <v>8576</v>
      </c>
      <c r="E2310" s="492" t="s">
        <v>319</v>
      </c>
      <c r="F2310" s="492" t="s">
        <v>4591</v>
      </c>
      <c r="G2310" s="493">
        <v>312.5</v>
      </c>
      <c r="H2310" s="493">
        <v>312.5</v>
      </c>
      <c r="J2310" s="206"/>
    </row>
    <row r="2311" spans="1:10" ht="15">
      <c r="A2311" s="492">
        <v>2303</v>
      </c>
      <c r="B2311" s="492" t="s">
        <v>6819</v>
      </c>
      <c r="C2311" s="492" t="s">
        <v>7051</v>
      </c>
      <c r="D2311" s="492" t="s">
        <v>8577</v>
      </c>
      <c r="E2311" s="492" t="s">
        <v>319</v>
      </c>
      <c r="F2311" s="492" t="s">
        <v>4591</v>
      </c>
      <c r="G2311" s="493">
        <v>312.5</v>
      </c>
      <c r="H2311" s="493">
        <v>312.5</v>
      </c>
      <c r="J2311" s="206"/>
    </row>
    <row r="2312" spans="1:10" ht="15">
      <c r="A2312" s="492">
        <v>2304</v>
      </c>
      <c r="B2312" s="492" t="s">
        <v>5365</v>
      </c>
      <c r="C2312" s="492" t="s">
        <v>7007</v>
      </c>
      <c r="D2312" s="492" t="s">
        <v>8578</v>
      </c>
      <c r="E2312" s="492" t="s">
        <v>319</v>
      </c>
      <c r="F2312" s="492" t="s">
        <v>4591</v>
      </c>
      <c r="G2312" s="493">
        <v>312.5</v>
      </c>
      <c r="H2312" s="493">
        <v>312.5</v>
      </c>
      <c r="J2312" s="206"/>
    </row>
    <row r="2313" spans="1:10" ht="15">
      <c r="A2313" s="492">
        <v>2305</v>
      </c>
      <c r="B2313" s="492" t="s">
        <v>5088</v>
      </c>
      <c r="C2313" s="492" t="s">
        <v>7023</v>
      </c>
      <c r="D2313" s="492" t="s">
        <v>8579</v>
      </c>
      <c r="E2313" s="492" t="s">
        <v>319</v>
      </c>
      <c r="F2313" s="492" t="s">
        <v>4591</v>
      </c>
      <c r="G2313" s="493">
        <v>312.5</v>
      </c>
      <c r="H2313" s="493">
        <v>312.5</v>
      </c>
      <c r="J2313" s="206"/>
    </row>
    <row r="2314" spans="1:10" ht="15">
      <c r="A2314" s="492">
        <v>2306</v>
      </c>
      <c r="B2314" s="492" t="s">
        <v>5700</v>
      </c>
      <c r="C2314" s="492" t="s">
        <v>7052</v>
      </c>
      <c r="D2314" s="492" t="s">
        <v>8580</v>
      </c>
      <c r="E2314" s="492" t="s">
        <v>319</v>
      </c>
      <c r="F2314" s="492" t="s">
        <v>4591</v>
      </c>
      <c r="G2314" s="493">
        <v>312.5</v>
      </c>
      <c r="H2314" s="493">
        <v>312.5</v>
      </c>
      <c r="J2314" s="206"/>
    </row>
    <row r="2315" spans="1:10" ht="15">
      <c r="A2315" s="492">
        <v>2307</v>
      </c>
      <c r="B2315" s="492" t="s">
        <v>4940</v>
      </c>
      <c r="C2315" s="492" t="s">
        <v>4609</v>
      </c>
      <c r="D2315" s="492" t="s">
        <v>8581</v>
      </c>
      <c r="E2315" s="492" t="s">
        <v>319</v>
      </c>
      <c r="F2315" s="492" t="s">
        <v>4591</v>
      </c>
      <c r="G2315" s="493">
        <v>312.5</v>
      </c>
      <c r="H2315" s="493">
        <v>312.5</v>
      </c>
      <c r="J2315" s="206"/>
    </row>
    <row r="2316" spans="1:10" ht="15">
      <c r="A2316" s="492">
        <v>2308</v>
      </c>
      <c r="B2316" s="492" t="s">
        <v>5933</v>
      </c>
      <c r="C2316" s="492" t="s">
        <v>7053</v>
      </c>
      <c r="D2316" s="492" t="s">
        <v>8582</v>
      </c>
      <c r="E2316" s="492" t="s">
        <v>319</v>
      </c>
      <c r="F2316" s="492" t="s">
        <v>4591</v>
      </c>
      <c r="G2316" s="493">
        <v>312.5</v>
      </c>
      <c r="H2316" s="493">
        <v>312.5</v>
      </c>
      <c r="J2316" s="206"/>
    </row>
    <row r="2317" spans="1:10" ht="15">
      <c r="A2317" s="492">
        <v>2309</v>
      </c>
      <c r="B2317" s="492" t="s">
        <v>5101</v>
      </c>
      <c r="C2317" s="492" t="s">
        <v>6954</v>
      </c>
      <c r="D2317" s="492" t="s">
        <v>8583</v>
      </c>
      <c r="E2317" s="492" t="s">
        <v>319</v>
      </c>
      <c r="F2317" s="492" t="s">
        <v>4591</v>
      </c>
      <c r="G2317" s="493">
        <v>312.5</v>
      </c>
      <c r="H2317" s="493">
        <v>312.5</v>
      </c>
      <c r="J2317" s="206"/>
    </row>
    <row r="2318" spans="1:10" ht="15">
      <c r="A2318" s="492">
        <v>2310</v>
      </c>
      <c r="B2318" s="492" t="s">
        <v>7054</v>
      </c>
      <c r="C2318" s="492" t="s">
        <v>7055</v>
      </c>
      <c r="D2318" s="492" t="s">
        <v>8584</v>
      </c>
      <c r="E2318" s="492" t="s">
        <v>319</v>
      </c>
      <c r="F2318" s="492" t="s">
        <v>4591</v>
      </c>
      <c r="G2318" s="493">
        <v>312.5</v>
      </c>
      <c r="H2318" s="493">
        <v>312.5</v>
      </c>
      <c r="J2318" s="206"/>
    </row>
    <row r="2319" spans="1:10" ht="15">
      <c r="A2319" s="492">
        <v>2311</v>
      </c>
      <c r="B2319" s="492" t="s">
        <v>7056</v>
      </c>
      <c r="C2319" s="492" t="s">
        <v>7057</v>
      </c>
      <c r="D2319" s="492" t="s">
        <v>8585</v>
      </c>
      <c r="E2319" s="492" t="s">
        <v>319</v>
      </c>
      <c r="F2319" s="492" t="s">
        <v>4591</v>
      </c>
      <c r="G2319" s="493">
        <v>312.5</v>
      </c>
      <c r="H2319" s="493">
        <v>312.5</v>
      </c>
      <c r="J2319" s="206"/>
    </row>
    <row r="2320" spans="1:10" ht="15">
      <c r="A2320" s="492">
        <v>2312</v>
      </c>
      <c r="B2320" s="492" t="s">
        <v>7058</v>
      </c>
      <c r="C2320" s="492" t="s">
        <v>7059</v>
      </c>
      <c r="D2320" s="492" t="s">
        <v>8586</v>
      </c>
      <c r="E2320" s="492" t="s">
        <v>319</v>
      </c>
      <c r="F2320" s="492" t="s">
        <v>4591</v>
      </c>
      <c r="G2320" s="493">
        <v>312.5</v>
      </c>
      <c r="H2320" s="493">
        <v>312.5</v>
      </c>
      <c r="J2320" s="206"/>
    </row>
    <row r="2321" spans="1:10" ht="15">
      <c r="A2321" s="492">
        <v>2313</v>
      </c>
      <c r="B2321" s="492" t="s">
        <v>6992</v>
      </c>
      <c r="C2321" s="492" t="s">
        <v>7005</v>
      </c>
      <c r="D2321" s="492" t="s">
        <v>8587</v>
      </c>
      <c r="E2321" s="492" t="s">
        <v>319</v>
      </c>
      <c r="F2321" s="492" t="s">
        <v>4591</v>
      </c>
      <c r="G2321" s="493">
        <v>312.5</v>
      </c>
      <c r="H2321" s="493">
        <v>312.5</v>
      </c>
      <c r="J2321" s="206"/>
    </row>
    <row r="2322" spans="1:10" ht="15">
      <c r="A2322" s="492">
        <v>2314</v>
      </c>
      <c r="B2322" s="492" t="s">
        <v>4635</v>
      </c>
      <c r="C2322" s="492" t="s">
        <v>4606</v>
      </c>
      <c r="D2322" s="492" t="s">
        <v>8588</v>
      </c>
      <c r="E2322" s="492" t="s">
        <v>319</v>
      </c>
      <c r="F2322" s="492" t="s">
        <v>4591</v>
      </c>
      <c r="G2322" s="493">
        <v>312.5</v>
      </c>
      <c r="H2322" s="493">
        <v>312.5</v>
      </c>
      <c r="J2322" s="206"/>
    </row>
    <row r="2323" spans="1:10" ht="15">
      <c r="A2323" s="492">
        <v>2315</v>
      </c>
      <c r="B2323" s="492" t="s">
        <v>6852</v>
      </c>
      <c r="C2323" s="492" t="s">
        <v>7021</v>
      </c>
      <c r="D2323" s="492" t="s">
        <v>8589</v>
      </c>
      <c r="E2323" s="492" t="s">
        <v>319</v>
      </c>
      <c r="F2323" s="492" t="s">
        <v>4591</v>
      </c>
      <c r="G2323" s="493">
        <v>312.5</v>
      </c>
      <c r="H2323" s="493">
        <v>312.5</v>
      </c>
      <c r="J2323" s="206"/>
    </row>
    <row r="2324" spans="1:10" ht="15">
      <c r="A2324" s="492">
        <v>2316</v>
      </c>
      <c r="B2324" s="492" t="s">
        <v>6423</v>
      </c>
      <c r="C2324" s="492" t="s">
        <v>5509</v>
      </c>
      <c r="D2324" s="492" t="s">
        <v>8590</v>
      </c>
      <c r="E2324" s="492" t="s">
        <v>319</v>
      </c>
      <c r="F2324" s="492" t="s">
        <v>4591</v>
      </c>
      <c r="G2324" s="493">
        <v>312.5</v>
      </c>
      <c r="H2324" s="493">
        <v>312.5</v>
      </c>
      <c r="J2324" s="206"/>
    </row>
    <row r="2325" spans="1:10" ht="15">
      <c r="A2325" s="492">
        <v>2317</v>
      </c>
      <c r="B2325" s="492" t="s">
        <v>7060</v>
      </c>
      <c r="C2325" s="492" t="s">
        <v>7061</v>
      </c>
      <c r="D2325" s="492" t="s">
        <v>8591</v>
      </c>
      <c r="E2325" s="492" t="s">
        <v>319</v>
      </c>
      <c r="F2325" s="492" t="s">
        <v>4591</v>
      </c>
      <c r="G2325" s="493">
        <v>312.5</v>
      </c>
      <c r="H2325" s="493">
        <v>312.5</v>
      </c>
      <c r="J2325" s="206"/>
    </row>
    <row r="2326" spans="1:10" ht="15">
      <c r="A2326" s="492">
        <v>2318</v>
      </c>
      <c r="B2326" s="492" t="s">
        <v>7062</v>
      </c>
      <c r="C2326" s="492" t="s">
        <v>6481</v>
      </c>
      <c r="D2326" s="492" t="s">
        <v>8592</v>
      </c>
      <c r="E2326" s="492" t="s">
        <v>319</v>
      </c>
      <c r="F2326" s="492" t="s">
        <v>4591</v>
      </c>
      <c r="G2326" s="493">
        <v>312.5</v>
      </c>
      <c r="H2326" s="493">
        <v>312.5</v>
      </c>
      <c r="J2326" s="206"/>
    </row>
    <row r="2327" spans="1:10" ht="15">
      <c r="A2327" s="492">
        <v>2319</v>
      </c>
      <c r="B2327" s="492" t="s">
        <v>6994</v>
      </c>
      <c r="C2327" s="492" t="s">
        <v>6951</v>
      </c>
      <c r="D2327" s="492" t="s">
        <v>8593</v>
      </c>
      <c r="E2327" s="492" t="s">
        <v>319</v>
      </c>
      <c r="F2327" s="492" t="s">
        <v>4591</v>
      </c>
      <c r="G2327" s="493">
        <v>312.5</v>
      </c>
      <c r="H2327" s="493">
        <v>312.5</v>
      </c>
      <c r="J2327" s="206"/>
    </row>
    <row r="2328" spans="1:10" ht="15">
      <c r="A2328" s="492">
        <v>2320</v>
      </c>
      <c r="B2328" s="492" t="s">
        <v>4696</v>
      </c>
      <c r="C2328" s="492" t="s">
        <v>7063</v>
      </c>
      <c r="D2328" s="492" t="s">
        <v>8594</v>
      </c>
      <c r="E2328" s="492" t="s">
        <v>319</v>
      </c>
      <c r="F2328" s="492" t="s">
        <v>4591</v>
      </c>
      <c r="G2328" s="493">
        <v>312.5</v>
      </c>
      <c r="H2328" s="493">
        <v>312.5</v>
      </c>
      <c r="J2328" s="206"/>
    </row>
    <row r="2329" spans="1:10" ht="15">
      <c r="A2329" s="492">
        <v>2321</v>
      </c>
      <c r="B2329" s="492" t="s">
        <v>7058</v>
      </c>
      <c r="C2329" s="492" t="s">
        <v>7064</v>
      </c>
      <c r="D2329" s="492" t="s">
        <v>8595</v>
      </c>
      <c r="E2329" s="492" t="s">
        <v>319</v>
      </c>
      <c r="F2329" s="492" t="s">
        <v>4591</v>
      </c>
      <c r="G2329" s="493">
        <v>312.5</v>
      </c>
      <c r="H2329" s="493">
        <v>312.5</v>
      </c>
      <c r="J2329" s="206"/>
    </row>
    <row r="2330" spans="1:10" ht="15">
      <c r="A2330" s="492">
        <v>2322</v>
      </c>
      <c r="B2330" s="492" t="s">
        <v>6717</v>
      </c>
      <c r="C2330" s="492" t="s">
        <v>7065</v>
      </c>
      <c r="D2330" s="492" t="s">
        <v>8596</v>
      </c>
      <c r="E2330" s="492" t="s">
        <v>319</v>
      </c>
      <c r="F2330" s="492" t="s">
        <v>4591</v>
      </c>
      <c r="G2330" s="493">
        <v>312.5</v>
      </c>
      <c r="H2330" s="493">
        <v>312.5</v>
      </c>
      <c r="J2330" s="206"/>
    </row>
    <row r="2331" spans="1:10" ht="15">
      <c r="A2331" s="492">
        <v>2323</v>
      </c>
      <c r="B2331" s="492" t="s">
        <v>6024</v>
      </c>
      <c r="C2331" s="492" t="s">
        <v>4870</v>
      </c>
      <c r="D2331" s="492" t="s">
        <v>8597</v>
      </c>
      <c r="E2331" s="492" t="s">
        <v>319</v>
      </c>
      <c r="F2331" s="492" t="s">
        <v>4591</v>
      </c>
      <c r="G2331" s="493">
        <v>312.5</v>
      </c>
      <c r="H2331" s="493">
        <v>312.5</v>
      </c>
      <c r="J2331" s="206"/>
    </row>
    <row r="2332" spans="1:10" ht="15">
      <c r="A2332" s="492">
        <v>2324</v>
      </c>
      <c r="B2332" s="492" t="s">
        <v>6717</v>
      </c>
      <c r="C2332" s="492" t="s">
        <v>7066</v>
      </c>
      <c r="D2332" s="492" t="s">
        <v>8598</v>
      </c>
      <c r="E2332" s="492" t="s">
        <v>319</v>
      </c>
      <c r="F2332" s="492" t="s">
        <v>4591</v>
      </c>
      <c r="G2332" s="493">
        <v>312.5</v>
      </c>
      <c r="H2332" s="493">
        <v>312.5</v>
      </c>
      <c r="J2332" s="206"/>
    </row>
    <row r="2333" spans="1:10" ht="15">
      <c r="A2333" s="492">
        <v>2325</v>
      </c>
      <c r="B2333" s="492" t="s">
        <v>5712</v>
      </c>
      <c r="C2333" s="492" t="s">
        <v>6979</v>
      </c>
      <c r="D2333" s="492" t="s">
        <v>8599</v>
      </c>
      <c r="E2333" s="492" t="s">
        <v>319</v>
      </c>
      <c r="F2333" s="492" t="s">
        <v>4591</v>
      </c>
      <c r="G2333" s="493">
        <v>312.5</v>
      </c>
      <c r="H2333" s="493">
        <v>312.5</v>
      </c>
      <c r="J2333" s="206"/>
    </row>
    <row r="2334" spans="1:10" ht="15">
      <c r="A2334" s="492">
        <v>2326</v>
      </c>
      <c r="B2334" s="492" t="s">
        <v>5565</v>
      </c>
      <c r="C2334" s="492" t="s">
        <v>7067</v>
      </c>
      <c r="D2334" s="492" t="s">
        <v>8600</v>
      </c>
      <c r="E2334" s="492" t="s">
        <v>319</v>
      </c>
      <c r="F2334" s="492" t="s">
        <v>4591</v>
      </c>
      <c r="G2334" s="493">
        <v>312.5</v>
      </c>
      <c r="H2334" s="493">
        <v>312.5</v>
      </c>
      <c r="J2334" s="206"/>
    </row>
    <row r="2335" spans="1:10" ht="15">
      <c r="A2335" s="492">
        <v>2327</v>
      </c>
      <c r="B2335" s="492" t="s">
        <v>6024</v>
      </c>
      <c r="C2335" s="492" t="s">
        <v>7023</v>
      </c>
      <c r="D2335" s="492" t="s">
        <v>8601</v>
      </c>
      <c r="E2335" s="492" t="s">
        <v>319</v>
      </c>
      <c r="F2335" s="492" t="s">
        <v>4591</v>
      </c>
      <c r="G2335" s="493">
        <v>312.5</v>
      </c>
      <c r="H2335" s="493">
        <v>312.5</v>
      </c>
      <c r="J2335" s="206"/>
    </row>
    <row r="2336" spans="1:10" ht="15">
      <c r="A2336" s="492">
        <v>2328</v>
      </c>
      <c r="B2336" s="492" t="s">
        <v>6717</v>
      </c>
      <c r="C2336" s="492" t="s">
        <v>6618</v>
      </c>
      <c r="D2336" s="492" t="s">
        <v>8602</v>
      </c>
      <c r="E2336" s="492" t="s">
        <v>319</v>
      </c>
      <c r="F2336" s="492" t="s">
        <v>4591</v>
      </c>
      <c r="G2336" s="493">
        <v>312.5</v>
      </c>
      <c r="H2336" s="493">
        <v>312.5</v>
      </c>
      <c r="J2336" s="206"/>
    </row>
    <row r="2337" spans="1:10" ht="15">
      <c r="A2337" s="492">
        <v>2329</v>
      </c>
      <c r="B2337" s="492" t="s">
        <v>4678</v>
      </c>
      <c r="C2337" s="492" t="s">
        <v>7068</v>
      </c>
      <c r="D2337" s="492" t="s">
        <v>8603</v>
      </c>
      <c r="E2337" s="492" t="s">
        <v>319</v>
      </c>
      <c r="F2337" s="492" t="s">
        <v>4591</v>
      </c>
      <c r="G2337" s="493">
        <v>312.5</v>
      </c>
      <c r="H2337" s="493">
        <v>312.5</v>
      </c>
      <c r="J2337" s="206"/>
    </row>
    <row r="2338" spans="1:10" ht="15">
      <c r="A2338" s="492">
        <v>2330</v>
      </c>
      <c r="B2338" s="492" t="s">
        <v>4822</v>
      </c>
      <c r="C2338" s="492" t="s">
        <v>6954</v>
      </c>
      <c r="D2338" s="492" t="s">
        <v>8604</v>
      </c>
      <c r="E2338" s="492" t="s">
        <v>319</v>
      </c>
      <c r="F2338" s="492" t="s">
        <v>4591</v>
      </c>
      <c r="G2338" s="493">
        <v>312.5</v>
      </c>
      <c r="H2338" s="493">
        <v>312.5</v>
      </c>
      <c r="J2338" s="206"/>
    </row>
    <row r="2339" spans="1:10" ht="15">
      <c r="A2339" s="492">
        <v>2331</v>
      </c>
      <c r="B2339" s="492" t="s">
        <v>4871</v>
      </c>
      <c r="C2339" s="492" t="s">
        <v>7029</v>
      </c>
      <c r="D2339" s="492" t="s">
        <v>8605</v>
      </c>
      <c r="E2339" s="492" t="s">
        <v>319</v>
      </c>
      <c r="F2339" s="492" t="s">
        <v>4591</v>
      </c>
      <c r="G2339" s="493">
        <v>312.5</v>
      </c>
      <c r="H2339" s="493">
        <v>312.5</v>
      </c>
      <c r="J2339" s="206"/>
    </row>
    <row r="2340" spans="1:10" ht="15">
      <c r="A2340" s="492">
        <v>2332</v>
      </c>
      <c r="B2340" s="492" t="s">
        <v>4624</v>
      </c>
      <c r="C2340" s="492" t="s">
        <v>7068</v>
      </c>
      <c r="D2340" s="492" t="s">
        <v>8606</v>
      </c>
      <c r="E2340" s="492" t="s">
        <v>319</v>
      </c>
      <c r="F2340" s="492" t="s">
        <v>4591</v>
      </c>
      <c r="G2340" s="493">
        <v>312.5</v>
      </c>
      <c r="H2340" s="493">
        <v>312.5</v>
      </c>
      <c r="J2340" s="206"/>
    </row>
    <row r="2341" spans="1:10" ht="15">
      <c r="A2341" s="492">
        <v>2333</v>
      </c>
      <c r="B2341" s="492" t="s">
        <v>4940</v>
      </c>
      <c r="C2341" s="492" t="s">
        <v>6023</v>
      </c>
      <c r="D2341" s="492" t="s">
        <v>8607</v>
      </c>
      <c r="E2341" s="492" t="s">
        <v>319</v>
      </c>
      <c r="F2341" s="492" t="s">
        <v>4591</v>
      </c>
      <c r="G2341" s="493">
        <v>312.5</v>
      </c>
      <c r="H2341" s="493">
        <v>312.5</v>
      </c>
      <c r="J2341" s="206"/>
    </row>
    <row r="2342" spans="1:10" ht="15">
      <c r="A2342" s="492">
        <v>2334</v>
      </c>
      <c r="B2342" s="492" t="s">
        <v>5484</v>
      </c>
      <c r="C2342" s="492" t="s">
        <v>6998</v>
      </c>
      <c r="D2342" s="492" t="s">
        <v>8608</v>
      </c>
      <c r="E2342" s="492" t="s">
        <v>319</v>
      </c>
      <c r="F2342" s="492" t="s">
        <v>4591</v>
      </c>
      <c r="G2342" s="493">
        <v>312.5</v>
      </c>
      <c r="H2342" s="493">
        <v>312.5</v>
      </c>
      <c r="J2342" s="206"/>
    </row>
    <row r="2343" spans="1:10" ht="15">
      <c r="A2343" s="492">
        <v>2335</v>
      </c>
      <c r="B2343" s="492" t="s">
        <v>4678</v>
      </c>
      <c r="C2343" s="492" t="s">
        <v>4754</v>
      </c>
      <c r="D2343" s="492" t="s">
        <v>8609</v>
      </c>
      <c r="E2343" s="492" t="s">
        <v>319</v>
      </c>
      <c r="F2343" s="492" t="s">
        <v>4591</v>
      </c>
      <c r="G2343" s="493">
        <v>312.5</v>
      </c>
      <c r="H2343" s="493">
        <v>312.5</v>
      </c>
      <c r="J2343" s="206"/>
    </row>
    <row r="2344" spans="1:10" ht="15">
      <c r="A2344" s="492">
        <v>2336</v>
      </c>
      <c r="B2344" s="492" t="s">
        <v>4805</v>
      </c>
      <c r="C2344" s="492" t="s">
        <v>6129</v>
      </c>
      <c r="D2344" s="492" t="s">
        <v>8610</v>
      </c>
      <c r="E2344" s="492" t="s">
        <v>319</v>
      </c>
      <c r="F2344" s="492" t="s">
        <v>4591</v>
      </c>
      <c r="G2344" s="493">
        <v>312.5</v>
      </c>
      <c r="H2344" s="493">
        <v>312.5</v>
      </c>
      <c r="J2344" s="206"/>
    </row>
    <row r="2345" spans="1:10" ht="15">
      <c r="A2345" s="492">
        <v>2337</v>
      </c>
      <c r="B2345" s="492" t="s">
        <v>6855</v>
      </c>
      <c r="C2345" s="492" t="s">
        <v>7009</v>
      </c>
      <c r="D2345" s="492" t="s">
        <v>8611</v>
      </c>
      <c r="E2345" s="492" t="s">
        <v>319</v>
      </c>
      <c r="F2345" s="492" t="s">
        <v>4591</v>
      </c>
      <c r="G2345" s="493">
        <v>312.5</v>
      </c>
      <c r="H2345" s="493">
        <v>312.5</v>
      </c>
      <c r="J2345" s="206"/>
    </row>
    <row r="2346" spans="1:10" ht="15">
      <c r="A2346" s="492">
        <v>2338</v>
      </c>
      <c r="B2346" s="492" t="s">
        <v>4760</v>
      </c>
      <c r="C2346" s="492" t="s">
        <v>7007</v>
      </c>
      <c r="D2346" s="492" t="s">
        <v>8612</v>
      </c>
      <c r="E2346" s="492" t="s">
        <v>319</v>
      </c>
      <c r="F2346" s="492" t="s">
        <v>4591</v>
      </c>
      <c r="G2346" s="493">
        <v>312.5</v>
      </c>
      <c r="H2346" s="493">
        <v>312.5</v>
      </c>
      <c r="J2346" s="206"/>
    </row>
    <row r="2347" spans="1:10" ht="15">
      <c r="A2347" s="492">
        <v>2339</v>
      </c>
      <c r="B2347" s="492" t="s">
        <v>4678</v>
      </c>
      <c r="C2347" s="492" t="s">
        <v>7069</v>
      </c>
      <c r="D2347" s="492" t="s">
        <v>8613</v>
      </c>
      <c r="E2347" s="492" t="s">
        <v>319</v>
      </c>
      <c r="F2347" s="492" t="s">
        <v>4591</v>
      </c>
      <c r="G2347" s="493">
        <v>312.5</v>
      </c>
      <c r="H2347" s="493">
        <v>312.5</v>
      </c>
      <c r="J2347" s="206"/>
    </row>
    <row r="2348" spans="1:10" ht="15">
      <c r="A2348" s="492">
        <v>2340</v>
      </c>
      <c r="B2348" s="492" t="s">
        <v>7070</v>
      </c>
      <c r="C2348" s="492" t="s">
        <v>6978</v>
      </c>
      <c r="D2348" s="492" t="s">
        <v>8614</v>
      </c>
      <c r="E2348" s="492" t="s">
        <v>319</v>
      </c>
      <c r="F2348" s="492" t="s">
        <v>4591</v>
      </c>
      <c r="G2348" s="493">
        <v>312.5</v>
      </c>
      <c r="H2348" s="493">
        <v>312.5</v>
      </c>
      <c r="J2348" s="206"/>
    </row>
    <row r="2349" spans="1:10" ht="15">
      <c r="A2349" s="492">
        <v>2341</v>
      </c>
      <c r="B2349" s="492" t="s">
        <v>5167</v>
      </c>
      <c r="C2349" s="492" t="s">
        <v>6677</v>
      </c>
      <c r="D2349" s="492" t="s">
        <v>8615</v>
      </c>
      <c r="E2349" s="492" t="s">
        <v>319</v>
      </c>
      <c r="F2349" s="492" t="s">
        <v>4591</v>
      </c>
      <c r="G2349" s="493">
        <v>312.5</v>
      </c>
      <c r="H2349" s="493">
        <v>312.5</v>
      </c>
      <c r="J2349" s="206"/>
    </row>
    <row r="2350" spans="1:10" ht="15">
      <c r="A2350" s="492">
        <v>2342</v>
      </c>
      <c r="B2350" s="492" t="s">
        <v>7071</v>
      </c>
      <c r="C2350" s="492" t="s">
        <v>6984</v>
      </c>
      <c r="D2350" s="492" t="s">
        <v>8616</v>
      </c>
      <c r="E2350" s="492" t="s">
        <v>319</v>
      </c>
      <c r="F2350" s="492" t="s">
        <v>4591</v>
      </c>
      <c r="G2350" s="493">
        <v>312.5</v>
      </c>
      <c r="H2350" s="493">
        <v>312.5</v>
      </c>
      <c r="J2350" s="206"/>
    </row>
    <row r="2351" spans="1:10" ht="15">
      <c r="A2351" s="492">
        <v>2343</v>
      </c>
      <c r="B2351" s="492" t="s">
        <v>7072</v>
      </c>
      <c r="C2351" s="492" t="s">
        <v>7073</v>
      </c>
      <c r="D2351" s="492" t="s">
        <v>8617</v>
      </c>
      <c r="E2351" s="492" t="s">
        <v>319</v>
      </c>
      <c r="F2351" s="492" t="s">
        <v>4591</v>
      </c>
      <c r="G2351" s="493">
        <v>312.5</v>
      </c>
      <c r="H2351" s="493">
        <v>312.5</v>
      </c>
      <c r="J2351" s="206"/>
    </row>
    <row r="2352" spans="1:10" ht="15">
      <c r="A2352" s="492">
        <v>2344</v>
      </c>
      <c r="B2352" s="492" t="s">
        <v>7074</v>
      </c>
      <c r="C2352" s="492" t="s">
        <v>5695</v>
      </c>
      <c r="D2352" s="492" t="s">
        <v>8618</v>
      </c>
      <c r="E2352" s="492" t="s">
        <v>319</v>
      </c>
      <c r="F2352" s="492" t="s">
        <v>4591</v>
      </c>
      <c r="G2352" s="493">
        <v>312.5</v>
      </c>
      <c r="H2352" s="493">
        <v>312.5</v>
      </c>
      <c r="J2352" s="206"/>
    </row>
    <row r="2353" spans="1:10" ht="15">
      <c r="A2353" s="492">
        <v>2345</v>
      </c>
      <c r="B2353" s="492" t="s">
        <v>5214</v>
      </c>
      <c r="C2353" s="492" t="s">
        <v>7075</v>
      </c>
      <c r="D2353" s="492" t="s">
        <v>8619</v>
      </c>
      <c r="E2353" s="492" t="s">
        <v>319</v>
      </c>
      <c r="F2353" s="492" t="s">
        <v>4591</v>
      </c>
      <c r="G2353" s="493">
        <v>312.5</v>
      </c>
      <c r="H2353" s="493">
        <v>312.5</v>
      </c>
      <c r="J2353" s="206"/>
    </row>
    <row r="2354" spans="1:10" ht="15">
      <c r="A2354" s="492">
        <v>2346</v>
      </c>
      <c r="B2354" s="492" t="s">
        <v>6224</v>
      </c>
      <c r="C2354" s="492" t="s">
        <v>7076</v>
      </c>
      <c r="D2354" s="492" t="s">
        <v>8620</v>
      </c>
      <c r="E2354" s="492" t="s">
        <v>319</v>
      </c>
      <c r="F2354" s="492" t="s">
        <v>4591</v>
      </c>
      <c r="G2354" s="493">
        <v>312.5</v>
      </c>
      <c r="H2354" s="493">
        <v>312.5</v>
      </c>
      <c r="J2354" s="206"/>
    </row>
    <row r="2355" spans="1:10" ht="15">
      <c r="A2355" s="492">
        <v>2347</v>
      </c>
      <c r="B2355" s="492" t="s">
        <v>4696</v>
      </c>
      <c r="C2355" s="492" t="s">
        <v>7077</v>
      </c>
      <c r="D2355" s="492" t="s">
        <v>8621</v>
      </c>
      <c r="E2355" s="492" t="s">
        <v>319</v>
      </c>
      <c r="F2355" s="492" t="s">
        <v>4591</v>
      </c>
      <c r="G2355" s="493">
        <v>312.5</v>
      </c>
      <c r="H2355" s="493">
        <v>312.5</v>
      </c>
      <c r="J2355" s="206"/>
    </row>
    <row r="2356" spans="1:10" ht="15">
      <c r="A2356" s="492">
        <v>2348</v>
      </c>
      <c r="B2356" s="492" t="s">
        <v>7078</v>
      </c>
      <c r="C2356" s="492" t="s">
        <v>7079</v>
      </c>
      <c r="D2356" s="492" t="s">
        <v>8622</v>
      </c>
      <c r="E2356" s="492" t="s">
        <v>319</v>
      </c>
      <c r="F2356" s="492" t="s">
        <v>4591</v>
      </c>
      <c r="G2356" s="493">
        <v>312.5</v>
      </c>
      <c r="H2356" s="493">
        <v>312.5</v>
      </c>
      <c r="J2356" s="206"/>
    </row>
    <row r="2357" spans="1:10" ht="15">
      <c r="A2357" s="492">
        <v>2349</v>
      </c>
      <c r="B2357" s="492" t="s">
        <v>6793</v>
      </c>
      <c r="C2357" s="492" t="s">
        <v>7080</v>
      </c>
      <c r="D2357" s="492" t="s">
        <v>8623</v>
      </c>
      <c r="E2357" s="492" t="s">
        <v>319</v>
      </c>
      <c r="F2357" s="492" t="s">
        <v>4591</v>
      </c>
      <c r="G2357" s="493">
        <v>312.5</v>
      </c>
      <c r="H2357" s="493">
        <v>312.5</v>
      </c>
      <c r="J2357" s="206"/>
    </row>
    <row r="2358" spans="1:10" ht="15">
      <c r="A2358" s="492">
        <v>2350</v>
      </c>
      <c r="B2358" s="492" t="s">
        <v>5565</v>
      </c>
      <c r="C2358" s="492" t="s">
        <v>5621</v>
      </c>
      <c r="D2358" s="492" t="s">
        <v>8624</v>
      </c>
      <c r="E2358" s="492" t="s">
        <v>319</v>
      </c>
      <c r="F2358" s="492" t="s">
        <v>4591</v>
      </c>
      <c r="G2358" s="493">
        <v>312.5</v>
      </c>
      <c r="H2358" s="493">
        <v>312.5</v>
      </c>
      <c r="J2358" s="206"/>
    </row>
    <row r="2359" spans="1:10" ht="15">
      <c r="A2359" s="492">
        <v>2351</v>
      </c>
      <c r="B2359" s="492" t="s">
        <v>5101</v>
      </c>
      <c r="C2359" s="492" t="s">
        <v>7081</v>
      </c>
      <c r="D2359" s="492" t="s">
        <v>8625</v>
      </c>
      <c r="E2359" s="492" t="s">
        <v>319</v>
      </c>
      <c r="F2359" s="492" t="s">
        <v>4591</v>
      </c>
      <c r="G2359" s="493">
        <v>312.5</v>
      </c>
      <c r="H2359" s="493">
        <v>312.5</v>
      </c>
      <c r="J2359" s="206"/>
    </row>
    <row r="2360" spans="1:10" ht="15">
      <c r="A2360" s="492">
        <v>2352</v>
      </c>
      <c r="B2360" s="492" t="s">
        <v>7082</v>
      </c>
      <c r="C2360" s="492" t="s">
        <v>5655</v>
      </c>
      <c r="D2360" s="492">
        <v>61009003978</v>
      </c>
      <c r="E2360" s="492" t="s">
        <v>319</v>
      </c>
      <c r="F2360" s="492" t="s">
        <v>4591</v>
      </c>
      <c r="G2360" s="493">
        <v>312.5</v>
      </c>
      <c r="H2360" s="493">
        <v>312.5</v>
      </c>
      <c r="J2360" s="206"/>
    </row>
    <row r="2361" spans="1:10" ht="15">
      <c r="A2361" s="492">
        <v>2353</v>
      </c>
      <c r="B2361" s="492" t="s">
        <v>7083</v>
      </c>
      <c r="C2361" s="492" t="s">
        <v>4847</v>
      </c>
      <c r="D2361" s="492">
        <v>61009001269</v>
      </c>
      <c r="E2361" s="492" t="s">
        <v>319</v>
      </c>
      <c r="F2361" s="492" t="s">
        <v>4591</v>
      </c>
      <c r="G2361" s="493">
        <v>312.5</v>
      </c>
      <c r="H2361" s="493">
        <v>312.5</v>
      </c>
      <c r="J2361" s="206"/>
    </row>
    <row r="2362" spans="1:10" ht="15">
      <c r="A2362" s="492">
        <v>2354</v>
      </c>
      <c r="B2362" s="492" t="s">
        <v>5005</v>
      </c>
      <c r="C2362" s="492" t="s">
        <v>5658</v>
      </c>
      <c r="D2362" s="492">
        <v>61009007803</v>
      </c>
      <c r="E2362" s="492" t="s">
        <v>319</v>
      </c>
      <c r="F2362" s="492" t="s">
        <v>4591</v>
      </c>
      <c r="G2362" s="493">
        <v>312.5</v>
      </c>
      <c r="H2362" s="493">
        <v>312.5</v>
      </c>
      <c r="J2362" s="206"/>
    </row>
    <row r="2363" spans="1:10" ht="15">
      <c r="A2363" s="492">
        <v>2355</v>
      </c>
      <c r="B2363" s="492" t="s">
        <v>6390</v>
      </c>
      <c r="C2363" s="492" t="s">
        <v>5658</v>
      </c>
      <c r="D2363" s="492">
        <v>61009006412</v>
      </c>
      <c r="E2363" s="492" t="s">
        <v>319</v>
      </c>
      <c r="F2363" s="492" t="s">
        <v>4591</v>
      </c>
      <c r="G2363" s="493">
        <v>312.5</v>
      </c>
      <c r="H2363" s="493">
        <v>312.5</v>
      </c>
      <c r="J2363" s="206"/>
    </row>
    <row r="2364" spans="1:10" ht="15">
      <c r="A2364" s="492">
        <v>2356</v>
      </c>
      <c r="B2364" s="492" t="s">
        <v>6390</v>
      </c>
      <c r="C2364" s="492" t="s">
        <v>7021</v>
      </c>
      <c r="D2364" s="492">
        <v>61009010948</v>
      </c>
      <c r="E2364" s="492" t="s">
        <v>319</v>
      </c>
      <c r="F2364" s="492" t="s">
        <v>4591</v>
      </c>
      <c r="G2364" s="493">
        <v>312.5</v>
      </c>
      <c r="H2364" s="493">
        <v>312.5</v>
      </c>
      <c r="J2364" s="206"/>
    </row>
    <row r="2365" spans="1:10" ht="15">
      <c r="A2365" s="492">
        <v>2357</v>
      </c>
      <c r="B2365" s="492" t="s">
        <v>5460</v>
      </c>
      <c r="C2365" s="492" t="s">
        <v>6019</v>
      </c>
      <c r="D2365" s="492">
        <v>61009023080</v>
      </c>
      <c r="E2365" s="492" t="s">
        <v>319</v>
      </c>
      <c r="F2365" s="492" t="s">
        <v>4591</v>
      </c>
      <c r="G2365" s="493">
        <v>312.5</v>
      </c>
      <c r="H2365" s="493">
        <v>312.5</v>
      </c>
      <c r="J2365" s="206"/>
    </row>
    <row r="2366" spans="1:10" ht="15">
      <c r="A2366" s="492">
        <v>2358</v>
      </c>
      <c r="B2366" s="492" t="s">
        <v>5565</v>
      </c>
      <c r="C2366" s="492" t="s">
        <v>5655</v>
      </c>
      <c r="D2366" s="492">
        <v>61009010671</v>
      </c>
      <c r="E2366" s="492" t="s">
        <v>319</v>
      </c>
      <c r="F2366" s="492" t="s">
        <v>4591</v>
      </c>
      <c r="G2366" s="493">
        <v>312.5</v>
      </c>
      <c r="H2366" s="493">
        <v>312.5</v>
      </c>
      <c r="J2366" s="206"/>
    </row>
    <row r="2367" spans="1:10" ht="15">
      <c r="A2367" s="492">
        <v>2359</v>
      </c>
      <c r="B2367" s="492" t="s">
        <v>6717</v>
      </c>
      <c r="C2367" s="492" t="s">
        <v>5640</v>
      </c>
      <c r="D2367" s="492">
        <v>61009003823</v>
      </c>
      <c r="E2367" s="492" t="s">
        <v>319</v>
      </c>
      <c r="F2367" s="492" t="s">
        <v>4591</v>
      </c>
      <c r="G2367" s="493">
        <v>312.5</v>
      </c>
      <c r="H2367" s="493">
        <v>312.5</v>
      </c>
      <c r="J2367" s="206"/>
    </row>
    <row r="2368" spans="1:10" ht="15">
      <c r="A2368" s="492">
        <v>2360</v>
      </c>
      <c r="B2368" s="492" t="s">
        <v>7084</v>
      </c>
      <c r="C2368" s="492" t="s">
        <v>6451</v>
      </c>
      <c r="D2368" s="492">
        <v>61009008647</v>
      </c>
      <c r="E2368" s="492" t="s">
        <v>319</v>
      </c>
      <c r="F2368" s="492" t="s">
        <v>4591</v>
      </c>
      <c r="G2368" s="493">
        <v>312.5</v>
      </c>
      <c r="H2368" s="493">
        <v>312.5</v>
      </c>
      <c r="J2368" s="206"/>
    </row>
    <row r="2369" spans="1:10" ht="15">
      <c r="A2369" s="492">
        <v>2361</v>
      </c>
      <c r="B2369" s="492" t="s">
        <v>4678</v>
      </c>
      <c r="C2369" s="492" t="s">
        <v>7085</v>
      </c>
      <c r="D2369" s="492">
        <v>61009003022</v>
      </c>
      <c r="E2369" s="492" t="s">
        <v>319</v>
      </c>
      <c r="F2369" s="492" t="s">
        <v>4591</v>
      </c>
      <c r="G2369" s="493">
        <v>312.5</v>
      </c>
      <c r="H2369" s="493">
        <v>312.5</v>
      </c>
      <c r="J2369" s="206"/>
    </row>
    <row r="2370" spans="1:10" ht="15">
      <c r="A2370" s="85"/>
      <c r="B2370" s="97"/>
      <c r="C2370" s="97"/>
      <c r="D2370" s="97"/>
      <c r="E2370" s="97"/>
      <c r="F2370" s="97" t="s">
        <v>318</v>
      </c>
      <c r="G2370" s="84">
        <f>SUM(G9:G2369)</f>
        <v>737812.5</v>
      </c>
      <c r="H2370" s="84">
        <f>SUM(H9:H2369)</f>
        <v>737812.5</v>
      </c>
    </row>
    <row r="2371" spans="1:10" ht="15">
      <c r="A2371" s="204"/>
      <c r="B2371" s="204"/>
      <c r="C2371" s="204"/>
      <c r="D2371" s="204"/>
      <c r="E2371" s="204"/>
      <c r="F2371" s="204"/>
      <c r="G2371" s="204"/>
      <c r="H2371" s="176"/>
      <c r="I2371" s="176"/>
    </row>
    <row r="2372" spans="1:10" ht="15">
      <c r="A2372" s="205" t="s">
        <v>411</v>
      </c>
      <c r="B2372" s="205"/>
      <c r="C2372" s="204"/>
      <c r="D2372" s="204"/>
      <c r="E2372" s="204"/>
      <c r="F2372" s="204"/>
      <c r="G2372" s="204"/>
      <c r="H2372" s="176"/>
      <c r="I2372" s="176"/>
    </row>
    <row r="2373" spans="1:10" ht="15">
      <c r="A2373" s="205"/>
      <c r="B2373" s="205"/>
      <c r="C2373" s="204"/>
      <c r="D2373" s="204"/>
      <c r="E2373" s="204"/>
      <c r="F2373" s="204"/>
      <c r="G2373" s="204"/>
      <c r="H2373" s="176"/>
      <c r="I2373" s="176"/>
    </row>
    <row r="2374" spans="1:10" ht="15">
      <c r="A2374" s="205"/>
      <c r="B2374" s="205"/>
      <c r="C2374" s="176"/>
      <c r="D2374" s="176"/>
      <c r="E2374" s="176"/>
      <c r="F2374" s="176"/>
      <c r="G2374" s="176"/>
      <c r="H2374" s="176"/>
      <c r="I2374" s="176"/>
    </row>
    <row r="2375" spans="1:10" ht="15">
      <c r="A2375" s="205"/>
      <c r="B2375" s="205"/>
      <c r="C2375" s="176"/>
      <c r="D2375" s="176"/>
      <c r="E2375" s="176"/>
      <c r="F2375" s="176"/>
      <c r="G2375" s="176"/>
      <c r="H2375" s="176"/>
      <c r="I2375" s="176"/>
    </row>
    <row r="2376" spans="1:10">
      <c r="A2376" s="202"/>
      <c r="B2376" s="202"/>
      <c r="C2376" s="202"/>
      <c r="D2376" s="202"/>
      <c r="E2376" s="202"/>
      <c r="F2376" s="202"/>
      <c r="G2376" s="202"/>
      <c r="H2376" s="202"/>
      <c r="I2376" s="202"/>
    </row>
    <row r="2377" spans="1:10" ht="15">
      <c r="A2377" s="182" t="s">
        <v>96</v>
      </c>
      <c r="B2377" s="182"/>
      <c r="C2377" s="176"/>
      <c r="D2377" s="176"/>
      <c r="E2377" s="176"/>
      <c r="F2377" s="176"/>
      <c r="G2377" s="176"/>
      <c r="H2377" s="176"/>
      <c r="I2377" s="176"/>
    </row>
    <row r="2378" spans="1:10" ht="15">
      <c r="A2378" s="176"/>
      <c r="B2378" s="176"/>
      <c r="C2378" s="176"/>
      <c r="D2378" s="176"/>
      <c r="E2378" s="176"/>
      <c r="F2378" s="176"/>
      <c r="G2378" s="176"/>
      <c r="H2378" s="176"/>
      <c r="I2378" s="176"/>
    </row>
    <row r="2379" spans="1:10" ht="15">
      <c r="A2379" s="176"/>
      <c r="B2379" s="176"/>
      <c r="C2379" s="176"/>
      <c r="D2379" s="176"/>
      <c r="E2379" s="176"/>
      <c r="F2379" s="176"/>
      <c r="G2379" s="176"/>
      <c r="H2379" s="176"/>
      <c r="I2379" s="183"/>
    </row>
    <row r="2380" spans="1:10" ht="15">
      <c r="A2380" s="182"/>
      <c r="B2380" s="182"/>
      <c r="C2380" s="182" t="s">
        <v>376</v>
      </c>
      <c r="D2380" s="182"/>
      <c r="E2380" s="204"/>
      <c r="F2380" s="182"/>
      <c r="G2380" s="182"/>
      <c r="H2380" s="176"/>
      <c r="I2380" s="183"/>
    </row>
    <row r="2381" spans="1:10" ht="15">
      <c r="A2381" s="176"/>
      <c r="B2381" s="176"/>
      <c r="C2381" s="176" t="s">
        <v>253</v>
      </c>
      <c r="D2381" s="176"/>
      <c r="E2381" s="176"/>
      <c r="F2381" s="176"/>
      <c r="G2381" s="176"/>
      <c r="H2381" s="176"/>
      <c r="I2381" s="183"/>
    </row>
    <row r="2382" spans="1:10">
      <c r="A2382" s="184"/>
      <c r="B2382" s="184"/>
      <c r="C2382" s="184" t="s">
        <v>127</v>
      </c>
      <c r="D2382" s="184"/>
      <c r="E2382" s="184"/>
      <c r="F2382" s="184"/>
      <c r="G2382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2017-10-24T14:11:36Z</cp:lastPrinted>
  <dcterms:created xsi:type="dcterms:W3CDTF">2011-12-27T13:20:18Z</dcterms:created>
  <dcterms:modified xsi:type="dcterms:W3CDTF">2017-10-24T14:19:55Z</dcterms:modified>
</cp:coreProperties>
</file>