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3" activeTab="8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Лист1" sheetId="42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H39" i="10" l="1"/>
  <c r="H36" i="10" s="1"/>
  <c r="H32" i="10"/>
  <c r="H24" i="10"/>
  <c r="H19" i="10"/>
  <c r="H17" i="10"/>
  <c r="H14" i="10"/>
  <c r="A5" i="39" l="1"/>
  <c r="A4" i="39"/>
  <c r="D14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C23" i="8"/>
  <c r="C14" i="8"/>
  <c r="D18" i="3"/>
  <c r="C18" i="3"/>
  <c r="D15" i="3"/>
  <c r="C15" i="3"/>
  <c r="C10" i="3" s="1"/>
  <c r="D12" i="3"/>
  <c r="C13" i="8" l="1"/>
  <c r="D13" i="8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<sst xmlns="http://schemas.openxmlformats.org/spreadsheetml/2006/main" count="839" uniqueCount="532">
  <si>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</si>
  <si>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</si>
  <si>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</si>
  <si>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</si>
  <si>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</si>
  <si>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</si>
  <si>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</si>
  <si>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</si>
  <si>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</si>
  <si>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</si>
  <si>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</si>
  <si>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</si>
  <si>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</si>
  <si>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</si>
  <si>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</si>
  <si>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</si>
  <si>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</si>
  <si>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</si>
  <si>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</si>
  <si>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</si>
  <si>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</si>
  <si>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</si>
  <si>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</si>
  <si>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</si>
  <si>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</si>
  <si>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</si>
  <si>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</si>
  <si>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</si>
  <si>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</si>
  <si>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</si>
  <si>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</si>
  <si>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</si>
  <si>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</si>
  <si>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</si>
  <si>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</si>
  <si>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</si>
  <si>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</si>
  <si>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</si>
  <si>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</si>
  <si>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</si>
  <si>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</si>
  <si>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</si>
  <si>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</si>
  <si>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</si>
  <si>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</si>
  <si>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</si>
  <si>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</si>
  <si>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</si>
  <si>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</si>
  <si>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</si>
  <si>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</si>
  <si>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</si>
  <si>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</si>
  <si>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</si>
  <si>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</si>
  <si>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</si>
  <si>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</si>
  <si>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</si>
  <si>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</si>
  <si>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</si>
  <si>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</si>
  <si>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</si>
  <si>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</si>
  <si>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</si>
  <si>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</si>
  <si>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</si>
  <si>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</si>
  <si>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</si>
  <si>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</si>
  <si>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</si>
  <si>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</si>
  <si>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</si>
  <si>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</si>
  <si>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</si>
  <si>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</si>
  <si>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</si>
  <si>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</si>
  <si>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</si>
  <si>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</si>
  <si>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</si>
  <si>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</si>
  <si>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</si>
  <si>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</si>
  <si>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</si>
  <si>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</si>
  <si>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</si>
  <si>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</si>
  <si>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</si>
  <si>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</si>
  <si>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</si>
  <si>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</si>
  <si>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</si>
  <si>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</si>
  <si>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</si>
  <si>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</si>
  <si>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</si>
  <si>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</si>
  <si>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</si>
  <si>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</si>
  <si>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</si>
  <si>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</si>
  <si>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</si>
  <si>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</si>
  <si>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</si>
  <si>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</si>
  <si>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</si>
  <si>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</si>
  <si>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</si>
  <si>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</si>
  <si>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</si>
  <si>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</si>
  <si>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</si>
  <si>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</si>
  <si>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</si>
  <si>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</si>
  <si>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</si>
  <si>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</si>
  <si>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</si>
  <si>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</si>
  <si>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</si>
  <si>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</si>
  <si>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</si>
  <si>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</si>
  <si>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</si>
  <si>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</si>
  <si>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</si>
  <si>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</si>
  <si>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</si>
  <si>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</si>
  <si>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</si>
  <si>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</si>
  <si>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</si>
  <si>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</si>
  <si>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</si>
  <si>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</si>
  <si>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</si>
  <si>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</si>
  <si>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</si>
  <si>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</si>
  <si>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</si>
  <si>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</si>
  <si>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</si>
  <si>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</si>
  <si>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</si>
  <si>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</si>
  <si>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</si>
  <si>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</si>
  <si>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</si>
  <si>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</si>
  <si>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</si>
  <si>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</si>
  <si>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</si>
  <si>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</si>
  <si>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</si>
  <si>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</si>
  <si>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</si>
  <si>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</si>
  <si>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</si>
  <si>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</si>
  <si>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</si>
  <si>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</si>
  <si>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</si>
  <si>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</si>
  <si>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</si>
  <si>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</si>
  <si>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</si>
  <si>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</si>
  <si>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</si>
  <si>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</si>
  <si>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</si>
  <si>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</si>
  <si>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</si>
  <si>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</si>
  <si>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</si>
  <si>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</si>
  <si>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</si>
  <si>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</si>
  <si>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</si>
  <si>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</si>
  <si>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</si>
  <si>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</si>
  <si>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</si>
  <si>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</si>
  <si>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</si>
  <si>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</si>
  <si>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</si>
  <si>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</si>
  <si>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</si>
  <si>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</si>
  <si>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</si>
  <si>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</si>
  <si>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</si>
  <si>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</si>
  <si>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</si>
  <si>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</si>
  <si>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</si>
  <si>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</si>
  <si>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</si>
  <si>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</si>
  <si>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</si>
  <si>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</si>
  <si>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</si>
  <si>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</si>
  <si>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</si>
  <si>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</si>
  <si>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</si>
  <si>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</si>
  <si>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</si>
  <si>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</si>
  <si>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</si>
  <si>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</si>
  <si>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</si>
  <si>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</si>
  <si>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</si>
  <si>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</si>
  <si>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</si>
  <si>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</si>
  <si>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</si>
  <si>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</si>
  <si>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</si>
  <si>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</si>
  <si>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</si>
  <si>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</si>
  <si>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</si>
  <si>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</si>
  <si>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</si>
  <si>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</si>
  <si>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</si>
  <si>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</si>
  <si>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</si>
  <si>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</si>
  <si>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</si>
  <si>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</si>
  <si>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</si>
  <si>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</si>
  <si>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</si>
  <si>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</si>
  <si>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</si>
  <si>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</si>
  <si>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</si>
  <si>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</si>
  <si>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</si>
  <si>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</si>
  <si>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</si>
  <si>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</si>
  <si>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</si>
  <si>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</si>
  <si>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</si>
  <si>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</si>
  <si>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</si>
  <si>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</si>
  <si>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</si>
  <si>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</si>
  <si>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</si>
  <si>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</si>
  <si>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</si>
  <si>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</si>
  <si>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</si>
  <si>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</si>
  <si>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</si>
  <si>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</si>
  <si>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</si>
  <si>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</si>
  <si>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</si>
  <si>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</si>
  <si>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</si>
  <si>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</si>
  <si>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</si>
  <si>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</si>
  <si>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</si>
  <si>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</si>
  <si>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</si>
  <si>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</si>
  <si>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</si>
  <si>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</si>
  <si>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</si>
  <si>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</si>
  <si>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</si>
  <si>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</si>
  <si>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</si>
  <si>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</si>
  <si>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</si>
  <si>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</si>
  <si>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</si>
  <si>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</si>
  <si>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</si>
  <si>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</si>
  <si>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</si>
  <si>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</si>
  <si>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</si>
  <si>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</si>
  <si>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</si>
  <si>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</si>
  <si>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</si>
  <si>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</si>
  <si>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</si>
  <si>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</si>
  <si>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</si>
  <si>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</si>
  <si>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</si>
  <si>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</si>
  <si>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</si>
  <si>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</si>
  <si>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</si>
  <si>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</si>
  <si>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</si>
  <si>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</si>
  <si>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</si>
  <si>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</si>
  <si>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</si>
  <si>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</si>
  <si>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</si>
  <si>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</si>
  <si>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</si>
  <si>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</si>
  <si>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</si>
  <si>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</si>
  <si>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</si>
  <si>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</si>
  <si>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</si>
  <si>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</si>
  <si>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</si>
  <si>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</si>
  <si>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</si>
  <si>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</si>
  <si>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</si>
  <si>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</si>
  <si>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</si>
  <si>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</si>
  <si>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</si>
  <si>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</si>
  <si>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</si>
  <si>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</si>
  <si>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</si>
  <si>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</si>
  <si>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</si>
  <si>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</si>
  <si>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</si>
  <si>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</si>
  <si>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</si>
  <si>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</si>
  <si>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</si>
  <si>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</si>
  <si>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</si>
  <si>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</si>
  <si>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</si>
  <si>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</si>
  <si>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</si>
  <si>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</si>
  <si>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</si>
  <si>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</si>
  <si>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</si>
  <si>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</si>
  <si>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</si>
  <si>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</si>
  <si>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</si>
  <si>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</si>
  <si>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</si>
  <si>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</si>
  <si>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</si>
  <si>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</si>
  <si>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</si>
  <si>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</si>
  <si>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</si>
  <si>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</si>
  <si>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</si>
  <si>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</si>
  <si>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</si>
  <si>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</si>
  <si>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</si>
  <si>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</si>
  <si>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</si>
  <si>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</si>
  <si>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</si>
  <si>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</si>
  <si>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</si>
  <si>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</si>
  <si>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</si>
  <si>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</si>
  <si>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</si>
  <si>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</si>
  <si>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</si>
  <si>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</si>
  <si>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</si>
  <si>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</si>
  <si>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</si>
  <si>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</si>
  <si>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</si>
  <si>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</si>
  <si>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</si>
  <si>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</si>
  <si>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</si>
  <si>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</si>
  <si>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</si>
  <si>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</si>
  <si>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</si>
  <si>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</si>
  <si>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</si>
  <si>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</si>
  <si>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</si>
  <si>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</si>
  <si>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</si>
  <si>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</si>
  <si>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</si>
  <si>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</si>
  <si>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</si>
  <si>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</si>
  <si>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</si>
  <si>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</si>
  <si>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</si>
  <si>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</si>
  <si>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</si>
  <si>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</si>
  <si>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</si>
  <si>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</si>
  <si>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</si>
  <si>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</si>
  <si>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</si>
  <si>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</si>
  <si>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</si>
  <si>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</si>
  <si>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</si>
  <si>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</si>
  <si>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</si>
  <si>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</si>
  <si>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</si>
  <si>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</si>
  <si>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</si>
  <si>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</si>
  <si>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</si>
  <si>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</si>
  <si>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</si>
  <si>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</si>
  <si>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</si>
  <si>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</si>
  <si>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</si>
  <si>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</si>
  <si>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</si>
  <si>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</si>
  <si>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</si>
  <si>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</si>
  <si>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</si>
  <si>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</si>
  <si>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</si>
  <si>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</si>
  <si>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</si>
  <si>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</si>
  <si>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</si>
  <si>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</si>
  <si>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საქართველოს ლეიბორისტული პარტია</t>
  </si>
  <si>
    <t>26/05/––15/05/14</t>
  </si>
  <si>
    <t>ფულადი შემოწირულობა</t>
  </si>
  <si>
    <t>მჭედლიშვილი</t>
  </si>
  <si>
    <t>თეიმურაზ</t>
  </si>
  <si>
    <t>01011007155</t>
  </si>
  <si>
    <t>28/05/</t>
  </si>
  <si>
    <t>ვეფხვაძე</t>
  </si>
  <si>
    <t>მალხაზ</t>
  </si>
  <si>
    <t>01006008165</t>
  </si>
  <si>
    <t>29/05/</t>
  </si>
  <si>
    <t>შარაშანიძ</t>
  </si>
  <si>
    <t>ნათია</t>
  </si>
  <si>
    <t>01022003966</t>
  </si>
  <si>
    <t>ნინო</t>
  </si>
  <si>
    <t xml:space="preserve">მაზანაშვილი </t>
  </si>
  <si>
    <t>01030009671</t>
  </si>
  <si>
    <t>30/05/</t>
  </si>
  <si>
    <t>ხუბუა</t>
  </si>
  <si>
    <t>ლანა</t>
  </si>
  <si>
    <t>39001010487</t>
  </si>
  <si>
    <t>შიშიაშვილი</t>
  </si>
  <si>
    <t>ნაზი</t>
  </si>
  <si>
    <t>02/06/</t>
  </si>
  <si>
    <t>კალაძე</t>
  </si>
  <si>
    <t>რობიზონი</t>
  </si>
  <si>
    <t>ვახტანგი</t>
  </si>
  <si>
    <t xml:space="preserve">აფციაური </t>
  </si>
  <si>
    <t>12001042927</t>
  </si>
  <si>
    <t>კოჭლამაზაშვილი</t>
  </si>
  <si>
    <t>ლევანი</t>
  </si>
  <si>
    <t>40001035090</t>
  </si>
  <si>
    <t>03/06/</t>
  </si>
  <si>
    <t>აბრამიშვილი</t>
  </si>
  <si>
    <t>მაყვალა</t>
  </si>
  <si>
    <t>57001031763</t>
  </si>
  <si>
    <t>05/06/</t>
  </si>
  <si>
    <t>სამხარაძე</t>
  </si>
  <si>
    <t>იოსებ</t>
  </si>
  <si>
    <t>01022001763</t>
  </si>
  <si>
    <t>09/06/</t>
  </si>
  <si>
    <t>კალანდარიშვილი</t>
  </si>
  <si>
    <t>ტარიელ</t>
  </si>
  <si>
    <t>26001008058</t>
  </si>
  <si>
    <t>დოლიძე</t>
  </si>
  <si>
    <t>ქეთევან</t>
  </si>
  <si>
    <t>01008054765</t>
  </si>
  <si>
    <t>10/06/</t>
  </si>
  <si>
    <t>01028005950</t>
  </si>
  <si>
    <t>12001069024</t>
  </si>
  <si>
    <t xml:space="preserve">                                 საქართველოს ლეიბორისტული პარტია</t>
  </si>
  <si>
    <t xml:space="preserve">                                                                    საქართველოს ლეიბორისტული პარტია</t>
  </si>
  <si>
    <t>06/05/––15/05/14</t>
  </si>
  <si>
    <t>26/05/––15/06/14</t>
  </si>
  <si>
    <t xml:space="preserve">                                                                          საქართველოს ლეიბორისტული პარტია</t>
  </si>
  <si>
    <t>26/05/15/06/14</t>
  </si>
  <si>
    <t>საქართველოს ბანკი</t>
  </si>
  <si>
    <t>"</t>
  </si>
  <si>
    <t>თბილისი ჯავახიშვილის ქ. N.88</t>
  </si>
  <si>
    <t>ოფისი</t>
  </si>
  <si>
    <t>უვადო</t>
  </si>
  <si>
    <t>შალვა</t>
  </si>
  <si>
    <t>ნათელაშვილი</t>
  </si>
  <si>
    <t>გორი.... მშვიდობის გამზ.  N.3</t>
  </si>
  <si>
    <t>1 (ერთი) თვით</t>
  </si>
  <si>
    <t>15 კვ/მ</t>
  </si>
  <si>
    <t>შპს.  "გორა"</t>
  </si>
  <si>
    <t>მცხეთა.....კოსტავას ქ. N 13</t>
  </si>
  <si>
    <t>1  (ერთი) თვით</t>
  </si>
  <si>
    <t>40 კვ/მ</t>
  </si>
  <si>
    <t>გიორგი</t>
  </si>
  <si>
    <t>ბერიძე</t>
  </si>
  <si>
    <t>ქუთაისი...თამარ მეფის ქ. N18</t>
  </si>
  <si>
    <t>2 (ორი) თვით</t>
  </si>
  <si>
    <t>45 კვ/მ</t>
  </si>
  <si>
    <t>ტურაბელიძე</t>
  </si>
  <si>
    <t>ინდივიდუალური აუდიტორი ინგა მაისურაძე</t>
  </si>
  <si>
    <t>აუდიტორული დასკვნა</t>
  </si>
  <si>
    <t>სერტიფიკატი  Z.  N.5/159 ლიცენზია N. Z-053</t>
  </si>
  <si>
    <t>შპს.  "სტანდარტ პრინტი"</t>
  </si>
  <si>
    <t>დაბეჭდილი სარეკლამო ფლაერების ღირებულება</t>
  </si>
  <si>
    <t>ინდ. მეწარმე ევგენია მესხი</t>
  </si>
  <si>
    <t>სხვა ანგარიშები ბანკში............(საარჩევნო ფონდის ანგარიში)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</si>
</sst>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1" fontId="19" fillId="0" borderId="30" xfId="2" applyNumberFormat="1" applyFont="1" applyFill="1" applyBorder="1" applyAlignment="1" applyProtection="1">
      <alignment horizontal="center" vertical="top" wrapText="1"/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1" fontId="19" fillId="0" borderId="2" xfId="2" applyNumberFormat="1" applyFont="1" applyFill="1" applyBorder="1" applyAlignment="1" applyProtection="1">
      <alignment horizontal="center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showGridLines="0" view="pageBreakPreview" zoomScale="70" zoomScaleSheetLayoutView="70" workbookViewId="0">
      <selection activeCell="O18" sqref="O18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5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4" t="s">
        <v>450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267</v>
      </c>
      <c r="B4" s="157"/>
      <c r="C4" s="157"/>
      <c r="D4" s="157" t="s">
        <v>499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63" t="s">
        <v>418</v>
      </c>
      <c r="K7" s="364"/>
      <c r="L7" s="365"/>
      <c r="M7" s="153"/>
    </row>
    <row r="8" spans="1:13" s="72" customFormat="1" ht="39" thickBot="1" x14ac:dyDescent="0.25">
      <c r="A8" s="226" t="s">
        <v>64</v>
      </c>
      <c r="B8" s="227" t="s">
        <v>133</v>
      </c>
      <c r="C8" s="227" t="s">
        <v>269</v>
      </c>
      <c r="D8" s="228" t="s">
        <v>276</v>
      </c>
      <c r="E8" s="65" t="s">
        <v>217</v>
      </c>
      <c r="F8" s="66" t="s">
        <v>216</v>
      </c>
      <c r="G8" s="67" t="s">
        <v>220</v>
      </c>
      <c r="H8" s="68" t="s">
        <v>221</v>
      </c>
      <c r="I8" s="69" t="s">
        <v>218</v>
      </c>
      <c r="J8" s="70" t="s">
        <v>272</v>
      </c>
      <c r="K8" s="71" t="s">
        <v>273</v>
      </c>
      <c r="L8" s="71" t="s">
        <v>222</v>
      </c>
      <c r="M8" s="229" t="s">
        <v>223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ht="30" x14ac:dyDescent="0.25">
      <c r="A10" s="73">
        <v>1</v>
      </c>
      <c r="B10" s="217" t="s">
        <v>455</v>
      </c>
      <c r="C10" s="74" t="s">
        <v>451</v>
      </c>
      <c r="D10" s="218">
        <v>120</v>
      </c>
      <c r="E10" s="75" t="s">
        <v>452</v>
      </c>
      <c r="F10" s="74" t="s">
        <v>453</v>
      </c>
      <c r="G10" s="84" t="s">
        <v>454</v>
      </c>
      <c r="H10" s="320"/>
      <c r="I10" s="320"/>
      <c r="J10" s="77"/>
      <c r="K10" s="78"/>
      <c r="L10" s="79"/>
      <c r="M10" s="76"/>
    </row>
    <row r="11" spans="1:13" ht="30" x14ac:dyDescent="0.25">
      <c r="A11" s="80">
        <v>2</v>
      </c>
      <c r="B11" s="217" t="s">
        <v>455</v>
      </c>
      <c r="C11" s="74" t="s">
        <v>451</v>
      </c>
      <c r="D11" s="82">
        <v>1000</v>
      </c>
      <c r="E11" s="83" t="s">
        <v>456</v>
      </c>
      <c r="F11" s="81" t="s">
        <v>457</v>
      </c>
      <c r="G11" s="84" t="s">
        <v>458</v>
      </c>
      <c r="H11" s="84"/>
      <c r="I11" s="84"/>
      <c r="J11" s="86"/>
      <c r="K11" s="87"/>
      <c r="L11" s="88"/>
      <c r="M11" s="85"/>
    </row>
    <row r="12" spans="1:13" ht="30" x14ac:dyDescent="0.25">
      <c r="A12" s="80">
        <v>3</v>
      </c>
      <c r="B12" s="217" t="s">
        <v>459</v>
      </c>
      <c r="C12" s="74" t="s">
        <v>451</v>
      </c>
      <c r="D12" s="82">
        <v>120</v>
      </c>
      <c r="E12" s="83" t="s">
        <v>460</v>
      </c>
      <c r="F12" s="81" t="s">
        <v>461</v>
      </c>
      <c r="G12" s="84" t="s">
        <v>462</v>
      </c>
      <c r="H12" s="84"/>
      <c r="I12" s="84"/>
      <c r="J12" s="86"/>
      <c r="K12" s="87"/>
      <c r="L12" s="88"/>
      <c r="M12" s="85"/>
    </row>
    <row r="13" spans="1:13" ht="30" x14ac:dyDescent="0.25">
      <c r="A13" s="80">
        <v>4</v>
      </c>
      <c r="B13" s="217" t="s">
        <v>459</v>
      </c>
      <c r="C13" s="74" t="s">
        <v>451</v>
      </c>
      <c r="D13" s="82">
        <v>220</v>
      </c>
      <c r="E13" s="83" t="s">
        <v>464</v>
      </c>
      <c r="F13" s="81" t="s">
        <v>463</v>
      </c>
      <c r="G13" s="84" t="s">
        <v>465</v>
      </c>
      <c r="H13" s="84"/>
      <c r="I13" s="84"/>
      <c r="J13" s="86"/>
      <c r="K13" s="87"/>
      <c r="L13" s="88"/>
      <c r="M13" s="85"/>
    </row>
    <row r="14" spans="1:13" ht="30" x14ac:dyDescent="0.25">
      <c r="A14" s="80">
        <v>5</v>
      </c>
      <c r="B14" s="217" t="s">
        <v>466</v>
      </c>
      <c r="C14" s="74" t="s">
        <v>451</v>
      </c>
      <c r="D14" s="82">
        <v>120</v>
      </c>
      <c r="E14" s="83" t="s">
        <v>467</v>
      </c>
      <c r="F14" s="81" t="s">
        <v>468</v>
      </c>
      <c r="G14" s="84" t="s">
        <v>469</v>
      </c>
      <c r="H14" s="84"/>
      <c r="I14" s="84"/>
      <c r="J14" s="86"/>
      <c r="K14" s="87"/>
      <c r="L14" s="88"/>
      <c r="M14" s="85"/>
    </row>
    <row r="15" spans="1:13" ht="30" x14ac:dyDescent="0.25">
      <c r="A15" s="80">
        <v>6</v>
      </c>
      <c r="B15" s="217" t="s">
        <v>466</v>
      </c>
      <c r="C15" s="74" t="s">
        <v>451</v>
      </c>
      <c r="D15" s="82">
        <v>160</v>
      </c>
      <c r="E15" s="83" t="s">
        <v>470</v>
      </c>
      <c r="F15" s="81" t="s">
        <v>471</v>
      </c>
      <c r="G15" s="84" t="s">
        <v>498</v>
      </c>
      <c r="H15" s="84"/>
      <c r="I15" s="84"/>
      <c r="J15" s="86"/>
      <c r="K15" s="87"/>
      <c r="L15" s="88"/>
      <c r="M15" s="85"/>
    </row>
    <row r="16" spans="1:13" ht="30" x14ac:dyDescent="0.25">
      <c r="A16" s="80">
        <v>7</v>
      </c>
      <c r="B16" s="217" t="s">
        <v>472</v>
      </c>
      <c r="C16" s="74" t="s">
        <v>451</v>
      </c>
      <c r="D16" s="82">
        <v>130</v>
      </c>
      <c r="E16" s="83" t="s">
        <v>473</v>
      </c>
      <c r="F16" s="81" t="s">
        <v>474</v>
      </c>
      <c r="G16" s="84" t="s">
        <v>497</v>
      </c>
      <c r="H16" s="84"/>
      <c r="I16" s="84"/>
      <c r="J16" s="86"/>
      <c r="K16" s="87"/>
      <c r="L16" s="88"/>
      <c r="M16" s="85"/>
    </row>
    <row r="17" spans="1:14" ht="30" x14ac:dyDescent="0.25">
      <c r="A17" s="80">
        <v>8</v>
      </c>
      <c r="B17" s="217" t="s">
        <v>472</v>
      </c>
      <c r="C17" s="74" t="s">
        <v>451</v>
      </c>
      <c r="D17" s="82">
        <v>130</v>
      </c>
      <c r="E17" s="83" t="s">
        <v>476</v>
      </c>
      <c r="F17" s="81" t="s">
        <v>475</v>
      </c>
      <c r="G17" s="84" t="s">
        <v>477</v>
      </c>
      <c r="H17" s="84"/>
      <c r="I17" s="84"/>
      <c r="J17" s="86"/>
      <c r="K17" s="87"/>
      <c r="L17" s="88"/>
      <c r="M17" s="85"/>
    </row>
    <row r="18" spans="1:14" ht="30" x14ac:dyDescent="0.25">
      <c r="A18" s="80">
        <v>9</v>
      </c>
      <c r="B18" s="217" t="s">
        <v>472</v>
      </c>
      <c r="C18" s="74" t="s">
        <v>451</v>
      </c>
      <c r="D18" s="82">
        <v>140</v>
      </c>
      <c r="E18" s="83" t="s">
        <v>478</v>
      </c>
      <c r="F18" s="81" t="s">
        <v>479</v>
      </c>
      <c r="G18" s="84" t="s">
        <v>480</v>
      </c>
      <c r="H18" s="84"/>
      <c r="I18" s="84"/>
      <c r="J18" s="86"/>
      <c r="K18" s="87"/>
      <c r="L18" s="88"/>
      <c r="M18" s="85"/>
    </row>
    <row r="19" spans="1:14" ht="30" x14ac:dyDescent="0.25">
      <c r="A19" s="80">
        <v>10</v>
      </c>
      <c r="B19" s="217" t="s">
        <v>481</v>
      </c>
      <c r="C19" s="74" t="s">
        <v>451</v>
      </c>
      <c r="D19" s="82">
        <v>50</v>
      </c>
      <c r="E19" s="83" t="s">
        <v>482</v>
      </c>
      <c r="F19" s="81" t="s">
        <v>483</v>
      </c>
      <c r="G19" s="84" t="s">
        <v>484</v>
      </c>
      <c r="H19" s="84"/>
      <c r="I19" s="84"/>
      <c r="J19" s="86"/>
      <c r="K19" s="87"/>
      <c r="L19" s="88"/>
      <c r="M19" s="85"/>
    </row>
    <row r="20" spans="1:14" ht="30" x14ac:dyDescent="0.25">
      <c r="A20" s="80">
        <v>11</v>
      </c>
      <c r="B20" s="217" t="s">
        <v>485</v>
      </c>
      <c r="C20" s="74" t="s">
        <v>451</v>
      </c>
      <c r="D20" s="82">
        <v>1000</v>
      </c>
      <c r="E20" s="83" t="s">
        <v>486</v>
      </c>
      <c r="F20" s="81" t="s">
        <v>487</v>
      </c>
      <c r="G20" s="84" t="s">
        <v>488</v>
      </c>
      <c r="H20" s="84"/>
      <c r="I20" s="84"/>
      <c r="J20" s="86"/>
      <c r="K20" s="87"/>
      <c r="L20" s="88"/>
      <c r="M20" s="85"/>
    </row>
    <row r="21" spans="1:14" ht="30" x14ac:dyDescent="0.25">
      <c r="A21" s="80">
        <v>12</v>
      </c>
      <c r="B21" s="217" t="s">
        <v>489</v>
      </c>
      <c r="C21" s="74" t="s">
        <v>451</v>
      </c>
      <c r="D21" s="82">
        <v>150</v>
      </c>
      <c r="E21" s="83" t="s">
        <v>490</v>
      </c>
      <c r="F21" s="81" t="s">
        <v>491</v>
      </c>
      <c r="G21" s="84" t="s">
        <v>492</v>
      </c>
      <c r="H21" s="84"/>
      <c r="I21" s="84"/>
      <c r="J21" s="86"/>
      <c r="K21" s="87"/>
      <c r="L21" s="88"/>
      <c r="M21" s="85"/>
    </row>
    <row r="22" spans="1:14" ht="30" x14ac:dyDescent="0.25">
      <c r="A22" s="80">
        <v>13</v>
      </c>
      <c r="B22" s="217" t="s">
        <v>489</v>
      </c>
      <c r="C22" s="74" t="s">
        <v>451</v>
      </c>
      <c r="D22" s="82">
        <v>1000</v>
      </c>
      <c r="E22" s="83" t="s">
        <v>493</v>
      </c>
      <c r="F22" s="81" t="s">
        <v>494</v>
      </c>
      <c r="G22" s="84" t="s">
        <v>495</v>
      </c>
      <c r="H22" s="84"/>
      <c r="I22" s="84"/>
      <c r="J22" s="86"/>
      <c r="K22" s="87"/>
      <c r="L22" s="88"/>
      <c r="M22" s="85"/>
    </row>
    <row r="23" spans="1:14" ht="30" x14ac:dyDescent="0.25">
      <c r="A23" s="80">
        <v>14</v>
      </c>
      <c r="B23" s="217" t="s">
        <v>496</v>
      </c>
      <c r="C23" s="74" t="s">
        <v>451</v>
      </c>
      <c r="D23" s="82">
        <v>80</v>
      </c>
      <c r="E23" s="83" t="s">
        <v>478</v>
      </c>
      <c r="F23" s="81" t="s">
        <v>479</v>
      </c>
      <c r="G23" s="84" t="s">
        <v>480</v>
      </c>
      <c r="H23" s="84"/>
      <c r="I23" s="84"/>
      <c r="J23" s="86"/>
      <c r="K23" s="87"/>
      <c r="L23" s="88"/>
      <c r="M23" s="85"/>
    </row>
    <row r="24" spans="1:14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  <c r="N24" s="64" t="s">
        <v>270</v>
      </c>
    </row>
    <row r="25" spans="1:14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4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4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4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4" ht="15.75" thickBot="1" x14ac:dyDescent="0.3">
      <c r="A29" s="89" t="s">
        <v>271</v>
      </c>
      <c r="B29" s="234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261</v>
      </c>
      <c r="G44" s="12" t="s">
        <v>266</v>
      </c>
      <c r="H44" s="110"/>
      <c r="I44"/>
      <c r="K44" s="12"/>
    </row>
    <row r="45" spans="1:11" s="2" customFormat="1" x14ac:dyDescent="0.3">
      <c r="A45"/>
      <c r="G45" s="2" t="s">
        <v>262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Q37" sqref="Q3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68" t="s">
        <v>101</v>
      </c>
      <c r="J1" s="368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66"/>
      <c r="J2" s="367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15" t="str">
        <f>'ფორმა N1'!D4</f>
        <v xml:space="preserve">                                 საქართველოს ლეიბორისტული პარტია</v>
      </c>
      <c r="B5" s="316"/>
      <c r="C5" s="316"/>
      <c r="D5" s="316"/>
      <c r="E5" s="316"/>
      <c r="F5" s="317"/>
      <c r="G5" s="316"/>
      <c r="H5" s="316"/>
      <c r="I5" s="316"/>
      <c r="J5" s="316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268</v>
      </c>
      <c r="E8" s="190" t="s">
        <v>104</v>
      </c>
      <c r="F8" s="188" t="s">
        <v>249</v>
      </c>
      <c r="G8" s="188" t="s">
        <v>290</v>
      </c>
      <c r="H8" s="188" t="s">
        <v>291</v>
      </c>
      <c r="I8" s="188" t="s">
        <v>250</v>
      </c>
      <c r="J8" s="191" t="s">
        <v>106</v>
      </c>
      <c r="K8" s="161"/>
    </row>
    <row r="9" spans="1:11" s="26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1"/>
    </row>
    <row r="10" spans="1:11" s="26" customFormat="1" ht="15.75" x14ac:dyDescent="0.3">
      <c r="A10" s="231">
        <v>1</v>
      </c>
      <c r="B10" s="74" t="s">
        <v>505</v>
      </c>
      <c r="C10" s="362">
        <v>331054602</v>
      </c>
      <c r="D10" s="360" t="s">
        <v>212</v>
      </c>
      <c r="E10" s="217"/>
      <c r="F10" s="27">
        <v>10175.700000000001</v>
      </c>
      <c r="G10" s="27">
        <v>4420</v>
      </c>
      <c r="H10" s="27">
        <v>13819</v>
      </c>
      <c r="I10" s="27">
        <v>776.7</v>
      </c>
      <c r="J10" s="27"/>
      <c r="K10" s="161"/>
    </row>
    <row r="11" spans="1:11" x14ac:dyDescent="0.3">
      <c r="A11" s="160">
        <v>2</v>
      </c>
      <c r="B11" s="160" t="s">
        <v>505</v>
      </c>
      <c r="C11" s="361">
        <v>331054601</v>
      </c>
      <c r="D11" s="361" t="s">
        <v>506</v>
      </c>
      <c r="E11" s="160"/>
      <c r="F11" s="160">
        <v>85</v>
      </c>
      <c r="G11" s="160">
        <v>0</v>
      </c>
      <c r="H11" s="160">
        <v>0</v>
      </c>
      <c r="I11" s="160">
        <v>85</v>
      </c>
      <c r="J11" s="160"/>
    </row>
    <row r="12" spans="1:11" x14ac:dyDescent="0.3">
      <c r="A12" s="160">
        <v>3</v>
      </c>
      <c r="B12" s="160" t="s">
        <v>505</v>
      </c>
      <c r="C12" s="361">
        <v>331054600</v>
      </c>
      <c r="D12" s="361" t="s">
        <v>506</v>
      </c>
      <c r="E12" s="160"/>
      <c r="F12" s="160">
        <v>0</v>
      </c>
      <c r="G12" s="160">
        <v>0</v>
      </c>
      <c r="H12" s="160">
        <v>0</v>
      </c>
      <c r="I12" s="160">
        <v>0</v>
      </c>
      <c r="J12" s="160"/>
    </row>
    <row r="13" spans="1:11" x14ac:dyDescent="0.3">
      <c r="A13" s="160"/>
      <c r="B13" s="160"/>
      <c r="C13" s="361"/>
      <c r="D13" s="361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361"/>
      <c r="D14" s="361"/>
      <c r="E14" s="160"/>
      <c r="F14" s="160"/>
      <c r="G14" s="160"/>
      <c r="H14" s="160"/>
      <c r="I14" s="160"/>
      <c r="J14" s="160"/>
    </row>
    <row r="15" spans="1:11" x14ac:dyDescent="0.3">
      <c r="A15" s="160"/>
      <c r="B15" s="311" t="s">
        <v>99</v>
      </c>
      <c r="C15" s="361"/>
      <c r="D15" s="361"/>
      <c r="E15" s="160"/>
      <c r="F15" s="312"/>
      <c r="G15" s="160"/>
      <c r="H15" s="160"/>
      <c r="I15" s="160"/>
      <c r="J15" s="160"/>
    </row>
    <row r="16" spans="1:11" x14ac:dyDescent="0.3">
      <c r="A16" s="160"/>
      <c r="B16" s="160"/>
      <c r="C16" s="361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7"/>
      <c r="D17" s="160"/>
      <c r="E17" s="160"/>
      <c r="F17" s="357"/>
      <c r="G17" s="358"/>
      <c r="H17" s="358"/>
      <c r="I17" s="157"/>
      <c r="J17" s="157"/>
    </row>
    <row r="18" spans="1:10" x14ac:dyDescent="0.3">
      <c r="A18" s="157"/>
      <c r="B18" s="160"/>
      <c r="C18" s="313" t="s">
        <v>261</v>
      </c>
      <c r="D18" s="313"/>
      <c r="E18" s="160"/>
      <c r="F18" s="160" t="s">
        <v>266</v>
      </c>
      <c r="G18" s="157"/>
      <c r="H18" s="157"/>
      <c r="I18" s="157"/>
      <c r="J18" s="157"/>
    </row>
    <row r="19" spans="1:10" x14ac:dyDescent="0.3">
      <c r="A19" s="157"/>
      <c r="B19" s="160"/>
      <c r="C19" s="314" t="s">
        <v>131</v>
      </c>
      <c r="D19" s="160"/>
      <c r="E19" s="160"/>
      <c r="F19" s="160" t="s">
        <v>262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4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P41" sqref="P41"/>
    </sheetView>
  </sheetViews>
  <sheetFormatPr defaultRowHeight="15" x14ac:dyDescent="0.3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39" t="s">
        <v>101</v>
      </c>
      <c r="H1" s="240"/>
    </row>
    <row r="2" spans="1:8" x14ac:dyDescent="0.3">
      <c r="A2" s="117" t="s">
        <v>132</v>
      </c>
      <c r="B2" s="117"/>
      <c r="C2" s="117"/>
      <c r="D2" s="117"/>
      <c r="E2" s="117"/>
      <c r="F2" s="117"/>
      <c r="G2" s="241" t="s">
        <v>502</v>
      </c>
      <c r="H2" s="240"/>
    </row>
    <row r="3" spans="1:8" x14ac:dyDescent="0.3">
      <c r="A3" s="117"/>
      <c r="B3" s="117"/>
      <c r="C3" s="117"/>
      <c r="D3" s="117"/>
      <c r="E3" s="117"/>
      <c r="F3" s="117"/>
      <c r="G3" s="158"/>
      <c r="H3" s="240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299"/>
      <c r="B5" s="299"/>
      <c r="C5" s="299"/>
      <c r="D5" s="299" t="s">
        <v>449</v>
      </c>
      <c r="E5" s="299"/>
      <c r="F5" s="299"/>
      <c r="G5" s="299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2" t="s">
        <v>309</v>
      </c>
      <c r="B8" s="242" t="s">
        <v>133</v>
      </c>
      <c r="C8" s="243" t="s">
        <v>357</v>
      </c>
      <c r="D8" s="243" t="s">
        <v>358</v>
      </c>
      <c r="E8" s="243" t="s">
        <v>268</v>
      </c>
      <c r="F8" s="242" t="s">
        <v>316</v>
      </c>
      <c r="G8" s="243" t="s">
        <v>310</v>
      </c>
      <c r="H8" s="161"/>
    </row>
    <row r="9" spans="1:8" x14ac:dyDescent="0.3">
      <c r="A9" s="244" t="s">
        <v>311</v>
      </c>
      <c r="B9" s="245"/>
      <c r="C9" s="246"/>
      <c r="D9" s="247"/>
      <c r="E9" s="247"/>
      <c r="F9" s="247"/>
      <c r="G9" s="248"/>
      <c r="H9" s="161"/>
    </row>
    <row r="10" spans="1:8" ht="15.75" x14ac:dyDescent="0.3">
      <c r="A10" s="245">
        <v>1</v>
      </c>
      <c r="B10" s="217"/>
      <c r="C10" s="249"/>
      <c r="D10" s="250"/>
      <c r="E10" s="250"/>
      <c r="F10" s="250"/>
      <c r="G10" s="251" t="str">
        <f>IF(ISBLANK(B10),"",G9+C10-D10)</f>
        <v/>
      </c>
      <c r="H10" s="161"/>
    </row>
    <row r="11" spans="1:8" ht="15.75" x14ac:dyDescent="0.3">
      <c r="A11" s="245">
        <v>2</v>
      </c>
      <c r="B11" s="217"/>
      <c r="C11" s="249"/>
      <c r="D11" s="250"/>
      <c r="E11" s="250"/>
      <c r="F11" s="250"/>
      <c r="G11" s="251" t="str">
        <f t="shared" ref="G11:G38" si="0">IF(ISBLANK(B11),"",G10+C11-D11)</f>
        <v/>
      </c>
      <c r="H11" s="161"/>
    </row>
    <row r="12" spans="1:8" ht="15.75" x14ac:dyDescent="0.3">
      <c r="A12" s="245">
        <v>3</v>
      </c>
      <c r="B12" s="217"/>
      <c r="C12" s="249"/>
      <c r="D12" s="250"/>
      <c r="E12" s="250"/>
      <c r="F12" s="250"/>
      <c r="G12" s="251" t="str">
        <f t="shared" si="0"/>
        <v/>
      </c>
      <c r="H12" s="161"/>
    </row>
    <row r="13" spans="1:8" ht="15.75" x14ac:dyDescent="0.3">
      <c r="A13" s="245">
        <v>4</v>
      </c>
      <c r="B13" s="217"/>
      <c r="C13" s="249"/>
      <c r="D13" s="250"/>
      <c r="E13" s="250"/>
      <c r="F13" s="250"/>
      <c r="G13" s="251" t="str">
        <f t="shared" si="0"/>
        <v/>
      </c>
      <c r="H13" s="161"/>
    </row>
    <row r="14" spans="1:8" ht="15.75" x14ac:dyDescent="0.3">
      <c r="A14" s="245">
        <v>5</v>
      </c>
      <c r="B14" s="217"/>
      <c r="C14" s="249"/>
      <c r="D14" s="250"/>
      <c r="E14" s="250"/>
      <c r="F14" s="250"/>
      <c r="G14" s="251" t="str">
        <f t="shared" si="0"/>
        <v/>
      </c>
      <c r="H14" s="161"/>
    </row>
    <row r="15" spans="1:8" ht="15.75" x14ac:dyDescent="0.3">
      <c r="A15" s="245">
        <v>6</v>
      </c>
      <c r="B15" s="217"/>
      <c r="C15" s="249"/>
      <c r="D15" s="250"/>
      <c r="E15" s="250"/>
      <c r="F15" s="250"/>
      <c r="G15" s="251" t="str">
        <f t="shared" si="0"/>
        <v/>
      </c>
      <c r="H15" s="161"/>
    </row>
    <row r="16" spans="1:8" ht="15.75" x14ac:dyDescent="0.3">
      <c r="A16" s="245">
        <v>7</v>
      </c>
      <c r="B16" s="217"/>
      <c r="C16" s="249"/>
      <c r="D16" s="250"/>
      <c r="E16" s="250"/>
      <c r="F16" s="250"/>
      <c r="G16" s="251" t="str">
        <f t="shared" si="0"/>
        <v/>
      </c>
      <c r="H16" s="161"/>
    </row>
    <row r="17" spans="1:8" ht="15.75" x14ac:dyDescent="0.3">
      <c r="A17" s="245">
        <v>8</v>
      </c>
      <c r="B17" s="217"/>
      <c r="C17" s="249"/>
      <c r="D17" s="250"/>
      <c r="E17" s="250"/>
      <c r="F17" s="250"/>
      <c r="G17" s="251" t="str">
        <f t="shared" si="0"/>
        <v/>
      </c>
      <c r="H17" s="161"/>
    </row>
    <row r="18" spans="1:8" ht="15.75" x14ac:dyDescent="0.3">
      <c r="A18" s="245">
        <v>9</v>
      </c>
      <c r="B18" s="217"/>
      <c r="C18" s="249"/>
      <c r="D18" s="250"/>
      <c r="E18" s="250"/>
      <c r="F18" s="250"/>
      <c r="G18" s="251" t="str">
        <f t="shared" si="0"/>
        <v/>
      </c>
      <c r="H18" s="161"/>
    </row>
    <row r="19" spans="1:8" ht="15.75" x14ac:dyDescent="0.3">
      <c r="A19" s="245">
        <v>10</v>
      </c>
      <c r="B19" s="217"/>
      <c r="C19" s="249"/>
      <c r="D19" s="250"/>
      <c r="E19" s="250"/>
      <c r="F19" s="250"/>
      <c r="G19" s="251" t="str">
        <f t="shared" si="0"/>
        <v/>
      </c>
      <c r="H19" s="161"/>
    </row>
    <row r="20" spans="1:8" ht="15.75" x14ac:dyDescent="0.3">
      <c r="A20" s="245">
        <v>11</v>
      </c>
      <c r="B20" s="217"/>
      <c r="C20" s="249"/>
      <c r="D20" s="250"/>
      <c r="E20" s="250"/>
      <c r="F20" s="250"/>
      <c r="G20" s="251" t="str">
        <f t="shared" si="0"/>
        <v/>
      </c>
      <c r="H20" s="161"/>
    </row>
    <row r="21" spans="1:8" ht="15.75" x14ac:dyDescent="0.3">
      <c r="A21" s="245">
        <v>12</v>
      </c>
      <c r="B21" s="217"/>
      <c r="C21" s="249"/>
      <c r="D21" s="250"/>
      <c r="E21" s="250"/>
      <c r="F21" s="250"/>
      <c r="G21" s="251" t="str">
        <f t="shared" si="0"/>
        <v/>
      </c>
      <c r="H21" s="161"/>
    </row>
    <row r="22" spans="1:8" ht="15.75" x14ac:dyDescent="0.3">
      <c r="A22" s="245">
        <v>13</v>
      </c>
      <c r="B22" s="217"/>
      <c r="C22" s="249"/>
      <c r="D22" s="250"/>
      <c r="E22" s="250"/>
      <c r="F22" s="250"/>
      <c r="G22" s="251" t="str">
        <f t="shared" si="0"/>
        <v/>
      </c>
      <c r="H22" s="161"/>
    </row>
    <row r="23" spans="1:8" ht="15.75" x14ac:dyDescent="0.3">
      <c r="A23" s="245">
        <v>14</v>
      </c>
      <c r="B23" s="217"/>
      <c r="C23" s="249"/>
      <c r="D23" s="250"/>
      <c r="E23" s="250"/>
      <c r="F23" s="250"/>
      <c r="G23" s="251" t="str">
        <f t="shared" si="0"/>
        <v/>
      </c>
      <c r="H23" s="161"/>
    </row>
    <row r="24" spans="1:8" ht="15.75" x14ac:dyDescent="0.3">
      <c r="A24" s="245">
        <v>15</v>
      </c>
      <c r="B24" s="217"/>
      <c r="C24" s="249"/>
      <c r="D24" s="250"/>
      <c r="E24" s="250"/>
      <c r="F24" s="250"/>
      <c r="G24" s="251" t="str">
        <f t="shared" si="0"/>
        <v/>
      </c>
      <c r="H24" s="161"/>
    </row>
    <row r="25" spans="1:8" ht="15.75" x14ac:dyDescent="0.3">
      <c r="A25" s="245">
        <v>16</v>
      </c>
      <c r="B25" s="217"/>
      <c r="C25" s="249"/>
      <c r="D25" s="250"/>
      <c r="E25" s="250"/>
      <c r="F25" s="250"/>
      <c r="G25" s="251" t="str">
        <f t="shared" si="0"/>
        <v/>
      </c>
      <c r="H25" s="161"/>
    </row>
    <row r="26" spans="1:8" ht="15.75" x14ac:dyDescent="0.3">
      <c r="A26" s="245">
        <v>17</v>
      </c>
      <c r="B26" s="217"/>
      <c r="C26" s="249"/>
      <c r="D26" s="250"/>
      <c r="E26" s="250"/>
      <c r="F26" s="250"/>
      <c r="G26" s="251" t="str">
        <f t="shared" si="0"/>
        <v/>
      </c>
      <c r="H26" s="161"/>
    </row>
    <row r="27" spans="1:8" ht="15.75" x14ac:dyDescent="0.3">
      <c r="A27" s="245">
        <v>18</v>
      </c>
      <c r="B27" s="217"/>
      <c r="C27" s="249"/>
      <c r="D27" s="250"/>
      <c r="E27" s="250"/>
      <c r="F27" s="250"/>
      <c r="G27" s="251" t="str">
        <f t="shared" si="0"/>
        <v/>
      </c>
      <c r="H27" s="161"/>
    </row>
    <row r="28" spans="1:8" ht="15.75" x14ac:dyDescent="0.3">
      <c r="A28" s="245">
        <v>19</v>
      </c>
      <c r="B28" s="217"/>
      <c r="C28" s="249"/>
      <c r="D28" s="250"/>
      <c r="E28" s="250"/>
      <c r="F28" s="250"/>
      <c r="G28" s="251" t="str">
        <f t="shared" si="0"/>
        <v/>
      </c>
      <c r="H28" s="161"/>
    </row>
    <row r="29" spans="1:8" ht="15.75" x14ac:dyDescent="0.3">
      <c r="A29" s="245">
        <v>20</v>
      </c>
      <c r="B29" s="217"/>
      <c r="C29" s="249"/>
      <c r="D29" s="250"/>
      <c r="E29" s="250"/>
      <c r="F29" s="250"/>
      <c r="G29" s="251" t="str">
        <f t="shared" si="0"/>
        <v/>
      </c>
      <c r="H29" s="161"/>
    </row>
    <row r="30" spans="1:8" ht="15.75" x14ac:dyDescent="0.3">
      <c r="A30" s="245">
        <v>21</v>
      </c>
      <c r="B30" s="217"/>
      <c r="C30" s="252"/>
      <c r="D30" s="253"/>
      <c r="E30" s="253"/>
      <c r="F30" s="253"/>
      <c r="G30" s="251" t="str">
        <f t="shared" si="0"/>
        <v/>
      </c>
      <c r="H30" s="161"/>
    </row>
    <row r="31" spans="1:8" ht="15.75" x14ac:dyDescent="0.3">
      <c r="A31" s="245">
        <v>22</v>
      </c>
      <c r="B31" s="217"/>
      <c r="C31" s="252"/>
      <c r="D31" s="253"/>
      <c r="E31" s="253"/>
      <c r="F31" s="253"/>
      <c r="G31" s="251" t="str">
        <f t="shared" si="0"/>
        <v/>
      </c>
      <c r="H31" s="161"/>
    </row>
    <row r="32" spans="1:8" ht="15.75" x14ac:dyDescent="0.3">
      <c r="A32" s="245">
        <v>23</v>
      </c>
      <c r="B32" s="217"/>
      <c r="C32" s="252"/>
      <c r="D32" s="253"/>
      <c r="E32" s="253"/>
      <c r="F32" s="253"/>
      <c r="G32" s="251" t="str">
        <f t="shared" si="0"/>
        <v/>
      </c>
      <c r="H32" s="161"/>
    </row>
    <row r="33" spans="1:10" ht="15.75" x14ac:dyDescent="0.3">
      <c r="A33" s="245">
        <v>24</v>
      </c>
      <c r="B33" s="217"/>
      <c r="C33" s="252"/>
      <c r="D33" s="253"/>
      <c r="E33" s="253"/>
      <c r="F33" s="253"/>
      <c r="G33" s="251" t="str">
        <f t="shared" si="0"/>
        <v/>
      </c>
      <c r="H33" s="161"/>
    </row>
    <row r="34" spans="1:10" ht="15.75" x14ac:dyDescent="0.3">
      <c r="A34" s="245">
        <v>25</v>
      </c>
      <c r="B34" s="217"/>
      <c r="C34" s="252"/>
      <c r="D34" s="253"/>
      <c r="E34" s="253"/>
      <c r="F34" s="253"/>
      <c r="G34" s="251" t="str">
        <f t="shared" si="0"/>
        <v/>
      </c>
      <c r="H34" s="161"/>
    </row>
    <row r="35" spans="1:10" ht="15.75" x14ac:dyDescent="0.3">
      <c r="A35" s="245">
        <v>26</v>
      </c>
      <c r="B35" s="217"/>
      <c r="C35" s="252"/>
      <c r="D35" s="253"/>
      <c r="E35" s="253"/>
      <c r="F35" s="253"/>
      <c r="G35" s="251" t="str">
        <f t="shared" si="0"/>
        <v/>
      </c>
      <c r="H35" s="161"/>
    </row>
    <row r="36" spans="1:10" ht="15.75" x14ac:dyDescent="0.3">
      <c r="A36" s="245">
        <v>27</v>
      </c>
      <c r="B36" s="217"/>
      <c r="C36" s="252"/>
      <c r="D36" s="253"/>
      <c r="E36" s="253"/>
      <c r="F36" s="253"/>
      <c r="G36" s="251" t="str">
        <f t="shared" si="0"/>
        <v/>
      </c>
      <c r="H36" s="161"/>
    </row>
    <row r="37" spans="1:10" ht="15.75" x14ac:dyDescent="0.3">
      <c r="A37" s="245">
        <v>28</v>
      </c>
      <c r="B37" s="217"/>
      <c r="C37" s="252"/>
      <c r="D37" s="253"/>
      <c r="E37" s="253"/>
      <c r="F37" s="253"/>
      <c r="G37" s="251" t="str">
        <f t="shared" si="0"/>
        <v/>
      </c>
      <c r="H37" s="161"/>
    </row>
    <row r="38" spans="1:10" ht="15.75" x14ac:dyDescent="0.3">
      <c r="A38" s="245">
        <v>29</v>
      </c>
      <c r="B38" s="217"/>
      <c r="C38" s="252"/>
      <c r="D38" s="253"/>
      <c r="E38" s="253"/>
      <c r="F38" s="253"/>
      <c r="G38" s="251" t="str">
        <f t="shared" si="0"/>
        <v/>
      </c>
      <c r="H38" s="161"/>
    </row>
    <row r="39" spans="1:10" ht="15.75" x14ac:dyDescent="0.3">
      <c r="A39" s="245" t="s">
        <v>274</v>
      </c>
      <c r="B39" s="217"/>
      <c r="C39" s="252"/>
      <c r="D39" s="253"/>
      <c r="E39" s="253"/>
      <c r="F39" s="253"/>
      <c r="G39" s="251" t="str">
        <f>IF(ISBLANK(B39),"",#REF!+C39-D39)</f>
        <v/>
      </c>
      <c r="H39" s="161"/>
    </row>
    <row r="40" spans="1:10" x14ac:dyDescent="0.3">
      <c r="A40" s="254" t="s">
        <v>312</v>
      </c>
      <c r="B40" s="255"/>
      <c r="C40" s="256"/>
      <c r="D40" s="257"/>
      <c r="E40" s="257"/>
      <c r="F40" s="258"/>
      <c r="G40" s="259" t="str">
        <f>G39</f>
        <v/>
      </c>
      <c r="H40" s="161"/>
    </row>
    <row r="44" spans="1:10" x14ac:dyDescent="0.3">
      <c r="B44" s="262" t="s">
        <v>99</v>
      </c>
      <c r="F44" s="263"/>
    </row>
    <row r="45" spans="1:10" x14ac:dyDescent="0.3">
      <c r="F45" s="261"/>
      <c r="G45" s="261"/>
      <c r="H45" s="261"/>
      <c r="I45" s="261"/>
      <c r="J45" s="261"/>
    </row>
    <row r="46" spans="1:10" x14ac:dyDescent="0.3">
      <c r="C46" s="264"/>
      <c r="F46" s="264"/>
      <c r="G46" s="265"/>
      <c r="H46" s="261"/>
      <c r="I46" s="261"/>
      <c r="J46" s="261"/>
    </row>
    <row r="47" spans="1:10" x14ac:dyDescent="0.3">
      <c r="A47" s="261"/>
      <c r="C47" s="266" t="s">
        <v>261</v>
      </c>
      <c r="F47" s="267" t="s">
        <v>266</v>
      </c>
      <c r="G47" s="265"/>
      <c r="H47" s="261"/>
      <c r="I47" s="261"/>
      <c r="J47" s="261"/>
    </row>
    <row r="48" spans="1:10" x14ac:dyDescent="0.3">
      <c r="A48" s="261"/>
      <c r="C48" s="268" t="s">
        <v>131</v>
      </c>
      <c r="F48" s="260" t="s">
        <v>262</v>
      </c>
      <c r="G48" s="261"/>
      <c r="H48" s="261"/>
      <c r="I48" s="261"/>
      <c r="J48" s="261"/>
    </row>
    <row r="49" spans="2:2" s="261" customFormat="1" x14ac:dyDescent="0.3">
      <c r="B49" s="260"/>
    </row>
    <row r="50" spans="2:2" s="261" customFormat="1" ht="12.75" x14ac:dyDescent="0.2"/>
    <row r="51" spans="2:2" s="261" customFormat="1" ht="12.75" x14ac:dyDescent="0.2"/>
    <row r="52" spans="2:2" s="261" customFormat="1" ht="12.75" x14ac:dyDescent="0.2"/>
    <row r="53" spans="2:2" s="2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O18" sqref="O18:O19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73" t="s">
        <v>101</v>
      </c>
      <c r="J1" s="373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66" t="s">
        <v>502</v>
      </c>
      <c r="J2" s="367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 xml:space="preserve">                                 საქართველოს ლეიბორისტული პარტია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72" t="s">
        <v>211</v>
      </c>
      <c r="C7" s="372"/>
      <c r="D7" s="372" t="s">
        <v>288</v>
      </c>
      <c r="E7" s="372"/>
      <c r="F7" s="372" t="s">
        <v>289</v>
      </c>
      <c r="G7" s="372"/>
      <c r="H7" s="216" t="s">
        <v>275</v>
      </c>
      <c r="I7" s="372" t="s">
        <v>214</v>
      </c>
      <c r="J7" s="372"/>
      <c r="K7" s="205"/>
    </row>
    <row r="8" spans="1:12" ht="15" x14ac:dyDescent="0.2">
      <c r="A8" s="194" t="s">
        <v>107</v>
      </c>
      <c r="B8" s="195" t="s">
        <v>213</v>
      </c>
      <c r="C8" s="196" t="s">
        <v>212</v>
      </c>
      <c r="D8" s="195" t="s">
        <v>213</v>
      </c>
      <c r="E8" s="196" t="s">
        <v>212</v>
      </c>
      <c r="F8" s="195" t="s">
        <v>213</v>
      </c>
      <c r="G8" s="196" t="s">
        <v>212</v>
      </c>
      <c r="H8" s="196" t="s">
        <v>212</v>
      </c>
      <c r="I8" s="195" t="s">
        <v>213</v>
      </c>
      <c r="J8" s="196" t="s">
        <v>212</v>
      </c>
      <c r="K8" s="205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44955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44955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0</v>
      </c>
      <c r="C14" s="193">
        <f>SUM(C15:C16)</f>
        <v>44955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44955</v>
      </c>
      <c r="K14" s="205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115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251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252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253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254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255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256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257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258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259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260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261</v>
      </c>
      <c r="F49" s="12" t="s">
        <v>266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262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N21" sqref="N21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189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359" t="s">
        <v>502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 xml:space="preserve">                                 საქართველოს ლეიბორისტული პარტია</v>
      </c>
      <c r="B5" s="180"/>
      <c r="C5" s="180"/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228</v>
      </c>
      <c r="E7" s="196" t="s">
        <v>233</v>
      </c>
      <c r="F7" s="196" t="s">
        <v>234</v>
      </c>
      <c r="G7" s="196" t="s">
        <v>235</v>
      </c>
      <c r="H7" s="196" t="s">
        <v>236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261</v>
      </c>
      <c r="E33" s="12" t="s">
        <v>266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262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P38" sqref="P38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189</v>
      </c>
      <c r="J1" s="211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59" t="s">
        <v>502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 xml:space="preserve">                                 საქართველოს ლეიბორისტული პარტია</v>
      </c>
      <c r="B5" s="180"/>
      <c r="C5" s="180"/>
      <c r="D5" s="180"/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64</v>
      </c>
      <c r="B7" s="194" t="s">
        <v>241</v>
      </c>
      <c r="C7" s="196" t="s">
        <v>237</v>
      </c>
      <c r="D7" s="196" t="s">
        <v>238</v>
      </c>
      <c r="E7" s="196" t="s">
        <v>239</v>
      </c>
      <c r="F7" s="196" t="s">
        <v>240</v>
      </c>
      <c r="G7" s="196" t="s">
        <v>234</v>
      </c>
      <c r="H7" s="196" t="s">
        <v>235</v>
      </c>
      <c r="I7" s="196" t="s">
        <v>236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7"/>
      <c r="I9" s="25"/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261</v>
      </c>
      <c r="E33" s="12" t="s">
        <v>266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262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M16" sqref="M16:M17"/>
    </sheetView>
  </sheetViews>
  <sheetFormatPr defaultRowHeight="12.75" x14ac:dyDescent="0.2"/>
  <cols>
    <col min="1" max="1" width="4.85546875" style="289" customWidth="1"/>
    <col min="2" max="2" width="37.42578125" style="289" customWidth="1"/>
    <col min="3" max="3" width="21.5703125" style="289" customWidth="1"/>
    <col min="4" max="4" width="20" style="289" customWidth="1"/>
    <col min="5" max="5" width="18.7109375" style="289" customWidth="1"/>
    <col min="6" max="6" width="24.140625" style="289" customWidth="1"/>
    <col min="7" max="7" width="27.140625" style="289" customWidth="1"/>
    <col min="8" max="8" width="0.7109375" style="289" customWidth="1"/>
    <col min="9" max="16384" width="9.140625" style="289"/>
  </cols>
  <sheetData>
    <row r="1" spans="1:8" s="273" customFormat="1" ht="15" x14ac:dyDescent="0.2">
      <c r="A1" s="269" t="s">
        <v>322</v>
      </c>
      <c r="B1" s="270"/>
      <c r="C1" s="270"/>
      <c r="D1" s="270"/>
      <c r="E1" s="270"/>
      <c r="F1" s="119"/>
      <c r="G1" s="119" t="s">
        <v>101</v>
      </c>
      <c r="H1" s="274"/>
    </row>
    <row r="2" spans="1:8" s="273" customFormat="1" x14ac:dyDescent="0.2">
      <c r="A2" s="274" t="s">
        <v>313</v>
      </c>
      <c r="B2" s="270"/>
      <c r="C2" s="270"/>
      <c r="D2" s="270"/>
      <c r="E2" s="271"/>
      <c r="F2" s="271"/>
      <c r="G2" s="272" t="s">
        <v>502</v>
      </c>
      <c r="H2" s="274"/>
    </row>
    <row r="3" spans="1:8" s="273" customFormat="1" x14ac:dyDescent="0.2">
      <c r="A3" s="274"/>
      <c r="B3" s="270"/>
      <c r="C3" s="270"/>
      <c r="D3" s="270"/>
      <c r="E3" s="271"/>
      <c r="F3" s="271"/>
      <c r="G3" s="271"/>
      <c r="H3" s="274"/>
    </row>
    <row r="4" spans="1:8" s="273" customFormat="1" ht="15" x14ac:dyDescent="0.3">
      <c r="A4" s="173" t="s">
        <v>267</v>
      </c>
      <c r="B4" s="270"/>
      <c r="C4" s="270"/>
      <c r="D4" s="270"/>
      <c r="E4" s="275"/>
      <c r="F4" s="275"/>
      <c r="G4" s="271"/>
      <c r="H4" s="274"/>
    </row>
    <row r="5" spans="1:8" s="273" customFormat="1" x14ac:dyDescent="0.2">
      <c r="A5" s="276"/>
      <c r="B5" s="276"/>
      <c r="C5" s="276" t="s">
        <v>449</v>
      </c>
      <c r="D5" s="276"/>
      <c r="E5" s="276"/>
      <c r="F5" s="276"/>
      <c r="G5" s="277"/>
      <c r="H5" s="274"/>
    </row>
    <row r="6" spans="1:8" s="290" customFormat="1" x14ac:dyDescent="0.2">
      <c r="A6" s="278"/>
      <c r="B6" s="278"/>
      <c r="C6" s="278"/>
      <c r="D6" s="278"/>
      <c r="E6" s="278"/>
      <c r="F6" s="278"/>
      <c r="G6" s="278"/>
      <c r="H6" s="275"/>
    </row>
    <row r="7" spans="1:8" s="273" customFormat="1" ht="51" x14ac:dyDescent="0.2">
      <c r="A7" s="310" t="s">
        <v>64</v>
      </c>
      <c r="B7" s="281" t="s">
        <v>317</v>
      </c>
      <c r="C7" s="281" t="s">
        <v>318</v>
      </c>
      <c r="D7" s="281" t="s">
        <v>319</v>
      </c>
      <c r="E7" s="281" t="s">
        <v>320</v>
      </c>
      <c r="F7" s="281" t="s">
        <v>321</v>
      </c>
      <c r="G7" s="281" t="s">
        <v>314</v>
      </c>
      <c r="H7" s="274"/>
    </row>
    <row r="8" spans="1:8" s="273" customFormat="1" x14ac:dyDescent="0.2">
      <c r="A8" s="279">
        <v>1</v>
      </c>
      <c r="B8" s="280">
        <v>2</v>
      </c>
      <c r="C8" s="280">
        <v>3</v>
      </c>
      <c r="D8" s="280">
        <v>4</v>
      </c>
      <c r="E8" s="281">
        <v>5</v>
      </c>
      <c r="F8" s="281">
        <v>6</v>
      </c>
      <c r="G8" s="281">
        <v>7</v>
      </c>
      <c r="H8" s="274"/>
    </row>
    <row r="9" spans="1:8" s="273" customFormat="1" x14ac:dyDescent="0.2">
      <c r="A9" s="291">
        <v>1</v>
      </c>
      <c r="B9" s="282"/>
      <c r="C9" s="282"/>
      <c r="D9" s="283"/>
      <c r="E9" s="282"/>
      <c r="F9" s="282"/>
      <c r="G9" s="282"/>
      <c r="H9" s="274"/>
    </row>
    <row r="10" spans="1:8" s="273" customFormat="1" x14ac:dyDescent="0.2">
      <c r="A10" s="291">
        <v>2</v>
      </c>
      <c r="B10" s="282"/>
      <c r="C10" s="282"/>
      <c r="D10" s="283"/>
      <c r="E10" s="282"/>
      <c r="F10" s="282"/>
      <c r="G10" s="282"/>
      <c r="H10" s="274"/>
    </row>
    <row r="11" spans="1:8" s="273" customFormat="1" x14ac:dyDescent="0.2">
      <c r="A11" s="291">
        <v>3</v>
      </c>
      <c r="B11" s="282"/>
      <c r="C11" s="282"/>
      <c r="D11" s="283"/>
      <c r="E11" s="282"/>
      <c r="F11" s="282"/>
      <c r="G11" s="282"/>
      <c r="H11" s="274"/>
    </row>
    <row r="12" spans="1:8" s="273" customFormat="1" x14ac:dyDescent="0.2">
      <c r="A12" s="291">
        <v>4</v>
      </c>
      <c r="B12" s="282"/>
      <c r="C12" s="282"/>
      <c r="D12" s="283"/>
      <c r="E12" s="282"/>
      <c r="F12" s="282"/>
      <c r="G12" s="282"/>
      <c r="H12" s="274"/>
    </row>
    <row r="13" spans="1:8" s="273" customFormat="1" x14ac:dyDescent="0.2">
      <c r="A13" s="291">
        <v>5</v>
      </c>
      <c r="B13" s="282"/>
      <c r="C13" s="282"/>
      <c r="D13" s="283"/>
      <c r="E13" s="282"/>
      <c r="F13" s="282"/>
      <c r="G13" s="282"/>
      <c r="H13" s="274"/>
    </row>
    <row r="14" spans="1:8" s="273" customFormat="1" x14ac:dyDescent="0.2">
      <c r="A14" s="291">
        <v>6</v>
      </c>
      <c r="B14" s="282"/>
      <c r="C14" s="282"/>
      <c r="D14" s="283"/>
      <c r="E14" s="282"/>
      <c r="F14" s="282"/>
      <c r="G14" s="282"/>
      <c r="H14" s="274"/>
    </row>
    <row r="15" spans="1:8" s="273" customFormat="1" x14ac:dyDescent="0.2">
      <c r="A15" s="291">
        <v>7</v>
      </c>
      <c r="B15" s="282"/>
      <c r="C15" s="282"/>
      <c r="D15" s="283"/>
      <c r="E15" s="282"/>
      <c r="F15" s="282"/>
      <c r="G15" s="282"/>
      <c r="H15" s="274"/>
    </row>
    <row r="16" spans="1:8" s="273" customFormat="1" x14ac:dyDescent="0.2">
      <c r="A16" s="291">
        <v>8</v>
      </c>
      <c r="B16" s="282"/>
      <c r="C16" s="282"/>
      <c r="D16" s="283"/>
      <c r="E16" s="282"/>
      <c r="F16" s="282"/>
      <c r="G16" s="282"/>
      <c r="H16" s="274"/>
    </row>
    <row r="17" spans="1:11" s="273" customFormat="1" x14ac:dyDescent="0.2">
      <c r="A17" s="291">
        <v>9</v>
      </c>
      <c r="B17" s="282"/>
      <c r="C17" s="282"/>
      <c r="D17" s="283"/>
      <c r="E17" s="282"/>
      <c r="F17" s="282"/>
      <c r="G17" s="282"/>
      <c r="H17" s="274"/>
    </row>
    <row r="18" spans="1:11" s="273" customFormat="1" x14ac:dyDescent="0.2">
      <c r="A18" s="291">
        <v>10</v>
      </c>
      <c r="B18" s="282"/>
      <c r="C18" s="282"/>
      <c r="D18" s="283"/>
      <c r="E18" s="282"/>
      <c r="F18" s="282"/>
      <c r="G18" s="282"/>
      <c r="H18" s="274"/>
    </row>
    <row r="19" spans="1:11" s="273" customFormat="1" x14ac:dyDescent="0.2">
      <c r="A19" s="291" t="s">
        <v>271</v>
      </c>
      <c r="B19" s="282"/>
      <c r="C19" s="282"/>
      <c r="D19" s="283"/>
      <c r="E19" s="282"/>
      <c r="F19" s="282"/>
      <c r="G19" s="282"/>
      <c r="H19" s="274"/>
    </row>
    <row r="22" spans="1:11" s="273" customFormat="1" x14ac:dyDescent="0.2"/>
    <row r="23" spans="1:11" s="273" customFormat="1" x14ac:dyDescent="0.2"/>
    <row r="24" spans="1:11" s="21" customFormat="1" ht="15" x14ac:dyDescent="0.3">
      <c r="B24" s="284" t="s">
        <v>99</v>
      </c>
      <c r="C24" s="284"/>
    </row>
    <row r="25" spans="1:11" s="21" customFormat="1" ht="15" x14ac:dyDescent="0.3">
      <c r="B25" s="284"/>
      <c r="C25" s="284"/>
    </row>
    <row r="26" spans="1:11" s="21" customFormat="1" ht="15" x14ac:dyDescent="0.3">
      <c r="C26" s="286"/>
      <c r="F26" s="286"/>
      <c r="G26" s="286"/>
      <c r="H26" s="285"/>
    </row>
    <row r="27" spans="1:11" s="21" customFormat="1" ht="15" x14ac:dyDescent="0.3">
      <c r="C27" s="287" t="s">
        <v>261</v>
      </c>
      <c r="F27" s="284" t="s">
        <v>315</v>
      </c>
      <c r="J27" s="285"/>
      <c r="K27" s="285"/>
    </row>
    <row r="28" spans="1:11" s="21" customFormat="1" ht="15" x14ac:dyDescent="0.3">
      <c r="C28" s="287" t="s">
        <v>131</v>
      </c>
      <c r="F28" s="288" t="s">
        <v>262</v>
      </c>
      <c r="J28" s="285"/>
      <c r="K28" s="285"/>
    </row>
    <row r="29" spans="1:11" s="273" customFormat="1" ht="15" x14ac:dyDescent="0.3">
      <c r="C29" s="287"/>
      <c r="J29" s="290"/>
      <c r="K29" s="29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O9" sqref="O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359" t="s">
        <v>502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1" customFormat="1" ht="15" x14ac:dyDescent="0.3">
      <c r="A5" s="299" t="str">
        <f>'ფორმა N1'!D4</f>
        <v xml:space="preserve">                                 საქართველოს ლეიბორისტული პარტია</v>
      </c>
      <c r="B5" s="121"/>
      <c r="C5" s="121"/>
      <c r="D5" s="121"/>
      <c r="E5" s="300"/>
      <c r="F5" s="301"/>
      <c r="G5" s="301"/>
      <c r="H5" s="301"/>
      <c r="I5" s="301"/>
      <c r="J5" s="301"/>
      <c r="K5" s="300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2">
      <c r="A9" s="105">
        <v>1</v>
      </c>
      <c r="B9" s="25" t="s">
        <v>507</v>
      </c>
      <c r="C9" s="25" t="s">
        <v>508</v>
      </c>
      <c r="D9" s="25" t="s">
        <v>509</v>
      </c>
      <c r="E9" s="25"/>
      <c r="F9" s="25">
        <v>0</v>
      </c>
      <c r="G9" s="25">
        <v>1010011415</v>
      </c>
      <c r="H9" s="297" t="s">
        <v>510</v>
      </c>
      <c r="I9" s="297" t="s">
        <v>511</v>
      </c>
      <c r="J9" s="297"/>
      <c r="K9" s="25"/>
    </row>
    <row r="10" spans="1:11" ht="30" x14ac:dyDescent="0.2">
      <c r="A10" s="105">
        <v>2</v>
      </c>
      <c r="B10" s="25" t="s">
        <v>512</v>
      </c>
      <c r="C10" s="25" t="s">
        <v>508</v>
      </c>
      <c r="D10" s="25" t="s">
        <v>513</v>
      </c>
      <c r="E10" s="25" t="s">
        <v>514</v>
      </c>
      <c r="F10" s="25">
        <v>470</v>
      </c>
      <c r="G10" s="25"/>
      <c r="H10" s="297"/>
      <c r="I10" s="297"/>
      <c r="J10" s="297">
        <v>217892289</v>
      </c>
      <c r="K10" s="25" t="s">
        <v>515</v>
      </c>
    </row>
    <row r="11" spans="1:11" ht="30" x14ac:dyDescent="0.2">
      <c r="A11" s="105">
        <v>3</v>
      </c>
      <c r="B11" s="25" t="s">
        <v>516</v>
      </c>
      <c r="C11" s="25" t="s">
        <v>508</v>
      </c>
      <c r="D11" s="25" t="s">
        <v>517</v>
      </c>
      <c r="E11" s="25" t="s">
        <v>518</v>
      </c>
      <c r="F11" s="25">
        <v>420</v>
      </c>
      <c r="G11" s="25">
        <v>1009011295</v>
      </c>
      <c r="H11" s="297" t="s">
        <v>519</v>
      </c>
      <c r="I11" s="297" t="s">
        <v>520</v>
      </c>
      <c r="J11" s="297"/>
      <c r="K11" s="25"/>
    </row>
    <row r="12" spans="1:11" ht="30" x14ac:dyDescent="0.2">
      <c r="A12" s="105">
        <v>4</v>
      </c>
      <c r="B12" s="25" t="s">
        <v>521</v>
      </c>
      <c r="C12" s="25" t="s">
        <v>508</v>
      </c>
      <c r="D12" s="25" t="s">
        <v>522</v>
      </c>
      <c r="E12" s="25" t="s">
        <v>523</v>
      </c>
      <c r="F12" s="25">
        <v>1000</v>
      </c>
      <c r="G12" s="25">
        <v>60002012470</v>
      </c>
      <c r="H12" s="297" t="s">
        <v>519</v>
      </c>
      <c r="I12" s="297" t="s">
        <v>524</v>
      </c>
      <c r="J12" s="297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7"/>
      <c r="I13" s="297"/>
      <c r="J13" s="297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7"/>
      <c r="I14" s="297"/>
      <c r="J14" s="297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7"/>
      <c r="I15" s="297"/>
      <c r="J15" s="297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7"/>
      <c r="I16" s="297"/>
      <c r="J16" s="297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7"/>
      <c r="I17" s="297"/>
      <c r="J17" s="297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7"/>
      <c r="I18" s="297"/>
      <c r="J18" s="297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7"/>
      <c r="I19" s="297"/>
      <c r="J19" s="297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7"/>
      <c r="I20" s="297"/>
      <c r="J20" s="297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7"/>
      <c r="I21" s="297"/>
      <c r="J21" s="297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7"/>
      <c r="I22" s="297"/>
      <c r="J22" s="297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7"/>
      <c r="I23" s="297"/>
      <c r="J23" s="297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7"/>
      <c r="I24" s="297"/>
      <c r="J24" s="297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7"/>
      <c r="I25" s="297"/>
      <c r="J25" s="297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7"/>
      <c r="I26" s="297"/>
      <c r="J26" s="297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297"/>
      <c r="I27" s="297"/>
      <c r="J27" s="297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4"/>
      <c r="D32" s="374"/>
      <c r="F32" s="108"/>
      <c r="G32" s="111"/>
    </row>
    <row r="33" spans="2:6" ht="15" x14ac:dyDescent="0.3">
      <c r="B33" s="2"/>
      <c r="C33" s="107" t="s">
        <v>261</v>
      </c>
      <c r="D33" s="2"/>
      <c r="F33" s="12" t="s">
        <v>266</v>
      </c>
    </row>
    <row r="34" spans="2:6" ht="15" x14ac:dyDescent="0.3">
      <c r="B34" s="2"/>
      <c r="C34" s="2"/>
      <c r="D34" s="2"/>
      <c r="F34" s="2" t="s">
        <v>262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M16" sqref="M16"/>
    </sheetView>
  </sheetViews>
  <sheetFormatPr defaultRowHeight="12.75" x14ac:dyDescent="0.2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59" t="s">
        <v>502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299" t="str">
        <f>'ფორმა N1'!D4</f>
        <v xml:space="preserve">                                 საქართველოს ლეიბორისტული პარტია</v>
      </c>
      <c r="B5" s="299"/>
      <c r="C5" s="121"/>
      <c r="D5" s="121"/>
      <c r="E5" s="121"/>
      <c r="F5" s="300"/>
      <c r="G5" s="301"/>
      <c r="H5" s="301"/>
      <c r="I5" s="301"/>
      <c r="J5" s="301"/>
      <c r="K5" s="301"/>
      <c r="L5" s="300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64</v>
      </c>
      <c r="B7" s="194" t="s">
        <v>241</v>
      </c>
      <c r="C7" s="196" t="s">
        <v>237</v>
      </c>
      <c r="D7" s="196" t="s">
        <v>238</v>
      </c>
      <c r="E7" s="196" t="s">
        <v>344</v>
      </c>
      <c r="F7" s="196" t="s">
        <v>240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7"/>
      <c r="J9" s="297"/>
      <c r="K9" s="297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7"/>
      <c r="J10" s="297"/>
      <c r="K10" s="297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7"/>
      <c r="J11" s="297"/>
      <c r="K11" s="297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7"/>
      <c r="J12" s="297"/>
      <c r="K12" s="297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7"/>
      <c r="J13" s="297"/>
      <c r="K13" s="297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7"/>
      <c r="J14" s="297"/>
      <c r="K14" s="297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7"/>
      <c r="J15" s="297"/>
      <c r="K15" s="297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7"/>
      <c r="J16" s="297"/>
      <c r="K16" s="297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7"/>
      <c r="J17" s="297"/>
      <c r="K17" s="297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7"/>
      <c r="J18" s="297"/>
      <c r="K18" s="297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7"/>
      <c r="J19" s="297"/>
      <c r="K19" s="297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7"/>
      <c r="J20" s="297"/>
      <c r="K20" s="297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7"/>
      <c r="J21" s="297"/>
      <c r="K21" s="297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7"/>
      <c r="J22" s="297"/>
      <c r="K22" s="297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7"/>
      <c r="J23" s="297"/>
      <c r="K23" s="297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7"/>
      <c r="J24" s="297"/>
      <c r="K24" s="297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7"/>
      <c r="J25" s="297"/>
      <c r="K25" s="297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7"/>
      <c r="J26" s="297"/>
      <c r="K26" s="297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297"/>
      <c r="J27" s="297"/>
      <c r="K27" s="297"/>
      <c r="L27" s="25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 x14ac:dyDescent="0.3">
      <c r="A32" s="260"/>
      <c r="B32" s="260"/>
      <c r="C32" s="260"/>
      <c r="D32" s="264"/>
      <c r="E32" s="260"/>
      <c r="G32" s="264"/>
      <c r="H32" s="309"/>
    </row>
    <row r="33" spans="3:7" ht="15" x14ac:dyDescent="0.3">
      <c r="C33" s="260"/>
      <c r="D33" s="266" t="s">
        <v>261</v>
      </c>
      <c r="E33" s="260"/>
      <c r="G33" s="267" t="s">
        <v>266</v>
      </c>
    </row>
    <row r="34" spans="3:7" ht="15" x14ac:dyDescent="0.3">
      <c r="C34" s="260"/>
      <c r="D34" s="268" t="s">
        <v>131</v>
      </c>
      <c r="E34" s="260"/>
      <c r="G34" s="260" t="s">
        <v>262</v>
      </c>
    </row>
    <row r="35" spans="3:7" ht="15" x14ac:dyDescent="0.3">
      <c r="C35" s="260"/>
      <c r="D35" s="26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13" sqref="L13"/>
    </sheetView>
  </sheetViews>
  <sheetFormatPr defaultRowHeight="12.75" x14ac:dyDescent="0.2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59" t="s">
        <v>502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299" t="str">
        <f>'ფორმა N1'!D4</f>
        <v xml:space="preserve">                                 საქართველოს ლეიბორისტული პარტია</v>
      </c>
      <c r="B5" s="121"/>
      <c r="C5" s="121"/>
      <c r="D5" s="301"/>
      <c r="E5" s="301"/>
      <c r="F5" s="301"/>
      <c r="G5" s="301"/>
      <c r="H5" s="301"/>
      <c r="I5" s="300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7"/>
      <c r="G9" s="297"/>
      <c r="H9" s="297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7"/>
      <c r="G10" s="297"/>
      <c r="H10" s="297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7"/>
      <c r="G11" s="297"/>
      <c r="H11" s="297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7"/>
      <c r="G12" s="297"/>
      <c r="H12" s="297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7"/>
      <c r="G13" s="297"/>
      <c r="H13" s="297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7"/>
      <c r="G14" s="297"/>
      <c r="H14" s="297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7"/>
      <c r="G15" s="297"/>
      <c r="H15" s="297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7"/>
      <c r="G16" s="297"/>
      <c r="H16" s="297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7"/>
      <c r="G17" s="297"/>
      <c r="H17" s="297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7"/>
      <c r="G18" s="297"/>
      <c r="H18" s="297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7"/>
      <c r="G19" s="297"/>
      <c r="H19" s="297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7"/>
      <c r="G20" s="297"/>
      <c r="H20" s="297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7"/>
      <c r="G21" s="297"/>
      <c r="H21" s="297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7"/>
      <c r="G22" s="297"/>
      <c r="H22" s="297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7"/>
      <c r="G23" s="297"/>
      <c r="H23" s="297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7"/>
      <c r="G24" s="297"/>
      <c r="H24" s="297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7"/>
      <c r="G25" s="297"/>
      <c r="H25" s="297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7"/>
      <c r="G26" s="297"/>
      <c r="H26" s="297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297"/>
      <c r="G27" s="297"/>
      <c r="H27" s="297"/>
      <c r="I27" s="25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 x14ac:dyDescent="0.3">
      <c r="A32" s="260"/>
      <c r="B32" s="260"/>
      <c r="C32" s="264"/>
      <c r="D32" s="260"/>
      <c r="F32" s="264"/>
      <c r="G32" s="309"/>
    </row>
    <row r="33" spans="2:6" ht="15" x14ac:dyDescent="0.3">
      <c r="B33" s="260"/>
      <c r="C33" s="266" t="s">
        <v>261</v>
      </c>
      <c r="D33" s="260"/>
      <c r="F33" s="267" t="s">
        <v>266</v>
      </c>
    </row>
    <row r="34" spans="2:6" ht="15" x14ac:dyDescent="0.3">
      <c r="B34" s="260"/>
      <c r="C34" s="268" t="s">
        <v>131</v>
      </c>
      <c r="D34" s="260"/>
      <c r="F34" s="260" t="s">
        <v>262</v>
      </c>
    </row>
    <row r="35" spans="2:6" ht="15" x14ac:dyDescent="0.3">
      <c r="B35" s="260"/>
      <c r="C35" s="26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M23" sqref="M23"/>
    </sheetView>
  </sheetViews>
  <sheetFormatPr defaultRowHeight="15" x14ac:dyDescent="0.3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3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39" t="s">
        <v>189</v>
      </c>
      <c r="J1" s="240"/>
    </row>
    <row r="2" spans="1:13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1" t="s">
        <v>502</v>
      </c>
      <c r="J2" s="240"/>
    </row>
    <row r="3" spans="1:13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0"/>
    </row>
    <row r="4" spans="1:13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3" x14ac:dyDescent="0.3">
      <c r="A5" s="299"/>
      <c r="B5" s="299"/>
      <c r="C5" s="299" t="s">
        <v>449</v>
      </c>
      <c r="D5" s="299"/>
      <c r="E5" s="299"/>
      <c r="F5" s="299"/>
      <c r="G5" s="299"/>
      <c r="H5" s="299"/>
      <c r="I5" s="299"/>
      <c r="J5" s="267"/>
    </row>
    <row r="6" spans="1:13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3" ht="63.75" customHeight="1" x14ac:dyDescent="0.3">
      <c r="A8" s="242" t="s">
        <v>64</v>
      </c>
      <c r="B8" s="242" t="s">
        <v>366</v>
      </c>
      <c r="C8" s="243" t="s">
        <v>416</v>
      </c>
      <c r="D8" s="243" t="s">
        <v>417</v>
      </c>
      <c r="E8" s="243" t="s">
        <v>367</v>
      </c>
      <c r="F8" s="243" t="s">
        <v>386</v>
      </c>
      <c r="G8" s="243" t="s">
        <v>387</v>
      </c>
      <c r="H8" s="243" t="s">
        <v>419</v>
      </c>
      <c r="I8" s="243" t="s">
        <v>388</v>
      </c>
      <c r="J8" s="161"/>
    </row>
    <row r="9" spans="1:13" ht="30" x14ac:dyDescent="0.3">
      <c r="A9" s="245">
        <v>1</v>
      </c>
      <c r="B9" s="283">
        <v>41807</v>
      </c>
      <c r="C9" s="250" t="s">
        <v>525</v>
      </c>
      <c r="D9" s="250" t="s">
        <v>527</v>
      </c>
      <c r="E9" s="249" t="s">
        <v>526</v>
      </c>
      <c r="F9" s="249">
        <v>1250</v>
      </c>
      <c r="G9" s="249">
        <v>1250</v>
      </c>
      <c r="H9" s="249">
        <v>0</v>
      </c>
      <c r="I9" s="249">
        <v>1250</v>
      </c>
      <c r="J9" s="161"/>
    </row>
    <row r="10" spans="1:13" ht="45" x14ac:dyDescent="0.3">
      <c r="A10" s="245">
        <v>2</v>
      </c>
      <c r="B10" s="283">
        <v>41802</v>
      </c>
      <c r="C10" s="250" t="s">
        <v>528</v>
      </c>
      <c r="D10" s="250">
        <v>202455191</v>
      </c>
      <c r="E10" s="249" t="s">
        <v>529</v>
      </c>
      <c r="F10" s="249">
        <v>80</v>
      </c>
      <c r="G10" s="249">
        <v>80</v>
      </c>
      <c r="H10" s="249">
        <v>0</v>
      </c>
      <c r="I10" s="249">
        <v>80</v>
      </c>
      <c r="J10" s="161"/>
    </row>
    <row r="11" spans="1:13" ht="45" x14ac:dyDescent="0.3">
      <c r="A11" s="245">
        <v>3</v>
      </c>
      <c r="B11" s="283">
        <v>41799</v>
      </c>
      <c r="C11" s="250" t="s">
        <v>530</v>
      </c>
      <c r="D11" s="250">
        <v>1030015224</v>
      </c>
      <c r="E11" s="249" t="s">
        <v>529</v>
      </c>
      <c r="F11" s="249">
        <v>250</v>
      </c>
      <c r="G11" s="249">
        <v>250</v>
      </c>
      <c r="H11" s="249">
        <v>0</v>
      </c>
      <c r="I11" s="249">
        <v>250</v>
      </c>
      <c r="J11" s="161"/>
    </row>
    <row r="12" spans="1:13" x14ac:dyDescent="0.3">
      <c r="A12" s="245">
        <v>4</v>
      </c>
      <c r="B12" s="283"/>
      <c r="C12" s="250"/>
      <c r="D12" s="250"/>
      <c r="E12" s="249"/>
      <c r="F12" s="249"/>
      <c r="G12" s="249"/>
      <c r="H12" s="249"/>
      <c r="I12" s="249"/>
      <c r="J12" s="161"/>
    </row>
    <row r="13" spans="1:13" x14ac:dyDescent="0.3">
      <c r="A13" s="245">
        <v>5</v>
      </c>
      <c r="B13" s="283"/>
      <c r="C13" s="250"/>
      <c r="D13" s="250"/>
      <c r="E13" s="249"/>
      <c r="F13" s="249"/>
      <c r="G13" s="249"/>
      <c r="H13" s="249"/>
      <c r="I13" s="249"/>
      <c r="J13" s="161"/>
    </row>
    <row r="14" spans="1:13" x14ac:dyDescent="0.3">
      <c r="A14" s="245">
        <v>6</v>
      </c>
      <c r="B14" s="283"/>
      <c r="C14" s="250"/>
      <c r="D14" s="250"/>
      <c r="E14" s="249"/>
      <c r="F14" s="249"/>
      <c r="G14" s="249"/>
      <c r="H14" s="249"/>
      <c r="I14" s="249"/>
      <c r="J14" s="161"/>
    </row>
    <row r="15" spans="1:13" x14ac:dyDescent="0.3">
      <c r="A15" s="245">
        <v>7</v>
      </c>
      <c r="B15" s="283"/>
      <c r="C15" s="250"/>
      <c r="D15" s="250"/>
      <c r="E15" s="249"/>
      <c r="F15" s="249"/>
      <c r="G15" s="249"/>
      <c r="H15" s="249"/>
      <c r="I15" s="249"/>
      <c r="J15" s="161"/>
    </row>
    <row r="16" spans="1:13" x14ac:dyDescent="0.3">
      <c r="A16" s="245">
        <v>8</v>
      </c>
      <c r="B16" s="283"/>
      <c r="C16" s="250"/>
      <c r="D16" s="250"/>
      <c r="E16" s="249"/>
      <c r="F16" s="249"/>
      <c r="G16" s="249"/>
      <c r="H16" s="249"/>
      <c r="I16" s="249"/>
      <c r="J16" s="161"/>
      <c r="M16" s="260">
        <v>1</v>
      </c>
    </row>
    <row r="17" spans="1:10" x14ac:dyDescent="0.3">
      <c r="A17" s="245">
        <v>9</v>
      </c>
      <c r="B17" s="283"/>
      <c r="C17" s="250"/>
      <c r="D17" s="250"/>
      <c r="E17" s="249"/>
      <c r="F17" s="249"/>
      <c r="G17" s="249"/>
      <c r="H17" s="249"/>
      <c r="I17" s="249"/>
      <c r="J17" s="161"/>
    </row>
    <row r="18" spans="1:10" x14ac:dyDescent="0.3">
      <c r="A18" s="245">
        <v>10</v>
      </c>
      <c r="B18" s="283"/>
      <c r="C18" s="250"/>
      <c r="D18" s="250"/>
      <c r="E18" s="249"/>
      <c r="F18" s="249"/>
      <c r="G18" s="249"/>
      <c r="H18" s="249"/>
      <c r="I18" s="249"/>
      <c r="J18" s="161"/>
    </row>
    <row r="19" spans="1:10" x14ac:dyDescent="0.3">
      <c r="A19" s="245">
        <v>11</v>
      </c>
      <c r="B19" s="283"/>
      <c r="C19" s="250"/>
      <c r="D19" s="250"/>
      <c r="E19" s="249"/>
      <c r="F19" s="249"/>
      <c r="G19" s="249"/>
      <c r="H19" s="249"/>
      <c r="I19" s="249"/>
      <c r="J19" s="161"/>
    </row>
    <row r="20" spans="1:10" x14ac:dyDescent="0.3">
      <c r="A20" s="245">
        <v>12</v>
      </c>
      <c r="B20" s="283"/>
      <c r="C20" s="250"/>
      <c r="D20" s="250"/>
      <c r="E20" s="249"/>
      <c r="F20" s="249"/>
      <c r="G20" s="249"/>
      <c r="H20" s="249"/>
      <c r="I20" s="249"/>
      <c r="J20" s="161"/>
    </row>
    <row r="21" spans="1:10" x14ac:dyDescent="0.3">
      <c r="A21" s="245">
        <v>13</v>
      </c>
      <c r="B21" s="283"/>
      <c r="C21" s="250"/>
      <c r="D21" s="250"/>
      <c r="E21" s="249"/>
      <c r="F21" s="249"/>
      <c r="G21" s="249"/>
      <c r="H21" s="249"/>
      <c r="I21" s="249"/>
      <c r="J21" s="161"/>
    </row>
    <row r="22" spans="1:10" x14ac:dyDescent="0.3">
      <c r="A22" s="245">
        <v>14</v>
      </c>
      <c r="B22" s="283"/>
      <c r="C22" s="250"/>
      <c r="D22" s="250"/>
      <c r="E22" s="249"/>
      <c r="F22" s="249"/>
      <c r="G22" s="249"/>
      <c r="H22" s="249"/>
      <c r="I22" s="249"/>
      <c r="J22" s="161"/>
    </row>
    <row r="23" spans="1:10" x14ac:dyDescent="0.3">
      <c r="A23" s="245">
        <v>15</v>
      </c>
      <c r="B23" s="283"/>
      <c r="C23" s="250"/>
      <c r="D23" s="250"/>
      <c r="E23" s="249"/>
      <c r="F23" s="249"/>
      <c r="G23" s="249"/>
      <c r="H23" s="249"/>
      <c r="I23" s="249"/>
      <c r="J23" s="161"/>
    </row>
    <row r="24" spans="1:10" x14ac:dyDescent="0.3">
      <c r="A24" s="245">
        <v>16</v>
      </c>
      <c r="B24" s="283"/>
      <c r="C24" s="250"/>
      <c r="D24" s="250"/>
      <c r="E24" s="249"/>
      <c r="F24" s="249"/>
      <c r="G24" s="249"/>
      <c r="H24" s="249"/>
      <c r="I24" s="249"/>
      <c r="J24" s="161"/>
    </row>
    <row r="25" spans="1:10" x14ac:dyDescent="0.3">
      <c r="A25" s="245">
        <v>17</v>
      </c>
      <c r="B25" s="283"/>
      <c r="C25" s="250"/>
      <c r="D25" s="250"/>
      <c r="E25" s="249"/>
      <c r="F25" s="249"/>
      <c r="G25" s="249"/>
      <c r="H25" s="249"/>
      <c r="I25" s="249"/>
      <c r="J25" s="161"/>
    </row>
    <row r="26" spans="1:10" x14ac:dyDescent="0.3">
      <c r="A26" s="245">
        <v>18</v>
      </c>
      <c r="B26" s="283"/>
      <c r="C26" s="250"/>
      <c r="D26" s="250"/>
      <c r="E26" s="249"/>
      <c r="F26" s="249"/>
      <c r="G26" s="249"/>
      <c r="H26" s="249"/>
      <c r="I26" s="249"/>
      <c r="J26" s="161"/>
    </row>
    <row r="27" spans="1:10" x14ac:dyDescent="0.3">
      <c r="A27" s="245">
        <v>19</v>
      </c>
      <c r="B27" s="283"/>
      <c r="C27" s="250"/>
      <c r="D27" s="250"/>
      <c r="E27" s="249"/>
      <c r="F27" s="249"/>
      <c r="G27" s="249"/>
      <c r="H27" s="249"/>
      <c r="I27" s="249"/>
      <c r="J27" s="161"/>
    </row>
    <row r="28" spans="1:10" x14ac:dyDescent="0.3">
      <c r="A28" s="245">
        <v>20</v>
      </c>
      <c r="B28" s="283"/>
      <c r="C28" s="250"/>
      <c r="D28" s="250"/>
      <c r="E28" s="249"/>
      <c r="F28" s="249"/>
      <c r="G28" s="249"/>
      <c r="H28" s="249"/>
      <c r="I28" s="249"/>
      <c r="J28" s="161"/>
    </row>
    <row r="29" spans="1:10" x14ac:dyDescent="0.3">
      <c r="A29" s="245">
        <v>21</v>
      </c>
      <c r="B29" s="283"/>
      <c r="C29" s="253"/>
      <c r="D29" s="253"/>
      <c r="E29" s="252"/>
      <c r="F29" s="252"/>
      <c r="G29" s="252"/>
      <c r="H29" s="343"/>
      <c r="I29" s="249"/>
      <c r="J29" s="161"/>
    </row>
    <row r="30" spans="1:10" x14ac:dyDescent="0.3">
      <c r="A30" s="245">
        <v>22</v>
      </c>
      <c r="B30" s="283"/>
      <c r="C30" s="253"/>
      <c r="D30" s="253"/>
      <c r="E30" s="252"/>
      <c r="F30" s="252"/>
      <c r="G30" s="252"/>
      <c r="H30" s="343"/>
      <c r="I30" s="249"/>
      <c r="J30" s="161"/>
    </row>
    <row r="31" spans="1:10" x14ac:dyDescent="0.3">
      <c r="A31" s="245">
        <v>23</v>
      </c>
      <c r="B31" s="283"/>
      <c r="C31" s="253"/>
      <c r="D31" s="253"/>
      <c r="E31" s="252"/>
      <c r="F31" s="252"/>
      <c r="G31" s="252"/>
      <c r="H31" s="343"/>
      <c r="I31" s="249"/>
      <c r="J31" s="161"/>
    </row>
    <row r="32" spans="1:10" x14ac:dyDescent="0.3">
      <c r="A32" s="245">
        <v>24</v>
      </c>
      <c r="B32" s="283"/>
      <c r="C32" s="253"/>
      <c r="D32" s="253"/>
      <c r="E32" s="252"/>
      <c r="F32" s="252"/>
      <c r="G32" s="252"/>
      <c r="H32" s="343"/>
      <c r="I32" s="249"/>
      <c r="J32" s="161"/>
    </row>
    <row r="33" spans="1:12" x14ac:dyDescent="0.3">
      <c r="A33" s="245">
        <v>25</v>
      </c>
      <c r="B33" s="283"/>
      <c r="C33" s="253"/>
      <c r="D33" s="253"/>
      <c r="E33" s="252"/>
      <c r="F33" s="252"/>
      <c r="G33" s="252"/>
      <c r="H33" s="343"/>
      <c r="I33" s="249"/>
      <c r="J33" s="161"/>
    </row>
    <row r="34" spans="1:12" x14ac:dyDescent="0.3">
      <c r="A34" s="245">
        <v>26</v>
      </c>
      <c r="B34" s="283"/>
      <c r="C34" s="253"/>
      <c r="D34" s="253"/>
      <c r="E34" s="252"/>
      <c r="F34" s="252"/>
      <c r="G34" s="252"/>
      <c r="H34" s="343"/>
      <c r="I34" s="249"/>
      <c r="J34" s="161"/>
    </row>
    <row r="35" spans="1:12" x14ac:dyDescent="0.3">
      <c r="A35" s="245">
        <v>27</v>
      </c>
      <c r="B35" s="283"/>
      <c r="C35" s="253"/>
      <c r="D35" s="253"/>
      <c r="E35" s="252"/>
      <c r="F35" s="252"/>
      <c r="G35" s="252"/>
      <c r="H35" s="343"/>
      <c r="I35" s="249"/>
      <c r="J35" s="161"/>
    </row>
    <row r="36" spans="1:12" x14ac:dyDescent="0.3">
      <c r="A36" s="245">
        <v>28</v>
      </c>
      <c r="B36" s="283"/>
      <c r="C36" s="253"/>
      <c r="D36" s="253"/>
      <c r="E36" s="252"/>
      <c r="F36" s="252"/>
      <c r="G36" s="252"/>
      <c r="H36" s="343"/>
      <c r="I36" s="249"/>
      <c r="J36" s="161"/>
    </row>
    <row r="37" spans="1:12" x14ac:dyDescent="0.3">
      <c r="A37" s="245">
        <v>29</v>
      </c>
      <c r="B37" s="283"/>
      <c r="C37" s="253"/>
      <c r="D37" s="253"/>
      <c r="E37" s="252"/>
      <c r="F37" s="252"/>
      <c r="G37" s="252"/>
      <c r="H37" s="343"/>
      <c r="I37" s="249"/>
      <c r="J37" s="161"/>
    </row>
    <row r="38" spans="1:12" x14ac:dyDescent="0.3">
      <c r="A38" s="245" t="s">
        <v>274</v>
      </c>
      <c r="B38" s="283"/>
      <c r="C38" s="253"/>
      <c r="D38" s="253"/>
      <c r="E38" s="252"/>
      <c r="F38" s="252"/>
      <c r="G38" s="345"/>
      <c r="H38" s="356" t="s">
        <v>409</v>
      </c>
      <c r="I38" s="346">
        <f>SUM(I9:I37)</f>
        <v>1580</v>
      </c>
      <c r="J38" s="161"/>
    </row>
    <row r="40" spans="1:12" x14ac:dyDescent="0.3">
      <c r="A40" s="260" t="s">
        <v>440</v>
      </c>
    </row>
    <row r="42" spans="1:12" x14ac:dyDescent="0.3">
      <c r="B42" s="262" t="s">
        <v>99</v>
      </c>
      <c r="F42" s="263"/>
    </row>
    <row r="43" spans="1:12" x14ac:dyDescent="0.3">
      <c r="F43" s="261"/>
      <c r="I43" s="261"/>
      <c r="J43" s="261"/>
      <c r="K43" s="261"/>
      <c r="L43" s="261"/>
    </row>
    <row r="44" spans="1:12" x14ac:dyDescent="0.3">
      <c r="C44" s="264"/>
      <c r="F44" s="264"/>
      <c r="G44" s="264"/>
      <c r="H44" s="267"/>
      <c r="I44" s="265"/>
      <c r="J44" s="261"/>
      <c r="K44" s="261"/>
      <c r="L44" s="261"/>
    </row>
    <row r="45" spans="1:12" x14ac:dyDescent="0.3">
      <c r="A45" s="261"/>
      <c r="C45" s="266" t="s">
        <v>261</v>
      </c>
      <c r="F45" s="267" t="s">
        <v>266</v>
      </c>
      <c r="G45" s="266"/>
      <c r="H45" s="266"/>
      <c r="I45" s="265"/>
      <c r="J45" s="261"/>
      <c r="K45" s="261"/>
      <c r="L45" s="261"/>
    </row>
    <row r="46" spans="1:12" x14ac:dyDescent="0.3">
      <c r="A46" s="261"/>
      <c r="C46" s="268" t="s">
        <v>131</v>
      </c>
      <c r="F46" s="260" t="s">
        <v>262</v>
      </c>
      <c r="I46" s="261"/>
      <c r="J46" s="261"/>
      <c r="K46" s="261"/>
      <c r="L46" s="261"/>
    </row>
    <row r="47" spans="1:12" s="261" customFormat="1" x14ac:dyDescent="0.3">
      <c r="B47" s="260"/>
      <c r="C47" s="268"/>
      <c r="G47" s="268"/>
      <c r="H47" s="268"/>
    </row>
    <row r="48" spans="1:12" s="261" customFormat="1" ht="12.75" x14ac:dyDescent="0.2"/>
    <row r="49" s="261" customFormat="1" ht="12.75" x14ac:dyDescent="0.2"/>
    <row r="50" s="261" customFormat="1" ht="12.75" x14ac:dyDescent="0.2"/>
    <row r="51" s="2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O21" sqref="O2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68" t="s">
        <v>101</v>
      </c>
      <c r="D1" s="368"/>
      <c r="E1" s="166"/>
    </row>
    <row r="2" spans="1:7" x14ac:dyDescent="0.3">
      <c r="A2" s="117" t="s">
        <v>132</v>
      </c>
      <c r="B2" s="117"/>
      <c r="C2" s="366" t="s">
        <v>501</v>
      </c>
      <c r="D2" s="367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267</v>
      </c>
      <c r="B4" s="158"/>
      <c r="C4" s="159"/>
      <c r="D4" s="117"/>
      <c r="E4" s="166"/>
    </row>
    <row r="5" spans="1:7" x14ac:dyDescent="0.3">
      <c r="A5" s="170" t="str">
        <f>'ფორმა N1'!D4</f>
        <v xml:space="preserve">                                 საქართველოს ლეიბორისტული პარტია</v>
      </c>
      <c r="B5" s="12" t="s">
        <v>500</v>
      </c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242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8">
        <v>1</v>
      </c>
      <c r="B9" s="318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47"/>
      <c r="D23" s="8"/>
      <c r="E23" s="166"/>
    </row>
    <row r="24" spans="1:6" s="3" customFormat="1" x14ac:dyDescent="0.3">
      <c r="A24" s="129" t="s">
        <v>244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19" t="s">
        <v>90</v>
      </c>
      <c r="B27" s="319" t="s">
        <v>305</v>
      </c>
      <c r="C27" s="8"/>
      <c r="D27" s="8"/>
      <c r="E27" s="166"/>
    </row>
    <row r="28" spans="1:6" x14ac:dyDescent="0.3">
      <c r="A28" s="319" t="s">
        <v>91</v>
      </c>
      <c r="B28" s="319" t="s">
        <v>308</v>
      </c>
      <c r="C28" s="8"/>
      <c r="D28" s="8"/>
      <c r="E28" s="166"/>
    </row>
    <row r="29" spans="1:6" x14ac:dyDescent="0.3">
      <c r="A29" s="319" t="s">
        <v>432</v>
      </c>
      <c r="B29" s="319" t="s">
        <v>306</v>
      </c>
      <c r="C29" s="8"/>
      <c r="D29" s="8"/>
      <c r="E29" s="166"/>
    </row>
    <row r="30" spans="1:6" x14ac:dyDescent="0.3">
      <c r="A30" s="129" t="s">
        <v>33</v>
      </c>
      <c r="B30" s="330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264</v>
      </c>
      <c r="D38" s="169"/>
      <c r="E38" s="168"/>
      <c r="F38" s="168"/>
      <c r="G38"/>
      <c r="H38"/>
      <c r="I38"/>
    </row>
    <row r="39" spans="1:9" x14ac:dyDescent="0.3">
      <c r="A39"/>
      <c r="B39" s="2" t="s">
        <v>263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28" sqref="S28"/>
    </sheetView>
  </sheetViews>
  <sheetFormatPr defaultRowHeight="12.75" x14ac:dyDescent="0.2"/>
  <cols>
    <col min="1" max="1" width="2.7109375" style="273" customWidth="1"/>
    <col min="2" max="2" width="9" style="273" customWidth="1"/>
    <col min="3" max="3" width="23.42578125" style="273" customWidth="1"/>
    <col min="4" max="4" width="13.28515625" style="273" customWidth="1"/>
    <col min="5" max="5" width="9.5703125" style="273" customWidth="1"/>
    <col min="6" max="6" width="11.5703125" style="273" customWidth="1"/>
    <col min="7" max="7" width="12.28515625" style="273" customWidth="1"/>
    <col min="8" max="8" width="15.28515625" style="273" customWidth="1"/>
    <col min="9" max="9" width="17.5703125" style="273" customWidth="1"/>
    <col min="10" max="11" width="12.42578125" style="273" customWidth="1"/>
    <col min="12" max="12" width="23.5703125" style="273" customWidth="1"/>
    <col min="13" max="13" width="18.5703125" style="273" customWidth="1"/>
    <col min="14" max="14" width="0.85546875" style="273" customWidth="1"/>
    <col min="15" max="16384" width="9.140625" style="273"/>
  </cols>
  <sheetData>
    <row r="1" spans="1:14" ht="13.5" x14ac:dyDescent="0.2">
      <c r="A1" s="269" t="s">
        <v>441</v>
      </c>
      <c r="B1" s="270"/>
      <c r="C1" s="270"/>
      <c r="D1" s="270"/>
      <c r="E1" s="270"/>
      <c r="F1" s="270"/>
      <c r="G1" s="270"/>
      <c r="H1" s="270"/>
      <c r="I1" s="274"/>
      <c r="J1" s="331"/>
      <c r="K1" s="331"/>
      <c r="L1" s="331"/>
      <c r="M1" s="331" t="s">
        <v>398</v>
      </c>
      <c r="N1" s="274"/>
    </row>
    <row r="2" spans="1:14" x14ac:dyDescent="0.2">
      <c r="A2" s="274" t="s">
        <v>313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270"/>
      <c r="M2" s="272" t="s">
        <v>502</v>
      </c>
      <c r="N2" s="274"/>
    </row>
    <row r="3" spans="1:14" x14ac:dyDescent="0.2">
      <c r="A3" s="274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4"/>
    </row>
    <row r="4" spans="1:14" ht="15" x14ac:dyDescent="0.3">
      <c r="A4" s="173" t="s">
        <v>267</v>
      </c>
      <c r="B4" s="270"/>
      <c r="C4" s="270"/>
      <c r="D4" s="275"/>
      <c r="E4" s="332"/>
      <c r="F4" s="275"/>
      <c r="G4" s="271"/>
      <c r="H4" s="271"/>
      <c r="I4" s="271"/>
      <c r="J4" s="271"/>
      <c r="K4" s="271"/>
      <c r="L4" s="270"/>
      <c r="M4" s="271"/>
      <c r="N4" s="274"/>
    </row>
    <row r="5" spans="1:14" x14ac:dyDescent="0.2">
      <c r="A5" s="276"/>
      <c r="B5" s="276"/>
      <c r="C5" s="276"/>
      <c r="D5" s="276"/>
      <c r="E5" s="277" t="s">
        <v>449</v>
      </c>
      <c r="F5" s="277"/>
      <c r="G5" s="277"/>
      <c r="H5" s="277"/>
      <c r="I5" s="277"/>
      <c r="J5" s="277"/>
      <c r="K5" s="277"/>
      <c r="L5" s="277"/>
      <c r="M5" s="277"/>
      <c r="N5" s="274"/>
    </row>
    <row r="6" spans="1:14" ht="13.5" thickBot="1" x14ac:dyDescent="0.25">
      <c r="A6" s="333"/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274"/>
    </row>
    <row r="7" spans="1:14" ht="51" x14ac:dyDescent="0.2">
      <c r="A7" s="334" t="s">
        <v>64</v>
      </c>
      <c r="B7" s="335" t="s">
        <v>399</v>
      </c>
      <c r="C7" s="335" t="s">
        <v>400</v>
      </c>
      <c r="D7" s="336" t="s">
        <v>401</v>
      </c>
      <c r="E7" s="336" t="s">
        <v>268</v>
      </c>
      <c r="F7" s="336" t="s">
        <v>402</v>
      </c>
      <c r="G7" s="336" t="s">
        <v>403</v>
      </c>
      <c r="H7" s="335" t="s">
        <v>404</v>
      </c>
      <c r="I7" s="337" t="s">
        <v>405</v>
      </c>
      <c r="J7" s="337" t="s">
        <v>406</v>
      </c>
      <c r="K7" s="338" t="s">
        <v>407</v>
      </c>
      <c r="L7" s="338" t="s">
        <v>408</v>
      </c>
      <c r="M7" s="336" t="s">
        <v>398</v>
      </c>
      <c r="N7" s="274"/>
    </row>
    <row r="8" spans="1:14" x14ac:dyDescent="0.2">
      <c r="A8" s="279">
        <v>1</v>
      </c>
      <c r="B8" s="280">
        <v>2</v>
      </c>
      <c r="C8" s="280">
        <v>3</v>
      </c>
      <c r="D8" s="281">
        <v>4</v>
      </c>
      <c r="E8" s="281">
        <v>5</v>
      </c>
      <c r="F8" s="281">
        <v>6</v>
      </c>
      <c r="G8" s="281">
        <v>7</v>
      </c>
      <c r="H8" s="281">
        <v>8</v>
      </c>
      <c r="I8" s="281">
        <v>9</v>
      </c>
      <c r="J8" s="281">
        <v>10</v>
      </c>
      <c r="K8" s="281">
        <v>11</v>
      </c>
      <c r="L8" s="281">
        <v>12</v>
      </c>
      <c r="M8" s="281">
        <v>13</v>
      </c>
      <c r="N8" s="274"/>
    </row>
    <row r="9" spans="1:14" ht="15" x14ac:dyDescent="0.25">
      <c r="A9" s="282">
        <v>1</v>
      </c>
      <c r="B9" s="283"/>
      <c r="C9" s="339"/>
      <c r="D9" s="282"/>
      <c r="E9" s="282"/>
      <c r="F9" s="282"/>
      <c r="G9" s="282"/>
      <c r="H9" s="282"/>
      <c r="I9" s="282"/>
      <c r="J9" s="282"/>
      <c r="K9" s="282"/>
      <c r="L9" s="282"/>
      <c r="M9" s="340" t="str">
        <f t="shared" ref="M9:M33" si="0">IF(ISBLANK(B9),"",$M$2)</f>
        <v/>
      </c>
      <c r="N9" s="274"/>
    </row>
    <row r="10" spans="1:14" ht="15" x14ac:dyDescent="0.25">
      <c r="A10" s="282">
        <v>2</v>
      </c>
      <c r="B10" s="283"/>
      <c r="C10" s="339"/>
      <c r="D10" s="282"/>
      <c r="E10" s="282"/>
      <c r="F10" s="282"/>
      <c r="G10" s="282"/>
      <c r="H10" s="282"/>
      <c r="I10" s="282"/>
      <c r="J10" s="282"/>
      <c r="K10" s="282"/>
      <c r="L10" s="282"/>
      <c r="M10" s="340" t="str">
        <f t="shared" si="0"/>
        <v/>
      </c>
      <c r="N10" s="274"/>
    </row>
    <row r="11" spans="1:14" ht="15" x14ac:dyDescent="0.25">
      <c r="A11" s="282">
        <v>3</v>
      </c>
      <c r="B11" s="283"/>
      <c r="C11" s="339"/>
      <c r="D11" s="282"/>
      <c r="E11" s="282"/>
      <c r="F11" s="282"/>
      <c r="G11" s="282"/>
      <c r="H11" s="282"/>
      <c r="I11" s="282"/>
      <c r="J11" s="282"/>
      <c r="K11" s="282"/>
      <c r="L11" s="282"/>
      <c r="M11" s="340" t="str">
        <f t="shared" si="0"/>
        <v/>
      </c>
      <c r="N11" s="274"/>
    </row>
    <row r="12" spans="1:14" ht="15" x14ac:dyDescent="0.25">
      <c r="A12" s="282">
        <v>4</v>
      </c>
      <c r="B12" s="283"/>
      <c r="C12" s="339"/>
      <c r="D12" s="282"/>
      <c r="E12" s="282"/>
      <c r="F12" s="282"/>
      <c r="G12" s="282"/>
      <c r="H12" s="282"/>
      <c r="I12" s="282"/>
      <c r="J12" s="282"/>
      <c r="K12" s="282"/>
      <c r="L12" s="282"/>
      <c r="M12" s="340" t="str">
        <f t="shared" si="0"/>
        <v/>
      </c>
      <c r="N12" s="274"/>
    </row>
    <row r="13" spans="1:14" ht="15" x14ac:dyDescent="0.25">
      <c r="A13" s="282">
        <v>5</v>
      </c>
      <c r="B13" s="283"/>
      <c r="C13" s="339"/>
      <c r="D13" s="282"/>
      <c r="E13" s="282"/>
      <c r="F13" s="282"/>
      <c r="G13" s="282"/>
      <c r="H13" s="282"/>
      <c r="I13" s="282"/>
      <c r="J13" s="282"/>
      <c r="K13" s="282"/>
      <c r="L13" s="282"/>
      <c r="M13" s="340" t="str">
        <f t="shared" si="0"/>
        <v/>
      </c>
      <c r="N13" s="274"/>
    </row>
    <row r="14" spans="1:14" ht="15" x14ac:dyDescent="0.25">
      <c r="A14" s="282">
        <v>6</v>
      </c>
      <c r="B14" s="283"/>
      <c r="C14" s="339"/>
      <c r="D14" s="282"/>
      <c r="E14" s="282"/>
      <c r="F14" s="282"/>
      <c r="G14" s="282"/>
      <c r="H14" s="282"/>
      <c r="I14" s="282"/>
      <c r="J14" s="282"/>
      <c r="K14" s="282"/>
      <c r="L14" s="282"/>
      <c r="M14" s="340" t="str">
        <f t="shared" si="0"/>
        <v/>
      </c>
      <c r="N14" s="274"/>
    </row>
    <row r="15" spans="1:14" ht="15" x14ac:dyDescent="0.25">
      <c r="A15" s="282">
        <v>7</v>
      </c>
      <c r="B15" s="283"/>
      <c r="C15" s="339"/>
      <c r="D15" s="282"/>
      <c r="E15" s="282"/>
      <c r="F15" s="282"/>
      <c r="G15" s="282"/>
      <c r="H15" s="282"/>
      <c r="I15" s="282"/>
      <c r="J15" s="282"/>
      <c r="K15" s="282"/>
      <c r="L15" s="282"/>
      <c r="M15" s="340" t="str">
        <f t="shared" si="0"/>
        <v/>
      </c>
      <c r="N15" s="274"/>
    </row>
    <row r="16" spans="1:14" ht="15" x14ac:dyDescent="0.25">
      <c r="A16" s="282">
        <v>8</v>
      </c>
      <c r="B16" s="283"/>
      <c r="C16" s="339"/>
      <c r="D16" s="282"/>
      <c r="E16" s="282"/>
      <c r="F16" s="282"/>
      <c r="G16" s="282"/>
      <c r="H16" s="282"/>
      <c r="I16" s="282"/>
      <c r="J16" s="282"/>
      <c r="K16" s="282"/>
      <c r="L16" s="282"/>
      <c r="M16" s="340" t="str">
        <f t="shared" si="0"/>
        <v/>
      </c>
      <c r="N16" s="274"/>
    </row>
    <row r="17" spans="1:14" ht="15" x14ac:dyDescent="0.25">
      <c r="A17" s="282">
        <v>9</v>
      </c>
      <c r="B17" s="283"/>
      <c r="C17" s="339"/>
      <c r="D17" s="282"/>
      <c r="E17" s="282"/>
      <c r="F17" s="282"/>
      <c r="G17" s="282"/>
      <c r="H17" s="282"/>
      <c r="I17" s="282"/>
      <c r="J17" s="282"/>
      <c r="K17" s="282"/>
      <c r="L17" s="282"/>
      <c r="M17" s="340" t="str">
        <f t="shared" si="0"/>
        <v/>
      </c>
      <c r="N17" s="274"/>
    </row>
    <row r="18" spans="1:14" ht="15" x14ac:dyDescent="0.25">
      <c r="A18" s="282">
        <v>10</v>
      </c>
      <c r="B18" s="283"/>
      <c r="C18" s="339"/>
      <c r="D18" s="282"/>
      <c r="E18" s="282"/>
      <c r="F18" s="282"/>
      <c r="G18" s="282"/>
      <c r="H18" s="282"/>
      <c r="I18" s="282"/>
      <c r="J18" s="282"/>
      <c r="K18" s="282"/>
      <c r="L18" s="282"/>
      <c r="M18" s="340" t="str">
        <f t="shared" si="0"/>
        <v/>
      </c>
      <c r="N18" s="274"/>
    </row>
    <row r="19" spans="1:14" ht="15" x14ac:dyDescent="0.25">
      <c r="A19" s="282">
        <v>11</v>
      </c>
      <c r="B19" s="283"/>
      <c r="C19" s="339"/>
      <c r="D19" s="282"/>
      <c r="E19" s="282"/>
      <c r="F19" s="282"/>
      <c r="G19" s="282"/>
      <c r="H19" s="282"/>
      <c r="I19" s="282"/>
      <c r="J19" s="282"/>
      <c r="K19" s="282"/>
      <c r="L19" s="282"/>
      <c r="M19" s="340" t="str">
        <f t="shared" si="0"/>
        <v/>
      </c>
      <c r="N19" s="274"/>
    </row>
    <row r="20" spans="1:14" ht="15" x14ac:dyDescent="0.25">
      <c r="A20" s="282">
        <v>12</v>
      </c>
      <c r="B20" s="283"/>
      <c r="C20" s="339"/>
      <c r="D20" s="282"/>
      <c r="E20" s="282"/>
      <c r="F20" s="282"/>
      <c r="G20" s="282"/>
      <c r="H20" s="282"/>
      <c r="I20" s="282"/>
      <c r="J20" s="282"/>
      <c r="K20" s="282"/>
      <c r="L20" s="282"/>
      <c r="M20" s="340" t="str">
        <f t="shared" si="0"/>
        <v/>
      </c>
      <c r="N20" s="274"/>
    </row>
    <row r="21" spans="1:14" ht="15" x14ac:dyDescent="0.25">
      <c r="A21" s="282">
        <v>13</v>
      </c>
      <c r="B21" s="283"/>
      <c r="C21" s="339"/>
      <c r="D21" s="282"/>
      <c r="E21" s="282"/>
      <c r="F21" s="282"/>
      <c r="G21" s="282"/>
      <c r="H21" s="282"/>
      <c r="I21" s="282"/>
      <c r="J21" s="282"/>
      <c r="K21" s="282"/>
      <c r="L21" s="282"/>
      <c r="M21" s="340" t="str">
        <f t="shared" si="0"/>
        <v/>
      </c>
      <c r="N21" s="274"/>
    </row>
    <row r="22" spans="1:14" ht="15" x14ac:dyDescent="0.25">
      <c r="A22" s="282">
        <v>14</v>
      </c>
      <c r="B22" s="283"/>
      <c r="C22" s="339"/>
      <c r="D22" s="282"/>
      <c r="E22" s="282"/>
      <c r="F22" s="282"/>
      <c r="G22" s="282"/>
      <c r="H22" s="282"/>
      <c r="I22" s="282"/>
      <c r="J22" s="282"/>
      <c r="K22" s="282"/>
      <c r="L22" s="282"/>
      <c r="M22" s="340" t="str">
        <f t="shared" si="0"/>
        <v/>
      </c>
      <c r="N22" s="274"/>
    </row>
    <row r="23" spans="1:14" ht="15" x14ac:dyDescent="0.25">
      <c r="A23" s="282">
        <v>15</v>
      </c>
      <c r="B23" s="283"/>
      <c r="C23" s="339"/>
      <c r="D23" s="282"/>
      <c r="E23" s="282"/>
      <c r="F23" s="282"/>
      <c r="G23" s="282"/>
      <c r="H23" s="282"/>
      <c r="I23" s="282"/>
      <c r="J23" s="282"/>
      <c r="K23" s="282"/>
      <c r="L23" s="282"/>
      <c r="M23" s="340" t="str">
        <f t="shared" si="0"/>
        <v/>
      </c>
      <c r="N23" s="274"/>
    </row>
    <row r="24" spans="1:14" ht="15" x14ac:dyDescent="0.25">
      <c r="A24" s="282">
        <v>16</v>
      </c>
      <c r="B24" s="283"/>
      <c r="C24" s="339"/>
      <c r="D24" s="282"/>
      <c r="E24" s="282"/>
      <c r="F24" s="282"/>
      <c r="G24" s="282"/>
      <c r="H24" s="282"/>
      <c r="I24" s="282"/>
      <c r="J24" s="282"/>
      <c r="K24" s="282"/>
      <c r="L24" s="282"/>
      <c r="M24" s="340" t="str">
        <f t="shared" si="0"/>
        <v/>
      </c>
      <c r="N24" s="274"/>
    </row>
    <row r="25" spans="1:14" ht="15" x14ac:dyDescent="0.25">
      <c r="A25" s="282">
        <v>17</v>
      </c>
      <c r="B25" s="283"/>
      <c r="C25" s="339"/>
      <c r="D25" s="282"/>
      <c r="E25" s="282"/>
      <c r="F25" s="282"/>
      <c r="G25" s="282"/>
      <c r="H25" s="282"/>
      <c r="I25" s="282"/>
      <c r="J25" s="282"/>
      <c r="K25" s="282"/>
      <c r="L25" s="282"/>
      <c r="M25" s="340" t="str">
        <f t="shared" si="0"/>
        <v/>
      </c>
      <c r="N25" s="274"/>
    </row>
    <row r="26" spans="1:14" ht="15" x14ac:dyDescent="0.25">
      <c r="A26" s="282">
        <v>18</v>
      </c>
      <c r="B26" s="283"/>
      <c r="C26" s="339"/>
      <c r="D26" s="282"/>
      <c r="E26" s="282"/>
      <c r="F26" s="282"/>
      <c r="G26" s="282"/>
      <c r="H26" s="282"/>
      <c r="I26" s="282"/>
      <c r="J26" s="282"/>
      <c r="K26" s="282"/>
      <c r="L26" s="282"/>
      <c r="M26" s="340" t="str">
        <f t="shared" si="0"/>
        <v/>
      </c>
      <c r="N26" s="274"/>
    </row>
    <row r="27" spans="1:14" ht="15" x14ac:dyDescent="0.25">
      <c r="A27" s="282">
        <v>19</v>
      </c>
      <c r="B27" s="283"/>
      <c r="C27" s="339"/>
      <c r="D27" s="282"/>
      <c r="E27" s="282"/>
      <c r="F27" s="282"/>
      <c r="G27" s="282"/>
      <c r="H27" s="282"/>
      <c r="I27" s="282"/>
      <c r="J27" s="282"/>
      <c r="K27" s="282"/>
      <c r="L27" s="282"/>
      <c r="M27" s="340" t="str">
        <f t="shared" si="0"/>
        <v/>
      </c>
      <c r="N27" s="274"/>
    </row>
    <row r="28" spans="1:14" ht="15" x14ac:dyDescent="0.25">
      <c r="A28" s="282">
        <v>20</v>
      </c>
      <c r="B28" s="283"/>
      <c r="C28" s="339"/>
      <c r="D28" s="282"/>
      <c r="E28" s="282"/>
      <c r="F28" s="282"/>
      <c r="G28" s="282"/>
      <c r="H28" s="282"/>
      <c r="I28" s="282"/>
      <c r="J28" s="282"/>
      <c r="K28" s="282"/>
      <c r="L28" s="282"/>
      <c r="M28" s="340" t="str">
        <f t="shared" si="0"/>
        <v/>
      </c>
      <c r="N28" s="274"/>
    </row>
    <row r="29" spans="1:14" ht="15" x14ac:dyDescent="0.25">
      <c r="A29" s="282">
        <v>21</v>
      </c>
      <c r="B29" s="283"/>
      <c r="C29" s="339"/>
      <c r="D29" s="282"/>
      <c r="E29" s="282"/>
      <c r="F29" s="282"/>
      <c r="G29" s="282"/>
      <c r="H29" s="282"/>
      <c r="I29" s="282"/>
      <c r="J29" s="282"/>
      <c r="K29" s="282"/>
      <c r="L29" s="282"/>
      <c r="M29" s="340" t="str">
        <f t="shared" si="0"/>
        <v/>
      </c>
      <c r="N29" s="274"/>
    </row>
    <row r="30" spans="1:14" ht="15" x14ac:dyDescent="0.25">
      <c r="A30" s="282">
        <v>22</v>
      </c>
      <c r="B30" s="283"/>
      <c r="C30" s="339"/>
      <c r="D30" s="282"/>
      <c r="E30" s="282"/>
      <c r="F30" s="282"/>
      <c r="G30" s="282"/>
      <c r="H30" s="282"/>
      <c r="I30" s="282"/>
      <c r="J30" s="282"/>
      <c r="K30" s="282"/>
      <c r="L30" s="282"/>
      <c r="M30" s="340" t="str">
        <f t="shared" si="0"/>
        <v/>
      </c>
      <c r="N30" s="274"/>
    </row>
    <row r="31" spans="1:14" ht="15" x14ac:dyDescent="0.25">
      <c r="A31" s="282">
        <v>23</v>
      </c>
      <c r="B31" s="283"/>
      <c r="C31" s="339"/>
      <c r="D31" s="282"/>
      <c r="E31" s="282"/>
      <c r="F31" s="282"/>
      <c r="G31" s="282"/>
      <c r="H31" s="282"/>
      <c r="I31" s="282"/>
      <c r="J31" s="282"/>
      <c r="K31" s="282"/>
      <c r="L31" s="282"/>
      <c r="M31" s="340" t="str">
        <f t="shared" si="0"/>
        <v/>
      </c>
      <c r="N31" s="274"/>
    </row>
    <row r="32" spans="1:14" ht="15" x14ac:dyDescent="0.25">
      <c r="A32" s="282">
        <v>24</v>
      </c>
      <c r="B32" s="283"/>
      <c r="C32" s="339"/>
      <c r="D32" s="282"/>
      <c r="E32" s="282"/>
      <c r="F32" s="282"/>
      <c r="G32" s="282"/>
      <c r="H32" s="282"/>
      <c r="I32" s="282"/>
      <c r="J32" s="282"/>
      <c r="K32" s="282"/>
      <c r="L32" s="282"/>
      <c r="M32" s="340" t="str">
        <f t="shared" si="0"/>
        <v/>
      </c>
      <c r="N32" s="274"/>
    </row>
    <row r="33" spans="1:14" ht="15" x14ac:dyDescent="0.25">
      <c r="A33" s="341" t="s">
        <v>274</v>
      </c>
      <c r="B33" s="283"/>
      <c r="C33" s="339"/>
      <c r="D33" s="282"/>
      <c r="E33" s="282"/>
      <c r="F33" s="282"/>
      <c r="G33" s="282"/>
      <c r="H33" s="282"/>
      <c r="I33" s="282"/>
      <c r="J33" s="282"/>
      <c r="K33" s="282"/>
      <c r="L33" s="282"/>
      <c r="M33" s="340" t="str">
        <f t="shared" si="0"/>
        <v/>
      </c>
      <c r="N33" s="274"/>
    </row>
    <row r="34" spans="1:14" s="289" customFormat="1" x14ac:dyDescent="0.2"/>
    <row r="37" spans="1:14" s="21" customFormat="1" ht="15" x14ac:dyDescent="0.3">
      <c r="B37" s="284" t="s">
        <v>99</v>
      </c>
    </row>
    <row r="38" spans="1:14" s="21" customFormat="1" ht="15" x14ac:dyDescent="0.3">
      <c r="B38" s="284"/>
    </row>
    <row r="39" spans="1:14" s="21" customFormat="1" ht="15" x14ac:dyDescent="0.3">
      <c r="C39" s="286"/>
      <c r="D39" s="285"/>
      <c r="E39" s="285"/>
      <c r="H39" s="286"/>
      <c r="I39" s="286"/>
      <c r="J39" s="285"/>
      <c r="K39" s="285"/>
      <c r="L39" s="285"/>
    </row>
    <row r="40" spans="1:14" s="21" customFormat="1" ht="15" x14ac:dyDescent="0.3">
      <c r="C40" s="287" t="s">
        <v>261</v>
      </c>
      <c r="D40" s="285"/>
      <c r="E40" s="285"/>
      <c r="H40" s="284" t="s">
        <v>315</v>
      </c>
      <c r="M40" s="285"/>
    </row>
    <row r="41" spans="1:14" s="21" customFormat="1" ht="15" x14ac:dyDescent="0.3">
      <c r="C41" s="287" t="s">
        <v>131</v>
      </c>
      <c r="D41" s="285"/>
      <c r="E41" s="285"/>
      <c r="H41" s="288" t="s">
        <v>262</v>
      </c>
      <c r="M41" s="285"/>
    </row>
    <row r="42" spans="1:14" ht="15" x14ac:dyDescent="0.3">
      <c r="C42" s="287"/>
      <c r="F42" s="288"/>
      <c r="J42" s="290"/>
      <c r="K42" s="290"/>
      <c r="L42" s="290"/>
      <c r="M42" s="290"/>
    </row>
    <row r="43" spans="1:14" ht="15" x14ac:dyDescent="0.3">
      <c r="C43" s="28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210</v>
      </c>
      <c r="C1" t="s">
        <v>190</v>
      </c>
      <c r="E1" t="s">
        <v>219</v>
      </c>
      <c r="G1" t="s">
        <v>229</v>
      </c>
    </row>
    <row r="2" spans="1:7" ht="15" x14ac:dyDescent="0.2">
      <c r="A2" s="62">
        <v>40907</v>
      </c>
      <c r="C2" t="s">
        <v>191</v>
      </c>
      <c r="E2" t="s">
        <v>224</v>
      </c>
      <c r="G2" s="99" t="s">
        <v>230</v>
      </c>
    </row>
    <row r="3" spans="1:7" ht="15" x14ac:dyDescent="0.2">
      <c r="A3" s="62">
        <v>40908</v>
      </c>
      <c r="C3" t="s">
        <v>192</v>
      </c>
      <c r="E3" t="s">
        <v>225</v>
      </c>
      <c r="G3" s="99" t="s">
        <v>231</v>
      </c>
    </row>
    <row r="4" spans="1:7" ht="15" x14ac:dyDescent="0.2">
      <c r="A4" s="62">
        <v>40909</v>
      </c>
      <c r="C4" t="s">
        <v>193</v>
      </c>
      <c r="E4" t="s">
        <v>226</v>
      </c>
      <c r="G4" s="99" t="s">
        <v>232</v>
      </c>
    </row>
    <row r="5" spans="1:7" x14ac:dyDescent="0.2">
      <c r="A5" s="62">
        <v>40910</v>
      </c>
      <c r="C5" t="s">
        <v>194</v>
      </c>
      <c r="E5" t="s">
        <v>227</v>
      </c>
    </row>
    <row r="6" spans="1:7" x14ac:dyDescent="0.2">
      <c r="A6" s="62">
        <v>40911</v>
      </c>
      <c r="C6" t="s">
        <v>195</v>
      </c>
    </row>
    <row r="7" spans="1:7" x14ac:dyDescent="0.2">
      <c r="A7" s="62">
        <v>40912</v>
      </c>
      <c r="C7" t="s">
        <v>196</v>
      </c>
    </row>
    <row r="8" spans="1:7" x14ac:dyDescent="0.2">
      <c r="A8" s="62">
        <v>40913</v>
      </c>
      <c r="C8" t="s">
        <v>197</v>
      </c>
    </row>
    <row r="9" spans="1:7" x14ac:dyDescent="0.2">
      <c r="A9" s="62">
        <v>40914</v>
      </c>
      <c r="C9" t="s">
        <v>198</v>
      </c>
    </row>
    <row r="10" spans="1:7" x14ac:dyDescent="0.2">
      <c r="A10" s="62">
        <v>40915</v>
      </c>
      <c r="C10" t="s">
        <v>199</v>
      </c>
    </row>
    <row r="11" spans="1:7" x14ac:dyDescent="0.2">
      <c r="A11" s="62">
        <v>40916</v>
      </c>
      <c r="C11" t="s">
        <v>200</v>
      </c>
    </row>
    <row r="12" spans="1:7" x14ac:dyDescent="0.2">
      <c r="A12" s="62">
        <v>40917</v>
      </c>
      <c r="C12" t="s">
        <v>201</v>
      </c>
    </row>
    <row r="13" spans="1:7" x14ac:dyDescent="0.2">
      <c r="A13" s="62">
        <v>40918</v>
      </c>
      <c r="C13" t="s">
        <v>202</v>
      </c>
    </row>
    <row r="14" spans="1:7" x14ac:dyDescent="0.2">
      <c r="A14" s="62">
        <v>40919</v>
      </c>
      <c r="C14" t="s">
        <v>203</v>
      </c>
    </row>
    <row r="15" spans="1:7" x14ac:dyDescent="0.2">
      <c r="A15" s="62">
        <v>40920</v>
      </c>
      <c r="C15" t="s">
        <v>204</v>
      </c>
    </row>
    <row r="16" spans="1:7" x14ac:dyDescent="0.2">
      <c r="A16" s="62">
        <v>40921</v>
      </c>
      <c r="C16" t="s">
        <v>205</v>
      </c>
    </row>
    <row r="17" spans="1:3" x14ac:dyDescent="0.2">
      <c r="A17" s="62">
        <v>40922</v>
      </c>
      <c r="C17" t="s">
        <v>206</v>
      </c>
    </row>
    <row r="18" spans="1:3" x14ac:dyDescent="0.2">
      <c r="A18" s="62">
        <v>40923</v>
      </c>
      <c r="C18" t="s">
        <v>207</v>
      </c>
    </row>
    <row r="19" spans="1:3" x14ac:dyDescent="0.2">
      <c r="A19" s="62">
        <v>40924</v>
      </c>
      <c r="C19" t="s">
        <v>208</v>
      </c>
    </row>
    <row r="20" spans="1:3" x14ac:dyDescent="0.2">
      <c r="A20" s="62">
        <v>40925</v>
      </c>
      <c r="C20" t="s">
        <v>209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I17" sqref="I17"/>
    </sheetView>
  </sheetViews>
  <sheetFormatPr defaultRowHeight="15" x14ac:dyDescent="0.3"/>
  <cols>
    <col min="1" max="1" width="14.28515625" style="21" bestFit="1" customWidth="1"/>
    <col min="2" max="2" width="80" style="32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265</v>
      </c>
      <c r="B1" s="321"/>
      <c r="C1" s="368" t="s">
        <v>101</v>
      </c>
      <c r="D1" s="368"/>
      <c r="E1" s="172"/>
    </row>
    <row r="2" spans="1:12" s="6" customFormat="1" x14ac:dyDescent="0.3">
      <c r="A2" s="117" t="s">
        <v>132</v>
      </c>
      <c r="B2" s="321"/>
      <c r="C2" s="369" t="s">
        <v>502</v>
      </c>
      <c r="D2" s="370"/>
      <c r="E2" s="172"/>
    </row>
    <row r="3" spans="1:12" s="6" customFormat="1" x14ac:dyDescent="0.3">
      <c r="A3" s="117"/>
      <c r="B3" s="321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2"/>
      <c r="C4" s="117"/>
      <c r="D4" s="117"/>
      <c r="E4" s="166"/>
      <c r="L4" s="6"/>
    </row>
    <row r="5" spans="1:12" s="2" customFormat="1" x14ac:dyDescent="0.3">
      <c r="A5" s="178" t="str">
        <f>'ფორმა N1'!D4</f>
        <v xml:space="preserve">                                 საქართველოს ლეიბორისტული პარტია</v>
      </c>
      <c r="B5" s="323"/>
      <c r="C5" s="59"/>
      <c r="D5" s="59"/>
      <c r="E5" s="166"/>
    </row>
    <row r="6" spans="1:12" s="2" customFormat="1" x14ac:dyDescent="0.3">
      <c r="A6" s="118"/>
      <c r="B6" s="322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242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8">
        <v>1</v>
      </c>
      <c r="B9" s="318" t="s">
        <v>65</v>
      </c>
      <c r="C9" s="126">
        <f>SUM(C10,C25)</f>
        <v>4420</v>
      </c>
      <c r="D9" s="126">
        <f>SUM(D10,D25)</f>
        <v>4420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4420</v>
      </c>
      <c r="D10" s="126">
        <f>SUM(D11,D12,D15,D18,D23,D24)</f>
        <v>4420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4420</v>
      </c>
      <c r="D12" s="163">
        <f>SUM(D13:D14)</f>
        <v>4420</v>
      </c>
      <c r="E12" s="172"/>
    </row>
    <row r="13" spans="1:12" s="3" customFormat="1" x14ac:dyDescent="0.3">
      <c r="A13" s="138" t="s">
        <v>73</v>
      </c>
      <c r="B13" s="138" t="s">
        <v>307</v>
      </c>
      <c r="C13" s="8">
        <v>4420</v>
      </c>
      <c r="D13" s="8">
        <v>4420</v>
      </c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47"/>
      <c r="D23" s="8"/>
      <c r="E23" s="172"/>
    </row>
    <row r="24" spans="1:5" s="3" customFormat="1" x14ac:dyDescent="0.3">
      <c r="A24" s="129" t="s">
        <v>244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18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19" t="s">
        <v>90</v>
      </c>
      <c r="B27" s="138" t="s">
        <v>305</v>
      </c>
      <c r="C27" s="8"/>
      <c r="D27" s="8"/>
      <c r="E27" s="172"/>
    </row>
    <row r="28" spans="1:5" x14ac:dyDescent="0.3">
      <c r="A28" s="319" t="s">
        <v>91</v>
      </c>
      <c r="B28" s="138" t="s">
        <v>308</v>
      </c>
      <c r="C28" s="8"/>
      <c r="D28" s="8"/>
      <c r="E28" s="172"/>
    </row>
    <row r="29" spans="1:5" x14ac:dyDescent="0.3">
      <c r="A29" s="319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4" t="s">
        <v>430</v>
      </c>
      <c r="C30" s="8"/>
      <c r="D30" s="8"/>
      <c r="E30" s="172"/>
    </row>
    <row r="31" spans="1:5" s="22" customFormat="1" ht="12.75" x14ac:dyDescent="0.2">
      <c r="B31" s="324"/>
    </row>
    <row r="32" spans="1:5" s="2" customFormat="1" x14ac:dyDescent="0.3">
      <c r="A32" s="1"/>
      <c r="B32" s="325"/>
      <c r="E32" s="5"/>
    </row>
    <row r="33" spans="1:9" s="2" customFormat="1" x14ac:dyDescent="0.3">
      <c r="B33" s="32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5"/>
      <c r="E36" s="5"/>
    </row>
    <row r="37" spans="1:9" s="2" customFormat="1" x14ac:dyDescent="0.3">
      <c r="B37" s="325"/>
      <c r="E37"/>
      <c r="F37"/>
      <c r="G37"/>
      <c r="H37"/>
      <c r="I37"/>
    </row>
    <row r="38" spans="1:9" s="2" customFormat="1" x14ac:dyDescent="0.3">
      <c r="B38" s="325"/>
      <c r="D38" s="12"/>
      <c r="E38"/>
      <c r="F38"/>
      <c r="G38"/>
      <c r="H38"/>
      <c r="I38"/>
    </row>
    <row r="39" spans="1:9" s="2" customFormat="1" x14ac:dyDescent="0.3">
      <c r="A39"/>
      <c r="B39" s="327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5" t="s">
        <v>263</v>
      </c>
      <c r="D40" s="12"/>
      <c r="E40"/>
      <c r="F40"/>
      <c r="G40"/>
      <c r="H40"/>
      <c r="I40"/>
    </row>
    <row r="41" spans="1:9" customFormat="1" ht="12.75" x14ac:dyDescent="0.2">
      <c r="B41" s="328" t="s">
        <v>131</v>
      </c>
    </row>
    <row r="42" spans="1:9" customFormat="1" ht="12.75" x14ac:dyDescent="0.2">
      <c r="B42" s="32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P20" sqref="P20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68" t="s">
        <v>101</v>
      </c>
      <c r="D1" s="368"/>
      <c r="E1" s="213"/>
    </row>
    <row r="2" spans="1:12" x14ac:dyDescent="0.3">
      <c r="A2" s="117" t="s">
        <v>132</v>
      </c>
      <c r="B2" s="173"/>
      <c r="C2" s="366" t="s">
        <v>502</v>
      </c>
      <c r="D2" s="367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 xml:space="preserve">                                 საქართველოს ლეიბორისტული პარტია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57</v>
      </c>
      <c r="C9" s="123">
        <v>13819</v>
      </c>
      <c r="D9" s="123">
        <v>13819</v>
      </c>
      <c r="E9" s="215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5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5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3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406</v>
      </c>
      <c r="D13" s="125">
        <f>SUM(D14,D17,D29:D32,D35,D36,D42,D43,D44,D45,D46,D50,D51)</f>
        <v>406</v>
      </c>
      <c r="E13" s="213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3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3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3"/>
    </row>
    <row r="17" spans="1:5" x14ac:dyDescent="0.3">
      <c r="A17" s="16" t="s">
        <v>33</v>
      </c>
      <c r="B17" s="16" t="s">
        <v>2</v>
      </c>
      <c r="C17" s="124"/>
      <c r="D17" s="124"/>
      <c r="E17" s="213"/>
    </row>
    <row r="18" spans="1:5" ht="30" x14ac:dyDescent="0.3">
      <c r="A18" s="17" t="s">
        <v>12</v>
      </c>
      <c r="B18" s="17" t="s">
        <v>243</v>
      </c>
      <c r="C18" s="37"/>
      <c r="D18" s="38"/>
      <c r="E18" s="213"/>
    </row>
    <row r="19" spans="1:5" x14ac:dyDescent="0.3">
      <c r="A19" s="17" t="s">
        <v>13</v>
      </c>
      <c r="B19" s="17" t="s">
        <v>14</v>
      </c>
      <c r="C19" s="37"/>
      <c r="D19" s="39"/>
      <c r="E19" s="213"/>
    </row>
    <row r="20" spans="1:5" ht="30" x14ac:dyDescent="0.3">
      <c r="A20" s="17" t="s">
        <v>277</v>
      </c>
      <c r="B20" s="17" t="s">
        <v>22</v>
      </c>
      <c r="C20" s="37"/>
      <c r="D20" s="40"/>
      <c r="E20" s="213"/>
    </row>
    <row r="21" spans="1:5" x14ac:dyDescent="0.3">
      <c r="A21" s="17" t="s">
        <v>278</v>
      </c>
      <c r="B21" s="17" t="s">
        <v>15</v>
      </c>
      <c r="C21" s="37">
        <v>300</v>
      </c>
      <c r="D21" s="40">
        <v>300</v>
      </c>
      <c r="E21" s="213"/>
    </row>
    <row r="22" spans="1:5" x14ac:dyDescent="0.3">
      <c r="A22" s="17" t="s">
        <v>279</v>
      </c>
      <c r="B22" s="17" t="s">
        <v>16</v>
      </c>
      <c r="C22" s="37"/>
      <c r="D22" s="40"/>
      <c r="E22" s="213"/>
    </row>
    <row r="23" spans="1:5" x14ac:dyDescent="0.3">
      <c r="A23" s="17" t="s">
        <v>280</v>
      </c>
      <c r="B23" s="17" t="s">
        <v>17</v>
      </c>
      <c r="C23" s="176">
        <f>SUM(C24:C27)</f>
        <v>403</v>
      </c>
      <c r="D23" s="176">
        <f>SUM(D24:D27)</f>
        <v>403</v>
      </c>
      <c r="E23" s="213"/>
    </row>
    <row r="24" spans="1:5" ht="16.5" customHeight="1" x14ac:dyDescent="0.3">
      <c r="A24" s="18" t="s">
        <v>281</v>
      </c>
      <c r="B24" s="18" t="s">
        <v>18</v>
      </c>
      <c r="C24" s="37">
        <v>350</v>
      </c>
      <c r="D24" s="40">
        <v>350</v>
      </c>
      <c r="E24" s="213"/>
    </row>
    <row r="25" spans="1:5" ht="16.5" customHeight="1" x14ac:dyDescent="0.3">
      <c r="A25" s="18" t="s">
        <v>282</v>
      </c>
      <c r="B25" s="18" t="s">
        <v>19</v>
      </c>
      <c r="C25" s="37">
        <v>53</v>
      </c>
      <c r="D25" s="40">
        <v>53</v>
      </c>
      <c r="E25" s="213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3"/>
    </row>
    <row r="28" spans="1:5" x14ac:dyDescent="0.3">
      <c r="A28" s="17" t="s">
        <v>285</v>
      </c>
      <c r="B28" s="17" t="s">
        <v>21</v>
      </c>
      <c r="C28" s="37"/>
      <c r="D28" s="41"/>
      <c r="E28" s="213"/>
    </row>
    <row r="29" spans="1:5" x14ac:dyDescent="0.3">
      <c r="A29" s="16" t="s">
        <v>34</v>
      </c>
      <c r="B29" s="16" t="s">
        <v>3</v>
      </c>
      <c r="C29" s="33"/>
      <c r="D29" s="34"/>
      <c r="E29" s="213"/>
    </row>
    <row r="30" spans="1:5" x14ac:dyDescent="0.3">
      <c r="A30" s="16" t="s">
        <v>35</v>
      </c>
      <c r="B30" s="16" t="s">
        <v>4</v>
      </c>
      <c r="C30" s="33"/>
      <c r="D30" s="34"/>
      <c r="E30" s="213"/>
    </row>
    <row r="31" spans="1:5" x14ac:dyDescent="0.3">
      <c r="A31" s="16" t="s">
        <v>36</v>
      </c>
      <c r="B31" s="16" t="s">
        <v>5</v>
      </c>
      <c r="C31" s="33"/>
      <c r="D31" s="34"/>
      <c r="E31" s="213"/>
    </row>
    <row r="32" spans="1:5" ht="30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3"/>
    </row>
    <row r="33" spans="1:5" x14ac:dyDescent="0.3">
      <c r="A33" s="17" t="s">
        <v>286</v>
      </c>
      <c r="B33" s="17" t="s">
        <v>56</v>
      </c>
      <c r="C33" s="33"/>
      <c r="D33" s="34"/>
      <c r="E33" s="213"/>
    </row>
    <row r="34" spans="1:5" x14ac:dyDescent="0.3">
      <c r="A34" s="17" t="s">
        <v>287</v>
      </c>
      <c r="B34" s="17" t="s">
        <v>55</v>
      </c>
      <c r="C34" s="33"/>
      <c r="D34" s="34"/>
      <c r="E34" s="213"/>
    </row>
    <row r="35" spans="1:5" x14ac:dyDescent="0.3">
      <c r="A35" s="16" t="s">
        <v>38</v>
      </c>
      <c r="B35" s="16" t="s">
        <v>49</v>
      </c>
      <c r="C35" s="33">
        <v>17</v>
      </c>
      <c r="D35" s="34">
        <v>17</v>
      </c>
      <c r="E35" s="213"/>
    </row>
    <row r="36" spans="1:5" x14ac:dyDescent="0.3">
      <c r="A36" s="16" t="s">
        <v>39</v>
      </c>
      <c r="B36" s="16" t="s">
        <v>348</v>
      </c>
      <c r="C36" s="124"/>
      <c r="D36" s="124"/>
      <c r="E36" s="213"/>
    </row>
    <row r="37" spans="1:5" x14ac:dyDescent="0.3">
      <c r="A37" s="17" t="s">
        <v>345</v>
      </c>
      <c r="B37" s="17" t="s">
        <v>349</v>
      </c>
      <c r="C37" s="33"/>
      <c r="D37" s="33"/>
      <c r="E37" s="213"/>
    </row>
    <row r="38" spans="1:5" x14ac:dyDescent="0.3">
      <c r="A38" s="17" t="s">
        <v>346</v>
      </c>
      <c r="B38" s="17" t="s">
        <v>350</v>
      </c>
      <c r="C38" s="33">
        <v>10320</v>
      </c>
      <c r="D38" s="33">
        <v>10320</v>
      </c>
      <c r="E38" s="213"/>
    </row>
    <row r="39" spans="1:5" x14ac:dyDescent="0.3">
      <c r="A39" s="17" t="s">
        <v>347</v>
      </c>
      <c r="B39" s="17" t="s">
        <v>353</v>
      </c>
      <c r="C39" s="33"/>
      <c r="D39" s="34"/>
      <c r="E39" s="213"/>
    </row>
    <row r="40" spans="1:5" x14ac:dyDescent="0.3">
      <c r="A40" s="17" t="s">
        <v>352</v>
      </c>
      <c r="B40" s="17" t="s">
        <v>354</v>
      </c>
      <c r="C40" s="33"/>
      <c r="D40" s="34"/>
      <c r="E40" s="213"/>
    </row>
    <row r="41" spans="1:5" x14ac:dyDescent="0.3">
      <c r="A41" s="17" t="s">
        <v>355</v>
      </c>
      <c r="B41" s="17" t="s">
        <v>351</v>
      </c>
      <c r="C41" s="33"/>
      <c r="D41" s="34"/>
      <c r="E41" s="213"/>
    </row>
    <row r="42" spans="1:5" ht="30" x14ac:dyDescent="0.3">
      <c r="A42" s="16" t="s">
        <v>40</v>
      </c>
      <c r="B42" s="16" t="s">
        <v>28</v>
      </c>
      <c r="C42" s="33"/>
      <c r="D42" s="34"/>
      <c r="E42" s="213"/>
    </row>
    <row r="43" spans="1:5" x14ac:dyDescent="0.3">
      <c r="A43" s="16" t="s">
        <v>41</v>
      </c>
      <c r="B43" s="16" t="s">
        <v>24</v>
      </c>
      <c r="C43" s="33"/>
      <c r="D43" s="34"/>
      <c r="E43" s="213"/>
    </row>
    <row r="44" spans="1:5" x14ac:dyDescent="0.3">
      <c r="A44" s="16" t="s">
        <v>42</v>
      </c>
      <c r="B44" s="16" t="s">
        <v>25</v>
      </c>
      <c r="C44" s="33"/>
      <c r="D44" s="34"/>
      <c r="E44" s="213"/>
    </row>
    <row r="45" spans="1:5" x14ac:dyDescent="0.3">
      <c r="A45" s="16" t="s">
        <v>43</v>
      </c>
      <c r="B45" s="16" t="s">
        <v>26</v>
      </c>
      <c r="C45" s="33"/>
      <c r="D45" s="34"/>
      <c r="E45" s="213"/>
    </row>
    <row r="46" spans="1:5" x14ac:dyDescent="0.3">
      <c r="A46" s="16" t="s">
        <v>44</v>
      </c>
      <c r="B46" s="16" t="s">
        <v>292</v>
      </c>
      <c r="C46" s="124"/>
      <c r="D46" s="124"/>
      <c r="E46" s="213"/>
    </row>
    <row r="47" spans="1:5" x14ac:dyDescent="0.3">
      <c r="A47" s="138" t="s">
        <v>360</v>
      </c>
      <c r="B47" s="138" t="s">
        <v>363</v>
      </c>
      <c r="C47" s="33">
        <v>1890</v>
      </c>
      <c r="D47" s="34">
        <v>1890</v>
      </c>
      <c r="E47" s="213"/>
    </row>
    <row r="48" spans="1:5" x14ac:dyDescent="0.3">
      <c r="A48" s="138" t="s">
        <v>361</v>
      </c>
      <c r="B48" s="138" t="s">
        <v>362</v>
      </c>
      <c r="C48" s="33"/>
      <c r="D48" s="34"/>
      <c r="E48" s="213"/>
    </row>
    <row r="49" spans="1:5" x14ac:dyDescent="0.3">
      <c r="A49" s="138" t="s">
        <v>364</v>
      </c>
      <c r="B49" s="138" t="s">
        <v>365</v>
      </c>
      <c r="C49" s="33"/>
      <c r="D49" s="34"/>
      <c r="E49" s="213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3"/>
    </row>
    <row r="51" spans="1:5" x14ac:dyDescent="0.3">
      <c r="A51" s="16" t="s">
        <v>46</v>
      </c>
      <c r="B51" s="16" t="s">
        <v>6</v>
      </c>
      <c r="C51" s="33">
        <v>389</v>
      </c>
      <c r="D51" s="34">
        <v>389</v>
      </c>
      <c r="E51" s="213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50</v>
      </c>
      <c r="B53" s="16" t="s">
        <v>48</v>
      </c>
      <c r="C53" s="33"/>
      <c r="D53" s="34"/>
      <c r="E53" s="213"/>
    </row>
    <row r="54" spans="1:5" x14ac:dyDescent="0.3">
      <c r="A54" s="16" t="s">
        <v>51</v>
      </c>
      <c r="B54" s="16" t="s">
        <v>47</v>
      </c>
      <c r="C54" s="33"/>
      <c r="D54" s="34"/>
      <c r="E54" s="213"/>
    </row>
    <row r="55" spans="1:5" x14ac:dyDescent="0.3">
      <c r="A55" s="14">
        <v>1.4</v>
      </c>
      <c r="B55" s="14" t="s">
        <v>394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500</v>
      </c>
      <c r="D57" s="125">
        <f>SUM(D58:D62)</f>
        <v>500</v>
      </c>
      <c r="E57" s="213"/>
    </row>
    <row r="58" spans="1:5" x14ac:dyDescent="0.3">
      <c r="A58" s="16" t="s">
        <v>293</v>
      </c>
      <c r="B58" s="46" t="s">
        <v>52</v>
      </c>
      <c r="C58" s="37"/>
      <c r="D58" s="40"/>
      <c r="E58" s="213"/>
    </row>
    <row r="59" spans="1:5" ht="30" x14ac:dyDescent="0.3">
      <c r="A59" s="16" t="s">
        <v>294</v>
      </c>
      <c r="B59" s="46" t="s">
        <v>54</v>
      </c>
      <c r="C59" s="37">
        <v>500</v>
      </c>
      <c r="D59" s="40">
        <v>500</v>
      </c>
      <c r="E59" s="213"/>
    </row>
    <row r="60" spans="1:5" x14ac:dyDescent="0.3">
      <c r="A60" s="16" t="s">
        <v>295</v>
      </c>
      <c r="B60" s="46" t="s">
        <v>53</v>
      </c>
      <c r="C60" s="40"/>
      <c r="D60" s="40"/>
      <c r="E60" s="213"/>
    </row>
    <row r="61" spans="1:5" x14ac:dyDescent="0.3">
      <c r="A61" s="16" t="s">
        <v>296</v>
      </c>
      <c r="B61" s="46" t="s">
        <v>27</v>
      </c>
      <c r="C61" s="37"/>
      <c r="D61" s="40"/>
      <c r="E61" s="213"/>
    </row>
    <row r="62" spans="1:5" x14ac:dyDescent="0.3">
      <c r="A62" s="16" t="s">
        <v>331</v>
      </c>
      <c r="B62" s="293" t="s">
        <v>332</v>
      </c>
      <c r="C62" s="37"/>
      <c r="D62" s="294"/>
      <c r="E62" s="213"/>
    </row>
    <row r="63" spans="1:5" x14ac:dyDescent="0.3">
      <c r="A63" s="13">
        <v>2</v>
      </c>
      <c r="B63" s="47" t="s">
        <v>98</v>
      </c>
      <c r="C63" s="351"/>
      <c r="D63" s="177">
        <f>SUM(D64:D69)</f>
        <v>0</v>
      </c>
      <c r="E63" s="213"/>
    </row>
    <row r="64" spans="1:5" x14ac:dyDescent="0.3">
      <c r="A64" s="15">
        <v>2.1</v>
      </c>
      <c r="B64" s="48" t="s">
        <v>92</v>
      </c>
      <c r="C64" s="351"/>
      <c r="D64" s="42"/>
      <c r="E64" s="213"/>
    </row>
    <row r="65" spans="1:5" x14ac:dyDescent="0.3">
      <c r="A65" s="15">
        <v>2.2000000000000002</v>
      </c>
      <c r="B65" s="48" t="s">
        <v>96</v>
      </c>
      <c r="C65" s="353"/>
      <c r="D65" s="43"/>
      <c r="E65" s="213"/>
    </row>
    <row r="66" spans="1:5" x14ac:dyDescent="0.3">
      <c r="A66" s="15">
        <v>2.2999999999999998</v>
      </c>
      <c r="B66" s="48" t="s">
        <v>95</v>
      </c>
      <c r="C66" s="353"/>
      <c r="D66" s="43"/>
      <c r="E66" s="213"/>
    </row>
    <row r="67" spans="1:5" x14ac:dyDescent="0.3">
      <c r="A67" s="15">
        <v>2.4</v>
      </c>
      <c r="B67" s="48" t="s">
        <v>97</v>
      </c>
      <c r="C67" s="353"/>
      <c r="D67" s="43"/>
      <c r="E67" s="213"/>
    </row>
    <row r="68" spans="1:5" x14ac:dyDescent="0.3">
      <c r="A68" s="15">
        <v>2.5</v>
      </c>
      <c r="B68" s="48" t="s">
        <v>93</v>
      </c>
      <c r="C68" s="353"/>
      <c r="D68" s="43"/>
      <c r="E68" s="213"/>
    </row>
    <row r="69" spans="1:5" x14ac:dyDescent="0.3">
      <c r="A69" s="15">
        <v>2.6</v>
      </c>
      <c r="B69" s="48" t="s">
        <v>94</v>
      </c>
      <c r="C69" s="353"/>
      <c r="D69" s="43"/>
      <c r="E69" s="213"/>
    </row>
    <row r="70" spans="1:5" s="2" customFormat="1" x14ac:dyDescent="0.3">
      <c r="A70" s="13">
        <v>3</v>
      </c>
      <c r="B70" s="349" t="s">
        <v>427</v>
      </c>
      <c r="C70" s="352"/>
      <c r="D70" s="350"/>
      <c r="E70" s="161"/>
    </row>
    <row r="71" spans="1:5" s="2" customFormat="1" x14ac:dyDescent="0.3">
      <c r="A71" s="13">
        <v>4</v>
      </c>
      <c r="B71" s="13" t="s">
        <v>245</v>
      </c>
      <c r="C71" s="352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246</v>
      </c>
      <c r="C72" s="8"/>
      <c r="D72" s="8"/>
      <c r="E72" s="161"/>
    </row>
    <row r="73" spans="1:5" s="2" customFormat="1" x14ac:dyDescent="0.3">
      <c r="A73" s="15">
        <v>4.2</v>
      </c>
      <c r="B73" s="15" t="s">
        <v>247</v>
      </c>
      <c r="C73" s="8"/>
      <c r="D73" s="8"/>
      <c r="E73" s="161"/>
    </row>
    <row r="74" spans="1:5" s="2" customFormat="1" x14ac:dyDescent="0.3">
      <c r="A74" s="13">
        <v>5</v>
      </c>
      <c r="B74" s="348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48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263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L15" sqref="L1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68" t="s">
        <v>101</v>
      </c>
      <c r="D1" s="368"/>
      <c r="E1" s="132"/>
    </row>
    <row r="2" spans="1:5" s="6" customFormat="1" x14ac:dyDescent="0.3">
      <c r="A2" s="115" t="s">
        <v>323</v>
      </c>
      <c r="B2" s="118"/>
      <c r="C2" s="366" t="s">
        <v>502</v>
      </c>
      <c r="D2" s="366"/>
      <c r="E2" s="132"/>
    </row>
    <row r="3" spans="1:5" s="6" customFormat="1" x14ac:dyDescent="0.3">
      <c r="A3" s="117" t="s">
        <v>132</v>
      </c>
      <c r="B3" s="115"/>
      <c r="C3" s="236"/>
      <c r="D3" s="236"/>
      <c r="E3" s="132"/>
    </row>
    <row r="4" spans="1:5" s="6" customFormat="1" x14ac:dyDescent="0.3">
      <c r="A4" s="117"/>
      <c r="B4" s="117"/>
      <c r="C4" s="236"/>
      <c r="D4" s="236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 t="s">
        <v>503</v>
      </c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5"/>
      <c r="B8" s="235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/>
      <c r="C10" s="4"/>
      <c r="D10" s="4"/>
      <c r="E10" s="134"/>
    </row>
    <row r="11" spans="1:5" s="10" customFormat="1" x14ac:dyDescent="0.2">
      <c r="A11" s="139" t="s">
        <v>325</v>
      </c>
      <c r="B11" s="139"/>
      <c r="C11" s="4"/>
      <c r="D11" s="4"/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2" t="s">
        <v>397</v>
      </c>
    </row>
    <row r="30" spans="1:5" x14ac:dyDescent="0.3">
      <c r="A30" s="292"/>
    </row>
    <row r="31" spans="1:5" x14ac:dyDescent="0.3">
      <c r="A31" s="292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264</v>
      </c>
      <c r="D36" s="12"/>
      <c r="E36"/>
      <c r="F36"/>
      <c r="G36"/>
      <c r="H36"/>
      <c r="I36"/>
    </row>
    <row r="37" spans="1:9" x14ac:dyDescent="0.3">
      <c r="B37" s="2" t="s">
        <v>263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L16" sqref="L16"/>
    </sheetView>
  </sheetViews>
  <sheetFormatPr defaultRowHeight="12.75" x14ac:dyDescent="0.2"/>
  <cols>
    <col min="1" max="1" width="5.42578125" style="261" customWidth="1"/>
    <col min="2" max="2" width="20.85546875" style="261" customWidth="1"/>
    <col min="3" max="3" width="26" style="261" customWidth="1"/>
    <col min="4" max="4" width="17" style="261" customWidth="1"/>
    <col min="5" max="5" width="18.140625" style="261" customWidth="1"/>
    <col min="6" max="6" width="14.7109375" style="261" customWidth="1"/>
    <col min="7" max="7" width="15.5703125" style="261" customWidth="1"/>
    <col min="8" max="8" width="14.7109375" style="261" customWidth="1"/>
    <col min="9" max="9" width="29.710937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05"/>
      <c r="H1" s="305"/>
      <c r="I1" s="368" t="s">
        <v>101</v>
      </c>
      <c r="J1" s="368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5"/>
      <c r="H2" s="305"/>
      <c r="I2" s="366" t="s">
        <v>504</v>
      </c>
      <c r="J2" s="366"/>
    </row>
    <row r="3" spans="1:10" ht="15" x14ac:dyDescent="0.3">
      <c r="A3" s="117"/>
      <c r="B3" s="117"/>
      <c r="C3" s="115"/>
      <c r="D3" s="115"/>
      <c r="E3" s="115"/>
      <c r="F3" s="115"/>
      <c r="G3" s="238"/>
      <c r="H3" s="238"/>
      <c r="I3" s="305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 t="s">
        <v>449</v>
      </c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7"/>
      <c r="B7" s="237"/>
      <c r="C7" s="237"/>
      <c r="D7" s="298"/>
      <c r="E7" s="237"/>
      <c r="F7" s="237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220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08" t="s">
        <v>341</v>
      </c>
    </row>
    <row r="9" spans="1:10" ht="15" x14ac:dyDescent="0.2">
      <c r="A9" s="139">
        <v>1</v>
      </c>
      <c r="B9" s="139"/>
      <c r="C9" s="139"/>
      <c r="D9" s="139"/>
      <c r="E9" s="139"/>
      <c r="F9" s="139"/>
      <c r="G9" s="4"/>
      <c r="H9" s="4"/>
      <c r="I9" s="4"/>
      <c r="J9" s="308" t="s">
        <v>0</v>
      </c>
    </row>
    <row r="10" spans="1:10" ht="15" x14ac:dyDescent="0.2">
      <c r="A10" s="139">
        <v>2</v>
      </c>
      <c r="B10" s="139"/>
      <c r="C10" s="139"/>
      <c r="D10" s="139"/>
      <c r="E10" s="139"/>
      <c r="F10" s="139"/>
      <c r="G10" s="4"/>
      <c r="H10" s="4"/>
      <c r="I10" s="4"/>
    </row>
    <row r="11" spans="1:10" ht="15" x14ac:dyDescent="0.2">
      <c r="A11" s="139">
        <v>3</v>
      </c>
      <c r="B11" s="128"/>
      <c r="C11" s="128"/>
      <c r="D11" s="128"/>
      <c r="E11" s="128"/>
      <c r="F11" s="139"/>
      <c r="G11" s="4"/>
      <c r="H11" s="4"/>
      <c r="I11" s="4"/>
    </row>
    <row r="12" spans="1:10" ht="15" x14ac:dyDescent="0.2">
      <c r="A12" s="139">
        <v>4</v>
      </c>
      <c r="B12" s="128"/>
      <c r="C12" s="128"/>
      <c r="D12" s="128"/>
      <c r="E12" s="128"/>
      <c r="F12" s="139"/>
      <c r="G12" s="4"/>
      <c r="H12" s="4"/>
      <c r="I12" s="4"/>
    </row>
    <row r="13" spans="1:10" ht="15" x14ac:dyDescent="0.2">
      <c r="A13" s="139">
        <v>5</v>
      </c>
      <c r="B13" s="128"/>
      <c r="C13" s="128"/>
      <c r="D13" s="128"/>
      <c r="E13" s="128"/>
      <c r="F13" s="139"/>
      <c r="G13" s="4"/>
      <c r="H13" s="4"/>
      <c r="I13" s="4"/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0</v>
      </c>
      <c r="H34" s="127">
        <f>SUM(H9:H33)</f>
        <v>0</v>
      </c>
      <c r="I34" s="127">
        <f>SUM(I9:I33)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442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/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4"/>
      <c r="F43" s="264"/>
      <c r="G43" s="264"/>
      <c r="H43" s="260"/>
      <c r="I43" s="260"/>
    </row>
    <row r="44" spans="1:9" ht="15" x14ac:dyDescent="0.3">
      <c r="A44" s="266"/>
      <c r="B44" s="266"/>
      <c r="C44" s="266" t="s">
        <v>384</v>
      </c>
      <c r="D44" s="266"/>
      <c r="E44" s="266"/>
      <c r="F44" s="266"/>
      <c r="G44" s="266"/>
      <c r="H44" s="260"/>
      <c r="I44" s="260"/>
    </row>
    <row r="45" spans="1:9" ht="15" x14ac:dyDescent="0.3">
      <c r="A45" s="260"/>
      <c r="B45" s="260"/>
      <c r="C45" s="260" t="s">
        <v>383</v>
      </c>
      <c r="D45" s="260"/>
      <c r="E45" s="260"/>
      <c r="F45" s="260"/>
      <c r="G45" s="260"/>
      <c r="H45" s="260"/>
      <c r="I45" s="260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R12" sqref="R12:R1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68" t="s">
        <v>101</v>
      </c>
      <c r="H1" s="368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66" t="s">
        <v>502</v>
      </c>
      <c r="H2" s="366"/>
    </row>
    <row r="3" spans="1:8" ht="15" x14ac:dyDescent="0.3">
      <c r="A3" s="117"/>
      <c r="B3" s="117"/>
      <c r="C3" s="117"/>
      <c r="D3" s="117"/>
      <c r="E3" s="117"/>
      <c r="F3" s="117"/>
      <c r="G3" s="238"/>
      <c r="H3" s="238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/>
      <c r="C5" s="121" t="s">
        <v>449</v>
      </c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7"/>
      <c r="B7" s="237"/>
      <c r="C7" s="342"/>
      <c r="D7" s="237"/>
      <c r="E7" s="237"/>
      <c r="F7" s="237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220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333</v>
      </c>
      <c r="G34" s="127">
        <f>SUM(G9:G33)</f>
        <v>0</v>
      </c>
      <c r="H34" s="127">
        <f>SUM(H9:H33)</f>
        <v>0</v>
      </c>
    </row>
    <row r="35" spans="1:8" ht="15" x14ac:dyDescent="0.3">
      <c r="A35" s="306"/>
      <c r="B35" s="306"/>
      <c r="C35" s="306"/>
      <c r="D35" s="306"/>
      <c r="E35" s="306"/>
      <c r="F35" s="306"/>
      <c r="G35" s="260"/>
      <c r="H35" s="260"/>
    </row>
    <row r="36" spans="1:8" ht="15" x14ac:dyDescent="0.3">
      <c r="A36" s="307" t="s">
        <v>443</v>
      </c>
      <c r="B36" s="306"/>
      <c r="C36" s="306"/>
      <c r="D36" s="306"/>
      <c r="E36" s="306"/>
      <c r="F36" s="306"/>
      <c r="G36" s="260"/>
      <c r="H36" s="260"/>
    </row>
    <row r="37" spans="1:8" ht="15" x14ac:dyDescent="0.3">
      <c r="A37" s="307"/>
      <c r="B37" s="306"/>
      <c r="C37" s="306"/>
      <c r="D37" s="306"/>
      <c r="E37" s="306"/>
      <c r="F37" s="306"/>
      <c r="G37" s="260"/>
      <c r="H37" s="260"/>
    </row>
    <row r="38" spans="1:8" ht="15" x14ac:dyDescent="0.3">
      <c r="A38" s="307"/>
      <c r="B38" s="260"/>
      <c r="C38" s="260"/>
      <c r="D38" s="260"/>
      <c r="E38" s="260"/>
      <c r="F38" s="260"/>
      <c r="G38" s="260"/>
      <c r="H38" s="260"/>
    </row>
    <row r="39" spans="1:8" ht="15" x14ac:dyDescent="0.3">
      <c r="A39" s="307"/>
      <c r="B39" s="260"/>
      <c r="C39" s="260"/>
      <c r="D39" s="260"/>
      <c r="E39" s="260"/>
      <c r="F39" s="260"/>
      <c r="G39" s="260"/>
      <c r="H39" s="260"/>
    </row>
    <row r="40" spans="1:8" x14ac:dyDescent="0.2">
      <c r="A40" s="303"/>
      <c r="B40" s="303"/>
      <c r="C40" s="303"/>
      <c r="D40" s="303"/>
      <c r="E40" s="303"/>
      <c r="F40" s="303"/>
      <c r="G40" s="303"/>
      <c r="H40" s="303"/>
    </row>
    <row r="41" spans="1:8" ht="15" x14ac:dyDescent="0.3">
      <c r="A41" s="266" t="s">
        <v>99</v>
      </c>
      <c r="B41" s="260"/>
      <c r="C41" s="260"/>
      <c r="D41" s="260"/>
      <c r="E41" s="260"/>
      <c r="F41" s="260"/>
      <c r="G41" s="260"/>
      <c r="H41" s="260"/>
    </row>
    <row r="42" spans="1:8" ht="15" x14ac:dyDescent="0.3">
      <c r="A42" s="260"/>
      <c r="B42" s="260"/>
      <c r="C42" s="260"/>
      <c r="D42" s="260"/>
      <c r="E42" s="260"/>
      <c r="F42" s="260"/>
      <c r="G42" s="260"/>
      <c r="H42" s="260"/>
    </row>
    <row r="43" spans="1:8" ht="15" x14ac:dyDescent="0.3">
      <c r="A43" s="260"/>
      <c r="B43" s="260"/>
      <c r="C43" s="260"/>
      <c r="D43" s="260"/>
      <c r="E43" s="260"/>
      <c r="F43" s="260"/>
      <c r="G43" s="260"/>
      <c r="H43" s="267"/>
    </row>
    <row r="44" spans="1:8" ht="15" x14ac:dyDescent="0.3">
      <c r="A44" s="266"/>
      <c r="B44" s="266" t="s">
        <v>264</v>
      </c>
      <c r="C44" s="266"/>
      <c r="D44" s="266"/>
      <c r="E44" s="266"/>
      <c r="F44" s="266"/>
      <c r="G44" s="260"/>
      <c r="H44" s="267"/>
    </row>
    <row r="45" spans="1:8" ht="15" x14ac:dyDescent="0.3">
      <c r="A45" s="260"/>
      <c r="B45" s="260" t="s">
        <v>263</v>
      </c>
      <c r="C45" s="260"/>
      <c r="D45" s="260"/>
      <c r="E45" s="260"/>
      <c r="F45" s="260"/>
      <c r="G45" s="260"/>
      <c r="H45" s="267"/>
    </row>
    <row r="46" spans="1:8" x14ac:dyDescent="0.2">
      <c r="A46" s="268"/>
      <c r="B46" s="268" t="s">
        <v>131</v>
      </c>
      <c r="C46" s="268"/>
      <c r="D46" s="268"/>
      <c r="E46" s="268"/>
      <c r="F46" s="268"/>
      <c r="G46" s="261"/>
      <c r="H46" s="26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N22" sqref="N22"/>
    </sheetView>
  </sheetViews>
  <sheetFormatPr defaultRowHeight="12.75" x14ac:dyDescent="0.2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68" t="s">
        <v>101</v>
      </c>
      <c r="H1" s="368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66" t="s">
        <v>502</v>
      </c>
      <c r="H2" s="366"/>
    </row>
    <row r="3" spans="1:10" ht="15" x14ac:dyDescent="0.3">
      <c r="A3" s="117"/>
      <c r="B3" s="117"/>
      <c r="C3" s="117"/>
      <c r="D3" s="117"/>
      <c r="E3" s="117"/>
      <c r="F3" s="117"/>
      <c r="G3" s="296"/>
      <c r="H3" s="296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 t="s">
        <v>449</v>
      </c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5"/>
      <c r="B7" s="295"/>
      <c r="C7" s="295"/>
      <c r="D7" s="298"/>
      <c r="E7" s="295"/>
      <c r="F7" s="295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220</v>
      </c>
      <c r="E8" s="131" t="s">
        <v>342</v>
      </c>
      <c r="F8" s="131" t="s">
        <v>336</v>
      </c>
      <c r="G8" s="120" t="s">
        <v>10</v>
      </c>
      <c r="H8" s="120" t="s">
        <v>9</v>
      </c>
      <c r="J8" s="308" t="s">
        <v>341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8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444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 t="s">
        <v>445</v>
      </c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 x14ac:dyDescent="0.3">
      <c r="A44" s="266"/>
      <c r="B44" s="266"/>
      <c r="C44" s="266" t="s">
        <v>411</v>
      </c>
      <c r="D44" s="266"/>
      <c r="E44" s="306"/>
      <c r="F44" s="266"/>
      <c r="G44" s="266"/>
      <c r="H44" s="260"/>
      <c r="I44" s="267"/>
    </row>
    <row r="45" spans="1:9" ht="15" x14ac:dyDescent="0.3">
      <c r="A45" s="260"/>
      <c r="B45" s="260"/>
      <c r="C45" s="260" t="s">
        <v>263</v>
      </c>
      <c r="D45" s="260"/>
      <c r="E45" s="260"/>
      <c r="F45" s="260"/>
      <c r="G45" s="260"/>
      <c r="H45" s="260"/>
      <c r="I45" s="267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topLeftCell="A35" zoomScale="70" zoomScaleSheetLayoutView="70" workbookViewId="0">
      <selection activeCell="K47" sqref="K4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215</v>
      </c>
      <c r="B1" s="181"/>
      <c r="C1" s="371" t="s">
        <v>189</v>
      </c>
      <c r="D1" s="371"/>
      <c r="E1" s="161"/>
    </row>
    <row r="2" spans="1:5" x14ac:dyDescent="0.3">
      <c r="A2" s="117" t="s">
        <v>132</v>
      </c>
      <c r="B2" s="181"/>
      <c r="C2" s="118"/>
      <c r="D2" s="302" t="s">
        <v>502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 xml:space="preserve">                                 საქართველოს ლეიბორისტული პარტია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181</v>
      </c>
      <c r="C8" s="184" t="s">
        <v>299</v>
      </c>
      <c r="D8" s="184" t="s">
        <v>250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182</v>
      </c>
      <c r="B10" s="52"/>
      <c r="C10" s="185">
        <f>SUM(C11,C34)</f>
        <v>74570</v>
      </c>
      <c r="D10" s="185">
        <f>SUM(D11,D34)</f>
        <v>65221</v>
      </c>
      <c r="E10" s="161"/>
    </row>
    <row r="11" spans="1:5" x14ac:dyDescent="0.3">
      <c r="A11" s="53" t="s">
        <v>183</v>
      </c>
      <c r="B11" s="54"/>
      <c r="C11" s="126">
        <f>SUM(C12:C32)</f>
        <v>11215</v>
      </c>
      <c r="D11" s="126">
        <f>SUM(D12:D32)</f>
        <v>1866</v>
      </c>
      <c r="E11" s="161"/>
    </row>
    <row r="12" spans="1:5" x14ac:dyDescent="0.3">
      <c r="A12" s="57">
        <v>1110</v>
      </c>
      <c r="B12" s="56" t="s">
        <v>134</v>
      </c>
      <c r="C12" s="8">
        <v>0</v>
      </c>
      <c r="D12" s="8">
        <v>0</v>
      </c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85</v>
      </c>
      <c r="D14" s="8">
        <v>85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531</v>
      </c>
      <c r="C18" s="8">
        <v>10175</v>
      </c>
      <c r="D18" s="8">
        <v>776</v>
      </c>
      <c r="E18" s="161"/>
    </row>
    <row r="19" spans="1:5" x14ac:dyDescent="0.3">
      <c r="A19" s="57">
        <v>1300</v>
      </c>
      <c r="B19" s="56" t="s">
        <v>140</v>
      </c>
      <c r="C19" s="8"/>
      <c r="D19" s="8"/>
      <c r="E19" s="161"/>
    </row>
    <row r="20" spans="1:5" x14ac:dyDescent="0.3">
      <c r="A20" s="57">
        <v>1410</v>
      </c>
      <c r="B20" s="56" t="s">
        <v>141</v>
      </c>
      <c r="C20" s="8"/>
      <c r="D20" s="8"/>
      <c r="E20" s="161"/>
    </row>
    <row r="21" spans="1:5" x14ac:dyDescent="0.3">
      <c r="A21" s="57">
        <v>1421</v>
      </c>
      <c r="B21" s="56" t="s">
        <v>142</v>
      </c>
      <c r="C21" s="8"/>
      <c r="D21" s="8"/>
      <c r="E21" s="161"/>
    </row>
    <row r="22" spans="1:5" x14ac:dyDescent="0.3">
      <c r="A22" s="57">
        <v>1422</v>
      </c>
      <c r="B22" s="56" t="s">
        <v>143</v>
      </c>
      <c r="C22" s="8"/>
      <c r="D22" s="8"/>
      <c r="E22" s="161"/>
    </row>
    <row r="23" spans="1:5" x14ac:dyDescent="0.3">
      <c r="A23" s="57">
        <v>1423</v>
      </c>
      <c r="B23" s="56" t="s">
        <v>144</v>
      </c>
      <c r="C23" s="8"/>
      <c r="D23" s="8"/>
      <c r="E23" s="161"/>
    </row>
    <row r="24" spans="1:5" x14ac:dyDescent="0.3">
      <c r="A24" s="57">
        <v>1431</v>
      </c>
      <c r="B24" s="56" t="s">
        <v>145</v>
      </c>
      <c r="C24" s="8">
        <v>214</v>
      </c>
      <c r="D24" s="8">
        <v>214</v>
      </c>
      <c r="E24" s="161"/>
    </row>
    <row r="25" spans="1:5" x14ac:dyDescent="0.3">
      <c r="A25" s="57">
        <v>1432</v>
      </c>
      <c r="B25" s="56" t="s">
        <v>146</v>
      </c>
      <c r="C25" s="8"/>
      <c r="D25" s="8"/>
      <c r="E25" s="161"/>
    </row>
    <row r="26" spans="1:5" x14ac:dyDescent="0.3">
      <c r="A26" s="57">
        <v>1433</v>
      </c>
      <c r="B26" s="56" t="s">
        <v>147</v>
      </c>
      <c r="C26" s="8">
        <v>741</v>
      </c>
      <c r="D26" s="8">
        <v>791</v>
      </c>
      <c r="E26" s="161"/>
    </row>
    <row r="27" spans="1:5" x14ac:dyDescent="0.3">
      <c r="A27" s="57">
        <v>1441</v>
      </c>
      <c r="B27" s="56" t="s">
        <v>148</v>
      </c>
      <c r="C27" s="8"/>
      <c r="D27" s="8"/>
      <c r="E27" s="161"/>
    </row>
    <row r="28" spans="1:5" x14ac:dyDescent="0.3">
      <c r="A28" s="57">
        <v>1442</v>
      </c>
      <c r="B28" s="56" t="s">
        <v>149</v>
      </c>
      <c r="C28" s="8"/>
      <c r="D28" s="8"/>
      <c r="E28" s="161"/>
    </row>
    <row r="29" spans="1:5" x14ac:dyDescent="0.3">
      <c r="A29" s="57">
        <v>1443</v>
      </c>
      <c r="B29" s="56" t="s">
        <v>150</v>
      </c>
      <c r="C29" s="8"/>
      <c r="D29" s="8"/>
      <c r="E29" s="161"/>
    </row>
    <row r="30" spans="1:5" x14ac:dyDescent="0.3">
      <c r="A30" s="57">
        <v>1444</v>
      </c>
      <c r="B30" s="56" t="s">
        <v>151</v>
      </c>
      <c r="C30" s="8"/>
      <c r="D30" s="8"/>
      <c r="E30" s="161"/>
    </row>
    <row r="31" spans="1:5" x14ac:dyDescent="0.3">
      <c r="A31" s="57">
        <v>1445</v>
      </c>
      <c r="B31" s="56" t="s">
        <v>152</v>
      </c>
      <c r="C31" s="8"/>
      <c r="D31" s="8"/>
      <c r="E31" s="161"/>
    </row>
    <row r="32" spans="1:5" x14ac:dyDescent="0.3">
      <c r="A32" s="57">
        <v>1446</v>
      </c>
      <c r="B32" s="56" t="s">
        <v>153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184</v>
      </c>
      <c r="B34" s="56"/>
      <c r="C34" s="126">
        <f>SUM(C35:C42)</f>
        <v>63355</v>
      </c>
      <c r="D34" s="126">
        <f>SUM(D35:D42)</f>
        <v>63355</v>
      </c>
      <c r="E34" s="161"/>
    </row>
    <row r="35" spans="1:5" x14ac:dyDescent="0.3">
      <c r="A35" s="57">
        <v>2110</v>
      </c>
      <c r="B35" s="56" t="s">
        <v>92</v>
      </c>
      <c r="C35" s="8">
        <v>63355</v>
      </c>
      <c r="D35" s="8">
        <v>63355</v>
      </c>
      <c r="E35" s="161"/>
    </row>
    <row r="36" spans="1:5" x14ac:dyDescent="0.3">
      <c r="A36" s="57">
        <v>2120</v>
      </c>
      <c r="B36" s="56" t="s">
        <v>154</v>
      </c>
      <c r="C36" s="8"/>
      <c r="D36" s="8"/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155</v>
      </c>
      <c r="C41" s="8"/>
      <c r="D41" s="8"/>
      <c r="E41" s="161"/>
    </row>
    <row r="42" spans="1:5" x14ac:dyDescent="0.3">
      <c r="A42" s="57">
        <v>2400</v>
      </c>
      <c r="B42" s="56" t="s">
        <v>156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188</v>
      </c>
      <c r="B44" s="56"/>
      <c r="C44" s="126">
        <f>SUM(C45,C64)</f>
        <v>74570</v>
      </c>
      <c r="D44" s="126">
        <f>SUM(D45,D64)</f>
        <v>67071</v>
      </c>
      <c r="E44" s="161"/>
    </row>
    <row r="45" spans="1:5" x14ac:dyDescent="0.3">
      <c r="A45" s="58" t="s">
        <v>185</v>
      </c>
      <c r="B45" s="56"/>
      <c r="C45" s="126">
        <f>SUM(C46:C61)</f>
        <v>0</v>
      </c>
      <c r="D45" s="126">
        <f>SUM(D46:D61)</f>
        <v>1850</v>
      </c>
      <c r="E45" s="161"/>
    </row>
    <row r="46" spans="1:5" x14ac:dyDescent="0.3">
      <c r="A46" s="57">
        <v>3100</v>
      </c>
      <c r="B46" s="56" t="s">
        <v>157</v>
      </c>
      <c r="C46" s="8"/>
      <c r="D46" s="8"/>
      <c r="E46" s="161"/>
    </row>
    <row r="47" spans="1:5" x14ac:dyDescent="0.3">
      <c r="A47" s="57">
        <v>3210</v>
      </c>
      <c r="B47" s="56" t="s">
        <v>158</v>
      </c>
      <c r="C47" s="8">
        <v>0</v>
      </c>
      <c r="D47" s="8">
        <v>1850</v>
      </c>
      <c r="E47" s="161"/>
    </row>
    <row r="48" spans="1:5" x14ac:dyDescent="0.3">
      <c r="A48" s="57">
        <v>3221</v>
      </c>
      <c r="B48" s="56" t="s">
        <v>159</v>
      </c>
      <c r="C48" s="8"/>
      <c r="D48" s="8"/>
      <c r="E48" s="161"/>
    </row>
    <row r="49" spans="1:5" x14ac:dyDescent="0.3">
      <c r="A49" s="57">
        <v>3222</v>
      </c>
      <c r="B49" s="56" t="s">
        <v>160</v>
      </c>
      <c r="C49" s="8"/>
      <c r="D49" s="8"/>
      <c r="E49" s="161"/>
    </row>
    <row r="50" spans="1:5" x14ac:dyDescent="0.3">
      <c r="A50" s="57">
        <v>3223</v>
      </c>
      <c r="B50" s="56" t="s">
        <v>161</v>
      </c>
      <c r="C50" s="8"/>
      <c r="D50" s="8"/>
      <c r="E50" s="161"/>
    </row>
    <row r="51" spans="1:5" x14ac:dyDescent="0.3">
      <c r="A51" s="57">
        <v>3224</v>
      </c>
      <c r="B51" s="56" t="s">
        <v>162</v>
      </c>
      <c r="C51" s="8"/>
      <c r="D51" s="8"/>
      <c r="E51" s="161"/>
    </row>
    <row r="52" spans="1:5" x14ac:dyDescent="0.3">
      <c r="A52" s="57">
        <v>3231</v>
      </c>
      <c r="B52" s="56" t="s">
        <v>163</v>
      </c>
      <c r="C52" s="8"/>
      <c r="D52" s="8"/>
      <c r="E52" s="161"/>
    </row>
    <row r="53" spans="1:5" x14ac:dyDescent="0.3">
      <c r="A53" s="57">
        <v>3232</v>
      </c>
      <c r="B53" s="56" t="s">
        <v>164</v>
      </c>
      <c r="C53" s="8"/>
      <c r="D53" s="8"/>
      <c r="E53" s="161"/>
    </row>
    <row r="54" spans="1:5" x14ac:dyDescent="0.3">
      <c r="A54" s="57">
        <v>3234</v>
      </c>
      <c r="B54" s="56" t="s">
        <v>165</v>
      </c>
      <c r="C54" s="8"/>
      <c r="D54" s="8"/>
      <c r="E54" s="161"/>
    </row>
    <row r="55" spans="1:5" ht="30" x14ac:dyDescent="0.3">
      <c r="A55" s="57">
        <v>3236</v>
      </c>
      <c r="B55" s="56" t="s">
        <v>180</v>
      </c>
      <c r="C55" s="8"/>
      <c r="D55" s="8"/>
      <c r="E55" s="161"/>
    </row>
    <row r="56" spans="1:5" ht="45" x14ac:dyDescent="0.3">
      <c r="A56" s="57">
        <v>3237</v>
      </c>
      <c r="B56" s="56" t="s">
        <v>166</v>
      </c>
      <c r="C56" s="8"/>
      <c r="D56" s="8"/>
      <c r="E56" s="161"/>
    </row>
    <row r="57" spans="1:5" x14ac:dyDescent="0.3">
      <c r="A57" s="57">
        <v>3241</v>
      </c>
      <c r="B57" s="56" t="s">
        <v>167</v>
      </c>
      <c r="C57" s="8"/>
      <c r="D57" s="8"/>
      <c r="E57" s="161"/>
    </row>
    <row r="58" spans="1:5" x14ac:dyDescent="0.3">
      <c r="A58" s="57">
        <v>3242</v>
      </c>
      <c r="B58" s="56" t="s">
        <v>168</v>
      </c>
      <c r="C58" s="8"/>
      <c r="D58" s="8"/>
      <c r="E58" s="161"/>
    </row>
    <row r="59" spans="1:5" x14ac:dyDescent="0.3">
      <c r="A59" s="57">
        <v>3243</v>
      </c>
      <c r="B59" s="56" t="s">
        <v>169</v>
      </c>
      <c r="C59" s="8"/>
      <c r="D59" s="8"/>
      <c r="E59" s="161"/>
    </row>
    <row r="60" spans="1:5" x14ac:dyDescent="0.3">
      <c r="A60" s="57">
        <v>3245</v>
      </c>
      <c r="B60" s="56" t="s">
        <v>170</v>
      </c>
      <c r="C60" s="8"/>
      <c r="D60" s="8"/>
      <c r="E60" s="161"/>
    </row>
    <row r="61" spans="1:5" x14ac:dyDescent="0.3">
      <c r="A61" s="57">
        <v>3246</v>
      </c>
      <c r="B61" s="56" t="s">
        <v>171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186</v>
      </c>
      <c r="B64" s="56"/>
      <c r="C64" s="126">
        <f>SUM(C65:C67)</f>
        <v>74570</v>
      </c>
      <c r="D64" s="126">
        <f>SUM(D65:D67)</f>
        <v>65221</v>
      </c>
      <c r="E64" s="161"/>
    </row>
    <row r="65" spans="1:5" x14ac:dyDescent="0.3">
      <c r="A65" s="57">
        <v>5100</v>
      </c>
      <c r="B65" s="56" t="s">
        <v>248</v>
      </c>
      <c r="C65" s="8">
        <v>74570</v>
      </c>
      <c r="D65" s="8">
        <v>65221</v>
      </c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187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172</v>
      </c>
      <c r="C71" s="8"/>
      <c r="D71" s="8"/>
      <c r="E71" s="161"/>
    </row>
    <row r="72" spans="1:5" x14ac:dyDescent="0.3">
      <c r="A72" s="57">
        <v>2</v>
      </c>
      <c r="B72" s="56" t="s">
        <v>173</v>
      </c>
      <c r="C72" s="8"/>
      <c r="D72" s="8"/>
      <c r="E72" s="161"/>
    </row>
    <row r="73" spans="1:5" x14ac:dyDescent="0.3">
      <c r="A73" s="57">
        <v>3</v>
      </c>
      <c r="B73" s="56" t="s">
        <v>174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175</v>
      </c>
      <c r="C75" s="8"/>
      <c r="D75" s="8"/>
      <c r="E75" s="161"/>
    </row>
    <row r="76" spans="1:5" x14ac:dyDescent="0.3">
      <c r="A76" s="57">
        <v>6</v>
      </c>
      <c r="B76" s="56" t="s">
        <v>176</v>
      </c>
      <c r="C76" s="8"/>
      <c r="D76" s="8"/>
      <c r="E76" s="161"/>
    </row>
    <row r="77" spans="1:5" x14ac:dyDescent="0.3">
      <c r="A77" s="57">
        <v>7</v>
      </c>
      <c r="B77" s="56" t="s">
        <v>177</v>
      </c>
      <c r="C77" s="8"/>
      <c r="D77" s="8"/>
      <c r="E77" s="161"/>
    </row>
    <row r="78" spans="1:5" x14ac:dyDescent="0.3">
      <c r="A78" s="57">
        <v>8</v>
      </c>
      <c r="B78" s="56" t="s">
        <v>178</v>
      </c>
      <c r="C78" s="8"/>
      <c r="D78" s="8"/>
      <c r="E78" s="161"/>
    </row>
    <row r="79" spans="1:5" x14ac:dyDescent="0.3">
      <c r="A79" s="57">
        <v>9</v>
      </c>
      <c r="B79" s="56" t="s">
        <v>179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3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2014-06-17T14:40:12Z</cp:lastPrinted>
  <dcterms:created xsi:type="dcterms:W3CDTF">2011-12-27T13:20:18Z</dcterms:created>
  <dcterms:modified xsi:type="dcterms:W3CDTF">2016-04-19T15:29:34Z</dcterms:modified>
</cp:coreProperties>
</file>