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11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11" i="12" l="1"/>
  <c r="C11" i="12"/>
  <c r="C14" i="8" l="1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23" i="8"/>
  <c r="D17" i="8" s="1"/>
  <c r="D13" i="8" s="1"/>
  <c r="C23" i="8"/>
  <c r="C17" i="8" s="1"/>
  <c r="C13" i="8" s="1"/>
  <c r="C9" i="8" s="1"/>
  <c r="D18" i="3"/>
  <c r="C18" i="3"/>
  <c r="D15" i="3"/>
  <c r="C15" i="3"/>
  <c r="C10" i="3" s="1"/>
  <c r="D12" i="3"/>
  <c r="D9" i="8" l="1"/>
  <c r="C25" i="3"/>
  <c r="D10" i="3"/>
  <c r="B9" i="10"/>
  <c r="D10" i="12"/>
  <c r="D44" i="12"/>
  <c r="J9" i="10"/>
  <c r="D25" i="3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<sst xmlns="http://schemas.openxmlformats.org/spreadsheetml/2006/main" count="777" uniqueCount="482">
  <si>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</si>
  <si>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</si>
  <si>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</si>
  <si>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</si>
  <si>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</si>
  <si>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</si>
  <si>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</si>
  <si>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</si>
  <si>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</si>
  <si>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</si>
  <si>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</si>
  <si>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</si>
  <si>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</si>
  <si>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</si>
  <si>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</si>
  <si>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</si>
  <si>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</si>
  <si>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</si>
  <si>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</si>
  <si>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</si>
  <si>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</si>
  <si>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</si>
  <si>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</si>
  <si>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</si>
  <si>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</si>
  <si>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</si>
  <si>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</si>
  <si>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</si>
  <si>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</si>
  <si>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</si>
  <si>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</si>
  <si>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</si>
  <si>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</si>
  <si>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</si>
  <si>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</si>
  <si>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</si>
  <si>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</si>
  <si>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</si>
  <si>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</si>
  <si>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</si>
  <si>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</si>
  <si>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</si>
  <si>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</si>
  <si>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</si>
  <si>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</si>
  <si>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</si>
  <si>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</si>
  <si>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</si>
  <si>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</si>
  <si>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</si>
  <si>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</si>
  <si>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</si>
  <si>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</si>
  <si>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</si>
  <si>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</si>
  <si>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</si>
  <si>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</si>
  <si>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</si>
  <si>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</si>
  <si>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</si>
  <si>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</si>
  <si>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</si>
  <si>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</si>
  <si>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</si>
  <si>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</si>
  <si>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</si>
  <si>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</si>
  <si>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</si>
  <si>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</si>
  <si>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</si>
  <si>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</si>
  <si>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</si>
  <si>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</si>
  <si>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</si>
  <si>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</si>
  <si>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</si>
  <si>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</si>
  <si>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</si>
  <si>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</si>
  <si>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</si>
  <si>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</si>
  <si>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</si>
  <si>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</si>
  <si>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</si>
  <si>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</si>
  <si>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</si>
  <si>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</si>
  <si>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</si>
  <si>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</si>
  <si>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</si>
  <si>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</si>
  <si>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</si>
  <si>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</si>
  <si>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</si>
  <si>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</si>
  <si>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</si>
  <si>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</si>
  <si>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</si>
  <si>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</si>
  <si>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</si>
  <si>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</si>
  <si>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</si>
  <si>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</si>
  <si>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</si>
  <si>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</si>
  <si>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</si>
  <si>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</si>
  <si>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</si>
  <si>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</si>
  <si>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</si>
  <si>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</si>
  <si>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</si>
  <si>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</si>
  <si>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</si>
  <si>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</si>
  <si>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</si>
  <si>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</si>
  <si>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</si>
  <si>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</si>
  <si>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</si>
  <si>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</si>
  <si>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</si>
  <si>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</si>
  <si>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</si>
  <si>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</si>
  <si>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</si>
  <si>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</si>
  <si>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</si>
  <si>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</si>
  <si>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</si>
  <si>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</si>
  <si>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</si>
  <si>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</si>
  <si>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</si>
  <si>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</si>
  <si>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</si>
  <si>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</si>
  <si>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</si>
  <si>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</si>
  <si>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</si>
  <si>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</si>
  <si>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</si>
  <si>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</si>
  <si>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</si>
  <si>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</si>
  <si>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</si>
  <si>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</si>
  <si>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</si>
  <si>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</si>
  <si>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</si>
  <si>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</si>
  <si>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</si>
  <si>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</si>
  <si>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</si>
  <si>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</si>
  <si>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</si>
  <si>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</si>
  <si>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</si>
  <si>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</si>
  <si>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</si>
  <si>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</si>
  <si>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</si>
  <si>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</si>
  <si>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</si>
  <si>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</si>
  <si>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</si>
  <si>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</si>
  <si>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</si>
  <si>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</si>
  <si>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</si>
  <si>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</si>
  <si>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</si>
  <si>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</si>
  <si>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</si>
  <si>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</si>
  <si>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</si>
  <si>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</si>
  <si>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</si>
  <si>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</si>
  <si>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</si>
  <si>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</si>
  <si>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</si>
  <si>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</si>
  <si>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</si>
  <si>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</si>
  <si>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</si>
  <si>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</si>
  <si>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</si>
  <si>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</si>
  <si>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</si>
  <si>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</si>
  <si>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</si>
  <si>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</si>
  <si>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</si>
  <si>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</si>
  <si>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</si>
  <si>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</si>
  <si>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</si>
  <si>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</si>
  <si>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</si>
  <si>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</si>
  <si>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</si>
  <si>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</si>
  <si>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</si>
  <si>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</si>
  <si>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</si>
  <si>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</si>
  <si>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</si>
  <si>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</si>
  <si>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</si>
  <si>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</si>
  <si>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</si>
  <si>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</si>
  <si>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</si>
  <si>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</si>
  <si>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</si>
  <si>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</si>
  <si>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</si>
  <si>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</si>
  <si>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</si>
  <si>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</si>
  <si>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</si>
  <si>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</si>
  <si>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</si>
  <si>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</si>
  <si>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</si>
  <si>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</si>
  <si>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</si>
  <si>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</si>
  <si>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</si>
  <si>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</si>
  <si>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</si>
  <si>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</si>
  <si>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</si>
  <si>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</si>
  <si>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</si>
  <si>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</si>
  <si>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</si>
  <si>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</si>
  <si>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</si>
  <si>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</si>
  <si>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</si>
  <si>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</si>
  <si>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</si>
  <si>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</si>
  <si>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</si>
  <si>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</si>
  <si>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</si>
  <si>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</si>
  <si>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</si>
  <si>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</si>
  <si>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</si>
  <si>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</si>
  <si>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</si>
  <si>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</si>
  <si>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</si>
  <si>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</si>
  <si>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</si>
  <si>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</si>
  <si>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</si>
  <si>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</si>
  <si>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</si>
  <si>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</si>
  <si>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</si>
  <si>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</si>
  <si>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</si>
  <si>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</si>
  <si>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</si>
  <si>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</si>
  <si>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</si>
  <si>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</si>
  <si>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</si>
  <si>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</si>
  <si>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</si>
  <si>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</si>
  <si>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</si>
  <si>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</si>
  <si>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</si>
  <si>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</si>
  <si>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</si>
  <si>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</si>
  <si>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</si>
  <si>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</si>
  <si>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</si>
  <si>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</si>
  <si>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</si>
  <si>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</si>
  <si>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</si>
  <si>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</si>
  <si>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</si>
  <si>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</si>
  <si>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</si>
  <si>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</si>
  <si>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</si>
  <si>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</si>
  <si>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</si>
  <si>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</si>
  <si>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</si>
  <si>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</si>
  <si>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</si>
  <si>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</si>
  <si>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</si>
  <si>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</si>
  <si>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</si>
  <si>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</si>
  <si>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</si>
  <si>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</si>
  <si>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</si>
  <si>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</si>
  <si>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</si>
  <si>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</si>
  <si>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</si>
  <si>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</si>
  <si>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</si>
  <si>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</si>
  <si>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</si>
  <si>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</si>
  <si>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</si>
  <si>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</si>
  <si>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</si>
  <si>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</si>
  <si>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</si>
  <si>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</si>
  <si>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</si>
  <si>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</si>
  <si>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</si>
  <si>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</si>
  <si>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</si>
  <si>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</si>
  <si>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</si>
  <si>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</si>
  <si>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</si>
  <si>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</si>
  <si>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</si>
  <si>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</si>
  <si>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</si>
  <si>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</si>
  <si>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</si>
  <si>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</si>
  <si>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</si>
  <si>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</si>
  <si>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</si>
  <si>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</si>
  <si>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</si>
  <si>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</si>
  <si>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</si>
  <si>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</si>
  <si>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</si>
  <si>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</si>
  <si>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</si>
  <si>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</si>
  <si>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</si>
  <si>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</si>
  <si>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</si>
  <si>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</si>
  <si>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</si>
  <si>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</si>
  <si>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</si>
  <si>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</si>
  <si>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</si>
  <si>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</si>
  <si>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</si>
  <si>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</si>
  <si>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</si>
  <si>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</si>
  <si>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</si>
  <si>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</si>
  <si>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</si>
  <si>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</si>
  <si>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</si>
  <si>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</si>
  <si>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</si>
  <si>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</si>
  <si>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</si>
  <si>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</si>
  <si>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</si>
  <si>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</si>
  <si>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</si>
  <si>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</si>
  <si>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</si>
  <si>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</si>
  <si>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</si>
  <si>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</si>
  <si>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</si>
  <si>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</si>
  <si>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</si>
  <si>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</si>
  <si>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</si>
  <si>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</si>
  <si>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</si>
  <si>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</si>
  <si>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</si>
  <si>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</si>
  <si>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</si>
  <si>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</si>
  <si>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</si>
  <si>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</si>
  <si>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</si>
  <si>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</si>
  <si>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</si>
  <si>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</si>
  <si>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</si>
  <si>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</si>
  <si>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</si>
  <si>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</si>
  <si>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</si>
  <si>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</si>
  <si>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</si>
  <si>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</si>
  <si>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</si>
  <si>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</si>
  <si>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</si>
  <si>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</si>
  <si>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</si>
  <si>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</si>
  <si>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</si>
  <si>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</si>
  <si>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</si>
  <si>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</si>
  <si>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</si>
  <si>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</si>
  <si>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</si>
  <si>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</si>
  <si>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</si>
  <si>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</si>
  <si>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</si>
  <si>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</si>
  <si>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</si>
  <si>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</si>
  <si>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</si>
  <si>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</si>
  <si>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</si>
  <si>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</si>
  <si>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</si>
  <si>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</si>
  <si>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</si>
  <si>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</si>
  <si>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</si>
  <si>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</si>
  <si>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</si>
  <si>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</si>
  <si>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</si>
  <si>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</si>
  <si>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</si>
  <si>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</si>
  <si>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</si>
  <si>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</si>
  <si>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</si>
  <si>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</si>
  <si>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</si>
  <si>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</si>
  <si>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</si>
  <si>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</si>
  <si>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</si>
  <si>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</si>
  <si>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ბაჩუკი</t>
  </si>
  <si>
    <t>ქარდავა</t>
  </si>
  <si>
    <t>საორგანიზაციო საკითხები</t>
  </si>
  <si>
    <t>ეროვნულ-დემოკრატიული პარტია</t>
  </si>
  <si>
    <t>იმერეთი, სამეგრელო</t>
  </si>
  <si>
    <t>თავმჯდომარე</t>
  </si>
  <si>
    <t xml:space="preserve">გრიგოლ </t>
  </si>
  <si>
    <t>როგავა</t>
  </si>
  <si>
    <t>19001024244</t>
  </si>
  <si>
    <t>ლოჯისტიკის სამსახურის უფროსი</t>
  </si>
  <si>
    <t xml:space="preserve">ლამარა </t>
  </si>
  <si>
    <t>არუთინიანი</t>
  </si>
  <si>
    <t>01024049137</t>
  </si>
  <si>
    <t>დამლაგებელი</t>
  </si>
  <si>
    <t>ზურაბ</t>
  </si>
  <si>
    <t>ღონღაძე</t>
  </si>
  <si>
    <t>01005023286</t>
  </si>
  <si>
    <t>კახეთი</t>
  </si>
  <si>
    <t>ეკატერინე</t>
  </si>
  <si>
    <t>შინდაგორიძე</t>
  </si>
  <si>
    <t>01030003438</t>
  </si>
  <si>
    <t>იმერეთი</t>
  </si>
  <si>
    <t>რუსუდან</t>
  </si>
  <si>
    <t>ჯიქია</t>
  </si>
  <si>
    <t>ქ.ქართლი</t>
  </si>
  <si>
    <t>სამეგრელო</t>
  </si>
  <si>
    <t>05/25/2014 - 06/15/2014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</si>
</sst>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sz val="10"/>
      <color indexed="18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9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29" fillId="0" borderId="1" xfId="1" applyFont="1" applyFill="1" applyBorder="1" applyAlignment="1" applyProtection="1">
      <alignment horizontal="left" vertical="top" wrapText="1"/>
    </xf>
    <xf numFmtId="0" fontId="29" fillId="0" borderId="1" xfId="1" applyFont="1" applyFill="1" applyBorder="1" applyAlignment="1" applyProtection="1">
      <alignment horizontal="left" vertical="center" wrapText="1"/>
    </xf>
    <xf numFmtId="49" fontId="29" fillId="0" borderId="1" xfId="3" applyNumberFormat="1" applyFont="1" applyBorder="1" applyAlignment="1" applyProtection="1">
      <alignment vertical="top"/>
      <protection locked="0"/>
    </xf>
    <xf numFmtId="49" fontId="30" fillId="0" borderId="2" xfId="8" applyNumberFormat="1" applyFont="1" applyBorder="1" applyAlignment="1" applyProtection="1">
      <alignment vertical="top" wrapText="1" shrinkToFit="1"/>
      <protection locked="0"/>
    </xf>
    <xf numFmtId="49" fontId="30" fillId="0" borderId="1" xfId="9" applyNumberFormat="1" applyFont="1" applyBorder="1" applyAlignment="1" applyProtection="1">
      <alignment horizontal="left" vertical="top"/>
      <protection locked="0"/>
    </xf>
    <xf numFmtId="0" fontId="17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9" fillId="0" borderId="1" xfId="1" applyFont="1" applyFill="1" applyBorder="1" applyAlignment="1" applyProtection="1">
      <alignment horizontal="left" vertical="center" wrapText="1" indent="1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left" vertical="top" wrapText="1"/>
    </xf>
    <xf numFmtId="49" fontId="16" fillId="0" borderId="1" xfId="9" applyNumberFormat="1" applyFont="1" applyBorder="1" applyAlignment="1" applyProtection="1">
      <alignment horizontal="left" vertical="top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9" fontId="16" fillId="0" borderId="2" xfId="8" applyNumberFormat="1" applyFont="1" applyBorder="1" applyAlignment="1" applyProtection="1">
      <alignment vertical="top" wrapText="1" shrinkToFit="1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14" fontId="17" fillId="0" borderId="1" xfId="0" applyNumberFormat="1" applyFont="1" applyFill="1" applyBorder="1" applyAlignment="1" applyProtection="1">
      <alignment vertical="top"/>
      <protection locked="0"/>
    </xf>
    <xf numFmtId="0" fontId="31" fillId="0" borderId="6" xfId="2" applyFont="1" applyFill="1" applyBorder="1" applyAlignment="1" applyProtection="1">
      <alignment horizontal="righ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97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1" customFormat="1" x14ac:dyDescent="0.3">
      <c r="A1" s="114" t="s">
        <v>303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0" t="s">
        <v>101</v>
      </c>
    </row>
    <row r="2" spans="1:13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49" t="s">
        <v>481</v>
      </c>
    </row>
    <row r="3" spans="1:13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 x14ac:dyDescent="0.3">
      <c r="A4" s="143" t="s">
        <v>268</v>
      </c>
      <c r="B4" s="156"/>
      <c r="C4" s="156"/>
      <c r="D4" s="310" t="s">
        <v>458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 x14ac:dyDescent="0.3">
      <c r="A5" s="369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83" t="s">
        <v>418</v>
      </c>
      <c r="K7" s="384"/>
      <c r="L7" s="385"/>
      <c r="M7" s="152"/>
    </row>
    <row r="8" spans="1:13" s="71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8" t="s">
        <v>224</v>
      </c>
    </row>
    <row r="9" spans="1:13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x14ac:dyDescent="0.25">
      <c r="A10" s="72">
        <v>1</v>
      </c>
      <c r="B10" s="216"/>
      <c r="C10" s="73"/>
      <c r="D10" s="217"/>
      <c r="E10" s="74"/>
      <c r="F10" s="73"/>
      <c r="G10" s="83"/>
      <c r="H10" s="315"/>
      <c r="I10" s="315"/>
      <c r="J10" s="76"/>
      <c r="K10" s="77"/>
      <c r="L10" s="78"/>
      <c r="M10" s="75"/>
    </row>
    <row r="11" spans="1:13" x14ac:dyDescent="0.25">
      <c r="A11" s="79">
        <v>2</v>
      </c>
      <c r="B11" s="216"/>
      <c r="C11" s="73"/>
      <c r="D11" s="81"/>
      <c r="E11" s="82"/>
      <c r="F11" s="80"/>
      <c r="G11" s="83"/>
      <c r="H11" s="83"/>
      <c r="I11" s="83"/>
      <c r="J11" s="85"/>
      <c r="K11" s="86"/>
      <c r="L11" s="87"/>
      <c r="M11" s="84"/>
    </row>
    <row r="12" spans="1:13" x14ac:dyDescent="0.25">
      <c r="A12" s="79">
        <v>3</v>
      </c>
      <c r="B12" s="216"/>
      <c r="C12" s="73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3" x14ac:dyDescent="0.25">
      <c r="A13" s="79">
        <v>4</v>
      </c>
      <c r="B13" s="216"/>
      <c r="C13" s="73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3" x14ac:dyDescent="0.25">
      <c r="A14" s="79">
        <v>5</v>
      </c>
      <c r="B14" s="216"/>
      <c r="C14" s="73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3" x14ac:dyDescent="0.25">
      <c r="A15" s="79">
        <v>6</v>
      </c>
      <c r="B15" s="216"/>
      <c r="C15" s="73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3" x14ac:dyDescent="0.25">
      <c r="A16" s="79">
        <v>7</v>
      </c>
      <c r="B16" s="216"/>
      <c r="C16" s="73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/>
      <c r="C17" s="73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/>
      <c r="C18" s="73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 x14ac:dyDescent="0.25">
      <c r="A19" s="79">
        <v>10</v>
      </c>
      <c r="B19" s="216"/>
      <c r="C19" s="73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/>
      <c r="C20" s="73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 x14ac:dyDescent="0.25">
      <c r="A21" s="79">
        <v>12</v>
      </c>
      <c r="B21" s="216"/>
      <c r="C21" s="73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/>
      <c r="C22" s="73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/>
      <c r="C23" s="73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/>
      <c r="C24" s="73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 x14ac:dyDescent="0.25">
      <c r="A25" s="79">
        <v>16</v>
      </c>
      <c r="B25" s="216"/>
      <c r="C25" s="73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 x14ac:dyDescent="0.25">
      <c r="A26" s="79">
        <v>17</v>
      </c>
      <c r="B26" s="216"/>
      <c r="C26" s="73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 x14ac:dyDescent="0.25">
      <c r="A27" s="79">
        <v>18</v>
      </c>
      <c r="B27" s="216"/>
      <c r="C27" s="73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 x14ac:dyDescent="0.25">
      <c r="A28" s="79">
        <v>19</v>
      </c>
      <c r="B28" s="216"/>
      <c r="C28" s="73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271</v>
      </c>
      <c r="B29" s="233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410</v>
      </c>
      <c r="G33" s="113"/>
      <c r="H33" s="113"/>
      <c r="I33" s="113"/>
    </row>
    <row r="34" spans="1:11" s="111" customFormat="1" x14ac:dyDescent="0.3">
      <c r="A34" s="112" t="s">
        <v>421</v>
      </c>
      <c r="G34" s="113"/>
      <c r="H34" s="113"/>
      <c r="I34" s="113"/>
    </row>
    <row r="35" spans="1:11" s="111" customFormat="1" x14ac:dyDescent="0.3">
      <c r="A35" s="112" t="s">
        <v>420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2"/>
      <c r="G41" s="63"/>
      <c r="H41" s="63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B10" sqref="B10:J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431</v>
      </c>
      <c r="B1" s="116"/>
      <c r="C1" s="116"/>
      <c r="D1" s="116"/>
      <c r="E1" s="116"/>
      <c r="F1" s="116"/>
      <c r="G1" s="116"/>
      <c r="H1" s="116"/>
      <c r="I1" s="388" t="s">
        <v>101</v>
      </c>
      <c r="J1" s="388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86" t="s">
        <v>481</v>
      </c>
      <c r="J2" s="387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70" t="str">
        <f>'ფორმა N1'!D4</f>
        <v>ეროვნულ-დემოკრატიული პარტია</v>
      </c>
      <c r="B5" s="311"/>
      <c r="C5" s="311"/>
      <c r="D5" s="311"/>
      <c r="E5" s="311"/>
      <c r="F5" s="312"/>
      <c r="G5" s="311"/>
      <c r="H5" s="311"/>
      <c r="I5" s="311"/>
      <c r="J5" s="311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290</v>
      </c>
      <c r="H8" s="187" t="s">
        <v>291</v>
      </c>
      <c r="I8" s="187" t="s">
        <v>251</v>
      </c>
      <c r="J8" s="190" t="s">
        <v>106</v>
      </c>
      <c r="K8" s="160"/>
    </row>
    <row r="9" spans="1:11" s="26" customFormat="1" x14ac:dyDescent="0.3">
      <c r="A9" s="231">
        <v>1</v>
      </c>
      <c r="B9" s="231">
        <v>2</v>
      </c>
      <c r="C9" s="232">
        <v>3</v>
      </c>
      <c r="D9" s="232">
        <v>4</v>
      </c>
      <c r="E9" s="232">
        <v>5</v>
      </c>
      <c r="F9" s="232">
        <v>6</v>
      </c>
      <c r="G9" s="232">
        <v>7</v>
      </c>
      <c r="H9" s="232">
        <v>8</v>
      </c>
      <c r="I9" s="232">
        <v>9</v>
      </c>
      <c r="J9" s="232">
        <v>10</v>
      </c>
      <c r="K9" s="160"/>
    </row>
    <row r="10" spans="1:11" s="26" customFormat="1" ht="15.75" x14ac:dyDescent="0.3">
      <c r="A10" s="230">
        <v>1</v>
      </c>
      <c r="B10" s="378" t="s">
        <v>453</v>
      </c>
      <c r="C10" s="379" t="s">
        <v>454</v>
      </c>
      <c r="D10" s="380" t="s">
        <v>213</v>
      </c>
      <c r="E10" s="381">
        <v>36876</v>
      </c>
      <c r="F10" s="382">
        <v>5182.43</v>
      </c>
      <c r="G10" s="382">
        <v>0</v>
      </c>
      <c r="H10" s="382">
        <v>4167</v>
      </c>
      <c r="I10" s="382">
        <v>1015.43</v>
      </c>
      <c r="J10" s="382"/>
      <c r="K10" s="160"/>
    </row>
    <row r="11" spans="1:11" x14ac:dyDescent="0.3">
      <c r="A11" s="159"/>
      <c r="B11" s="159"/>
      <c r="C11" s="159"/>
      <c r="D11" s="159"/>
      <c r="E11" s="159"/>
      <c r="F11" s="159"/>
      <c r="G11" s="159"/>
      <c r="H11" s="159"/>
      <c r="I11" s="159"/>
      <c r="J11" s="159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07" t="s">
        <v>99</v>
      </c>
      <c r="C15" s="159"/>
      <c r="D15" s="159"/>
      <c r="E15" s="159"/>
      <c r="F15" s="308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2"/>
      <c r="D17" s="159"/>
      <c r="E17" s="159"/>
      <c r="F17" s="352"/>
      <c r="G17" s="353"/>
      <c r="H17" s="353"/>
      <c r="I17" s="156"/>
      <c r="J17" s="156"/>
    </row>
    <row r="18" spans="1:10" x14ac:dyDescent="0.3">
      <c r="A18" s="156"/>
      <c r="B18" s="159"/>
      <c r="C18" s="309" t="s">
        <v>262</v>
      </c>
      <c r="D18" s="309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0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0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58" customWidth="1"/>
    <col min="2" max="2" width="13.28515625" style="258" customWidth="1"/>
    <col min="3" max="3" width="21.42578125" style="258" customWidth="1"/>
    <col min="4" max="4" width="17.85546875" style="258" customWidth="1"/>
    <col min="5" max="5" width="12.7109375" style="258" customWidth="1"/>
    <col min="6" max="6" width="36.85546875" style="258" customWidth="1"/>
    <col min="7" max="7" width="22.28515625" style="258" customWidth="1"/>
    <col min="8" max="8" width="0.5703125" style="258" customWidth="1"/>
    <col min="9" max="16384" width="9.140625" style="258"/>
  </cols>
  <sheetData>
    <row r="1" spans="1:8" x14ac:dyDescent="0.3">
      <c r="A1" s="114" t="s">
        <v>359</v>
      </c>
      <c r="B1" s="116"/>
      <c r="C1" s="116"/>
      <c r="D1" s="116"/>
      <c r="E1" s="116"/>
      <c r="F1" s="116"/>
      <c r="G1" s="238" t="s">
        <v>101</v>
      </c>
      <c r="H1" s="239"/>
    </row>
    <row r="2" spans="1:8" x14ac:dyDescent="0.3">
      <c r="A2" s="116" t="s">
        <v>132</v>
      </c>
      <c r="B2" s="116"/>
      <c r="C2" s="116"/>
      <c r="D2" s="116"/>
      <c r="E2" s="116"/>
      <c r="F2" s="116"/>
      <c r="G2" s="349" t="s">
        <v>481</v>
      </c>
      <c r="H2" s="239"/>
    </row>
    <row r="3" spans="1:8" x14ac:dyDescent="0.3">
      <c r="A3" s="116"/>
      <c r="B3" s="116"/>
      <c r="C3" s="116"/>
      <c r="D3" s="116"/>
      <c r="E3" s="116"/>
      <c r="F3" s="116"/>
      <c r="G3" s="157"/>
      <c r="H3" s="239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296" t="s">
        <v>458</v>
      </c>
      <c r="B5" s="296"/>
      <c r="C5" s="296"/>
      <c r="D5" s="296"/>
      <c r="E5" s="296"/>
      <c r="F5" s="296"/>
      <c r="G5" s="296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0" t="s">
        <v>309</v>
      </c>
      <c r="B8" s="240" t="s">
        <v>133</v>
      </c>
      <c r="C8" s="241" t="s">
        <v>357</v>
      </c>
      <c r="D8" s="241" t="s">
        <v>358</v>
      </c>
      <c r="E8" s="241" t="s">
        <v>269</v>
      </c>
      <c r="F8" s="240" t="s">
        <v>316</v>
      </c>
      <c r="G8" s="241" t="s">
        <v>310</v>
      </c>
      <c r="H8" s="160"/>
    </row>
    <row r="9" spans="1:8" x14ac:dyDescent="0.3">
      <c r="A9" s="242" t="s">
        <v>311</v>
      </c>
      <c r="B9" s="243"/>
      <c r="C9" s="244"/>
      <c r="D9" s="245"/>
      <c r="E9" s="245"/>
      <c r="F9" s="245"/>
      <c r="G9" s="246"/>
      <c r="H9" s="160"/>
    </row>
    <row r="10" spans="1:8" ht="15.75" x14ac:dyDescent="0.3">
      <c r="A10" s="243">
        <v>1</v>
      </c>
      <c r="B10" s="216"/>
      <c r="C10" s="247"/>
      <c r="D10" s="248"/>
      <c r="E10" s="248"/>
      <c r="F10" s="248"/>
      <c r="G10" s="249" t="str">
        <f>IF(ISBLANK(B10),"",G9+C10-D10)</f>
        <v/>
      </c>
      <c r="H10" s="160"/>
    </row>
    <row r="11" spans="1:8" ht="15.75" x14ac:dyDescent="0.3">
      <c r="A11" s="243">
        <v>2</v>
      </c>
      <c r="B11" s="216"/>
      <c r="C11" s="247"/>
      <c r="D11" s="248"/>
      <c r="E11" s="248"/>
      <c r="F11" s="248"/>
      <c r="G11" s="249" t="str">
        <f t="shared" ref="G11:G38" si="0">IF(ISBLANK(B11),"",G10+C11-D11)</f>
        <v/>
      </c>
      <c r="H11" s="160"/>
    </row>
    <row r="12" spans="1:8" ht="15.75" x14ac:dyDescent="0.3">
      <c r="A12" s="243">
        <v>3</v>
      </c>
      <c r="B12" s="216"/>
      <c r="C12" s="247"/>
      <c r="D12" s="248"/>
      <c r="E12" s="248"/>
      <c r="F12" s="248"/>
      <c r="G12" s="249" t="str">
        <f t="shared" si="0"/>
        <v/>
      </c>
      <c r="H12" s="160"/>
    </row>
    <row r="13" spans="1:8" ht="15.75" x14ac:dyDescent="0.3">
      <c r="A13" s="243">
        <v>4</v>
      </c>
      <c r="B13" s="216"/>
      <c r="C13" s="247"/>
      <c r="D13" s="248"/>
      <c r="E13" s="248"/>
      <c r="F13" s="248"/>
      <c r="G13" s="249" t="str">
        <f t="shared" si="0"/>
        <v/>
      </c>
      <c r="H13" s="160"/>
    </row>
    <row r="14" spans="1:8" ht="15.75" x14ac:dyDescent="0.3">
      <c r="A14" s="243">
        <v>5</v>
      </c>
      <c r="B14" s="216"/>
      <c r="C14" s="247"/>
      <c r="D14" s="248"/>
      <c r="E14" s="248"/>
      <c r="F14" s="248"/>
      <c r="G14" s="249" t="str">
        <f t="shared" si="0"/>
        <v/>
      </c>
      <c r="H14" s="160"/>
    </row>
    <row r="15" spans="1:8" ht="15.75" x14ac:dyDescent="0.3">
      <c r="A15" s="243">
        <v>6</v>
      </c>
      <c r="B15" s="216"/>
      <c r="C15" s="247"/>
      <c r="D15" s="248"/>
      <c r="E15" s="248"/>
      <c r="F15" s="248"/>
      <c r="G15" s="249" t="str">
        <f t="shared" si="0"/>
        <v/>
      </c>
      <c r="H15" s="160"/>
    </row>
    <row r="16" spans="1:8" ht="15.75" x14ac:dyDescent="0.3">
      <c r="A16" s="243">
        <v>7</v>
      </c>
      <c r="B16" s="216"/>
      <c r="C16" s="247"/>
      <c r="D16" s="248"/>
      <c r="E16" s="248"/>
      <c r="F16" s="248"/>
      <c r="G16" s="249" t="str">
        <f t="shared" si="0"/>
        <v/>
      </c>
      <c r="H16" s="160"/>
    </row>
    <row r="17" spans="1:8" ht="15.75" x14ac:dyDescent="0.3">
      <c r="A17" s="243">
        <v>8</v>
      </c>
      <c r="B17" s="216"/>
      <c r="C17" s="247"/>
      <c r="D17" s="248"/>
      <c r="E17" s="248"/>
      <c r="F17" s="248"/>
      <c r="G17" s="249" t="str">
        <f t="shared" si="0"/>
        <v/>
      </c>
      <c r="H17" s="160"/>
    </row>
    <row r="18" spans="1:8" ht="15.75" x14ac:dyDescent="0.3">
      <c r="A18" s="243">
        <v>9</v>
      </c>
      <c r="B18" s="216"/>
      <c r="C18" s="247"/>
      <c r="D18" s="248"/>
      <c r="E18" s="248"/>
      <c r="F18" s="248"/>
      <c r="G18" s="249" t="str">
        <f t="shared" si="0"/>
        <v/>
      </c>
      <c r="H18" s="160"/>
    </row>
    <row r="19" spans="1:8" ht="15.75" x14ac:dyDescent="0.3">
      <c r="A19" s="243">
        <v>10</v>
      </c>
      <c r="B19" s="216"/>
      <c r="C19" s="247"/>
      <c r="D19" s="248"/>
      <c r="E19" s="248"/>
      <c r="F19" s="248"/>
      <c r="G19" s="249" t="str">
        <f t="shared" si="0"/>
        <v/>
      </c>
      <c r="H19" s="160"/>
    </row>
    <row r="20" spans="1:8" ht="15.75" x14ac:dyDescent="0.3">
      <c r="A20" s="243">
        <v>11</v>
      </c>
      <c r="B20" s="216"/>
      <c r="C20" s="247"/>
      <c r="D20" s="248"/>
      <c r="E20" s="248"/>
      <c r="F20" s="248"/>
      <c r="G20" s="249" t="str">
        <f t="shared" si="0"/>
        <v/>
      </c>
      <c r="H20" s="160"/>
    </row>
    <row r="21" spans="1:8" ht="15.75" x14ac:dyDescent="0.3">
      <c r="A21" s="243">
        <v>12</v>
      </c>
      <c r="B21" s="216"/>
      <c r="C21" s="247"/>
      <c r="D21" s="248"/>
      <c r="E21" s="248"/>
      <c r="F21" s="248"/>
      <c r="G21" s="249" t="str">
        <f t="shared" si="0"/>
        <v/>
      </c>
      <c r="H21" s="160"/>
    </row>
    <row r="22" spans="1:8" ht="15.75" x14ac:dyDescent="0.3">
      <c r="A22" s="243">
        <v>13</v>
      </c>
      <c r="B22" s="216"/>
      <c r="C22" s="247"/>
      <c r="D22" s="248"/>
      <c r="E22" s="248"/>
      <c r="F22" s="248"/>
      <c r="G22" s="249" t="str">
        <f t="shared" si="0"/>
        <v/>
      </c>
      <c r="H22" s="160"/>
    </row>
    <row r="23" spans="1:8" ht="15.75" x14ac:dyDescent="0.3">
      <c r="A23" s="243">
        <v>14</v>
      </c>
      <c r="B23" s="216"/>
      <c r="C23" s="247"/>
      <c r="D23" s="248"/>
      <c r="E23" s="248"/>
      <c r="F23" s="248"/>
      <c r="G23" s="249" t="str">
        <f t="shared" si="0"/>
        <v/>
      </c>
      <c r="H23" s="160"/>
    </row>
    <row r="24" spans="1:8" ht="15.75" x14ac:dyDescent="0.3">
      <c r="A24" s="243">
        <v>15</v>
      </c>
      <c r="B24" s="216"/>
      <c r="C24" s="247"/>
      <c r="D24" s="248"/>
      <c r="E24" s="248"/>
      <c r="F24" s="248"/>
      <c r="G24" s="249" t="str">
        <f t="shared" si="0"/>
        <v/>
      </c>
      <c r="H24" s="160"/>
    </row>
    <row r="25" spans="1:8" ht="15.75" x14ac:dyDescent="0.3">
      <c r="A25" s="243">
        <v>16</v>
      </c>
      <c r="B25" s="216"/>
      <c r="C25" s="247"/>
      <c r="D25" s="248"/>
      <c r="E25" s="248"/>
      <c r="F25" s="248"/>
      <c r="G25" s="249" t="str">
        <f t="shared" si="0"/>
        <v/>
      </c>
      <c r="H25" s="160"/>
    </row>
    <row r="26" spans="1:8" ht="15.75" x14ac:dyDescent="0.3">
      <c r="A26" s="243">
        <v>17</v>
      </c>
      <c r="B26" s="216"/>
      <c r="C26" s="247"/>
      <c r="D26" s="248"/>
      <c r="E26" s="248"/>
      <c r="F26" s="248"/>
      <c r="G26" s="249" t="str">
        <f t="shared" si="0"/>
        <v/>
      </c>
      <c r="H26" s="160"/>
    </row>
    <row r="27" spans="1:8" ht="15.75" x14ac:dyDescent="0.3">
      <c r="A27" s="243">
        <v>18</v>
      </c>
      <c r="B27" s="216"/>
      <c r="C27" s="247"/>
      <c r="D27" s="248"/>
      <c r="E27" s="248"/>
      <c r="F27" s="248"/>
      <c r="G27" s="249" t="str">
        <f t="shared" si="0"/>
        <v/>
      </c>
      <c r="H27" s="160"/>
    </row>
    <row r="28" spans="1:8" ht="15.75" x14ac:dyDescent="0.3">
      <c r="A28" s="243">
        <v>19</v>
      </c>
      <c r="B28" s="216"/>
      <c r="C28" s="247"/>
      <c r="D28" s="248"/>
      <c r="E28" s="248"/>
      <c r="F28" s="248"/>
      <c r="G28" s="249" t="str">
        <f t="shared" si="0"/>
        <v/>
      </c>
      <c r="H28" s="160"/>
    </row>
    <row r="29" spans="1:8" ht="15.75" x14ac:dyDescent="0.3">
      <c r="A29" s="243">
        <v>20</v>
      </c>
      <c r="B29" s="216"/>
      <c r="C29" s="247"/>
      <c r="D29" s="248"/>
      <c r="E29" s="248"/>
      <c r="F29" s="248"/>
      <c r="G29" s="249" t="str">
        <f t="shared" si="0"/>
        <v/>
      </c>
      <c r="H29" s="160"/>
    </row>
    <row r="30" spans="1:8" ht="15.75" x14ac:dyDescent="0.3">
      <c r="A30" s="243">
        <v>21</v>
      </c>
      <c r="B30" s="216"/>
      <c r="C30" s="250"/>
      <c r="D30" s="251"/>
      <c r="E30" s="251"/>
      <c r="F30" s="251"/>
      <c r="G30" s="249" t="str">
        <f t="shared" si="0"/>
        <v/>
      </c>
      <c r="H30" s="160"/>
    </row>
    <row r="31" spans="1:8" ht="15.75" x14ac:dyDescent="0.3">
      <c r="A31" s="243">
        <v>22</v>
      </c>
      <c r="B31" s="216"/>
      <c r="C31" s="250"/>
      <c r="D31" s="251"/>
      <c r="E31" s="251"/>
      <c r="F31" s="251"/>
      <c r="G31" s="249" t="str">
        <f t="shared" si="0"/>
        <v/>
      </c>
      <c r="H31" s="160"/>
    </row>
    <row r="32" spans="1:8" ht="15.75" x14ac:dyDescent="0.3">
      <c r="A32" s="243">
        <v>23</v>
      </c>
      <c r="B32" s="216"/>
      <c r="C32" s="250"/>
      <c r="D32" s="251"/>
      <c r="E32" s="251"/>
      <c r="F32" s="251"/>
      <c r="G32" s="249" t="str">
        <f t="shared" si="0"/>
        <v/>
      </c>
      <c r="H32" s="160"/>
    </row>
    <row r="33" spans="1:10" ht="15.75" x14ac:dyDescent="0.3">
      <c r="A33" s="243">
        <v>24</v>
      </c>
      <c r="B33" s="216"/>
      <c r="C33" s="250"/>
      <c r="D33" s="251"/>
      <c r="E33" s="251"/>
      <c r="F33" s="251"/>
      <c r="G33" s="249" t="str">
        <f t="shared" si="0"/>
        <v/>
      </c>
      <c r="H33" s="160"/>
    </row>
    <row r="34" spans="1:10" ht="15.75" x14ac:dyDescent="0.3">
      <c r="A34" s="243">
        <v>25</v>
      </c>
      <c r="B34" s="216"/>
      <c r="C34" s="250"/>
      <c r="D34" s="251"/>
      <c r="E34" s="251"/>
      <c r="F34" s="251"/>
      <c r="G34" s="249" t="str">
        <f t="shared" si="0"/>
        <v/>
      </c>
      <c r="H34" s="160"/>
    </row>
    <row r="35" spans="1:10" ht="15.75" x14ac:dyDescent="0.3">
      <c r="A35" s="243">
        <v>26</v>
      </c>
      <c r="B35" s="216"/>
      <c r="C35" s="250"/>
      <c r="D35" s="251"/>
      <c r="E35" s="251"/>
      <c r="F35" s="251"/>
      <c r="G35" s="249" t="str">
        <f t="shared" si="0"/>
        <v/>
      </c>
      <c r="H35" s="160"/>
    </row>
    <row r="36" spans="1:10" ht="15.75" x14ac:dyDescent="0.3">
      <c r="A36" s="243">
        <v>27</v>
      </c>
      <c r="B36" s="216"/>
      <c r="C36" s="250"/>
      <c r="D36" s="251"/>
      <c r="E36" s="251"/>
      <c r="F36" s="251"/>
      <c r="G36" s="249" t="str">
        <f t="shared" si="0"/>
        <v/>
      </c>
      <c r="H36" s="160"/>
    </row>
    <row r="37" spans="1:10" ht="15.75" x14ac:dyDescent="0.3">
      <c r="A37" s="243">
        <v>28</v>
      </c>
      <c r="B37" s="216"/>
      <c r="C37" s="250"/>
      <c r="D37" s="251"/>
      <c r="E37" s="251"/>
      <c r="F37" s="251"/>
      <c r="G37" s="249" t="str">
        <f t="shared" si="0"/>
        <v/>
      </c>
      <c r="H37" s="160"/>
    </row>
    <row r="38" spans="1:10" ht="15.75" x14ac:dyDescent="0.3">
      <c r="A38" s="243">
        <v>29</v>
      </c>
      <c r="B38" s="216"/>
      <c r="C38" s="250"/>
      <c r="D38" s="251"/>
      <c r="E38" s="251"/>
      <c r="F38" s="251"/>
      <c r="G38" s="249" t="str">
        <f t="shared" si="0"/>
        <v/>
      </c>
      <c r="H38" s="160"/>
    </row>
    <row r="39" spans="1:10" ht="15.75" x14ac:dyDescent="0.3">
      <c r="A39" s="243" t="s">
        <v>274</v>
      </c>
      <c r="B39" s="216"/>
      <c r="C39" s="250"/>
      <c r="D39" s="251"/>
      <c r="E39" s="251"/>
      <c r="F39" s="251"/>
      <c r="G39" s="249" t="str">
        <f>IF(ISBLANK(B39),"",#REF!+C39-D39)</f>
        <v/>
      </c>
      <c r="H39" s="160"/>
    </row>
    <row r="40" spans="1:10" x14ac:dyDescent="0.3">
      <c r="A40" s="252" t="s">
        <v>312</v>
      </c>
      <c r="B40" s="253"/>
      <c r="C40" s="254"/>
      <c r="D40" s="255"/>
      <c r="E40" s="255"/>
      <c r="F40" s="256"/>
      <c r="G40" s="257" t="str">
        <f>G39</f>
        <v/>
      </c>
      <c r="H40" s="160"/>
    </row>
    <row r="44" spans="1:10" x14ac:dyDescent="0.3">
      <c r="B44" s="260" t="s">
        <v>99</v>
      </c>
      <c r="F44" s="261"/>
    </row>
    <row r="45" spans="1:10" x14ac:dyDescent="0.3">
      <c r="F45" s="259"/>
      <c r="G45" s="259"/>
      <c r="H45" s="259"/>
      <c r="I45" s="259"/>
      <c r="J45" s="259"/>
    </row>
    <row r="46" spans="1:10" x14ac:dyDescent="0.3">
      <c r="C46" s="262"/>
      <c r="F46" s="262"/>
      <c r="G46" s="263"/>
      <c r="H46" s="259"/>
      <c r="I46" s="259"/>
      <c r="J46" s="259"/>
    </row>
    <row r="47" spans="1:10" x14ac:dyDescent="0.3">
      <c r="A47" s="259"/>
      <c r="C47" s="264" t="s">
        <v>262</v>
      </c>
      <c r="F47" s="265" t="s">
        <v>267</v>
      </c>
      <c r="G47" s="263"/>
      <c r="H47" s="259"/>
      <c r="I47" s="259"/>
      <c r="J47" s="259"/>
    </row>
    <row r="48" spans="1:10" x14ac:dyDescent="0.3">
      <c r="A48" s="259"/>
      <c r="C48" s="266" t="s">
        <v>131</v>
      </c>
      <c r="F48" s="258" t="s">
        <v>263</v>
      </c>
      <c r="G48" s="259"/>
      <c r="H48" s="259"/>
      <c r="I48" s="259"/>
      <c r="J48" s="259"/>
    </row>
    <row r="49" spans="2:2" s="259" customFormat="1" x14ac:dyDescent="0.3">
      <c r="B49" s="258"/>
    </row>
    <row r="50" spans="2:2" s="259" customFormat="1" ht="12.75" x14ac:dyDescent="0.2"/>
    <row r="51" spans="2:2" s="259" customFormat="1" ht="12.75" x14ac:dyDescent="0.2"/>
    <row r="52" spans="2:2" s="259" customFormat="1" ht="12.75" x14ac:dyDescent="0.2"/>
    <row r="53" spans="2:2" s="259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abSelected="1" view="pageBreakPreview" zoomScaleSheetLayoutView="10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300</v>
      </c>
      <c r="B1" s="197"/>
      <c r="C1" s="197"/>
      <c r="D1" s="197"/>
      <c r="E1" s="197"/>
      <c r="F1" s="118"/>
      <c r="G1" s="118"/>
      <c r="H1" s="118"/>
      <c r="I1" s="393" t="s">
        <v>101</v>
      </c>
      <c r="J1" s="393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86" t="s">
        <v>481</v>
      </c>
      <c r="J2" s="387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>ეროვნულ-დემოკრატიული პარტია</v>
      </c>
      <c r="B5" s="179"/>
      <c r="C5" s="179"/>
      <c r="D5" s="179"/>
      <c r="E5" s="179"/>
      <c r="F5" s="58"/>
      <c r="G5" s="58"/>
      <c r="H5" s="58"/>
      <c r="I5" s="191"/>
      <c r="J5" s="58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92" t="s">
        <v>212</v>
      </c>
      <c r="C7" s="392"/>
      <c r="D7" s="392" t="s">
        <v>288</v>
      </c>
      <c r="E7" s="392"/>
      <c r="F7" s="392" t="s">
        <v>289</v>
      </c>
      <c r="G7" s="392"/>
      <c r="H7" s="215" t="s">
        <v>275</v>
      </c>
      <c r="I7" s="392" t="s">
        <v>215</v>
      </c>
      <c r="J7" s="392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59" t="s">
        <v>108</v>
      </c>
      <c r="B9" s="122">
        <f>SUM(B10,B14,B17)</f>
        <v>25</v>
      </c>
      <c r="C9" s="122">
        <f>SUM(C10,C14,C17)</f>
        <v>25326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25</v>
      </c>
      <c r="J9" s="122">
        <f t="shared" si="0"/>
        <v>25326</v>
      </c>
      <c r="K9" s="204"/>
    </row>
    <row r="10" spans="1:12" ht="15" x14ac:dyDescent="0.2">
      <c r="A10" s="60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0" t="s">
        <v>113</v>
      </c>
      <c r="B14" s="192">
        <f>SUM(B15:B16)</f>
        <v>25</v>
      </c>
      <c r="C14" s="192">
        <f>SUM(C15:C16)</f>
        <v>25326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25</v>
      </c>
      <c r="J14" s="192">
        <f t="shared" si="2"/>
        <v>25326</v>
      </c>
      <c r="K14" s="204"/>
    </row>
    <row r="15" spans="1:12" ht="15" x14ac:dyDescent="0.2">
      <c r="A15" s="60" t="s">
        <v>114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4"/>
    </row>
    <row r="16" spans="1:12" ht="15" x14ac:dyDescent="0.2">
      <c r="A16" s="60" t="s">
        <v>115</v>
      </c>
      <c r="B16" s="25">
        <v>24</v>
      </c>
      <c r="C16" s="25">
        <v>12326</v>
      </c>
      <c r="D16" s="25">
        <v>0</v>
      </c>
      <c r="E16" s="25">
        <v>0</v>
      </c>
      <c r="F16" s="25"/>
      <c r="G16" s="25"/>
      <c r="H16" s="25"/>
      <c r="I16" s="25">
        <v>24</v>
      </c>
      <c r="J16" s="25">
        <v>12326</v>
      </c>
      <c r="K16" s="204"/>
    </row>
    <row r="17" spans="1:11" ht="15" x14ac:dyDescent="0.2">
      <c r="A17" s="60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0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59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59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59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0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49" t="s">
        <v>481</v>
      </c>
      <c r="I2" s="205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>ეროვნულ-დემოკრატიული პარტია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368</v>
      </c>
      <c r="C7" s="195" t="s">
        <v>369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274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49" t="s">
        <v>481</v>
      </c>
      <c r="J2" s="210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>ეროვნულ-დემოკრატიული პარტია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 t="s">
        <v>449</v>
      </c>
      <c r="C9" s="25" t="s">
        <v>450</v>
      </c>
      <c r="D9" s="25" t="s">
        <v>451</v>
      </c>
      <c r="E9" s="25">
        <v>2006</v>
      </c>
      <c r="F9" s="25" t="s">
        <v>452</v>
      </c>
      <c r="G9" s="25">
        <v>13000</v>
      </c>
      <c r="H9" s="357">
        <v>41572</v>
      </c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274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86" customWidth="1"/>
    <col min="2" max="2" width="37.42578125" style="286" customWidth="1"/>
    <col min="3" max="3" width="21.5703125" style="286" customWidth="1"/>
    <col min="4" max="4" width="20" style="286" customWidth="1"/>
    <col min="5" max="5" width="18.7109375" style="286" customWidth="1"/>
    <col min="6" max="6" width="24.140625" style="286" customWidth="1"/>
    <col min="7" max="7" width="27.140625" style="286" customWidth="1"/>
    <col min="8" max="8" width="0.7109375" style="286" customWidth="1"/>
    <col min="9" max="16384" width="9.140625" style="286"/>
  </cols>
  <sheetData>
    <row r="1" spans="1:8" s="270" customFormat="1" ht="15" x14ac:dyDescent="0.2">
      <c r="A1" s="267" t="s">
        <v>322</v>
      </c>
      <c r="B1" s="268"/>
      <c r="C1" s="268"/>
      <c r="D1" s="268"/>
      <c r="E1" s="268"/>
      <c r="F1" s="118"/>
      <c r="G1" s="118" t="s">
        <v>101</v>
      </c>
      <c r="H1" s="271"/>
    </row>
    <row r="2" spans="1:8" s="270" customFormat="1" ht="15" x14ac:dyDescent="0.3">
      <c r="A2" s="271" t="s">
        <v>313</v>
      </c>
      <c r="B2" s="268"/>
      <c r="C2" s="268"/>
      <c r="D2" s="268"/>
      <c r="E2" s="269"/>
      <c r="F2" s="269"/>
      <c r="G2" s="349" t="s">
        <v>481</v>
      </c>
      <c r="H2" s="271"/>
    </row>
    <row r="3" spans="1:8" s="270" customFormat="1" x14ac:dyDescent="0.2">
      <c r="A3" s="271"/>
      <c r="B3" s="268"/>
      <c r="C3" s="268"/>
      <c r="D3" s="268"/>
      <c r="E3" s="269"/>
      <c r="F3" s="269"/>
      <c r="G3" s="269"/>
      <c r="H3" s="271"/>
    </row>
    <row r="4" spans="1:8" s="270" customFormat="1" ht="15" x14ac:dyDescent="0.3">
      <c r="A4" s="172" t="s">
        <v>268</v>
      </c>
      <c r="B4" s="268"/>
      <c r="C4" s="268"/>
      <c r="D4" s="268"/>
      <c r="E4" s="272"/>
      <c r="F4" s="272"/>
      <c r="G4" s="269"/>
      <c r="H4" s="271"/>
    </row>
    <row r="5" spans="1:8" s="270" customFormat="1" ht="15" x14ac:dyDescent="0.3">
      <c r="A5" s="296" t="s">
        <v>458</v>
      </c>
      <c r="B5" s="273"/>
      <c r="C5" s="273"/>
      <c r="D5" s="273"/>
      <c r="E5" s="273"/>
      <c r="F5" s="273"/>
      <c r="G5" s="274"/>
      <c r="H5" s="271"/>
    </row>
    <row r="6" spans="1:8" s="287" customFormat="1" x14ac:dyDescent="0.2">
      <c r="A6" s="275"/>
      <c r="B6" s="275"/>
      <c r="C6" s="275"/>
      <c r="D6" s="275"/>
      <c r="E6" s="275"/>
      <c r="F6" s="275"/>
      <c r="G6" s="275"/>
      <c r="H6" s="272"/>
    </row>
    <row r="7" spans="1:8" s="270" customFormat="1" ht="51" x14ac:dyDescent="0.2">
      <c r="A7" s="306" t="s">
        <v>64</v>
      </c>
      <c r="B7" s="278" t="s">
        <v>317</v>
      </c>
      <c r="C7" s="278" t="s">
        <v>318</v>
      </c>
      <c r="D7" s="278" t="s">
        <v>319</v>
      </c>
      <c r="E7" s="278" t="s">
        <v>320</v>
      </c>
      <c r="F7" s="278" t="s">
        <v>321</v>
      </c>
      <c r="G7" s="278" t="s">
        <v>314</v>
      </c>
      <c r="H7" s="271"/>
    </row>
    <row r="8" spans="1:8" s="270" customFormat="1" x14ac:dyDescent="0.2">
      <c r="A8" s="276">
        <v>1</v>
      </c>
      <c r="B8" s="277">
        <v>2</v>
      </c>
      <c r="C8" s="277">
        <v>3</v>
      </c>
      <c r="D8" s="277">
        <v>4</v>
      </c>
      <c r="E8" s="278">
        <v>5</v>
      </c>
      <c r="F8" s="278">
        <v>6</v>
      </c>
      <c r="G8" s="278">
        <v>7</v>
      </c>
      <c r="H8" s="271"/>
    </row>
    <row r="9" spans="1:8" s="270" customFormat="1" x14ac:dyDescent="0.2">
      <c r="A9" s="288">
        <v>1</v>
      </c>
      <c r="B9" s="354"/>
      <c r="C9" s="355"/>
      <c r="D9" s="356"/>
      <c r="E9" s="354"/>
      <c r="F9" s="279"/>
      <c r="G9" s="279"/>
      <c r="H9" s="271"/>
    </row>
    <row r="10" spans="1:8" s="270" customFormat="1" x14ac:dyDescent="0.2">
      <c r="A10" s="288">
        <v>2</v>
      </c>
      <c r="B10" s="279"/>
      <c r="C10" s="279"/>
      <c r="D10" s="280"/>
      <c r="E10" s="279"/>
      <c r="F10" s="279"/>
      <c r="G10" s="279"/>
      <c r="H10" s="271"/>
    </row>
    <row r="11" spans="1:8" s="270" customFormat="1" x14ac:dyDescent="0.2">
      <c r="A11" s="288">
        <v>3</v>
      </c>
      <c r="B11" s="279"/>
      <c r="C11" s="279"/>
      <c r="D11" s="280"/>
      <c r="E11" s="279"/>
      <c r="F11" s="279"/>
      <c r="G11" s="279"/>
      <c r="H11" s="271"/>
    </row>
    <row r="12" spans="1:8" s="270" customFormat="1" x14ac:dyDescent="0.2">
      <c r="A12" s="288">
        <v>4</v>
      </c>
      <c r="B12" s="279"/>
      <c r="C12" s="279"/>
      <c r="D12" s="280"/>
      <c r="E12" s="279"/>
      <c r="F12" s="279"/>
      <c r="G12" s="279"/>
      <c r="H12" s="271"/>
    </row>
    <row r="13" spans="1:8" s="270" customFormat="1" x14ac:dyDescent="0.2">
      <c r="A13" s="288">
        <v>5</v>
      </c>
      <c r="B13" s="279"/>
      <c r="C13" s="279"/>
      <c r="D13" s="280"/>
      <c r="E13" s="279"/>
      <c r="F13" s="279"/>
      <c r="G13" s="279"/>
      <c r="H13" s="271"/>
    </row>
    <row r="14" spans="1:8" s="270" customFormat="1" x14ac:dyDescent="0.2">
      <c r="A14" s="288">
        <v>6</v>
      </c>
      <c r="B14" s="279"/>
      <c r="C14" s="279"/>
      <c r="D14" s="280"/>
      <c r="E14" s="279"/>
      <c r="F14" s="279"/>
      <c r="G14" s="279"/>
      <c r="H14" s="271"/>
    </row>
    <row r="15" spans="1:8" s="270" customFormat="1" x14ac:dyDescent="0.2">
      <c r="A15" s="288">
        <v>7</v>
      </c>
      <c r="B15" s="279"/>
      <c r="C15" s="279"/>
      <c r="D15" s="280"/>
      <c r="E15" s="279"/>
      <c r="F15" s="279"/>
      <c r="G15" s="279"/>
      <c r="H15" s="271"/>
    </row>
    <row r="16" spans="1:8" s="270" customFormat="1" x14ac:dyDescent="0.2">
      <c r="A16" s="288">
        <v>8</v>
      </c>
      <c r="B16" s="279"/>
      <c r="C16" s="279"/>
      <c r="D16" s="280"/>
      <c r="E16" s="279"/>
      <c r="F16" s="279"/>
      <c r="G16" s="279"/>
      <c r="H16" s="271"/>
    </row>
    <row r="17" spans="1:11" s="270" customFormat="1" x14ac:dyDescent="0.2">
      <c r="A17" s="288">
        <v>9</v>
      </c>
      <c r="B17" s="279"/>
      <c r="C17" s="279"/>
      <c r="D17" s="280"/>
      <c r="E17" s="279"/>
      <c r="F17" s="279"/>
      <c r="G17" s="279"/>
      <c r="H17" s="271"/>
    </row>
    <row r="18" spans="1:11" s="270" customFormat="1" x14ac:dyDescent="0.2">
      <c r="A18" s="288">
        <v>10</v>
      </c>
      <c r="B18" s="279"/>
      <c r="C18" s="279"/>
      <c r="D18" s="280"/>
      <c r="E18" s="279"/>
      <c r="F18" s="279"/>
      <c r="G18" s="279"/>
      <c r="H18" s="271"/>
    </row>
    <row r="19" spans="1:11" s="270" customFormat="1" x14ac:dyDescent="0.2">
      <c r="A19" s="288" t="s">
        <v>271</v>
      </c>
      <c r="B19" s="279"/>
      <c r="C19" s="279"/>
      <c r="D19" s="280"/>
      <c r="E19" s="279"/>
      <c r="F19" s="279"/>
      <c r="G19" s="279"/>
      <c r="H19" s="271"/>
    </row>
    <row r="22" spans="1:11" s="270" customFormat="1" x14ac:dyDescent="0.2"/>
    <row r="23" spans="1:11" s="270" customFormat="1" x14ac:dyDescent="0.2"/>
    <row r="24" spans="1:11" s="21" customFormat="1" ht="15" x14ac:dyDescent="0.3">
      <c r="B24" s="281" t="s">
        <v>99</v>
      </c>
      <c r="C24" s="281"/>
    </row>
    <row r="25" spans="1:11" s="21" customFormat="1" ht="15" x14ac:dyDescent="0.3">
      <c r="B25" s="281"/>
      <c r="C25" s="281"/>
    </row>
    <row r="26" spans="1:11" s="21" customFormat="1" ht="15" x14ac:dyDescent="0.3">
      <c r="C26" s="283"/>
      <c r="F26" s="283"/>
      <c r="G26" s="283"/>
      <c r="H26" s="282"/>
    </row>
    <row r="27" spans="1:11" s="21" customFormat="1" ht="15" x14ac:dyDescent="0.3">
      <c r="C27" s="284" t="s">
        <v>262</v>
      </c>
      <c r="F27" s="281" t="s">
        <v>315</v>
      </c>
      <c r="J27" s="282"/>
      <c r="K27" s="282"/>
    </row>
    <row r="28" spans="1:11" s="21" customFormat="1" ht="15" x14ac:dyDescent="0.3">
      <c r="C28" s="284" t="s">
        <v>131</v>
      </c>
      <c r="F28" s="285" t="s">
        <v>263</v>
      </c>
      <c r="J28" s="282"/>
      <c r="K28" s="282"/>
    </row>
    <row r="29" spans="1:11" s="270" customFormat="1" ht="15" x14ac:dyDescent="0.3">
      <c r="C29" s="284"/>
      <c r="J29" s="287"/>
      <c r="K29" s="28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1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49" t="s">
        <v>481</v>
      </c>
    </row>
    <row r="3" spans="1:1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1" s="259" customFormat="1" ht="15" x14ac:dyDescent="0.3">
      <c r="A5" s="296" t="str">
        <f>'ფორმა N1'!D4</f>
        <v>ეროვნულ-დემოკრატიული პარტია</v>
      </c>
      <c r="B5" s="120"/>
      <c r="C5" s="120"/>
      <c r="D5" s="120"/>
      <c r="E5" s="297"/>
      <c r="F5" s="298"/>
      <c r="G5" s="298"/>
      <c r="H5" s="298"/>
      <c r="I5" s="298"/>
      <c r="J5" s="298"/>
      <c r="K5" s="297"/>
    </row>
    <row r="6" spans="1:1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1" ht="60" x14ac:dyDescent="0.2">
      <c r="A7" s="209" t="s">
        <v>64</v>
      </c>
      <c r="B7" s="195" t="s">
        <v>370</v>
      </c>
      <c r="C7" s="195" t="s">
        <v>371</v>
      </c>
      <c r="D7" s="195" t="s">
        <v>373</v>
      </c>
      <c r="E7" s="195" t="s">
        <v>372</v>
      </c>
      <c r="F7" s="195" t="s">
        <v>381</v>
      </c>
      <c r="G7" s="195" t="s">
        <v>382</v>
      </c>
      <c r="H7" s="195" t="s">
        <v>376</v>
      </c>
      <c r="I7" s="195" t="s">
        <v>377</v>
      </c>
      <c r="J7" s="195" t="s">
        <v>389</v>
      </c>
      <c r="K7" s="195" t="s">
        <v>378</v>
      </c>
    </row>
    <row r="8" spans="1:1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1" ht="15" x14ac:dyDescent="0.2">
      <c r="A9" s="104">
        <v>1</v>
      </c>
      <c r="B9" s="25"/>
      <c r="C9" s="25"/>
      <c r="D9" s="25"/>
      <c r="E9" s="25"/>
      <c r="F9" s="25"/>
      <c r="G9" s="25"/>
      <c r="H9" s="294"/>
      <c r="I9" s="294"/>
      <c r="J9" s="294"/>
      <c r="K9" s="25"/>
    </row>
    <row r="10" spans="1:11" ht="15" x14ac:dyDescent="0.2">
      <c r="A10" s="104">
        <v>2</v>
      </c>
      <c r="B10" s="25"/>
      <c r="C10" s="25"/>
      <c r="D10" s="25"/>
      <c r="E10" s="25"/>
      <c r="F10" s="25"/>
      <c r="G10" s="25"/>
      <c r="H10" s="294"/>
      <c r="I10" s="294"/>
      <c r="J10" s="294"/>
      <c r="K10" s="25"/>
    </row>
    <row r="11" spans="1:11" ht="15" x14ac:dyDescent="0.2">
      <c r="A11" s="104">
        <v>3</v>
      </c>
      <c r="B11" s="25"/>
      <c r="C11" s="25"/>
      <c r="D11" s="25"/>
      <c r="E11" s="25"/>
      <c r="F11" s="25"/>
      <c r="G11" s="25"/>
      <c r="H11" s="294"/>
      <c r="I11" s="294"/>
      <c r="J11" s="294"/>
      <c r="K11" s="25"/>
    </row>
    <row r="12" spans="1:11" ht="15" x14ac:dyDescent="0.2">
      <c r="A12" s="104">
        <v>4</v>
      </c>
      <c r="B12" s="25"/>
      <c r="C12" s="25"/>
      <c r="D12" s="25"/>
      <c r="E12" s="25"/>
      <c r="F12" s="25"/>
      <c r="G12" s="25"/>
      <c r="H12" s="294"/>
      <c r="I12" s="294"/>
      <c r="J12" s="294"/>
      <c r="K12" s="25"/>
    </row>
    <row r="13" spans="1:11" ht="15" x14ac:dyDescent="0.2">
      <c r="A13" s="104">
        <v>5</v>
      </c>
      <c r="B13" s="25"/>
      <c r="C13" s="25"/>
      <c r="D13" s="25"/>
      <c r="E13" s="25"/>
      <c r="F13" s="25"/>
      <c r="G13" s="25"/>
      <c r="H13" s="294"/>
      <c r="I13" s="294"/>
      <c r="J13" s="294"/>
      <c r="K13" s="25"/>
    </row>
    <row r="14" spans="1:11" ht="15" x14ac:dyDescent="0.2">
      <c r="A14" s="104">
        <v>6</v>
      </c>
      <c r="B14" s="25"/>
      <c r="C14" s="25"/>
      <c r="D14" s="25"/>
      <c r="E14" s="25"/>
      <c r="F14" s="25"/>
      <c r="G14" s="25"/>
      <c r="H14" s="294"/>
      <c r="I14" s="294"/>
      <c r="J14" s="294"/>
      <c r="K14" s="25"/>
    </row>
    <row r="15" spans="1:11" ht="15" x14ac:dyDescent="0.2">
      <c r="A15" s="104">
        <v>7</v>
      </c>
      <c r="B15" s="25"/>
      <c r="C15" s="25"/>
      <c r="D15" s="25"/>
      <c r="E15" s="25"/>
      <c r="F15" s="25"/>
      <c r="G15" s="25"/>
      <c r="H15" s="294"/>
      <c r="I15" s="294"/>
      <c r="J15" s="294"/>
      <c r="K15" s="25"/>
    </row>
    <row r="16" spans="1:11" ht="15" x14ac:dyDescent="0.2">
      <c r="A16" s="104">
        <v>8</v>
      </c>
      <c r="B16" s="25"/>
      <c r="C16" s="25"/>
      <c r="D16" s="25"/>
      <c r="E16" s="25"/>
      <c r="F16" s="25"/>
      <c r="G16" s="25"/>
      <c r="H16" s="294"/>
      <c r="I16" s="294"/>
      <c r="J16" s="294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4"/>
      <c r="I17" s="294"/>
      <c r="J17" s="294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4"/>
      <c r="I18" s="294"/>
      <c r="J18" s="294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4"/>
      <c r="I19" s="294"/>
      <c r="J19" s="294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4"/>
      <c r="I20" s="294"/>
      <c r="J20" s="294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4"/>
      <c r="I21" s="294"/>
      <c r="J21" s="294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4"/>
      <c r="I22" s="294"/>
      <c r="J22" s="294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4"/>
      <c r="I23" s="294"/>
      <c r="J23" s="294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4"/>
      <c r="I24" s="294"/>
      <c r="J24" s="294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4"/>
      <c r="I25" s="294"/>
      <c r="J25" s="294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4"/>
      <c r="I26" s="294"/>
      <c r="J26" s="294"/>
      <c r="K26" s="25"/>
    </row>
    <row r="27" spans="1:11" ht="15" x14ac:dyDescent="0.2">
      <c r="A27" s="104" t="s">
        <v>274</v>
      </c>
      <c r="B27" s="25"/>
      <c r="C27" s="25"/>
      <c r="D27" s="25"/>
      <c r="E27" s="25"/>
      <c r="F27" s="25"/>
      <c r="G27" s="25"/>
      <c r="H27" s="294"/>
      <c r="I27" s="294"/>
      <c r="J27" s="294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4"/>
      <c r="D32" s="394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59" customWidth="1"/>
    <col min="2" max="2" width="21.140625" style="259" customWidth="1"/>
    <col min="3" max="3" width="21.5703125" style="259" customWidth="1"/>
    <col min="4" max="4" width="19.140625" style="259" customWidth="1"/>
    <col min="5" max="5" width="15.140625" style="259" customWidth="1"/>
    <col min="6" max="6" width="20.85546875" style="259" customWidth="1"/>
    <col min="7" max="7" width="23.85546875" style="259" customWidth="1"/>
    <col min="8" max="8" width="19" style="259" customWidth="1"/>
    <col min="9" max="9" width="21.140625" style="259" customWidth="1"/>
    <col min="10" max="10" width="17" style="259" customWidth="1"/>
    <col min="11" max="11" width="21.5703125" style="259" customWidth="1"/>
    <col min="12" max="12" width="24.42578125" style="259" customWidth="1"/>
    <col min="13" max="16384" width="9.140625" style="259"/>
  </cols>
  <sheetData>
    <row r="1" spans="1:13" customFormat="1" ht="15" x14ac:dyDescent="0.2">
      <c r="A1" s="196" t="s">
        <v>438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49" t="s">
        <v>481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59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6" t="str">
        <f>'ფორმა N1'!D4</f>
        <v>ეროვნულ-დემოკრატიული პარტია</v>
      </c>
      <c r="B5" s="296"/>
      <c r="C5" s="120"/>
      <c r="D5" s="120"/>
      <c r="E5" s="120"/>
      <c r="F5" s="297"/>
      <c r="G5" s="298"/>
      <c r="H5" s="298"/>
      <c r="I5" s="298"/>
      <c r="J5" s="298"/>
      <c r="K5" s="298"/>
      <c r="L5" s="297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344</v>
      </c>
      <c r="F7" s="195" t="s">
        <v>241</v>
      </c>
      <c r="G7" s="195" t="s">
        <v>380</v>
      </c>
      <c r="H7" s="195" t="s">
        <v>382</v>
      </c>
      <c r="I7" s="195" t="s">
        <v>376</v>
      </c>
      <c r="J7" s="195" t="s">
        <v>377</v>
      </c>
      <c r="K7" s="195" t="s">
        <v>389</v>
      </c>
      <c r="L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4"/>
      <c r="J9" s="294"/>
      <c r="K9" s="294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4"/>
      <c r="J10" s="294"/>
      <c r="K10" s="294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4"/>
      <c r="J11" s="294"/>
      <c r="K11" s="294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4"/>
      <c r="J12" s="294"/>
      <c r="K12" s="294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4"/>
      <c r="J13" s="294"/>
      <c r="K13" s="294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4"/>
      <c r="J14" s="294"/>
      <c r="K14" s="294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4"/>
      <c r="J15" s="294"/>
      <c r="K15" s="294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4"/>
      <c r="J16" s="294"/>
      <c r="K16" s="294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4"/>
      <c r="J17" s="294"/>
      <c r="K17" s="294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4"/>
      <c r="J18" s="294"/>
      <c r="K18" s="294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4"/>
      <c r="J19" s="294"/>
      <c r="K19" s="294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4"/>
      <c r="J20" s="294"/>
      <c r="K20" s="294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4"/>
      <c r="J21" s="294"/>
      <c r="K21" s="294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4"/>
      <c r="J22" s="294"/>
      <c r="K22" s="294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4"/>
      <c r="J23" s="294"/>
      <c r="K23" s="294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4"/>
      <c r="J24" s="294"/>
      <c r="K24" s="294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4"/>
      <c r="J25" s="294"/>
      <c r="K25" s="294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4"/>
      <c r="J26" s="294"/>
      <c r="K26" s="294"/>
      <c r="L26" s="25"/>
    </row>
    <row r="27" spans="1:12" customFormat="1" ht="15" x14ac:dyDescent="0.2">
      <c r="A27" s="104" t="s">
        <v>274</v>
      </c>
      <c r="B27" s="104"/>
      <c r="C27" s="25"/>
      <c r="D27" s="25"/>
      <c r="E27" s="25"/>
      <c r="F27" s="25"/>
      <c r="G27" s="25"/>
      <c r="H27" s="25"/>
      <c r="I27" s="294"/>
      <c r="J27" s="294"/>
      <c r="K27" s="294"/>
      <c r="L27" s="25"/>
    </row>
    <row r="28" spans="1:12" x14ac:dyDescent="0.2">
      <c r="A28" s="299"/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</row>
    <row r="29" spans="1:12" x14ac:dyDescent="0.2">
      <c r="A29" s="299"/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</row>
    <row r="30" spans="1:12" x14ac:dyDescent="0.2">
      <c r="A30" s="300"/>
      <c r="B30" s="300"/>
      <c r="C30" s="299"/>
      <c r="D30" s="299"/>
      <c r="E30" s="299"/>
      <c r="F30" s="299"/>
      <c r="G30" s="299"/>
      <c r="H30" s="299"/>
      <c r="I30" s="299"/>
      <c r="J30" s="299"/>
      <c r="K30" s="299"/>
      <c r="L30" s="299"/>
    </row>
    <row r="31" spans="1:12" ht="15" x14ac:dyDescent="0.3">
      <c r="A31" s="258"/>
      <c r="B31" s="258"/>
      <c r="C31" s="260" t="s">
        <v>99</v>
      </c>
      <c r="D31" s="258"/>
      <c r="E31" s="258"/>
      <c r="F31" s="261"/>
      <c r="G31" s="258"/>
      <c r="H31" s="258"/>
      <c r="I31" s="258"/>
      <c r="J31" s="258"/>
      <c r="K31" s="258"/>
      <c r="L31" s="258"/>
    </row>
    <row r="32" spans="1:12" ht="15" x14ac:dyDescent="0.3">
      <c r="A32" s="258"/>
      <c r="B32" s="258"/>
      <c r="C32" s="258"/>
      <c r="D32" s="262"/>
      <c r="E32" s="258"/>
      <c r="G32" s="262"/>
      <c r="H32" s="305"/>
    </row>
    <row r="33" spans="3:7" ht="15" x14ac:dyDescent="0.3">
      <c r="C33" s="258"/>
      <c r="D33" s="264" t="s">
        <v>262</v>
      </c>
      <c r="E33" s="258"/>
      <c r="G33" s="265" t="s">
        <v>267</v>
      </c>
    </row>
    <row r="34" spans="3:7" ht="15" x14ac:dyDescent="0.3">
      <c r="C34" s="258"/>
      <c r="D34" s="266" t="s">
        <v>131</v>
      </c>
      <c r="E34" s="258"/>
      <c r="G34" s="258" t="s">
        <v>263</v>
      </c>
    </row>
    <row r="35" spans="3:7" ht="15" x14ac:dyDescent="0.3">
      <c r="C35" s="258"/>
      <c r="D35" s="266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59" customWidth="1"/>
    <col min="2" max="2" width="21.5703125" style="259" customWidth="1"/>
    <col min="3" max="3" width="19.140625" style="259" customWidth="1"/>
    <col min="4" max="4" width="23.7109375" style="259" customWidth="1"/>
    <col min="5" max="6" width="16.5703125" style="259" bestFit="1" customWidth="1"/>
    <col min="7" max="7" width="17" style="259" customWidth="1"/>
    <col min="8" max="8" width="19" style="259" customWidth="1"/>
    <col min="9" max="9" width="24.42578125" style="259" customWidth="1"/>
    <col min="10" max="16384" width="9.140625" style="259"/>
  </cols>
  <sheetData>
    <row r="1" spans="1:13" customFormat="1" ht="15" x14ac:dyDescent="0.2">
      <c r="A1" s="196" t="s">
        <v>439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49" t="s">
        <v>481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59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6" t="str">
        <f>'ფორმა N1'!D4</f>
        <v>ეროვნულ-დემოკრატიული პარტია</v>
      </c>
      <c r="B5" s="120"/>
      <c r="C5" s="120"/>
      <c r="D5" s="298"/>
      <c r="E5" s="298"/>
      <c r="F5" s="298"/>
      <c r="G5" s="298"/>
      <c r="H5" s="298"/>
      <c r="I5" s="297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374</v>
      </c>
      <c r="C7" s="195" t="s">
        <v>375</v>
      </c>
      <c r="D7" s="195" t="s">
        <v>380</v>
      </c>
      <c r="E7" s="195" t="s">
        <v>382</v>
      </c>
      <c r="F7" s="195" t="s">
        <v>376</v>
      </c>
      <c r="G7" s="195" t="s">
        <v>377</v>
      </c>
      <c r="H7" s="195" t="s">
        <v>389</v>
      </c>
      <c r="I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4"/>
      <c r="G9" s="294"/>
      <c r="H9" s="294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4"/>
      <c r="G10" s="294"/>
      <c r="H10" s="294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4"/>
      <c r="G11" s="294"/>
      <c r="H11" s="294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4"/>
      <c r="G12" s="294"/>
      <c r="H12" s="294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4"/>
      <c r="G13" s="294"/>
      <c r="H13" s="294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4"/>
      <c r="G14" s="294"/>
      <c r="H14" s="294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4"/>
      <c r="G15" s="294"/>
      <c r="H15" s="294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4"/>
      <c r="G16" s="294"/>
      <c r="H16" s="294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4"/>
      <c r="G17" s="294"/>
      <c r="H17" s="294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4"/>
      <c r="G18" s="294"/>
      <c r="H18" s="294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4"/>
      <c r="G19" s="294"/>
      <c r="H19" s="294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4"/>
      <c r="G20" s="294"/>
      <c r="H20" s="294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4"/>
      <c r="G21" s="294"/>
      <c r="H21" s="294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4"/>
      <c r="G22" s="294"/>
      <c r="H22" s="294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4"/>
      <c r="G23" s="294"/>
      <c r="H23" s="294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4"/>
      <c r="G24" s="294"/>
      <c r="H24" s="294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4"/>
      <c r="G25" s="294"/>
      <c r="H25" s="294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4"/>
      <c r="G26" s="294"/>
      <c r="H26" s="294"/>
      <c r="I26" s="25"/>
    </row>
    <row r="27" spans="1:9" customFormat="1" ht="15" x14ac:dyDescent="0.2">
      <c r="A27" s="104" t="s">
        <v>274</v>
      </c>
      <c r="B27" s="25"/>
      <c r="C27" s="25"/>
      <c r="D27" s="25"/>
      <c r="E27" s="25"/>
      <c r="F27" s="294"/>
      <c r="G27" s="294"/>
      <c r="H27" s="294"/>
      <c r="I27" s="25"/>
    </row>
    <row r="28" spans="1:9" x14ac:dyDescent="0.2">
      <c r="A28" s="299"/>
      <c r="B28" s="299"/>
      <c r="C28" s="299"/>
      <c r="D28" s="299"/>
      <c r="E28" s="299"/>
      <c r="F28" s="299"/>
      <c r="G28" s="299"/>
      <c r="H28" s="299"/>
      <c r="I28" s="299"/>
    </row>
    <row r="29" spans="1:9" x14ac:dyDescent="0.2">
      <c r="A29" s="299"/>
      <c r="B29" s="299"/>
      <c r="C29" s="299"/>
      <c r="D29" s="299"/>
      <c r="E29" s="299"/>
      <c r="F29" s="299"/>
      <c r="G29" s="299"/>
      <c r="H29" s="299"/>
      <c r="I29" s="299"/>
    </row>
    <row r="30" spans="1:9" x14ac:dyDescent="0.2">
      <c r="A30" s="300"/>
      <c r="B30" s="299"/>
      <c r="C30" s="299"/>
      <c r="D30" s="299"/>
      <c r="E30" s="299"/>
      <c r="F30" s="299"/>
      <c r="G30" s="299"/>
      <c r="H30" s="299"/>
      <c r="I30" s="299"/>
    </row>
    <row r="31" spans="1:9" ht="15" x14ac:dyDescent="0.3">
      <c r="A31" s="258"/>
      <c r="B31" s="260" t="s">
        <v>99</v>
      </c>
      <c r="C31" s="258"/>
      <c r="D31" s="258"/>
      <c r="E31" s="261"/>
      <c r="F31" s="258"/>
      <c r="G31" s="258"/>
      <c r="H31" s="258"/>
      <c r="I31" s="258"/>
    </row>
    <row r="32" spans="1:9" ht="15" x14ac:dyDescent="0.3">
      <c r="A32" s="258"/>
      <c r="B32" s="258"/>
      <c r="C32" s="262"/>
      <c r="D32" s="258"/>
      <c r="F32" s="262"/>
      <c r="G32" s="305"/>
    </row>
    <row r="33" spans="2:6" ht="15" x14ac:dyDescent="0.3">
      <c r="B33" s="258"/>
      <c r="C33" s="264" t="s">
        <v>262</v>
      </c>
      <c r="D33" s="258"/>
      <c r="F33" s="265" t="s">
        <v>267</v>
      </c>
    </row>
    <row r="34" spans="2:6" ht="15" x14ac:dyDescent="0.3">
      <c r="B34" s="258"/>
      <c r="C34" s="266" t="s">
        <v>131</v>
      </c>
      <c r="D34" s="258"/>
      <c r="F34" s="258" t="s">
        <v>263</v>
      </c>
    </row>
    <row r="35" spans="2:6" ht="15" x14ac:dyDescent="0.3">
      <c r="B35" s="258"/>
      <c r="C35" s="266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258" customWidth="1"/>
    <col min="2" max="2" width="20.28515625" style="258" customWidth="1"/>
    <col min="3" max="3" width="30" style="258" customWidth="1"/>
    <col min="4" max="4" width="29" style="258" customWidth="1"/>
    <col min="5" max="5" width="22.5703125" style="258" customWidth="1"/>
    <col min="6" max="6" width="20" style="258" customWidth="1"/>
    <col min="7" max="7" width="29.28515625" style="258" customWidth="1"/>
    <col min="8" max="8" width="27.140625" style="258" customWidth="1"/>
    <col min="9" max="9" width="26.42578125" style="258" customWidth="1"/>
    <col min="10" max="10" width="0.5703125" style="258" customWidth="1"/>
    <col min="11" max="16384" width="9.140625" style="258"/>
  </cols>
  <sheetData>
    <row r="1" spans="1:10" x14ac:dyDescent="0.3">
      <c r="A1" s="114" t="s">
        <v>390</v>
      </c>
      <c r="B1" s="116"/>
      <c r="C1" s="116"/>
      <c r="D1" s="116"/>
      <c r="E1" s="116"/>
      <c r="F1" s="116"/>
      <c r="G1" s="116"/>
      <c r="H1" s="116"/>
      <c r="I1" s="238" t="s">
        <v>190</v>
      </c>
      <c r="J1" s="239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49" t="s">
        <v>481</v>
      </c>
      <c r="J2" s="239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39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296" t="s">
        <v>458</v>
      </c>
      <c r="B5" s="296"/>
      <c r="C5" s="296"/>
      <c r="D5" s="296"/>
      <c r="E5" s="296"/>
      <c r="F5" s="296"/>
      <c r="G5" s="296"/>
      <c r="H5" s="296"/>
      <c r="I5" s="296"/>
      <c r="J5" s="265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0" t="s">
        <v>64</v>
      </c>
      <c r="B8" s="240" t="s">
        <v>366</v>
      </c>
      <c r="C8" s="241" t="s">
        <v>416</v>
      </c>
      <c r="D8" s="241" t="s">
        <v>417</v>
      </c>
      <c r="E8" s="241" t="s">
        <v>367</v>
      </c>
      <c r="F8" s="241" t="s">
        <v>386</v>
      </c>
      <c r="G8" s="241" t="s">
        <v>387</v>
      </c>
      <c r="H8" s="241" t="s">
        <v>419</v>
      </c>
      <c r="I8" s="241" t="s">
        <v>388</v>
      </c>
      <c r="J8" s="160"/>
    </row>
    <row r="9" spans="1:10" x14ac:dyDescent="0.3">
      <c r="A9" s="243">
        <v>1</v>
      </c>
      <c r="B9" s="280"/>
      <c r="C9" s="248"/>
      <c r="D9" s="248"/>
      <c r="E9" s="247"/>
      <c r="F9" s="247"/>
      <c r="G9" s="247"/>
      <c r="H9" s="247"/>
      <c r="I9" s="247"/>
      <c r="J9" s="160"/>
    </row>
    <row r="10" spans="1:10" x14ac:dyDescent="0.3">
      <c r="A10" s="243">
        <v>2</v>
      </c>
      <c r="B10" s="280"/>
      <c r="C10" s="248"/>
      <c r="D10" s="248"/>
      <c r="E10" s="247"/>
      <c r="F10" s="247"/>
      <c r="G10" s="247"/>
      <c r="H10" s="247"/>
      <c r="I10" s="247"/>
      <c r="J10" s="160"/>
    </row>
    <row r="11" spans="1:10" x14ac:dyDescent="0.3">
      <c r="A11" s="243">
        <v>3</v>
      </c>
      <c r="B11" s="280"/>
      <c r="C11" s="248"/>
      <c r="D11" s="248"/>
      <c r="E11" s="247"/>
      <c r="F11" s="247"/>
      <c r="G11" s="247"/>
      <c r="H11" s="247"/>
      <c r="I11" s="247"/>
      <c r="J11" s="160"/>
    </row>
    <row r="12" spans="1:10" x14ac:dyDescent="0.3">
      <c r="A12" s="243">
        <v>4</v>
      </c>
      <c r="B12" s="280"/>
      <c r="C12" s="248"/>
      <c r="D12" s="248"/>
      <c r="E12" s="247"/>
      <c r="F12" s="247"/>
      <c r="G12" s="247"/>
      <c r="H12" s="247"/>
      <c r="I12" s="247"/>
      <c r="J12" s="160"/>
    </row>
    <row r="13" spans="1:10" x14ac:dyDescent="0.3">
      <c r="A13" s="243">
        <v>5</v>
      </c>
      <c r="B13" s="280"/>
      <c r="C13" s="248"/>
      <c r="D13" s="248"/>
      <c r="E13" s="247"/>
      <c r="F13" s="247"/>
      <c r="G13" s="247"/>
      <c r="H13" s="247"/>
      <c r="I13" s="247"/>
      <c r="J13" s="160"/>
    </row>
    <row r="14" spans="1:10" x14ac:dyDescent="0.3">
      <c r="A14" s="243">
        <v>6</v>
      </c>
      <c r="B14" s="280"/>
      <c r="C14" s="248"/>
      <c r="D14" s="248"/>
      <c r="E14" s="247"/>
      <c r="F14" s="247"/>
      <c r="G14" s="247"/>
      <c r="H14" s="247"/>
      <c r="I14" s="247"/>
      <c r="J14" s="160"/>
    </row>
    <row r="15" spans="1:10" x14ac:dyDescent="0.3">
      <c r="A15" s="243">
        <v>7</v>
      </c>
      <c r="B15" s="280"/>
      <c r="C15" s="248"/>
      <c r="D15" s="248"/>
      <c r="E15" s="247"/>
      <c r="F15" s="247"/>
      <c r="G15" s="247"/>
      <c r="H15" s="247"/>
      <c r="I15" s="247"/>
      <c r="J15" s="160"/>
    </row>
    <row r="16" spans="1:10" x14ac:dyDescent="0.3">
      <c r="A16" s="243">
        <v>8</v>
      </c>
      <c r="B16" s="280"/>
      <c r="C16" s="248"/>
      <c r="D16" s="248"/>
      <c r="E16" s="247"/>
      <c r="F16" s="247"/>
      <c r="G16" s="247"/>
      <c r="H16" s="247"/>
      <c r="I16" s="247"/>
      <c r="J16" s="160"/>
    </row>
    <row r="17" spans="1:10" x14ac:dyDescent="0.3">
      <c r="A17" s="243">
        <v>9</v>
      </c>
      <c r="B17" s="280"/>
      <c r="C17" s="248"/>
      <c r="D17" s="248"/>
      <c r="E17" s="247"/>
      <c r="F17" s="247"/>
      <c r="G17" s="247"/>
      <c r="H17" s="247"/>
      <c r="I17" s="247"/>
      <c r="J17" s="160"/>
    </row>
    <row r="18" spans="1:10" x14ac:dyDescent="0.3">
      <c r="A18" s="243">
        <v>10</v>
      </c>
      <c r="B18" s="280"/>
      <c r="C18" s="248"/>
      <c r="D18" s="248"/>
      <c r="E18" s="247"/>
      <c r="F18" s="247"/>
      <c r="G18" s="247"/>
      <c r="H18" s="247"/>
      <c r="I18" s="247"/>
      <c r="J18" s="160"/>
    </row>
    <row r="19" spans="1:10" x14ac:dyDescent="0.3">
      <c r="A19" s="243">
        <v>11</v>
      </c>
      <c r="B19" s="280"/>
      <c r="C19" s="248"/>
      <c r="D19" s="248"/>
      <c r="E19" s="247"/>
      <c r="F19" s="247"/>
      <c r="G19" s="247"/>
      <c r="H19" s="247"/>
      <c r="I19" s="247"/>
      <c r="J19" s="160"/>
    </row>
    <row r="20" spans="1:10" x14ac:dyDescent="0.3">
      <c r="A20" s="243">
        <v>12</v>
      </c>
      <c r="B20" s="280"/>
      <c r="C20" s="248"/>
      <c r="D20" s="248"/>
      <c r="E20" s="247"/>
      <c r="F20" s="247"/>
      <c r="G20" s="247"/>
      <c r="H20" s="247"/>
      <c r="I20" s="247"/>
      <c r="J20" s="160"/>
    </row>
    <row r="21" spans="1:10" x14ac:dyDescent="0.3">
      <c r="A21" s="243">
        <v>13</v>
      </c>
      <c r="B21" s="280"/>
      <c r="C21" s="248"/>
      <c r="D21" s="248"/>
      <c r="E21" s="247"/>
      <c r="F21" s="247"/>
      <c r="G21" s="247"/>
      <c r="H21" s="247"/>
      <c r="I21" s="247"/>
      <c r="J21" s="160"/>
    </row>
    <row r="22" spans="1:10" x14ac:dyDescent="0.3">
      <c r="A22" s="243">
        <v>14</v>
      </c>
      <c r="B22" s="280"/>
      <c r="C22" s="248"/>
      <c r="D22" s="248"/>
      <c r="E22" s="247"/>
      <c r="F22" s="247"/>
      <c r="G22" s="247"/>
      <c r="H22" s="247"/>
      <c r="I22" s="247"/>
      <c r="J22" s="160"/>
    </row>
    <row r="23" spans="1:10" x14ac:dyDescent="0.3">
      <c r="A23" s="243">
        <v>15</v>
      </c>
      <c r="B23" s="280"/>
      <c r="C23" s="248"/>
      <c r="D23" s="248"/>
      <c r="E23" s="247"/>
      <c r="F23" s="247"/>
      <c r="G23" s="247"/>
      <c r="H23" s="247"/>
      <c r="I23" s="247"/>
      <c r="J23" s="160"/>
    </row>
    <row r="24" spans="1:10" x14ac:dyDescent="0.3">
      <c r="A24" s="243">
        <v>16</v>
      </c>
      <c r="B24" s="280"/>
      <c r="C24" s="248"/>
      <c r="D24" s="248"/>
      <c r="E24" s="247"/>
      <c r="F24" s="247"/>
      <c r="G24" s="247"/>
      <c r="H24" s="247"/>
      <c r="I24" s="247"/>
      <c r="J24" s="160"/>
    </row>
    <row r="25" spans="1:10" x14ac:dyDescent="0.3">
      <c r="A25" s="243">
        <v>17</v>
      </c>
      <c r="B25" s="280"/>
      <c r="C25" s="248"/>
      <c r="D25" s="248"/>
      <c r="E25" s="247"/>
      <c r="F25" s="247"/>
      <c r="G25" s="247"/>
      <c r="H25" s="247"/>
      <c r="I25" s="247"/>
      <c r="J25" s="160"/>
    </row>
    <row r="26" spans="1:10" x14ac:dyDescent="0.3">
      <c r="A26" s="243">
        <v>18</v>
      </c>
      <c r="B26" s="280"/>
      <c r="C26" s="248"/>
      <c r="D26" s="248"/>
      <c r="E26" s="247"/>
      <c r="F26" s="247"/>
      <c r="G26" s="247"/>
      <c r="H26" s="247"/>
      <c r="I26" s="247"/>
      <c r="J26" s="160"/>
    </row>
    <row r="27" spans="1:10" x14ac:dyDescent="0.3">
      <c r="A27" s="243">
        <v>19</v>
      </c>
      <c r="B27" s="280"/>
      <c r="C27" s="248"/>
      <c r="D27" s="248"/>
      <c r="E27" s="247"/>
      <c r="F27" s="247"/>
      <c r="G27" s="247"/>
      <c r="H27" s="247"/>
      <c r="I27" s="247"/>
      <c r="J27" s="160"/>
    </row>
    <row r="28" spans="1:10" x14ac:dyDescent="0.3">
      <c r="A28" s="243">
        <v>20</v>
      </c>
      <c r="B28" s="280"/>
      <c r="C28" s="248"/>
      <c r="D28" s="248"/>
      <c r="E28" s="247"/>
      <c r="F28" s="247"/>
      <c r="G28" s="247"/>
      <c r="H28" s="247"/>
      <c r="I28" s="247"/>
      <c r="J28" s="160"/>
    </row>
    <row r="29" spans="1:10" x14ac:dyDescent="0.3">
      <c r="A29" s="243">
        <v>21</v>
      </c>
      <c r="B29" s="280"/>
      <c r="C29" s="251"/>
      <c r="D29" s="251"/>
      <c r="E29" s="250"/>
      <c r="F29" s="250"/>
      <c r="G29" s="250"/>
      <c r="H29" s="338"/>
      <c r="I29" s="247"/>
      <c r="J29" s="160"/>
    </row>
    <row r="30" spans="1:10" x14ac:dyDescent="0.3">
      <c r="A30" s="243">
        <v>22</v>
      </c>
      <c r="B30" s="280"/>
      <c r="C30" s="251"/>
      <c r="D30" s="251"/>
      <c r="E30" s="250"/>
      <c r="F30" s="250"/>
      <c r="G30" s="250"/>
      <c r="H30" s="338"/>
      <c r="I30" s="247"/>
      <c r="J30" s="160"/>
    </row>
    <row r="31" spans="1:10" x14ac:dyDescent="0.3">
      <c r="A31" s="243">
        <v>23</v>
      </c>
      <c r="B31" s="280"/>
      <c r="C31" s="251"/>
      <c r="D31" s="251"/>
      <c r="E31" s="250"/>
      <c r="F31" s="250"/>
      <c r="G31" s="250"/>
      <c r="H31" s="338"/>
      <c r="I31" s="247"/>
      <c r="J31" s="160"/>
    </row>
    <row r="32" spans="1:10" x14ac:dyDescent="0.3">
      <c r="A32" s="243">
        <v>24</v>
      </c>
      <c r="B32" s="280"/>
      <c r="C32" s="251"/>
      <c r="D32" s="251"/>
      <c r="E32" s="250"/>
      <c r="F32" s="250"/>
      <c r="G32" s="250"/>
      <c r="H32" s="338"/>
      <c r="I32" s="247"/>
      <c r="J32" s="160"/>
    </row>
    <row r="33" spans="1:12" x14ac:dyDescent="0.3">
      <c r="A33" s="243">
        <v>25</v>
      </c>
      <c r="B33" s="280"/>
      <c r="C33" s="251"/>
      <c r="D33" s="251"/>
      <c r="E33" s="250"/>
      <c r="F33" s="250"/>
      <c r="G33" s="250"/>
      <c r="H33" s="338"/>
      <c r="I33" s="247"/>
      <c r="J33" s="160"/>
    </row>
    <row r="34" spans="1:12" x14ac:dyDescent="0.3">
      <c r="A34" s="243">
        <v>26</v>
      </c>
      <c r="B34" s="280"/>
      <c r="C34" s="251"/>
      <c r="D34" s="251"/>
      <c r="E34" s="250"/>
      <c r="F34" s="250"/>
      <c r="G34" s="250"/>
      <c r="H34" s="338"/>
      <c r="I34" s="247"/>
      <c r="J34" s="160"/>
    </row>
    <row r="35" spans="1:12" x14ac:dyDescent="0.3">
      <c r="A35" s="243">
        <v>27</v>
      </c>
      <c r="B35" s="280"/>
      <c r="C35" s="251"/>
      <c r="D35" s="251"/>
      <c r="E35" s="250"/>
      <c r="F35" s="250"/>
      <c r="G35" s="250"/>
      <c r="H35" s="338"/>
      <c r="I35" s="247"/>
      <c r="J35" s="160"/>
    </row>
    <row r="36" spans="1:12" x14ac:dyDescent="0.3">
      <c r="A36" s="243">
        <v>28</v>
      </c>
      <c r="B36" s="280"/>
      <c r="C36" s="251"/>
      <c r="D36" s="251"/>
      <c r="E36" s="250"/>
      <c r="F36" s="250"/>
      <c r="G36" s="250"/>
      <c r="H36" s="338"/>
      <c r="I36" s="247"/>
      <c r="J36" s="160"/>
    </row>
    <row r="37" spans="1:12" x14ac:dyDescent="0.3">
      <c r="A37" s="243">
        <v>29</v>
      </c>
      <c r="B37" s="280"/>
      <c r="C37" s="251"/>
      <c r="D37" s="251"/>
      <c r="E37" s="250"/>
      <c r="F37" s="250"/>
      <c r="G37" s="250"/>
      <c r="H37" s="338"/>
      <c r="I37" s="247"/>
      <c r="J37" s="160"/>
    </row>
    <row r="38" spans="1:12" x14ac:dyDescent="0.3">
      <c r="A38" s="243" t="s">
        <v>274</v>
      </c>
      <c r="B38" s="280"/>
      <c r="C38" s="251"/>
      <c r="D38" s="251"/>
      <c r="E38" s="250"/>
      <c r="F38" s="250"/>
      <c r="G38" s="340"/>
      <c r="H38" s="351" t="s">
        <v>409</v>
      </c>
      <c r="I38" s="341">
        <f>SUM(I9:I37)</f>
        <v>0</v>
      </c>
      <c r="J38" s="160"/>
    </row>
    <row r="40" spans="1:12" x14ac:dyDescent="0.3">
      <c r="A40" s="258" t="s">
        <v>440</v>
      </c>
    </row>
    <row r="42" spans="1:12" x14ac:dyDescent="0.3">
      <c r="B42" s="260" t="s">
        <v>99</v>
      </c>
      <c r="F42" s="261"/>
    </row>
    <row r="43" spans="1:12" x14ac:dyDescent="0.3">
      <c r="F43" s="259"/>
      <c r="I43" s="259"/>
      <c r="J43" s="259"/>
      <c r="K43" s="259"/>
      <c r="L43" s="259"/>
    </row>
    <row r="44" spans="1:12" x14ac:dyDescent="0.3">
      <c r="C44" s="262"/>
      <c r="F44" s="262"/>
      <c r="G44" s="262"/>
      <c r="H44" s="265"/>
      <c r="I44" s="263"/>
      <c r="J44" s="259"/>
      <c r="K44" s="259"/>
      <c r="L44" s="259"/>
    </row>
    <row r="45" spans="1:12" x14ac:dyDescent="0.3">
      <c r="A45" s="259"/>
      <c r="C45" s="264" t="s">
        <v>262</v>
      </c>
      <c r="F45" s="265" t="s">
        <v>267</v>
      </c>
      <c r="G45" s="264"/>
      <c r="H45" s="264"/>
      <c r="I45" s="263"/>
      <c r="J45" s="259"/>
      <c r="K45" s="259"/>
      <c r="L45" s="259"/>
    </row>
    <row r="46" spans="1:12" x14ac:dyDescent="0.3">
      <c r="A46" s="259"/>
      <c r="C46" s="266" t="s">
        <v>131</v>
      </c>
      <c r="F46" s="258" t="s">
        <v>263</v>
      </c>
      <c r="I46" s="259"/>
      <c r="J46" s="259"/>
      <c r="K46" s="259"/>
      <c r="L46" s="259"/>
    </row>
    <row r="47" spans="1:12" s="259" customFormat="1" x14ac:dyDescent="0.3">
      <c r="B47" s="258"/>
      <c r="C47" s="266"/>
      <c r="G47" s="266"/>
      <c r="H47" s="266"/>
    </row>
    <row r="48" spans="1:12" s="259" customFormat="1" ht="12.75" x14ac:dyDescent="0.2"/>
    <row r="49" s="259" customFormat="1" ht="12.75" x14ac:dyDescent="0.2"/>
    <row r="50" s="259" customFormat="1" ht="12.75" x14ac:dyDescent="0.2"/>
    <row r="51" s="25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297</v>
      </c>
      <c r="B1" s="116"/>
      <c r="C1" s="388" t="s">
        <v>101</v>
      </c>
      <c r="D1" s="388"/>
      <c r="E1" s="165"/>
    </row>
    <row r="2" spans="1:7" x14ac:dyDescent="0.3">
      <c r="A2" s="116" t="s">
        <v>132</v>
      </c>
      <c r="B2" s="116"/>
      <c r="C2" s="386" t="s">
        <v>481</v>
      </c>
      <c r="D2" s="387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268</v>
      </c>
      <c r="B4" s="157"/>
      <c r="C4" s="158"/>
      <c r="D4" s="116"/>
      <c r="E4" s="165"/>
    </row>
    <row r="5" spans="1:7" x14ac:dyDescent="0.3">
      <c r="A5" s="169" t="str">
        <f>'ფორმა N1'!D4</f>
        <v>ეროვნულ-დემოკრატიული პარტია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3">
        <v>1</v>
      </c>
      <c r="B9" s="313" t="s">
        <v>65</v>
      </c>
      <c r="C9" s="125">
        <f>SUM(C10,C25)</f>
        <v>0</v>
      </c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307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422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423</v>
      </c>
      <c r="C23" s="342"/>
      <c r="D23" s="8"/>
      <c r="E23" s="165"/>
    </row>
    <row r="24" spans="1:6" s="3" customFormat="1" x14ac:dyDescent="0.3">
      <c r="A24" s="128" t="s">
        <v>245</v>
      </c>
      <c r="B24" s="128" t="s">
        <v>429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>
        <f>SUM(C26,C30)</f>
        <v>0</v>
      </c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65"/>
    </row>
    <row r="27" spans="1:6" x14ac:dyDescent="0.3">
      <c r="A27" s="314" t="s">
        <v>90</v>
      </c>
      <c r="B27" s="314" t="s">
        <v>305</v>
      </c>
      <c r="C27" s="8"/>
      <c r="D27" s="8"/>
      <c r="E27" s="165"/>
    </row>
    <row r="28" spans="1:6" x14ac:dyDescent="0.3">
      <c r="A28" s="314" t="s">
        <v>91</v>
      </c>
      <c r="B28" s="314" t="s">
        <v>308</v>
      </c>
      <c r="C28" s="8"/>
      <c r="D28" s="8"/>
      <c r="E28" s="165"/>
    </row>
    <row r="29" spans="1:6" x14ac:dyDescent="0.3">
      <c r="A29" s="314" t="s">
        <v>432</v>
      </c>
      <c r="B29" s="314" t="s">
        <v>306</v>
      </c>
      <c r="C29" s="8"/>
      <c r="D29" s="8"/>
      <c r="E29" s="165"/>
    </row>
    <row r="30" spans="1:6" x14ac:dyDescent="0.3">
      <c r="A30" s="128" t="s">
        <v>33</v>
      </c>
      <c r="B30" s="325" t="s">
        <v>428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D33" s="26"/>
      <c r="E33" s="166"/>
      <c r="F33" s="26"/>
    </row>
    <row r="34" spans="1:9" x14ac:dyDescent="0.3">
      <c r="D34" s="26"/>
      <c r="E34" s="166"/>
      <c r="F34" s="26"/>
    </row>
    <row r="35" spans="1:9" x14ac:dyDescent="0.3">
      <c r="A35" s="106" t="s">
        <v>99</v>
      </c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270" customWidth="1"/>
    <col min="2" max="2" width="9" style="270" customWidth="1"/>
    <col min="3" max="3" width="23.42578125" style="270" customWidth="1"/>
    <col min="4" max="4" width="13.28515625" style="270" customWidth="1"/>
    <col min="5" max="5" width="9.5703125" style="270" customWidth="1"/>
    <col min="6" max="6" width="11.5703125" style="270" customWidth="1"/>
    <col min="7" max="7" width="12.28515625" style="270" customWidth="1"/>
    <col min="8" max="8" width="15.28515625" style="270" customWidth="1"/>
    <col min="9" max="9" width="17.5703125" style="270" customWidth="1"/>
    <col min="10" max="11" width="12.42578125" style="270" customWidth="1"/>
    <col min="12" max="12" width="23.5703125" style="270" customWidth="1"/>
    <col min="13" max="13" width="18.5703125" style="270" customWidth="1"/>
    <col min="14" max="14" width="2.42578125" style="270" customWidth="1"/>
    <col min="15" max="16384" width="9.140625" style="270"/>
  </cols>
  <sheetData>
    <row r="1" spans="1:14" ht="15" x14ac:dyDescent="0.2">
      <c r="A1" s="267" t="s">
        <v>441</v>
      </c>
      <c r="B1" s="268"/>
      <c r="C1" s="268"/>
      <c r="D1" s="268"/>
      <c r="E1" s="268"/>
      <c r="F1" s="268"/>
      <c r="G1" s="268"/>
      <c r="H1" s="268"/>
      <c r="I1" s="271"/>
      <c r="J1" s="326"/>
      <c r="K1" s="326"/>
      <c r="L1" s="326"/>
      <c r="M1" s="359" t="s">
        <v>190</v>
      </c>
      <c r="N1" s="271"/>
    </row>
    <row r="2" spans="1:14" ht="15" x14ac:dyDescent="0.3">
      <c r="A2" s="271" t="s">
        <v>313</v>
      </c>
      <c r="B2" s="268"/>
      <c r="C2" s="268"/>
      <c r="D2" s="269"/>
      <c r="E2" s="269"/>
      <c r="F2" s="269"/>
      <c r="G2" s="269"/>
      <c r="H2" s="269"/>
      <c r="I2" s="268"/>
      <c r="J2" s="268"/>
      <c r="K2" s="268"/>
      <c r="L2" s="268"/>
      <c r="M2" s="349" t="s">
        <v>481</v>
      </c>
      <c r="N2" s="271"/>
    </row>
    <row r="3" spans="1:14" x14ac:dyDescent="0.2">
      <c r="A3" s="271"/>
      <c r="B3" s="268"/>
      <c r="C3" s="268"/>
      <c r="D3" s="269"/>
      <c r="E3" s="269"/>
      <c r="F3" s="269"/>
      <c r="G3" s="269"/>
      <c r="H3" s="269"/>
      <c r="I3" s="268"/>
      <c r="J3" s="268"/>
      <c r="K3" s="268"/>
      <c r="L3" s="268"/>
      <c r="M3" s="268"/>
      <c r="N3" s="271"/>
    </row>
    <row r="4" spans="1:14" ht="15" x14ac:dyDescent="0.3">
      <c r="A4" s="172" t="s">
        <v>268</v>
      </c>
      <c r="B4" s="268"/>
      <c r="C4" s="268"/>
      <c r="D4" s="272"/>
      <c r="E4" s="327"/>
      <c r="F4" s="272"/>
      <c r="G4" s="269"/>
      <c r="H4" s="269"/>
      <c r="I4" s="269"/>
      <c r="J4" s="269"/>
      <c r="K4" s="269"/>
      <c r="L4" s="268"/>
      <c r="M4" s="269"/>
      <c r="N4" s="271"/>
    </row>
    <row r="5" spans="1:14" x14ac:dyDescent="0.2">
      <c r="A5" s="371" t="s">
        <v>458</v>
      </c>
      <c r="B5" s="273"/>
      <c r="C5" s="273"/>
      <c r="D5" s="273"/>
      <c r="E5" s="274"/>
      <c r="F5" s="274"/>
      <c r="G5" s="274"/>
      <c r="H5" s="274"/>
      <c r="I5" s="274"/>
      <c r="J5" s="274"/>
      <c r="K5" s="274"/>
      <c r="L5" s="274"/>
      <c r="M5" s="274"/>
      <c r="N5" s="271"/>
    </row>
    <row r="6" spans="1:14" ht="13.5" thickBot="1" x14ac:dyDescent="0.25">
      <c r="A6" s="328"/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271"/>
    </row>
    <row r="7" spans="1:14" ht="51" x14ac:dyDescent="0.2">
      <c r="A7" s="329" t="s">
        <v>64</v>
      </c>
      <c r="B7" s="330" t="s">
        <v>399</v>
      </c>
      <c r="C7" s="330" t="s">
        <v>400</v>
      </c>
      <c r="D7" s="331" t="s">
        <v>401</v>
      </c>
      <c r="E7" s="331" t="s">
        <v>269</v>
      </c>
      <c r="F7" s="331" t="s">
        <v>402</v>
      </c>
      <c r="G7" s="331" t="s">
        <v>403</v>
      </c>
      <c r="H7" s="330" t="s">
        <v>404</v>
      </c>
      <c r="I7" s="332" t="s">
        <v>405</v>
      </c>
      <c r="J7" s="332" t="s">
        <v>406</v>
      </c>
      <c r="K7" s="333" t="s">
        <v>407</v>
      </c>
      <c r="L7" s="333" t="s">
        <v>408</v>
      </c>
      <c r="M7" s="331" t="s">
        <v>398</v>
      </c>
      <c r="N7" s="271"/>
    </row>
    <row r="8" spans="1:14" x14ac:dyDescent="0.2">
      <c r="A8" s="276">
        <v>1</v>
      </c>
      <c r="B8" s="277">
        <v>2</v>
      </c>
      <c r="C8" s="277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278">
        <v>12</v>
      </c>
      <c r="M8" s="278">
        <v>13</v>
      </c>
      <c r="N8" s="271"/>
    </row>
    <row r="9" spans="1:14" ht="15" x14ac:dyDescent="0.25">
      <c r="A9" s="279">
        <v>1</v>
      </c>
      <c r="B9" s="280"/>
      <c r="C9" s="334"/>
      <c r="D9" s="279"/>
      <c r="E9" s="279"/>
      <c r="F9" s="279"/>
      <c r="G9" s="279"/>
      <c r="H9" s="279"/>
      <c r="I9" s="279"/>
      <c r="J9" s="279"/>
      <c r="K9" s="279"/>
      <c r="L9" s="279"/>
      <c r="M9" s="335" t="str">
        <f t="shared" ref="M9:M33" si="0">IF(ISBLANK(B9),"",$M$2)</f>
        <v/>
      </c>
      <c r="N9" s="271"/>
    </row>
    <row r="10" spans="1:14" ht="15" x14ac:dyDescent="0.25">
      <c r="A10" s="279">
        <v>2</v>
      </c>
      <c r="B10" s="280"/>
      <c r="C10" s="334"/>
      <c r="D10" s="279"/>
      <c r="E10" s="279"/>
      <c r="F10" s="279"/>
      <c r="G10" s="279"/>
      <c r="H10" s="279"/>
      <c r="I10" s="279"/>
      <c r="J10" s="279"/>
      <c r="K10" s="279"/>
      <c r="L10" s="279"/>
      <c r="M10" s="335" t="str">
        <f t="shared" si="0"/>
        <v/>
      </c>
      <c r="N10" s="271"/>
    </row>
    <row r="11" spans="1:14" ht="15" x14ac:dyDescent="0.25">
      <c r="A11" s="279">
        <v>3</v>
      </c>
      <c r="B11" s="280"/>
      <c r="C11" s="334"/>
      <c r="D11" s="279"/>
      <c r="E11" s="279"/>
      <c r="F11" s="279"/>
      <c r="G11" s="279"/>
      <c r="H11" s="279"/>
      <c r="I11" s="279"/>
      <c r="J11" s="279"/>
      <c r="K11" s="279"/>
      <c r="L11" s="279"/>
      <c r="M11" s="335" t="str">
        <f t="shared" si="0"/>
        <v/>
      </c>
      <c r="N11" s="271"/>
    </row>
    <row r="12" spans="1:14" ht="15" x14ac:dyDescent="0.25">
      <c r="A12" s="279">
        <v>4</v>
      </c>
      <c r="B12" s="280"/>
      <c r="C12" s="334"/>
      <c r="D12" s="279"/>
      <c r="E12" s="279"/>
      <c r="F12" s="279"/>
      <c r="G12" s="279"/>
      <c r="H12" s="279"/>
      <c r="I12" s="279"/>
      <c r="J12" s="279"/>
      <c r="K12" s="279"/>
      <c r="L12" s="279"/>
      <c r="M12" s="335" t="str">
        <f t="shared" si="0"/>
        <v/>
      </c>
      <c r="N12" s="271"/>
    </row>
    <row r="13" spans="1:14" ht="15" x14ac:dyDescent="0.25">
      <c r="A13" s="279">
        <v>5</v>
      </c>
      <c r="B13" s="280"/>
      <c r="C13" s="334"/>
      <c r="D13" s="279"/>
      <c r="E13" s="279"/>
      <c r="F13" s="279"/>
      <c r="G13" s="279"/>
      <c r="H13" s="279"/>
      <c r="I13" s="279"/>
      <c r="J13" s="279"/>
      <c r="K13" s="279"/>
      <c r="L13" s="279"/>
      <c r="M13" s="335" t="str">
        <f t="shared" si="0"/>
        <v/>
      </c>
      <c r="N13" s="271"/>
    </row>
    <row r="14" spans="1:14" ht="15" x14ac:dyDescent="0.25">
      <c r="A14" s="279">
        <v>6</v>
      </c>
      <c r="B14" s="280"/>
      <c r="C14" s="334"/>
      <c r="D14" s="279"/>
      <c r="E14" s="279"/>
      <c r="F14" s="279"/>
      <c r="G14" s="279"/>
      <c r="H14" s="279"/>
      <c r="I14" s="279"/>
      <c r="J14" s="279"/>
      <c r="K14" s="279"/>
      <c r="L14" s="279"/>
      <c r="M14" s="335" t="str">
        <f t="shared" si="0"/>
        <v/>
      </c>
      <c r="N14" s="271"/>
    </row>
    <row r="15" spans="1:14" ht="15" x14ac:dyDescent="0.25">
      <c r="A15" s="279">
        <v>7</v>
      </c>
      <c r="B15" s="280"/>
      <c r="C15" s="334"/>
      <c r="D15" s="279"/>
      <c r="E15" s="279"/>
      <c r="F15" s="279"/>
      <c r="G15" s="279"/>
      <c r="H15" s="279"/>
      <c r="I15" s="279"/>
      <c r="J15" s="279"/>
      <c r="K15" s="279"/>
      <c r="L15" s="279"/>
      <c r="M15" s="335" t="str">
        <f t="shared" si="0"/>
        <v/>
      </c>
      <c r="N15" s="271"/>
    </row>
    <row r="16" spans="1:14" ht="15" x14ac:dyDescent="0.25">
      <c r="A16" s="279">
        <v>8</v>
      </c>
      <c r="B16" s="280"/>
      <c r="C16" s="334"/>
      <c r="D16" s="279"/>
      <c r="E16" s="279"/>
      <c r="F16" s="279"/>
      <c r="G16" s="279"/>
      <c r="H16" s="279"/>
      <c r="I16" s="279"/>
      <c r="J16" s="279"/>
      <c r="K16" s="279"/>
      <c r="L16" s="279"/>
      <c r="M16" s="335" t="str">
        <f t="shared" si="0"/>
        <v/>
      </c>
      <c r="N16" s="271"/>
    </row>
    <row r="17" spans="1:14" ht="15" x14ac:dyDescent="0.25">
      <c r="A17" s="279">
        <v>9</v>
      </c>
      <c r="B17" s="280"/>
      <c r="C17" s="334"/>
      <c r="D17" s="279"/>
      <c r="E17" s="279"/>
      <c r="F17" s="279"/>
      <c r="G17" s="279"/>
      <c r="H17" s="279"/>
      <c r="I17" s="279"/>
      <c r="J17" s="279"/>
      <c r="K17" s="279"/>
      <c r="L17" s="279"/>
      <c r="M17" s="335" t="str">
        <f t="shared" si="0"/>
        <v/>
      </c>
      <c r="N17" s="271"/>
    </row>
    <row r="18" spans="1:14" ht="15" x14ac:dyDescent="0.25">
      <c r="A18" s="279">
        <v>10</v>
      </c>
      <c r="B18" s="280"/>
      <c r="C18" s="334"/>
      <c r="D18" s="279"/>
      <c r="E18" s="279"/>
      <c r="F18" s="279"/>
      <c r="G18" s="279"/>
      <c r="H18" s="279"/>
      <c r="I18" s="279"/>
      <c r="J18" s="279"/>
      <c r="K18" s="279"/>
      <c r="L18" s="279"/>
      <c r="M18" s="335" t="str">
        <f t="shared" si="0"/>
        <v/>
      </c>
      <c r="N18" s="271"/>
    </row>
    <row r="19" spans="1:14" ht="15" x14ac:dyDescent="0.25">
      <c r="A19" s="279">
        <v>11</v>
      </c>
      <c r="B19" s="280"/>
      <c r="C19" s="334"/>
      <c r="D19" s="279"/>
      <c r="E19" s="279"/>
      <c r="F19" s="279"/>
      <c r="G19" s="279"/>
      <c r="H19" s="279"/>
      <c r="I19" s="279"/>
      <c r="J19" s="279"/>
      <c r="K19" s="279"/>
      <c r="L19" s="279"/>
      <c r="M19" s="335" t="str">
        <f t="shared" si="0"/>
        <v/>
      </c>
      <c r="N19" s="271"/>
    </row>
    <row r="20" spans="1:14" ht="15" x14ac:dyDescent="0.25">
      <c r="A20" s="279">
        <v>12</v>
      </c>
      <c r="B20" s="280"/>
      <c r="C20" s="334"/>
      <c r="D20" s="279"/>
      <c r="E20" s="279"/>
      <c r="F20" s="279"/>
      <c r="G20" s="279"/>
      <c r="H20" s="279"/>
      <c r="I20" s="279"/>
      <c r="J20" s="279"/>
      <c r="K20" s="279"/>
      <c r="L20" s="279"/>
      <c r="M20" s="335" t="str">
        <f t="shared" si="0"/>
        <v/>
      </c>
      <c r="N20" s="271"/>
    </row>
    <row r="21" spans="1:14" ht="15" x14ac:dyDescent="0.25">
      <c r="A21" s="279">
        <v>13</v>
      </c>
      <c r="B21" s="280"/>
      <c r="C21" s="334"/>
      <c r="D21" s="279"/>
      <c r="E21" s="279"/>
      <c r="F21" s="279"/>
      <c r="G21" s="279"/>
      <c r="H21" s="279"/>
      <c r="I21" s="279"/>
      <c r="J21" s="279"/>
      <c r="K21" s="279"/>
      <c r="L21" s="279"/>
      <c r="M21" s="335" t="str">
        <f t="shared" si="0"/>
        <v/>
      </c>
      <c r="N21" s="271"/>
    </row>
    <row r="22" spans="1:14" ht="15" x14ac:dyDescent="0.25">
      <c r="A22" s="279">
        <v>14</v>
      </c>
      <c r="B22" s="280"/>
      <c r="C22" s="334"/>
      <c r="D22" s="279"/>
      <c r="E22" s="279"/>
      <c r="F22" s="279"/>
      <c r="G22" s="279"/>
      <c r="H22" s="279"/>
      <c r="I22" s="279"/>
      <c r="J22" s="279"/>
      <c r="K22" s="279"/>
      <c r="L22" s="279"/>
      <c r="M22" s="335" t="str">
        <f t="shared" si="0"/>
        <v/>
      </c>
      <c r="N22" s="271"/>
    </row>
    <row r="23" spans="1:14" ht="15" x14ac:dyDescent="0.25">
      <c r="A23" s="279">
        <v>15</v>
      </c>
      <c r="B23" s="280"/>
      <c r="C23" s="334"/>
      <c r="D23" s="279"/>
      <c r="E23" s="279"/>
      <c r="F23" s="279"/>
      <c r="G23" s="279"/>
      <c r="H23" s="279"/>
      <c r="I23" s="279"/>
      <c r="J23" s="279"/>
      <c r="K23" s="279"/>
      <c r="L23" s="279"/>
      <c r="M23" s="335" t="str">
        <f t="shared" si="0"/>
        <v/>
      </c>
      <c r="N23" s="271"/>
    </row>
    <row r="24" spans="1:14" ht="15" x14ac:dyDescent="0.25">
      <c r="A24" s="279">
        <v>16</v>
      </c>
      <c r="B24" s="280"/>
      <c r="C24" s="334"/>
      <c r="D24" s="279"/>
      <c r="E24" s="279"/>
      <c r="F24" s="279"/>
      <c r="G24" s="279"/>
      <c r="H24" s="279"/>
      <c r="I24" s="279"/>
      <c r="J24" s="279"/>
      <c r="K24" s="279"/>
      <c r="L24" s="279"/>
      <c r="M24" s="335" t="str">
        <f t="shared" si="0"/>
        <v/>
      </c>
      <c r="N24" s="271"/>
    </row>
    <row r="25" spans="1:14" ht="15" x14ac:dyDescent="0.25">
      <c r="A25" s="279">
        <v>17</v>
      </c>
      <c r="B25" s="280"/>
      <c r="C25" s="334"/>
      <c r="D25" s="279"/>
      <c r="E25" s="279"/>
      <c r="F25" s="279"/>
      <c r="G25" s="279"/>
      <c r="H25" s="279"/>
      <c r="I25" s="279"/>
      <c r="J25" s="279"/>
      <c r="K25" s="279"/>
      <c r="L25" s="279"/>
      <c r="M25" s="335" t="str">
        <f t="shared" si="0"/>
        <v/>
      </c>
      <c r="N25" s="271"/>
    </row>
    <row r="26" spans="1:14" ht="15" x14ac:dyDescent="0.25">
      <c r="A26" s="279">
        <v>18</v>
      </c>
      <c r="B26" s="280"/>
      <c r="C26" s="334"/>
      <c r="D26" s="279"/>
      <c r="E26" s="279"/>
      <c r="F26" s="279"/>
      <c r="G26" s="279"/>
      <c r="H26" s="279"/>
      <c r="I26" s="279"/>
      <c r="J26" s="279"/>
      <c r="K26" s="279"/>
      <c r="L26" s="279"/>
      <c r="M26" s="335" t="str">
        <f t="shared" si="0"/>
        <v/>
      </c>
      <c r="N26" s="271"/>
    </row>
    <row r="27" spans="1:14" ht="15" x14ac:dyDescent="0.25">
      <c r="A27" s="279">
        <v>19</v>
      </c>
      <c r="B27" s="280"/>
      <c r="C27" s="334"/>
      <c r="D27" s="279"/>
      <c r="E27" s="279"/>
      <c r="F27" s="279"/>
      <c r="G27" s="279"/>
      <c r="H27" s="279"/>
      <c r="I27" s="279"/>
      <c r="J27" s="279"/>
      <c r="K27" s="279"/>
      <c r="L27" s="279"/>
      <c r="M27" s="335" t="str">
        <f t="shared" si="0"/>
        <v/>
      </c>
      <c r="N27" s="271"/>
    </row>
    <row r="28" spans="1:14" ht="15" x14ac:dyDescent="0.25">
      <c r="A28" s="279">
        <v>20</v>
      </c>
      <c r="B28" s="280"/>
      <c r="C28" s="334"/>
      <c r="D28" s="279"/>
      <c r="E28" s="279"/>
      <c r="F28" s="279"/>
      <c r="G28" s="279"/>
      <c r="H28" s="279"/>
      <c r="I28" s="279"/>
      <c r="J28" s="279"/>
      <c r="K28" s="279"/>
      <c r="L28" s="279"/>
      <c r="M28" s="335" t="str">
        <f t="shared" si="0"/>
        <v/>
      </c>
      <c r="N28" s="271"/>
    </row>
    <row r="29" spans="1:14" ht="15" x14ac:dyDescent="0.25">
      <c r="A29" s="279">
        <v>21</v>
      </c>
      <c r="B29" s="280"/>
      <c r="C29" s="334"/>
      <c r="D29" s="279"/>
      <c r="E29" s="279"/>
      <c r="F29" s="279"/>
      <c r="G29" s="279"/>
      <c r="H29" s="279"/>
      <c r="I29" s="279"/>
      <c r="J29" s="279"/>
      <c r="K29" s="279"/>
      <c r="L29" s="279"/>
      <c r="M29" s="335" t="str">
        <f t="shared" si="0"/>
        <v/>
      </c>
      <c r="N29" s="271"/>
    </row>
    <row r="30" spans="1:14" ht="15" x14ac:dyDescent="0.25">
      <c r="A30" s="279">
        <v>22</v>
      </c>
      <c r="B30" s="280"/>
      <c r="C30" s="334"/>
      <c r="D30" s="279"/>
      <c r="E30" s="279"/>
      <c r="F30" s="279"/>
      <c r="G30" s="279"/>
      <c r="H30" s="279"/>
      <c r="I30" s="279"/>
      <c r="J30" s="279"/>
      <c r="K30" s="279"/>
      <c r="L30" s="279"/>
      <c r="M30" s="335" t="str">
        <f t="shared" si="0"/>
        <v/>
      </c>
      <c r="N30" s="271"/>
    </row>
    <row r="31" spans="1:14" ht="15" x14ac:dyDescent="0.25">
      <c r="A31" s="279">
        <v>23</v>
      </c>
      <c r="B31" s="280"/>
      <c r="C31" s="334"/>
      <c r="D31" s="279"/>
      <c r="E31" s="279"/>
      <c r="F31" s="279"/>
      <c r="G31" s="279"/>
      <c r="H31" s="279"/>
      <c r="I31" s="279"/>
      <c r="J31" s="279"/>
      <c r="K31" s="279"/>
      <c r="L31" s="279"/>
      <c r="M31" s="335" t="str">
        <f t="shared" si="0"/>
        <v/>
      </c>
      <c r="N31" s="271"/>
    </row>
    <row r="32" spans="1:14" ht="15" x14ac:dyDescent="0.25">
      <c r="A32" s="279">
        <v>24</v>
      </c>
      <c r="B32" s="280"/>
      <c r="C32" s="334"/>
      <c r="D32" s="279"/>
      <c r="E32" s="279"/>
      <c r="F32" s="279"/>
      <c r="G32" s="279"/>
      <c r="H32" s="279"/>
      <c r="I32" s="279"/>
      <c r="J32" s="279"/>
      <c r="K32" s="279"/>
      <c r="L32" s="279"/>
      <c r="M32" s="335" t="str">
        <f t="shared" si="0"/>
        <v/>
      </c>
      <c r="N32" s="271"/>
    </row>
    <row r="33" spans="1:14" ht="15" x14ac:dyDescent="0.25">
      <c r="A33" s="336" t="s">
        <v>274</v>
      </c>
      <c r="B33" s="280"/>
      <c r="C33" s="334"/>
      <c r="D33" s="279"/>
      <c r="E33" s="279"/>
      <c r="F33" s="279"/>
      <c r="G33" s="279"/>
      <c r="H33" s="279"/>
      <c r="I33" s="279"/>
      <c r="J33" s="279"/>
      <c r="K33" s="279"/>
      <c r="L33" s="279"/>
      <c r="M33" s="335" t="str">
        <f t="shared" si="0"/>
        <v/>
      </c>
      <c r="N33" s="271"/>
    </row>
    <row r="34" spans="1:14" s="286" customFormat="1" x14ac:dyDescent="0.2"/>
    <row r="37" spans="1:14" s="21" customFormat="1" ht="15" x14ac:dyDescent="0.3">
      <c r="B37" s="281" t="s">
        <v>99</v>
      </c>
    </row>
    <row r="38" spans="1:14" s="21" customFormat="1" ht="15" x14ac:dyDescent="0.3">
      <c r="B38" s="281"/>
    </row>
    <row r="39" spans="1:14" s="21" customFormat="1" ht="15" x14ac:dyDescent="0.3">
      <c r="C39" s="283"/>
      <c r="D39" s="282"/>
      <c r="E39" s="282"/>
      <c r="H39" s="283"/>
      <c r="I39" s="283"/>
      <c r="J39" s="282"/>
      <c r="K39" s="282"/>
      <c r="L39" s="282"/>
    </row>
    <row r="40" spans="1:14" s="21" customFormat="1" ht="15" x14ac:dyDescent="0.3">
      <c r="C40" s="284" t="s">
        <v>262</v>
      </c>
      <c r="D40" s="282"/>
      <c r="E40" s="282"/>
      <c r="H40" s="281" t="s">
        <v>315</v>
      </c>
      <c r="M40" s="282"/>
    </row>
    <row r="41" spans="1:14" s="21" customFormat="1" ht="15" x14ac:dyDescent="0.3">
      <c r="C41" s="284" t="s">
        <v>131</v>
      </c>
      <c r="D41" s="282"/>
      <c r="E41" s="282"/>
      <c r="H41" s="285" t="s">
        <v>263</v>
      </c>
      <c r="M41" s="282"/>
    </row>
    <row r="42" spans="1:14" ht="15" x14ac:dyDescent="0.3">
      <c r="C42" s="284"/>
      <c r="F42" s="285"/>
      <c r="J42" s="287"/>
      <c r="K42" s="287"/>
      <c r="L42" s="287"/>
      <c r="M42" s="287"/>
    </row>
    <row r="43" spans="1:14" ht="15" x14ac:dyDescent="0.3">
      <c r="C43" s="284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16"/>
      <c r="C1" s="388" t="s">
        <v>101</v>
      </c>
      <c r="D1" s="388"/>
      <c r="E1" s="171"/>
    </row>
    <row r="2" spans="1:12" s="6" customFormat="1" x14ac:dyDescent="0.3">
      <c r="A2" s="116" t="s">
        <v>132</v>
      </c>
      <c r="B2" s="316"/>
      <c r="C2" s="389" t="s">
        <v>481</v>
      </c>
      <c r="D2" s="390"/>
      <c r="E2" s="171"/>
    </row>
    <row r="3" spans="1:12" s="6" customFormat="1" x14ac:dyDescent="0.3">
      <c r="A3" s="116"/>
      <c r="B3" s="316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317"/>
      <c r="C4" s="116"/>
      <c r="D4" s="116"/>
      <c r="E4" s="165"/>
      <c r="L4" s="6"/>
    </row>
    <row r="5" spans="1:12" s="2" customFormat="1" x14ac:dyDescent="0.3">
      <c r="A5" s="177" t="str">
        <f>'ფორმა N1'!D4</f>
        <v>ეროვნულ-დემოკრატიული პარტია</v>
      </c>
      <c r="B5" s="318"/>
      <c r="C5" s="58"/>
      <c r="D5" s="58"/>
      <c r="E5" s="165"/>
    </row>
    <row r="6" spans="1:12" s="2" customFormat="1" x14ac:dyDescent="0.3">
      <c r="A6" s="117"/>
      <c r="B6" s="317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3">
        <v>1</v>
      </c>
      <c r="B9" s="313" t="s">
        <v>65</v>
      </c>
      <c r="C9" s="125">
        <f>SUM(C10,C25)</f>
        <v>0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307</v>
      </c>
      <c r="C13" s="8"/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422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423</v>
      </c>
      <c r="C23" s="342"/>
      <c r="D23" s="8"/>
      <c r="E23" s="171"/>
    </row>
    <row r="24" spans="1:5" s="3" customFormat="1" x14ac:dyDescent="0.3">
      <c r="A24" s="128" t="s">
        <v>245</v>
      </c>
      <c r="B24" s="128" t="s">
        <v>429</v>
      </c>
      <c r="C24" s="8"/>
      <c r="D24" s="8"/>
      <c r="E24" s="171"/>
    </row>
    <row r="25" spans="1:5" s="3" customFormat="1" x14ac:dyDescent="0.3">
      <c r="A25" s="127">
        <v>1.2</v>
      </c>
      <c r="B25" s="313" t="s">
        <v>88</v>
      </c>
      <c r="C25" s="125">
        <f>SUM(C26,C30)</f>
        <v>0</v>
      </c>
      <c r="D25" s="125">
        <f>SUM(D26,D30)</f>
        <v>0</v>
      </c>
      <c r="E25" s="171"/>
    </row>
    <row r="26" spans="1:5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71"/>
    </row>
    <row r="27" spans="1:5" x14ac:dyDescent="0.3">
      <c r="A27" s="314" t="s">
        <v>90</v>
      </c>
      <c r="B27" s="137" t="s">
        <v>305</v>
      </c>
      <c r="C27" s="8"/>
      <c r="D27" s="8"/>
      <c r="E27" s="171"/>
    </row>
    <row r="28" spans="1:5" x14ac:dyDescent="0.3">
      <c r="A28" s="314" t="s">
        <v>91</v>
      </c>
      <c r="B28" s="137" t="s">
        <v>308</v>
      </c>
      <c r="C28" s="8"/>
      <c r="D28" s="8"/>
      <c r="E28" s="171"/>
    </row>
    <row r="29" spans="1:5" x14ac:dyDescent="0.3">
      <c r="A29" s="314" t="s">
        <v>432</v>
      </c>
      <c r="B29" s="137" t="s">
        <v>306</v>
      </c>
      <c r="C29" s="8"/>
      <c r="D29" s="8"/>
      <c r="E29" s="171"/>
    </row>
    <row r="30" spans="1:5" x14ac:dyDescent="0.3">
      <c r="A30" s="128" t="s">
        <v>33</v>
      </c>
      <c r="B30" s="339" t="s">
        <v>430</v>
      </c>
      <c r="C30" s="8"/>
      <c r="D30" s="8"/>
      <c r="E30" s="171"/>
    </row>
    <row r="31" spans="1:5" s="22" customFormat="1" ht="12.75" x14ac:dyDescent="0.2">
      <c r="B31" s="319"/>
    </row>
    <row r="32" spans="1:5" s="2" customFormat="1" x14ac:dyDescent="0.3">
      <c r="A32" s="1"/>
      <c r="B32" s="320"/>
      <c r="E32" s="5"/>
    </row>
    <row r="33" spans="1:9" s="2" customFormat="1" x14ac:dyDescent="0.3">
      <c r="B33" s="32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0"/>
      <c r="E36" s="5"/>
    </row>
    <row r="37" spans="1:9" s="2" customFormat="1" x14ac:dyDescent="0.3">
      <c r="B37" s="320"/>
      <c r="E37"/>
      <c r="F37"/>
      <c r="G37"/>
      <c r="H37"/>
      <c r="I37"/>
    </row>
    <row r="38" spans="1:9" s="2" customFormat="1" x14ac:dyDescent="0.3">
      <c r="B38" s="320"/>
      <c r="D38" s="12"/>
      <c r="E38"/>
      <c r="F38"/>
      <c r="G38"/>
      <c r="H38"/>
      <c r="I38"/>
    </row>
    <row r="39" spans="1:9" s="2" customFormat="1" x14ac:dyDescent="0.3">
      <c r="A39"/>
      <c r="B39" s="322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0" t="s">
        <v>264</v>
      </c>
      <c r="D40" s="12"/>
      <c r="E40"/>
      <c r="F40"/>
      <c r="G40"/>
      <c r="H40"/>
      <c r="I40"/>
    </row>
    <row r="41" spans="1:9" customFormat="1" ht="12.75" x14ac:dyDescent="0.2">
      <c r="B41" s="323" t="s">
        <v>131</v>
      </c>
    </row>
    <row r="42" spans="1:9" customFormat="1" ht="12.75" x14ac:dyDescent="0.2">
      <c r="B42" s="32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298</v>
      </c>
      <c r="B1" s="172"/>
      <c r="C1" s="388" t="s">
        <v>101</v>
      </c>
      <c r="D1" s="388"/>
      <c r="E1" s="212"/>
    </row>
    <row r="2" spans="1:12" x14ac:dyDescent="0.3">
      <c r="A2" s="116" t="s">
        <v>132</v>
      </c>
      <c r="B2" s="172"/>
      <c r="C2" s="386" t="s">
        <v>481</v>
      </c>
      <c r="D2" s="387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>ეროვნულ-დემოკრატიული პარტია</v>
      </c>
      <c r="B5" s="168"/>
      <c r="C5" s="58"/>
      <c r="D5" s="58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f>SUM(C10,C13,C52,C55,C56,C57,C74,C75)</f>
        <v>4167</v>
      </c>
      <c r="D9" s="122">
        <f>SUM(D10,D13,D52,D55,D56,D57,D63,D70,D71,D75)</f>
        <v>4169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1820</v>
      </c>
      <c r="D10" s="124">
        <f>SUM(D11:D12)</f>
        <v>1820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2">
        <v>1820</v>
      </c>
      <c r="D11" s="33">
        <v>1820</v>
      </c>
      <c r="E11" s="21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212"/>
    </row>
    <row r="13" spans="1:12" x14ac:dyDescent="0.3">
      <c r="A13" s="14">
        <v>1.2</v>
      </c>
      <c r="B13" s="14" t="s">
        <v>60</v>
      </c>
      <c r="C13" s="376">
        <f>SUM(C14,C17,C29,C30,C31,C32,C35,C36,C42:C46,C50,C51)</f>
        <v>2347</v>
      </c>
      <c r="D13" s="376">
        <f>SUM(D14,D17,D29,D30,D31,D32,D35,D36,D42:D46,D50,D51)</f>
        <v>2349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1665</v>
      </c>
      <c r="D14" s="123">
        <f>SUM(D15:D16)</f>
        <v>1667</v>
      </c>
      <c r="E14" s="212"/>
    </row>
    <row r="15" spans="1:12" ht="17.25" customHeight="1" x14ac:dyDescent="0.3">
      <c r="A15" s="17" t="s">
        <v>90</v>
      </c>
      <c r="B15" s="17" t="s">
        <v>61</v>
      </c>
      <c r="C15" s="34">
        <v>1665</v>
      </c>
      <c r="D15" s="35">
        <v>1667</v>
      </c>
      <c r="E15" s="212"/>
    </row>
    <row r="16" spans="1:12" ht="17.25" customHeight="1" x14ac:dyDescent="0.3">
      <c r="A16" s="17" t="s">
        <v>91</v>
      </c>
      <c r="B16" s="17" t="s">
        <v>62</v>
      </c>
      <c r="C16" s="34"/>
      <c r="D16" s="35"/>
      <c r="E16" s="212"/>
    </row>
    <row r="17" spans="1:5" x14ac:dyDescent="0.3">
      <c r="A17" s="16" t="s">
        <v>33</v>
      </c>
      <c r="B17" s="16" t="s">
        <v>2</v>
      </c>
      <c r="C17" s="123">
        <f>SUM(C18:C23,C28)</f>
        <v>677</v>
      </c>
      <c r="D17" s="123">
        <f>SUM(D18:D23,D28)</f>
        <v>677</v>
      </c>
      <c r="E17" s="212"/>
    </row>
    <row r="18" spans="1:5" ht="30" x14ac:dyDescent="0.3">
      <c r="A18" s="17" t="s">
        <v>12</v>
      </c>
      <c r="B18" s="17" t="s">
        <v>244</v>
      </c>
      <c r="C18" s="36">
        <v>0</v>
      </c>
      <c r="D18" s="37">
        <v>0</v>
      </c>
      <c r="E18" s="212"/>
    </row>
    <row r="19" spans="1:5" x14ac:dyDescent="0.3">
      <c r="A19" s="17" t="s">
        <v>13</v>
      </c>
      <c r="B19" s="17" t="s">
        <v>14</v>
      </c>
      <c r="C19" s="36"/>
      <c r="D19" s="38"/>
      <c r="E19" s="212"/>
    </row>
    <row r="20" spans="1:5" ht="30" x14ac:dyDescent="0.3">
      <c r="A20" s="17" t="s">
        <v>277</v>
      </c>
      <c r="B20" s="17" t="s">
        <v>22</v>
      </c>
      <c r="C20" s="36"/>
      <c r="D20" s="39"/>
      <c r="E20" s="212"/>
    </row>
    <row r="21" spans="1:5" x14ac:dyDescent="0.3">
      <c r="A21" s="17" t="s">
        <v>278</v>
      </c>
      <c r="B21" s="17" t="s">
        <v>15</v>
      </c>
      <c r="C21" s="36">
        <v>552</v>
      </c>
      <c r="D21" s="39">
        <v>552</v>
      </c>
      <c r="E21" s="212"/>
    </row>
    <row r="22" spans="1:5" x14ac:dyDescent="0.3">
      <c r="A22" s="17" t="s">
        <v>279</v>
      </c>
      <c r="B22" s="17" t="s">
        <v>16</v>
      </c>
      <c r="C22" s="36"/>
      <c r="D22" s="39"/>
      <c r="E22" s="212"/>
    </row>
    <row r="23" spans="1:5" x14ac:dyDescent="0.3">
      <c r="A23" s="17" t="s">
        <v>280</v>
      </c>
      <c r="B23" s="17" t="s">
        <v>17</v>
      </c>
      <c r="C23" s="175">
        <f>SUM(C24:C27)</f>
        <v>125</v>
      </c>
      <c r="D23" s="175">
        <f>SUM(D24:D27)</f>
        <v>125</v>
      </c>
      <c r="E23" s="212"/>
    </row>
    <row r="24" spans="1:5" ht="16.5" customHeight="1" x14ac:dyDescent="0.3">
      <c r="A24" s="18" t="s">
        <v>281</v>
      </c>
      <c r="B24" s="18" t="s">
        <v>18</v>
      </c>
      <c r="C24" s="36">
        <v>100</v>
      </c>
      <c r="D24" s="39">
        <v>100</v>
      </c>
      <c r="E24" s="212"/>
    </row>
    <row r="25" spans="1:5" ht="16.5" customHeight="1" x14ac:dyDescent="0.3">
      <c r="A25" s="18" t="s">
        <v>282</v>
      </c>
      <c r="B25" s="18" t="s">
        <v>19</v>
      </c>
      <c r="C25" s="36"/>
      <c r="D25" s="39"/>
      <c r="E25" s="212"/>
    </row>
    <row r="26" spans="1:5" ht="16.5" customHeight="1" x14ac:dyDescent="0.3">
      <c r="A26" s="18" t="s">
        <v>283</v>
      </c>
      <c r="B26" s="18" t="s">
        <v>20</v>
      </c>
      <c r="C26" s="36"/>
      <c r="D26" s="39"/>
      <c r="E26" s="212"/>
    </row>
    <row r="27" spans="1:5" ht="16.5" customHeight="1" x14ac:dyDescent="0.3">
      <c r="A27" s="18" t="s">
        <v>284</v>
      </c>
      <c r="B27" s="18" t="s">
        <v>23</v>
      </c>
      <c r="C27" s="36">
        <v>25</v>
      </c>
      <c r="D27" s="40">
        <v>25</v>
      </c>
      <c r="E27" s="212"/>
    </row>
    <row r="28" spans="1:5" x14ac:dyDescent="0.3">
      <c r="A28" s="17" t="s">
        <v>285</v>
      </c>
      <c r="B28" s="17" t="s">
        <v>21</v>
      </c>
      <c r="C28" s="36"/>
      <c r="D28" s="40"/>
      <c r="E28" s="212"/>
    </row>
    <row r="29" spans="1:5" x14ac:dyDescent="0.3">
      <c r="A29" s="16" t="s">
        <v>34</v>
      </c>
      <c r="B29" s="16" t="s">
        <v>3</v>
      </c>
      <c r="C29" s="32"/>
      <c r="D29" s="33"/>
      <c r="E29" s="212"/>
    </row>
    <row r="30" spans="1:5" x14ac:dyDescent="0.3">
      <c r="A30" s="16" t="s">
        <v>35</v>
      </c>
      <c r="B30" s="16" t="s">
        <v>4</v>
      </c>
      <c r="C30" s="32">
        <v>0</v>
      </c>
      <c r="D30" s="33">
        <v>0</v>
      </c>
      <c r="E30" s="212"/>
    </row>
    <row r="31" spans="1:5" x14ac:dyDescent="0.3">
      <c r="A31" s="16" t="s">
        <v>36</v>
      </c>
      <c r="B31" s="16" t="s">
        <v>5</v>
      </c>
      <c r="C31" s="32"/>
      <c r="D31" s="33"/>
      <c r="E31" s="212"/>
    </row>
    <row r="32" spans="1:5" ht="30" x14ac:dyDescent="0.3">
      <c r="A32" s="16" t="s">
        <v>37</v>
      </c>
      <c r="B32" s="16" t="s">
        <v>63</v>
      </c>
      <c r="C32" s="123">
        <v>0</v>
      </c>
      <c r="D32" s="123">
        <v>0</v>
      </c>
      <c r="E32" s="212"/>
    </row>
    <row r="33" spans="1:5" x14ac:dyDescent="0.3">
      <c r="A33" s="17" t="s">
        <v>286</v>
      </c>
      <c r="B33" s="17" t="s">
        <v>56</v>
      </c>
      <c r="C33" s="32">
        <v>0</v>
      </c>
      <c r="D33" s="33">
        <v>0</v>
      </c>
      <c r="E33" s="212"/>
    </row>
    <row r="34" spans="1:5" x14ac:dyDescent="0.3">
      <c r="A34" s="17" t="s">
        <v>287</v>
      </c>
      <c r="B34" s="17" t="s">
        <v>55</v>
      </c>
      <c r="C34" s="32">
        <v>0</v>
      </c>
      <c r="D34" s="33">
        <v>0</v>
      </c>
      <c r="E34" s="212"/>
    </row>
    <row r="35" spans="1:5" x14ac:dyDescent="0.3">
      <c r="A35" s="16" t="s">
        <v>38</v>
      </c>
      <c r="B35" s="16" t="s">
        <v>49</v>
      </c>
      <c r="C35" s="32">
        <v>5</v>
      </c>
      <c r="D35" s="33">
        <v>5</v>
      </c>
      <c r="E35" s="212"/>
    </row>
    <row r="36" spans="1:5" x14ac:dyDescent="0.3">
      <c r="A36" s="16" t="s">
        <v>39</v>
      </c>
      <c r="B36" s="16" t="s">
        <v>348</v>
      </c>
      <c r="C36" s="123">
        <f>SUM(C37:C41)</f>
        <v>0</v>
      </c>
      <c r="D36" s="123">
        <f>SUM(D37:D41)</f>
        <v>0</v>
      </c>
      <c r="E36" s="212"/>
    </row>
    <row r="37" spans="1:5" x14ac:dyDescent="0.3">
      <c r="A37" s="17" t="s">
        <v>345</v>
      </c>
      <c r="B37" s="17" t="s">
        <v>349</v>
      </c>
      <c r="C37" s="32"/>
      <c r="D37" s="32"/>
      <c r="E37" s="212"/>
    </row>
    <row r="38" spans="1:5" x14ac:dyDescent="0.3">
      <c r="A38" s="17" t="s">
        <v>346</v>
      </c>
      <c r="B38" s="17" t="s">
        <v>350</v>
      </c>
      <c r="C38" s="32"/>
      <c r="D38" s="32"/>
      <c r="E38" s="212"/>
    </row>
    <row r="39" spans="1:5" x14ac:dyDescent="0.3">
      <c r="A39" s="17" t="s">
        <v>347</v>
      </c>
      <c r="B39" s="17" t="s">
        <v>353</v>
      </c>
      <c r="C39" s="32"/>
      <c r="D39" s="33"/>
      <c r="E39" s="212"/>
    </row>
    <row r="40" spans="1:5" x14ac:dyDescent="0.3">
      <c r="A40" s="17" t="s">
        <v>352</v>
      </c>
      <c r="B40" s="17" t="s">
        <v>354</v>
      </c>
      <c r="C40" s="32"/>
      <c r="D40" s="33"/>
      <c r="E40" s="212"/>
    </row>
    <row r="41" spans="1:5" x14ac:dyDescent="0.3">
      <c r="A41" s="17" t="s">
        <v>355</v>
      </c>
      <c r="B41" s="17" t="s">
        <v>351</v>
      </c>
      <c r="C41" s="32"/>
      <c r="D41" s="33"/>
      <c r="E41" s="212"/>
    </row>
    <row r="42" spans="1:5" ht="30" x14ac:dyDescent="0.3">
      <c r="A42" s="16" t="s">
        <v>40</v>
      </c>
      <c r="B42" s="16" t="s">
        <v>28</v>
      </c>
      <c r="C42" s="32">
        <v>0</v>
      </c>
      <c r="D42" s="33">
        <v>0</v>
      </c>
      <c r="E42" s="212"/>
    </row>
    <row r="43" spans="1:5" x14ac:dyDescent="0.3">
      <c r="A43" s="16" t="s">
        <v>41</v>
      </c>
      <c r="B43" s="16" t="s">
        <v>24</v>
      </c>
      <c r="C43" s="32"/>
      <c r="D43" s="33"/>
      <c r="E43" s="212"/>
    </row>
    <row r="44" spans="1:5" x14ac:dyDescent="0.3">
      <c r="A44" s="16" t="s">
        <v>42</v>
      </c>
      <c r="B44" s="16" t="s">
        <v>25</v>
      </c>
      <c r="C44" s="32"/>
      <c r="D44" s="33"/>
      <c r="E44" s="212"/>
    </row>
    <row r="45" spans="1:5" x14ac:dyDescent="0.3">
      <c r="A45" s="16" t="s">
        <v>43</v>
      </c>
      <c r="B45" s="16" t="s">
        <v>26</v>
      </c>
      <c r="C45" s="32"/>
      <c r="D45" s="33"/>
      <c r="E45" s="212"/>
    </row>
    <row r="46" spans="1:5" x14ac:dyDescent="0.3">
      <c r="A46" s="16" t="s">
        <v>44</v>
      </c>
      <c r="B46" s="16" t="s">
        <v>292</v>
      </c>
      <c r="C46" s="123">
        <f>SUM(C47:C49)</f>
        <v>0</v>
      </c>
      <c r="D46" s="123">
        <f>SUM(D47:D49)</f>
        <v>0</v>
      </c>
      <c r="E46" s="212"/>
    </row>
    <row r="47" spans="1:5" x14ac:dyDescent="0.3">
      <c r="A47" s="137" t="s">
        <v>360</v>
      </c>
      <c r="B47" s="137" t="s">
        <v>363</v>
      </c>
      <c r="C47" s="32"/>
      <c r="D47" s="33"/>
      <c r="E47" s="212"/>
    </row>
    <row r="48" spans="1:5" x14ac:dyDescent="0.3">
      <c r="A48" s="137" t="s">
        <v>361</v>
      </c>
      <c r="B48" s="137" t="s">
        <v>362</v>
      </c>
      <c r="C48" s="32"/>
      <c r="D48" s="33"/>
      <c r="E48" s="212"/>
    </row>
    <row r="49" spans="1:5" x14ac:dyDescent="0.3">
      <c r="A49" s="137" t="s">
        <v>364</v>
      </c>
      <c r="B49" s="137" t="s">
        <v>365</v>
      </c>
      <c r="C49" s="32"/>
      <c r="D49" s="33"/>
      <c r="E49" s="212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212"/>
    </row>
    <row r="51" spans="1:5" x14ac:dyDescent="0.3">
      <c r="A51" s="16" t="s">
        <v>46</v>
      </c>
      <c r="B51" s="16" t="s">
        <v>6</v>
      </c>
      <c r="C51" s="32"/>
      <c r="D51" s="33"/>
      <c r="E51" s="212"/>
    </row>
    <row r="52" spans="1:5" ht="30" x14ac:dyDescent="0.3">
      <c r="A52" s="14">
        <v>1.3</v>
      </c>
      <c r="B52" s="127" t="s">
        <v>392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2"/>
      <c r="D53" s="33"/>
      <c r="E53" s="212"/>
    </row>
    <row r="54" spans="1:5" x14ac:dyDescent="0.3">
      <c r="A54" s="16" t="s">
        <v>51</v>
      </c>
      <c r="B54" s="16" t="s">
        <v>47</v>
      </c>
      <c r="C54" s="32"/>
      <c r="D54" s="33"/>
      <c r="E54" s="212"/>
    </row>
    <row r="55" spans="1:5" x14ac:dyDescent="0.3">
      <c r="A55" s="14">
        <v>1.4</v>
      </c>
      <c r="B55" s="14" t="s">
        <v>394</v>
      </c>
      <c r="C55" s="32"/>
      <c r="D55" s="33"/>
      <c r="E55" s="212"/>
    </row>
    <row r="56" spans="1:5" x14ac:dyDescent="0.3">
      <c r="A56" s="14">
        <v>1.5</v>
      </c>
      <c r="B56" s="14" t="s">
        <v>7</v>
      </c>
      <c r="C56" s="36">
        <v>0</v>
      </c>
      <c r="D56" s="39">
        <v>0</v>
      </c>
      <c r="E56" s="212"/>
    </row>
    <row r="57" spans="1:5" x14ac:dyDescent="0.3">
      <c r="A57" s="14">
        <v>1.6</v>
      </c>
      <c r="B57" s="44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293</v>
      </c>
      <c r="B58" s="45" t="s">
        <v>52</v>
      </c>
      <c r="C58" s="36"/>
      <c r="D58" s="39"/>
      <c r="E58" s="212"/>
    </row>
    <row r="59" spans="1:5" ht="30" x14ac:dyDescent="0.3">
      <c r="A59" s="16" t="s">
        <v>294</v>
      </c>
      <c r="B59" s="45" t="s">
        <v>54</v>
      </c>
      <c r="C59" s="36"/>
      <c r="D59" s="39"/>
      <c r="E59" s="212"/>
    </row>
    <row r="60" spans="1:5" x14ac:dyDescent="0.3">
      <c r="A60" s="16" t="s">
        <v>295</v>
      </c>
      <c r="B60" s="45" t="s">
        <v>53</v>
      </c>
      <c r="C60" s="39"/>
      <c r="D60" s="39"/>
      <c r="E60" s="212"/>
    </row>
    <row r="61" spans="1:5" x14ac:dyDescent="0.3">
      <c r="A61" s="16" t="s">
        <v>296</v>
      </c>
      <c r="B61" s="45" t="s">
        <v>27</v>
      </c>
      <c r="C61" s="36">
        <v>0</v>
      </c>
      <c r="D61" s="39">
        <v>0</v>
      </c>
      <c r="E61" s="212"/>
    </row>
    <row r="62" spans="1:5" x14ac:dyDescent="0.3">
      <c r="A62" s="16" t="s">
        <v>331</v>
      </c>
      <c r="B62" s="290" t="s">
        <v>332</v>
      </c>
      <c r="C62" s="36"/>
      <c r="D62" s="291"/>
      <c r="E62" s="212"/>
    </row>
    <row r="63" spans="1:5" x14ac:dyDescent="0.3">
      <c r="A63" s="13">
        <v>2</v>
      </c>
      <c r="B63" s="46" t="s">
        <v>98</v>
      </c>
      <c r="C63" s="346"/>
      <c r="D63" s="176">
        <f>SUM(D64:D69)</f>
        <v>0</v>
      </c>
      <c r="E63" s="212"/>
    </row>
    <row r="64" spans="1:5" x14ac:dyDescent="0.3">
      <c r="A64" s="15">
        <v>2.1</v>
      </c>
      <c r="B64" s="47" t="s">
        <v>92</v>
      </c>
      <c r="C64" s="346"/>
      <c r="D64" s="41"/>
      <c r="E64" s="212"/>
    </row>
    <row r="65" spans="1:5" x14ac:dyDescent="0.3">
      <c r="A65" s="15">
        <v>2.2000000000000002</v>
      </c>
      <c r="B65" s="47" t="s">
        <v>96</v>
      </c>
      <c r="C65" s="348"/>
      <c r="D65" s="42"/>
      <c r="E65" s="212"/>
    </row>
    <row r="66" spans="1:5" x14ac:dyDescent="0.3">
      <c r="A66" s="15">
        <v>2.2999999999999998</v>
      </c>
      <c r="B66" s="47" t="s">
        <v>95</v>
      </c>
      <c r="C66" s="348"/>
      <c r="D66" s="42"/>
      <c r="E66" s="212"/>
    </row>
    <row r="67" spans="1:5" x14ac:dyDescent="0.3">
      <c r="A67" s="15">
        <v>2.4</v>
      </c>
      <c r="B67" s="47" t="s">
        <v>97</v>
      </c>
      <c r="C67" s="348"/>
      <c r="D67" s="42"/>
      <c r="E67" s="212"/>
    </row>
    <row r="68" spans="1:5" x14ac:dyDescent="0.3">
      <c r="A68" s="15">
        <v>2.5</v>
      </c>
      <c r="B68" s="47" t="s">
        <v>93</v>
      </c>
      <c r="C68" s="348"/>
      <c r="D68" s="42"/>
      <c r="E68" s="212"/>
    </row>
    <row r="69" spans="1:5" x14ac:dyDescent="0.3">
      <c r="A69" s="15">
        <v>2.6</v>
      </c>
      <c r="B69" s="47" t="s">
        <v>94</v>
      </c>
      <c r="C69" s="348"/>
      <c r="D69" s="42"/>
      <c r="E69" s="212"/>
    </row>
    <row r="70" spans="1:5" s="2" customFormat="1" x14ac:dyDescent="0.3">
      <c r="A70" s="13">
        <v>3</v>
      </c>
      <c r="B70" s="344" t="s">
        <v>427</v>
      </c>
      <c r="C70" s="347"/>
      <c r="D70" s="345"/>
      <c r="E70" s="160"/>
    </row>
    <row r="71" spans="1:5" s="2" customFormat="1" x14ac:dyDescent="0.3">
      <c r="A71" s="13">
        <v>4</v>
      </c>
      <c r="B71" s="13" t="s">
        <v>246</v>
      </c>
      <c r="C71" s="347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3" t="s">
        <v>275</v>
      </c>
      <c r="C74" s="8"/>
      <c r="D74" s="125"/>
      <c r="E74" s="160"/>
    </row>
    <row r="75" spans="1:5" s="2" customFormat="1" ht="30" x14ac:dyDescent="0.3">
      <c r="A75" s="13">
        <v>6</v>
      </c>
      <c r="B75" s="343" t="s">
        <v>434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435</v>
      </c>
      <c r="C79" s="8"/>
      <c r="D79" s="8"/>
      <c r="E79" s="160"/>
    </row>
    <row r="80" spans="1:5" s="2" customFormat="1" x14ac:dyDescent="0.3">
      <c r="A80" s="15">
        <v>6.5</v>
      </c>
      <c r="B80" s="15" t="s">
        <v>436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329</v>
      </c>
      <c r="B1" s="117"/>
      <c r="C1" s="388" t="s">
        <v>101</v>
      </c>
      <c r="D1" s="388"/>
      <c r="E1" s="131"/>
    </row>
    <row r="2" spans="1:5" s="6" customFormat="1" x14ac:dyDescent="0.3">
      <c r="A2" s="114" t="s">
        <v>323</v>
      </c>
      <c r="B2" s="117"/>
      <c r="C2" s="386" t="s">
        <v>481</v>
      </c>
      <c r="D2" s="386"/>
      <c r="E2" s="131"/>
    </row>
    <row r="3" spans="1:5" s="6" customFormat="1" x14ac:dyDescent="0.3">
      <c r="A3" s="116" t="s">
        <v>132</v>
      </c>
      <c r="B3" s="114"/>
      <c r="C3" s="235"/>
      <c r="D3" s="235"/>
      <c r="E3" s="131"/>
    </row>
    <row r="4" spans="1:5" s="6" customFormat="1" x14ac:dyDescent="0.3">
      <c r="A4" s="116"/>
      <c r="B4" s="116"/>
      <c r="C4" s="235"/>
      <c r="D4" s="235"/>
      <c r="E4" s="131"/>
    </row>
    <row r="5" spans="1:5" x14ac:dyDescent="0.3">
      <c r="A5" s="117" t="str">
        <f>'ფორმა N2'!A4</f>
        <v>ანგარიშვალდებული პირის დასახელება:</v>
      </c>
      <c r="B5" s="117"/>
      <c r="C5" s="116"/>
      <c r="D5" s="116"/>
      <c r="E5" s="132"/>
    </row>
    <row r="6" spans="1:5" x14ac:dyDescent="0.3">
      <c r="A6" s="310" t="s">
        <v>458</v>
      </c>
      <c r="B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4"/>
      <c r="B8" s="234"/>
      <c r="C8" s="118"/>
      <c r="D8" s="118"/>
      <c r="E8" s="131"/>
    </row>
    <row r="9" spans="1:5" s="6" customFormat="1" ht="30" x14ac:dyDescent="0.3">
      <c r="A9" s="129" t="s">
        <v>64</v>
      </c>
      <c r="B9" s="129" t="s">
        <v>328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324</v>
      </c>
      <c r="B10" s="138"/>
      <c r="C10" s="4"/>
      <c r="D10" s="4"/>
      <c r="E10" s="133"/>
    </row>
    <row r="11" spans="1:5" s="10" customFormat="1" x14ac:dyDescent="0.2">
      <c r="A11" s="138" t="s">
        <v>325</v>
      </c>
      <c r="B11" s="138"/>
      <c r="C11" s="4"/>
      <c r="D11" s="4"/>
      <c r="E11" s="134"/>
    </row>
    <row r="12" spans="1:5" s="10" customFormat="1" x14ac:dyDescent="0.2">
      <c r="A12" s="127" t="s">
        <v>274</v>
      </c>
      <c r="B12" s="127"/>
      <c r="C12" s="4"/>
      <c r="D12" s="4"/>
      <c r="E12" s="134"/>
    </row>
    <row r="13" spans="1:5" s="10" customFormat="1" x14ac:dyDescent="0.2">
      <c r="A13" s="127" t="s">
        <v>274</v>
      </c>
      <c r="B13" s="127"/>
      <c r="C13" s="4"/>
      <c r="D13" s="4"/>
      <c r="E13" s="134"/>
    </row>
    <row r="14" spans="1:5" s="10" customFormat="1" x14ac:dyDescent="0.2">
      <c r="A14" s="127" t="s">
        <v>274</v>
      </c>
      <c r="B14" s="127"/>
      <c r="C14" s="4"/>
      <c r="D14" s="4"/>
      <c r="E14" s="134"/>
    </row>
    <row r="15" spans="1:5" s="10" customFormat="1" x14ac:dyDescent="0.2">
      <c r="A15" s="127" t="s">
        <v>274</v>
      </c>
      <c r="B15" s="127"/>
      <c r="C15" s="4"/>
      <c r="D15" s="4"/>
      <c r="E15" s="134"/>
    </row>
    <row r="16" spans="1:5" s="10" customFormat="1" x14ac:dyDescent="0.2">
      <c r="A16" s="127" t="s">
        <v>274</v>
      </c>
      <c r="B16" s="127"/>
      <c r="C16" s="4"/>
      <c r="D16" s="4"/>
      <c r="E16" s="134"/>
    </row>
    <row r="17" spans="1:5" s="10" customFormat="1" ht="17.25" customHeight="1" x14ac:dyDescent="0.2">
      <c r="A17" s="138" t="s">
        <v>326</v>
      </c>
      <c r="B17" s="127"/>
      <c r="C17" s="4"/>
      <c r="D17" s="4"/>
      <c r="E17" s="134"/>
    </row>
    <row r="18" spans="1:5" s="10" customFormat="1" ht="18" customHeight="1" x14ac:dyDescent="0.2">
      <c r="A18" s="138" t="s">
        <v>327</v>
      </c>
      <c r="B18" s="127"/>
      <c r="C18" s="4"/>
      <c r="D18" s="4"/>
      <c r="E18" s="134"/>
    </row>
    <row r="19" spans="1:5" s="10" customFormat="1" x14ac:dyDescent="0.2">
      <c r="A19" s="127" t="s">
        <v>274</v>
      </c>
      <c r="B19" s="127"/>
      <c r="C19" s="4"/>
      <c r="D19" s="4"/>
      <c r="E19" s="134"/>
    </row>
    <row r="20" spans="1:5" s="10" customFormat="1" x14ac:dyDescent="0.2">
      <c r="A20" s="127" t="s">
        <v>274</v>
      </c>
      <c r="B20" s="127"/>
      <c r="C20" s="4"/>
      <c r="D20" s="4"/>
      <c r="E20" s="134"/>
    </row>
    <row r="21" spans="1:5" s="10" customFormat="1" x14ac:dyDescent="0.2">
      <c r="A21" s="127" t="s">
        <v>274</v>
      </c>
      <c r="B21" s="127"/>
      <c r="C21" s="4"/>
      <c r="D21" s="4"/>
      <c r="E21" s="134"/>
    </row>
    <row r="22" spans="1:5" s="10" customFormat="1" x14ac:dyDescent="0.2">
      <c r="A22" s="127" t="s">
        <v>274</v>
      </c>
      <c r="B22" s="127"/>
      <c r="C22" s="4"/>
      <c r="D22" s="4"/>
      <c r="E22" s="134"/>
    </row>
    <row r="23" spans="1:5" s="10" customFormat="1" x14ac:dyDescent="0.2">
      <c r="A23" s="127" t="s">
        <v>274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330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9" t="s">
        <v>397</v>
      </c>
    </row>
    <row r="30" spans="1:5" x14ac:dyDescent="0.3">
      <c r="A30" s="289"/>
    </row>
    <row r="31" spans="1:5" x14ac:dyDescent="0.3">
      <c r="A31" s="289" t="s">
        <v>343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 x14ac:dyDescent="0.2"/>
  <cols>
    <col min="1" max="1" width="5.42578125" style="259" customWidth="1"/>
    <col min="2" max="2" width="20.85546875" style="259" customWidth="1"/>
    <col min="3" max="3" width="26" style="259" customWidth="1"/>
    <col min="4" max="4" width="17" style="259" customWidth="1"/>
    <col min="5" max="5" width="18.140625" style="259" customWidth="1"/>
    <col min="6" max="6" width="14.7109375" style="259" customWidth="1"/>
    <col min="7" max="7" width="15.5703125" style="259" customWidth="1"/>
    <col min="8" max="8" width="14.7109375" style="259" customWidth="1"/>
    <col min="9" max="9" width="29.7109375" style="259" customWidth="1"/>
    <col min="10" max="10" width="0" style="259" hidden="1" customWidth="1"/>
    <col min="11" max="16384" width="9.140625" style="259"/>
  </cols>
  <sheetData>
    <row r="1" spans="1:10" ht="15" x14ac:dyDescent="0.3">
      <c r="A1" s="114" t="s">
        <v>446</v>
      </c>
      <c r="B1" s="114"/>
      <c r="C1" s="117"/>
      <c r="D1" s="117"/>
      <c r="E1" s="117"/>
      <c r="F1" s="117"/>
      <c r="G1" s="301"/>
      <c r="H1" s="301"/>
      <c r="I1" s="388" t="s">
        <v>101</v>
      </c>
      <c r="J1" s="388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1"/>
      <c r="H2" s="301"/>
      <c r="I2" s="386" t="s">
        <v>481</v>
      </c>
      <c r="J2" s="386"/>
    </row>
    <row r="3" spans="1:10" ht="15" x14ac:dyDescent="0.3">
      <c r="A3" s="116"/>
      <c r="B3" s="116"/>
      <c r="C3" s="114"/>
      <c r="D3" s="114"/>
      <c r="E3" s="114"/>
      <c r="F3" s="114"/>
      <c r="G3" s="237"/>
      <c r="H3" s="237"/>
      <c r="I3" s="301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310" t="s">
        <v>458</v>
      </c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6"/>
      <c r="B7" s="236"/>
      <c r="C7" s="236"/>
      <c r="D7" s="295"/>
      <c r="E7" s="236"/>
      <c r="F7" s="236"/>
      <c r="G7" s="118"/>
      <c r="H7" s="118"/>
      <c r="I7" s="118"/>
    </row>
    <row r="8" spans="1:10" ht="45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339</v>
      </c>
      <c r="F8" s="130" t="s">
        <v>342</v>
      </c>
      <c r="G8" s="119" t="s">
        <v>10</v>
      </c>
      <c r="H8" s="119" t="s">
        <v>9</v>
      </c>
      <c r="I8" s="119" t="s">
        <v>385</v>
      </c>
      <c r="J8" s="304" t="s">
        <v>341</v>
      </c>
    </row>
    <row r="9" spans="1:10" ht="15" x14ac:dyDescent="0.2">
      <c r="A9" s="138">
        <v>1</v>
      </c>
      <c r="B9" s="372" t="s">
        <v>455</v>
      </c>
      <c r="C9" s="372" t="s">
        <v>456</v>
      </c>
      <c r="D9" s="360">
        <v>19001000342</v>
      </c>
      <c r="E9" s="372" t="s">
        <v>460</v>
      </c>
      <c r="F9" s="138" t="s">
        <v>341</v>
      </c>
      <c r="G9" s="373">
        <v>1450</v>
      </c>
      <c r="H9" s="373">
        <v>1450</v>
      </c>
      <c r="I9" s="373">
        <v>0</v>
      </c>
      <c r="J9" s="304" t="s">
        <v>0</v>
      </c>
    </row>
    <row r="10" spans="1:10" ht="45" x14ac:dyDescent="0.2">
      <c r="A10" s="138">
        <v>2</v>
      </c>
      <c r="B10" s="127" t="s">
        <v>461</v>
      </c>
      <c r="C10" s="127" t="s">
        <v>462</v>
      </c>
      <c r="D10" s="363" t="s">
        <v>463</v>
      </c>
      <c r="E10" s="127" t="s">
        <v>464</v>
      </c>
      <c r="F10" s="138" t="s">
        <v>0</v>
      </c>
      <c r="G10" s="373">
        <v>100</v>
      </c>
      <c r="H10" s="366">
        <v>100</v>
      </c>
      <c r="I10" s="4">
        <v>0</v>
      </c>
    </row>
    <row r="11" spans="1:10" ht="15" x14ac:dyDescent="0.2">
      <c r="A11" s="138">
        <v>3</v>
      </c>
      <c r="B11" s="127" t="s">
        <v>465</v>
      </c>
      <c r="C11" s="127" t="s">
        <v>466</v>
      </c>
      <c r="D11" s="363" t="s">
        <v>467</v>
      </c>
      <c r="E11" s="127" t="s">
        <v>468</v>
      </c>
      <c r="F11" s="138" t="s">
        <v>341</v>
      </c>
      <c r="G11" s="373">
        <v>270</v>
      </c>
      <c r="H11" s="4">
        <v>270</v>
      </c>
      <c r="I11" s="4">
        <v>0</v>
      </c>
    </row>
    <row r="12" spans="1:10" ht="15" x14ac:dyDescent="0.2">
      <c r="A12" s="138">
        <v>4</v>
      </c>
      <c r="B12" s="138"/>
      <c r="C12" s="138"/>
      <c r="D12" s="363"/>
      <c r="E12" s="138"/>
      <c r="F12" s="138"/>
      <c r="G12" s="4"/>
      <c r="H12" s="4"/>
      <c r="I12" s="4"/>
    </row>
    <row r="13" spans="1:10" ht="15" x14ac:dyDescent="0.2">
      <c r="A13" s="138">
        <v>5</v>
      </c>
      <c r="B13" s="138"/>
      <c r="C13" s="138"/>
      <c r="D13" s="361"/>
      <c r="E13" s="138"/>
      <c r="F13" s="138"/>
      <c r="G13" s="4"/>
      <c r="H13" s="366"/>
      <c r="I13" s="4"/>
    </row>
    <row r="14" spans="1:10" ht="15" x14ac:dyDescent="0.2">
      <c r="A14" s="138">
        <v>6</v>
      </c>
      <c r="B14" s="138"/>
      <c r="C14" s="138"/>
      <c r="D14" s="362"/>
      <c r="E14" s="138"/>
      <c r="F14" s="138"/>
      <c r="G14" s="4"/>
      <c r="H14" s="366"/>
      <c r="I14" s="4"/>
    </row>
    <row r="15" spans="1:10" ht="15" x14ac:dyDescent="0.2">
      <c r="A15" s="138">
        <v>7</v>
      </c>
      <c r="B15" s="138"/>
      <c r="C15" s="138"/>
      <c r="D15" s="362"/>
      <c r="E15" s="138"/>
      <c r="F15" s="138"/>
      <c r="G15" s="4"/>
      <c r="H15" s="366"/>
      <c r="I15" s="4"/>
    </row>
    <row r="16" spans="1:10" ht="15" x14ac:dyDescent="0.2">
      <c r="A16" s="138">
        <v>8</v>
      </c>
      <c r="B16" s="138"/>
      <c r="C16" s="138"/>
      <c r="D16" s="363"/>
      <c r="E16" s="138"/>
      <c r="F16" s="138"/>
      <c r="G16" s="4"/>
      <c r="H16" s="366"/>
      <c r="I16" s="4"/>
    </row>
    <row r="17" spans="1:9" ht="15" x14ac:dyDescent="0.2">
      <c r="A17" s="138">
        <v>9</v>
      </c>
      <c r="B17" s="138"/>
      <c r="C17" s="138"/>
      <c r="D17" s="363"/>
      <c r="E17" s="138"/>
      <c r="F17" s="138"/>
      <c r="G17" s="4"/>
      <c r="H17" s="366"/>
      <c r="I17" s="4"/>
    </row>
    <row r="18" spans="1:9" ht="15" x14ac:dyDescent="0.2">
      <c r="A18" s="138">
        <v>10</v>
      </c>
      <c r="B18" s="138"/>
      <c r="C18" s="138"/>
      <c r="D18" s="364"/>
      <c r="E18" s="138"/>
      <c r="F18" s="138"/>
      <c r="G18" s="4"/>
      <c r="H18" s="367"/>
      <c r="I18" s="4"/>
    </row>
    <row r="19" spans="1:9" ht="15" x14ac:dyDescent="0.2">
      <c r="A19" s="138">
        <v>11</v>
      </c>
      <c r="B19" s="138"/>
      <c r="C19" s="138"/>
      <c r="D19" s="363"/>
      <c r="E19" s="138"/>
      <c r="F19" s="138"/>
      <c r="G19" s="4"/>
      <c r="H19" s="368"/>
      <c r="I19" s="4"/>
    </row>
    <row r="20" spans="1:9" ht="15" x14ac:dyDescent="0.2">
      <c r="A20" s="138">
        <v>12</v>
      </c>
      <c r="B20" s="127"/>
      <c r="C20" s="127"/>
      <c r="D20" s="127"/>
      <c r="E20" s="138"/>
      <c r="F20" s="138"/>
      <c r="G20" s="4"/>
      <c r="H20" s="4"/>
      <c r="I20" s="4"/>
    </row>
    <row r="21" spans="1:9" ht="15" x14ac:dyDescent="0.2">
      <c r="A21" s="138">
        <v>13</v>
      </c>
      <c r="B21" s="127"/>
      <c r="C21" s="127"/>
      <c r="D21" s="127"/>
      <c r="E21" s="138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38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271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433</v>
      </c>
      <c r="G34" s="126">
        <f>SUM(G9:G33)</f>
        <v>1820</v>
      </c>
      <c r="H34" s="126">
        <f>SUM(H9:H33)</f>
        <v>1820</v>
      </c>
      <c r="I34" s="126">
        <f>SUM(I9:I33)</f>
        <v>0</v>
      </c>
    </row>
    <row r="35" spans="1:9" ht="15" x14ac:dyDescent="0.3">
      <c r="A35" s="302"/>
      <c r="B35" s="302"/>
      <c r="C35" s="302"/>
      <c r="D35" s="302"/>
      <c r="E35" s="302"/>
      <c r="F35" s="302"/>
      <c r="G35" s="302"/>
      <c r="H35" s="258"/>
      <c r="I35" s="258"/>
    </row>
    <row r="36" spans="1:9" ht="15" x14ac:dyDescent="0.3">
      <c r="A36" s="303" t="s">
        <v>442</v>
      </c>
      <c r="B36" s="303"/>
      <c r="C36" s="302"/>
      <c r="D36" s="302"/>
      <c r="E36" s="302"/>
      <c r="F36" s="302"/>
      <c r="G36" s="302"/>
      <c r="H36" s="258"/>
      <c r="I36" s="258"/>
    </row>
    <row r="37" spans="1:9" ht="15" x14ac:dyDescent="0.3">
      <c r="A37" s="303"/>
      <c r="B37" s="303"/>
      <c r="C37" s="302"/>
      <c r="D37" s="302"/>
      <c r="E37" s="302"/>
      <c r="F37" s="302"/>
      <c r="G37" s="302"/>
      <c r="H37" s="258"/>
      <c r="I37" s="258"/>
    </row>
    <row r="38" spans="1:9" ht="15" x14ac:dyDescent="0.3">
      <c r="A38" s="303"/>
      <c r="B38" s="303"/>
      <c r="C38" s="258"/>
      <c r="D38" s="258"/>
      <c r="E38" s="258"/>
      <c r="F38" s="258"/>
      <c r="G38" s="258"/>
      <c r="H38" s="258"/>
      <c r="I38" s="258"/>
    </row>
    <row r="39" spans="1:9" ht="15" x14ac:dyDescent="0.3">
      <c r="A39" s="303"/>
      <c r="B39" s="303"/>
      <c r="C39" s="258"/>
      <c r="D39" s="258"/>
      <c r="E39" s="258"/>
      <c r="F39" s="258"/>
      <c r="G39" s="258"/>
      <c r="H39" s="258"/>
      <c r="I39" s="258"/>
    </row>
    <row r="40" spans="1:9" x14ac:dyDescent="0.2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 x14ac:dyDescent="0.3">
      <c r="A41" s="264" t="s">
        <v>99</v>
      </c>
      <c r="B41" s="264"/>
      <c r="C41" s="258"/>
      <c r="D41" s="258"/>
      <c r="E41" s="258"/>
      <c r="F41" s="258"/>
      <c r="G41" s="258"/>
      <c r="H41" s="258"/>
      <c r="I41" s="258"/>
    </row>
    <row r="42" spans="1:9" ht="15" x14ac:dyDescent="0.3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 x14ac:dyDescent="0.3">
      <c r="A43" s="258"/>
      <c r="B43" s="258"/>
      <c r="C43" s="258"/>
      <c r="D43" s="258"/>
      <c r="E43" s="262"/>
      <c r="F43" s="262"/>
      <c r="G43" s="262"/>
      <c r="H43" s="258"/>
      <c r="I43" s="258"/>
    </row>
    <row r="44" spans="1:9" ht="15" x14ac:dyDescent="0.3">
      <c r="A44" s="264"/>
      <c r="B44" s="264"/>
      <c r="C44" s="264" t="s">
        <v>384</v>
      </c>
      <c r="D44" s="264"/>
      <c r="E44" s="264"/>
      <c r="F44" s="264"/>
      <c r="G44" s="264"/>
      <c r="H44" s="258"/>
      <c r="I44" s="258"/>
    </row>
    <row r="45" spans="1:9" ht="15" x14ac:dyDescent="0.3">
      <c r="A45" s="258"/>
      <c r="B45" s="258"/>
      <c r="C45" s="258" t="s">
        <v>383</v>
      </c>
      <c r="D45" s="258"/>
      <c r="E45" s="258"/>
      <c r="F45" s="258"/>
      <c r="G45" s="258"/>
      <c r="H45" s="258"/>
      <c r="I45" s="258"/>
    </row>
    <row r="46" spans="1:9" x14ac:dyDescent="0.2">
      <c r="A46" s="266"/>
      <c r="B46" s="266"/>
      <c r="C46" s="266" t="s">
        <v>131</v>
      </c>
      <c r="D46" s="266"/>
      <c r="E46" s="266"/>
      <c r="F46" s="266"/>
      <c r="G46" s="266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4:D15 D17:D18">
      <formula1>11</formula1>
    </dataValidation>
  </dataValidations>
  <printOptions gridLines="1"/>
  <pageMargins left="0.25" right="0.25" top="0.75" bottom="0.75" header="0.3" footer="0.3"/>
  <pageSetup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13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5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447</v>
      </c>
      <c r="B1" s="117"/>
      <c r="C1" s="117"/>
      <c r="D1" s="117"/>
      <c r="E1" s="117"/>
      <c r="F1" s="117"/>
      <c r="G1" s="388" t="s">
        <v>101</v>
      </c>
      <c r="H1" s="388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86" t="s">
        <v>481</v>
      </c>
      <c r="H2" s="386"/>
    </row>
    <row r="3" spans="1:8" ht="15" x14ac:dyDescent="0.3">
      <c r="A3" s="116"/>
      <c r="B3" s="116"/>
      <c r="C3" s="116"/>
      <c r="D3" s="116"/>
      <c r="E3" s="116"/>
      <c r="F3" s="116"/>
      <c r="G3" s="237"/>
      <c r="H3" s="237"/>
    </row>
    <row r="4" spans="1:8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310" t="s">
        <v>458</v>
      </c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6"/>
      <c r="B7" s="236"/>
      <c r="C7" s="337"/>
      <c r="D7" s="236"/>
      <c r="E7" s="236"/>
      <c r="F7" s="236"/>
      <c r="G7" s="118"/>
      <c r="H7" s="118"/>
    </row>
    <row r="8" spans="1:8" ht="45" x14ac:dyDescent="0.2">
      <c r="A8" s="130" t="s">
        <v>334</v>
      </c>
      <c r="B8" s="130" t="s">
        <v>335</v>
      </c>
      <c r="C8" s="130" t="s">
        <v>221</v>
      </c>
      <c r="D8" s="130" t="s">
        <v>338</v>
      </c>
      <c r="E8" s="130" t="s">
        <v>337</v>
      </c>
      <c r="F8" s="130" t="s">
        <v>379</v>
      </c>
      <c r="G8" s="119" t="s">
        <v>10</v>
      </c>
      <c r="H8" s="119" t="s">
        <v>9</v>
      </c>
    </row>
    <row r="9" spans="1:8" ht="30" x14ac:dyDescent="0.2">
      <c r="A9" s="127" t="s">
        <v>455</v>
      </c>
      <c r="B9" s="127" t="s">
        <v>456</v>
      </c>
      <c r="C9" s="374">
        <v>19001000342</v>
      </c>
      <c r="D9" s="127" t="s">
        <v>457</v>
      </c>
      <c r="E9" s="127" t="s">
        <v>459</v>
      </c>
      <c r="F9" s="127">
        <v>30</v>
      </c>
      <c r="G9" s="4">
        <v>450</v>
      </c>
      <c r="H9" s="4">
        <v>450</v>
      </c>
    </row>
    <row r="10" spans="1:8" ht="30" x14ac:dyDescent="0.2">
      <c r="A10" s="127" t="s">
        <v>469</v>
      </c>
      <c r="B10" s="127" t="s">
        <v>470</v>
      </c>
      <c r="C10" s="375" t="s">
        <v>471</v>
      </c>
      <c r="D10" s="127" t="s">
        <v>457</v>
      </c>
      <c r="E10" s="127" t="s">
        <v>472</v>
      </c>
      <c r="F10" s="127">
        <v>30</v>
      </c>
      <c r="G10" s="4">
        <v>450</v>
      </c>
      <c r="H10" s="4">
        <v>450</v>
      </c>
    </row>
    <row r="11" spans="1:8" ht="30" x14ac:dyDescent="0.2">
      <c r="A11" s="372" t="s">
        <v>473</v>
      </c>
      <c r="B11" s="372" t="s">
        <v>474</v>
      </c>
      <c r="C11" s="363" t="s">
        <v>475</v>
      </c>
      <c r="D11" s="127" t="s">
        <v>457</v>
      </c>
      <c r="E11" s="372" t="s">
        <v>476</v>
      </c>
      <c r="F11" s="372">
        <v>13</v>
      </c>
      <c r="G11" s="4">
        <v>185</v>
      </c>
      <c r="H11" s="4">
        <v>185</v>
      </c>
    </row>
    <row r="12" spans="1:8" ht="30" x14ac:dyDescent="0.2">
      <c r="A12" s="127" t="s">
        <v>477</v>
      </c>
      <c r="B12" s="127" t="s">
        <v>478</v>
      </c>
      <c r="C12" s="377"/>
      <c r="D12" s="127" t="s">
        <v>457</v>
      </c>
      <c r="E12" s="127" t="s">
        <v>480</v>
      </c>
      <c r="F12" s="127">
        <v>20</v>
      </c>
      <c r="G12" s="4">
        <v>300</v>
      </c>
      <c r="H12" s="4">
        <v>300</v>
      </c>
    </row>
    <row r="13" spans="1:8" ht="30" x14ac:dyDescent="0.2">
      <c r="A13" s="127" t="s">
        <v>461</v>
      </c>
      <c r="B13" s="127" t="s">
        <v>462</v>
      </c>
      <c r="C13" s="363" t="s">
        <v>463</v>
      </c>
      <c r="D13" s="127" t="s">
        <v>457</v>
      </c>
      <c r="E13" s="138" t="s">
        <v>479</v>
      </c>
      <c r="F13" s="127">
        <v>20</v>
      </c>
      <c r="G13" s="4">
        <v>280</v>
      </c>
      <c r="H13" s="4">
        <v>280</v>
      </c>
    </row>
    <row r="14" spans="1:8" ht="15" x14ac:dyDescent="0.2">
      <c r="A14" s="138"/>
      <c r="B14" s="138"/>
      <c r="C14" s="363"/>
      <c r="D14" s="138"/>
      <c r="E14" s="138"/>
      <c r="F14" s="138"/>
      <c r="G14" s="4"/>
      <c r="H14" s="4"/>
    </row>
    <row r="15" spans="1:8" ht="15" x14ac:dyDescent="0.2">
      <c r="A15" s="138"/>
      <c r="B15" s="138"/>
      <c r="C15" s="363"/>
      <c r="D15" s="138"/>
      <c r="E15" s="138"/>
      <c r="F15" s="138"/>
      <c r="G15" s="4"/>
      <c r="H15" s="4"/>
    </row>
    <row r="16" spans="1:8" ht="15" x14ac:dyDescent="0.2">
      <c r="A16" s="138"/>
      <c r="B16" s="138"/>
      <c r="C16" s="365"/>
      <c r="D16" s="138"/>
      <c r="E16" s="138"/>
      <c r="F16" s="138"/>
      <c r="G16" s="4"/>
      <c r="H16" s="4"/>
    </row>
    <row r="17" spans="1:8" ht="15" x14ac:dyDescent="0.2">
      <c r="A17" s="138"/>
      <c r="B17" s="138"/>
      <c r="C17" s="363"/>
      <c r="D17" s="138"/>
      <c r="E17" s="138"/>
      <c r="F17" s="138"/>
      <c r="G17" s="4"/>
      <c r="H17" s="4"/>
    </row>
    <row r="18" spans="1:8" ht="15" x14ac:dyDescent="0.2">
      <c r="A18" s="138"/>
      <c r="B18" s="138"/>
      <c r="C18" s="363"/>
      <c r="D18" s="138"/>
      <c r="E18" s="138"/>
      <c r="F18" s="138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8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8" ht="15" x14ac:dyDescent="0.3">
      <c r="A34" s="139"/>
      <c r="B34" s="139"/>
      <c r="C34" s="139"/>
      <c r="D34" s="139"/>
      <c r="E34" s="139"/>
      <c r="F34" s="139" t="s">
        <v>333</v>
      </c>
      <c r="G34" s="126">
        <f>SUM(G9:G33)</f>
        <v>1665</v>
      </c>
      <c r="H34" s="126">
        <f>SUM(H9:H33)</f>
        <v>1665</v>
      </c>
    </row>
    <row r="35" spans="1:8" ht="15" x14ac:dyDescent="0.3">
      <c r="A35" s="302"/>
      <c r="B35" s="302"/>
      <c r="C35" s="302"/>
      <c r="D35" s="302"/>
      <c r="E35" s="302"/>
      <c r="F35" s="302"/>
      <c r="G35" s="258"/>
      <c r="H35" s="258"/>
    </row>
    <row r="36" spans="1:8" ht="15" x14ac:dyDescent="0.3">
      <c r="A36" s="303" t="s">
        <v>443</v>
      </c>
      <c r="B36" s="302"/>
      <c r="C36" s="302"/>
      <c r="D36" s="302"/>
      <c r="E36" s="302"/>
      <c r="F36" s="302"/>
      <c r="G36" s="258"/>
      <c r="H36" s="258"/>
    </row>
    <row r="37" spans="1:8" ht="15" x14ac:dyDescent="0.3">
      <c r="A37" s="303"/>
      <c r="B37" s="302"/>
      <c r="C37" s="302"/>
      <c r="D37" s="302"/>
      <c r="E37" s="302"/>
      <c r="F37" s="302"/>
      <c r="G37" s="258"/>
      <c r="H37" s="258"/>
    </row>
    <row r="38" spans="1:8" ht="15" x14ac:dyDescent="0.3">
      <c r="A38" s="303"/>
      <c r="B38" s="258"/>
      <c r="C38" s="258"/>
      <c r="D38" s="258"/>
      <c r="E38" s="258"/>
      <c r="F38" s="258"/>
      <c r="G38" s="258"/>
      <c r="H38" s="258"/>
    </row>
    <row r="39" spans="1:8" ht="15" x14ac:dyDescent="0.3">
      <c r="A39" s="303"/>
      <c r="B39" s="258"/>
      <c r="C39" s="258"/>
      <c r="D39" s="258"/>
      <c r="E39" s="258"/>
      <c r="F39" s="258"/>
      <c r="G39" s="258"/>
      <c r="H39" s="258"/>
    </row>
    <row r="40" spans="1:8" x14ac:dyDescent="0.2">
      <c r="A40" s="299"/>
      <c r="B40" s="299"/>
      <c r="C40" s="299"/>
      <c r="D40" s="299"/>
      <c r="E40" s="299"/>
      <c r="F40" s="299"/>
      <c r="G40" s="299"/>
      <c r="H40" s="299"/>
    </row>
    <row r="41" spans="1:8" ht="15" x14ac:dyDescent="0.3">
      <c r="A41" s="264" t="s">
        <v>99</v>
      </c>
      <c r="B41" s="258"/>
      <c r="C41" s="258"/>
      <c r="D41" s="258"/>
      <c r="E41" s="258"/>
      <c r="F41" s="258"/>
      <c r="G41" s="258"/>
      <c r="H41" s="258"/>
    </row>
    <row r="42" spans="1:8" ht="15" x14ac:dyDescent="0.3">
      <c r="A42" s="258"/>
      <c r="B42" s="258"/>
      <c r="C42" s="258"/>
      <c r="D42" s="258"/>
      <c r="E42" s="258"/>
      <c r="F42" s="258"/>
      <c r="G42" s="258"/>
      <c r="H42" s="258"/>
    </row>
    <row r="43" spans="1:8" ht="15" x14ac:dyDescent="0.3">
      <c r="A43" s="258"/>
      <c r="B43" s="258"/>
      <c r="C43" s="258"/>
      <c r="D43" s="258"/>
      <c r="E43" s="258"/>
      <c r="F43" s="258"/>
      <c r="G43" s="258"/>
      <c r="H43" s="265"/>
    </row>
    <row r="44" spans="1:8" ht="15" x14ac:dyDescent="0.3">
      <c r="A44" s="264"/>
      <c r="B44" s="264" t="s">
        <v>265</v>
      </c>
      <c r="C44" s="264"/>
      <c r="D44" s="264"/>
      <c r="E44" s="264"/>
      <c r="F44" s="264"/>
      <c r="G44" s="258"/>
      <c r="H44" s="265"/>
    </row>
    <row r="45" spans="1:8" ht="15" x14ac:dyDescent="0.3">
      <c r="A45" s="258"/>
      <c r="B45" s="258" t="s">
        <v>264</v>
      </c>
      <c r="C45" s="258"/>
      <c r="D45" s="258"/>
      <c r="E45" s="258"/>
      <c r="F45" s="258"/>
      <c r="G45" s="258"/>
      <c r="H45" s="265"/>
    </row>
    <row r="46" spans="1:8" x14ac:dyDescent="0.2">
      <c r="A46" s="266"/>
      <c r="B46" s="266" t="s">
        <v>131</v>
      </c>
      <c r="C46" s="266"/>
      <c r="D46" s="266"/>
      <c r="E46" s="266"/>
      <c r="F46" s="266"/>
      <c r="G46" s="259"/>
      <c r="H46" s="259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0:C12">
      <formula1>11</formula1>
    </dataValidation>
  </dataValidation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59" customWidth="1"/>
    <col min="2" max="2" width="13.140625" style="259" customWidth="1"/>
    <col min="3" max="3" width="15.140625" style="259" customWidth="1"/>
    <col min="4" max="4" width="18" style="259" customWidth="1"/>
    <col min="5" max="5" width="20.5703125" style="259" customWidth="1"/>
    <col min="6" max="6" width="21.28515625" style="259" customWidth="1"/>
    <col min="7" max="7" width="15.140625" style="259" customWidth="1"/>
    <col min="8" max="8" width="15.5703125" style="259" customWidth="1"/>
    <col min="9" max="9" width="13.42578125" style="259" customWidth="1"/>
    <col min="10" max="10" width="0" style="259" hidden="1" customWidth="1"/>
    <col min="11" max="16384" width="9.140625" style="259"/>
  </cols>
  <sheetData>
    <row r="1" spans="1:10" ht="15" x14ac:dyDescent="0.3">
      <c r="A1" s="114" t="s">
        <v>448</v>
      </c>
      <c r="B1" s="114"/>
      <c r="C1" s="117"/>
      <c r="D1" s="117"/>
      <c r="E1" s="117"/>
      <c r="F1" s="117"/>
      <c r="G1" s="388" t="s">
        <v>101</v>
      </c>
      <c r="H1" s="388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86" t="s">
        <v>481</v>
      </c>
      <c r="H2" s="386"/>
    </row>
    <row r="3" spans="1:10" ht="15" x14ac:dyDescent="0.3">
      <c r="A3" s="116"/>
      <c r="B3" s="116"/>
      <c r="C3" s="116"/>
      <c r="D3" s="116"/>
      <c r="E3" s="116"/>
      <c r="F3" s="116"/>
      <c r="G3" s="293"/>
      <c r="H3" s="293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310" t="s">
        <v>458</v>
      </c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2"/>
      <c r="B7" s="292"/>
      <c r="C7" s="292"/>
      <c r="D7" s="295"/>
      <c r="E7" s="292"/>
      <c r="F7" s="292"/>
      <c r="G7" s="118"/>
      <c r="H7" s="118"/>
    </row>
    <row r="8" spans="1:10" ht="30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342</v>
      </c>
      <c r="F8" s="130" t="s">
        <v>336</v>
      </c>
      <c r="G8" s="119" t="s">
        <v>10</v>
      </c>
      <c r="H8" s="119" t="s">
        <v>9</v>
      </c>
      <c r="J8" s="304" t="s">
        <v>341</v>
      </c>
    </row>
    <row r="9" spans="1:10" ht="15" x14ac:dyDescent="0.2">
      <c r="A9" s="138">
        <v>1</v>
      </c>
      <c r="B9" s="138"/>
      <c r="C9" s="138"/>
      <c r="D9" s="361"/>
      <c r="E9" s="138"/>
      <c r="F9" s="138"/>
      <c r="G9" s="4"/>
      <c r="H9" s="4"/>
      <c r="J9" s="304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340</v>
      </c>
      <c r="G34" s="126">
        <f>SUM(G9:G33)</f>
        <v>0</v>
      </c>
      <c r="H34" s="126">
        <f>SUM(H9:H33)</f>
        <v>0</v>
      </c>
    </row>
    <row r="35" spans="1:9" ht="15" x14ac:dyDescent="0.3">
      <c r="A35" s="302"/>
      <c r="B35" s="302"/>
      <c r="C35" s="302"/>
      <c r="D35" s="302"/>
      <c r="E35" s="302"/>
      <c r="F35" s="302"/>
      <c r="G35" s="302"/>
      <c r="H35" s="258"/>
      <c r="I35" s="258"/>
    </row>
    <row r="36" spans="1:9" ht="15" x14ac:dyDescent="0.3">
      <c r="A36" s="303" t="s">
        <v>444</v>
      </c>
      <c r="B36" s="303"/>
      <c r="C36" s="302"/>
      <c r="D36" s="302"/>
      <c r="E36" s="302"/>
      <c r="F36" s="302"/>
      <c r="G36" s="302"/>
      <c r="H36" s="258"/>
      <c r="I36" s="258"/>
    </row>
    <row r="37" spans="1:9" ht="15" x14ac:dyDescent="0.3">
      <c r="A37" s="303" t="s">
        <v>445</v>
      </c>
      <c r="B37" s="303"/>
      <c r="C37" s="302"/>
      <c r="D37" s="302"/>
      <c r="E37" s="302"/>
      <c r="F37" s="302"/>
      <c r="G37" s="302"/>
      <c r="H37" s="258"/>
      <c r="I37" s="258"/>
    </row>
    <row r="38" spans="1:9" ht="15" x14ac:dyDescent="0.3">
      <c r="A38" s="303"/>
      <c r="B38" s="303"/>
      <c r="C38" s="258"/>
      <c r="D38" s="258"/>
      <c r="E38" s="258"/>
      <c r="F38" s="258"/>
      <c r="G38" s="258"/>
      <c r="H38" s="258"/>
      <c r="I38" s="258"/>
    </row>
    <row r="39" spans="1:9" ht="15" x14ac:dyDescent="0.3">
      <c r="A39" s="303"/>
      <c r="B39" s="303"/>
      <c r="C39" s="258"/>
      <c r="D39" s="258"/>
      <c r="E39" s="258"/>
      <c r="F39" s="258"/>
      <c r="G39" s="258"/>
      <c r="H39" s="258"/>
      <c r="I39" s="258"/>
    </row>
    <row r="40" spans="1:9" x14ac:dyDescent="0.2">
      <c r="A40" s="299"/>
      <c r="B40" s="299"/>
      <c r="C40" s="299"/>
      <c r="D40" s="299"/>
      <c r="E40" s="299"/>
      <c r="F40" s="299"/>
      <c r="G40" s="299"/>
      <c r="H40" s="299"/>
      <c r="I40" s="299"/>
    </row>
    <row r="41" spans="1:9" ht="15" x14ac:dyDescent="0.3">
      <c r="A41" s="264" t="s">
        <v>99</v>
      </c>
      <c r="B41" s="264"/>
      <c r="C41" s="258"/>
      <c r="D41" s="258"/>
      <c r="E41" s="258"/>
      <c r="F41" s="258"/>
      <c r="G41" s="258"/>
      <c r="H41" s="258"/>
      <c r="I41" s="258"/>
    </row>
    <row r="42" spans="1:9" ht="15" x14ac:dyDescent="0.3">
      <c r="A42" s="258"/>
      <c r="B42" s="258"/>
      <c r="C42" s="258"/>
      <c r="D42" s="258"/>
      <c r="E42" s="258"/>
      <c r="F42" s="258"/>
      <c r="G42" s="258"/>
      <c r="H42" s="258"/>
      <c r="I42" s="258"/>
    </row>
    <row r="43" spans="1:9" ht="15" x14ac:dyDescent="0.3">
      <c r="A43" s="258"/>
      <c r="B43" s="258"/>
      <c r="C43" s="258"/>
      <c r="D43" s="258"/>
      <c r="E43" s="258"/>
      <c r="F43" s="258"/>
      <c r="G43" s="258"/>
      <c r="H43" s="258"/>
      <c r="I43" s="265"/>
    </row>
    <row r="44" spans="1:9" ht="15" x14ac:dyDescent="0.3">
      <c r="A44" s="264"/>
      <c r="B44" s="264"/>
      <c r="C44" s="264" t="s">
        <v>411</v>
      </c>
      <c r="D44" s="264"/>
      <c r="E44" s="302"/>
      <c r="F44" s="264"/>
      <c r="G44" s="264"/>
      <c r="H44" s="258"/>
      <c r="I44" s="265"/>
    </row>
    <row r="45" spans="1:9" ht="15" x14ac:dyDescent="0.3">
      <c r="A45" s="258"/>
      <c r="B45" s="258"/>
      <c r="C45" s="258" t="s">
        <v>264</v>
      </c>
      <c r="D45" s="258"/>
      <c r="E45" s="258"/>
      <c r="F45" s="258"/>
      <c r="G45" s="258"/>
      <c r="H45" s="258"/>
      <c r="I45" s="265"/>
    </row>
    <row r="46" spans="1:9" x14ac:dyDescent="0.2">
      <c r="A46" s="266"/>
      <c r="B46" s="266"/>
      <c r="C46" s="266" t="s">
        <v>131</v>
      </c>
      <c r="D46" s="266"/>
      <c r="E46" s="266"/>
      <c r="F46" s="266"/>
      <c r="G46" s="26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130" zoomScaleSheetLayoutView="130" workbookViewId="0">
      <selection activeCell="D2" sqref="D2"/>
    </sheetView>
  </sheetViews>
  <sheetFormatPr defaultRowHeight="15" x14ac:dyDescent="0.3"/>
  <cols>
    <col min="1" max="1" width="12.85546875" style="28" customWidth="1"/>
    <col min="2" max="2" width="64.42578125" style="27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91" t="s">
        <v>190</v>
      </c>
      <c r="D1" s="391"/>
      <c r="E1" s="160"/>
    </row>
    <row r="2" spans="1:5" x14ac:dyDescent="0.3">
      <c r="A2" s="116" t="s">
        <v>132</v>
      </c>
      <c r="B2" s="180"/>
      <c r="C2" s="117"/>
      <c r="D2" s="349" t="s">
        <v>481</v>
      </c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65"/>
    </row>
    <row r="5" spans="1:5" x14ac:dyDescent="0.3">
      <c r="A5" s="178" t="str">
        <f>'ფორმა N1'!D4</f>
        <v>ეროვნულ-დემოკრატიული პარტია</v>
      </c>
      <c r="B5" s="179"/>
      <c r="C5" s="179"/>
      <c r="D5" s="58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299</v>
      </c>
      <c r="D8" s="183" t="s">
        <v>251</v>
      </c>
      <c r="E8" s="160"/>
    </row>
    <row r="9" spans="1:5" x14ac:dyDescent="0.3">
      <c r="A9" s="48"/>
      <c r="B9" s="49"/>
      <c r="C9" s="229"/>
      <c r="D9" s="229"/>
      <c r="E9" s="160"/>
    </row>
    <row r="10" spans="1:5" x14ac:dyDescent="0.3">
      <c r="A10" s="50" t="s">
        <v>183</v>
      </c>
      <c r="B10" s="51"/>
      <c r="C10" s="184">
        <f>SUM(C11,C34)</f>
        <v>30508.43</v>
      </c>
      <c r="D10" s="184">
        <f>SUM(D11,D34)</f>
        <v>26341.43</v>
      </c>
      <c r="E10" s="160"/>
    </row>
    <row r="11" spans="1:5" x14ac:dyDescent="0.3">
      <c r="A11" s="52" t="s">
        <v>184</v>
      </c>
      <c r="B11" s="53"/>
      <c r="C11" s="125">
        <f>SUM(C12:C32)</f>
        <v>5182.43</v>
      </c>
      <c r="D11" s="125">
        <f>SUM(D12:D32)</f>
        <v>1015.43</v>
      </c>
      <c r="E11" s="160"/>
    </row>
    <row r="12" spans="1:5" x14ac:dyDescent="0.3">
      <c r="A12" s="56">
        <v>1110</v>
      </c>
      <c r="B12" s="55" t="s">
        <v>134</v>
      </c>
      <c r="C12" s="8"/>
      <c r="D12" s="8"/>
      <c r="E12" s="160"/>
    </row>
    <row r="13" spans="1:5" x14ac:dyDescent="0.3">
      <c r="A13" s="56">
        <v>1120</v>
      </c>
      <c r="B13" s="55" t="s">
        <v>135</v>
      </c>
      <c r="C13" s="8"/>
      <c r="D13" s="8"/>
      <c r="E13" s="160"/>
    </row>
    <row r="14" spans="1:5" x14ac:dyDescent="0.3">
      <c r="A14" s="56">
        <v>1211</v>
      </c>
      <c r="B14" s="55" t="s">
        <v>136</v>
      </c>
      <c r="C14" s="358">
        <v>5182.43</v>
      </c>
      <c r="D14" s="358">
        <v>1015.43</v>
      </c>
      <c r="E14" s="160"/>
    </row>
    <row r="15" spans="1:5" x14ac:dyDescent="0.3">
      <c r="A15" s="56">
        <v>1212</v>
      </c>
      <c r="B15" s="55" t="s">
        <v>137</v>
      </c>
      <c r="C15" s="8"/>
      <c r="D15" s="8"/>
      <c r="E15" s="160"/>
    </row>
    <row r="16" spans="1:5" x14ac:dyDescent="0.3">
      <c r="A16" s="56">
        <v>1213</v>
      </c>
      <c r="B16" s="55" t="s">
        <v>138</v>
      </c>
      <c r="C16" s="8"/>
      <c r="D16" s="8"/>
      <c r="E16" s="160"/>
    </row>
    <row r="17" spans="1:5" x14ac:dyDescent="0.3">
      <c r="A17" s="56">
        <v>1214</v>
      </c>
      <c r="B17" s="55" t="s">
        <v>139</v>
      </c>
      <c r="C17" s="8"/>
      <c r="D17" s="8"/>
      <c r="E17" s="160"/>
    </row>
    <row r="18" spans="1:5" x14ac:dyDescent="0.3">
      <c r="A18" s="56">
        <v>1215</v>
      </c>
      <c r="B18" s="55" t="s">
        <v>140</v>
      </c>
      <c r="C18" s="8"/>
      <c r="D18" s="8"/>
      <c r="E18" s="160"/>
    </row>
    <row r="19" spans="1:5" x14ac:dyDescent="0.3">
      <c r="A19" s="56">
        <v>1300</v>
      </c>
      <c r="B19" s="55" t="s">
        <v>141</v>
      </c>
      <c r="C19" s="8"/>
      <c r="D19" s="8"/>
      <c r="E19" s="160"/>
    </row>
    <row r="20" spans="1:5" x14ac:dyDescent="0.3">
      <c r="A20" s="56">
        <v>1410</v>
      </c>
      <c r="B20" s="55" t="s">
        <v>142</v>
      </c>
      <c r="C20" s="8"/>
      <c r="D20" s="8"/>
      <c r="E20" s="160"/>
    </row>
    <row r="21" spans="1:5" x14ac:dyDescent="0.3">
      <c r="A21" s="56">
        <v>1421</v>
      </c>
      <c r="B21" s="55" t="s">
        <v>143</v>
      </c>
      <c r="C21" s="8"/>
      <c r="D21" s="8"/>
      <c r="E21" s="160"/>
    </row>
    <row r="22" spans="1:5" x14ac:dyDescent="0.3">
      <c r="A22" s="56">
        <v>1422</v>
      </c>
      <c r="B22" s="55" t="s">
        <v>144</v>
      </c>
      <c r="C22" s="8"/>
      <c r="D22" s="8"/>
      <c r="E22" s="160"/>
    </row>
    <row r="23" spans="1:5" x14ac:dyDescent="0.3">
      <c r="A23" s="56">
        <v>1423</v>
      </c>
      <c r="B23" s="55" t="s">
        <v>145</v>
      </c>
      <c r="C23" s="8"/>
      <c r="D23" s="8"/>
      <c r="E23" s="160"/>
    </row>
    <row r="24" spans="1:5" x14ac:dyDescent="0.3">
      <c r="A24" s="56">
        <v>1431</v>
      </c>
      <c r="B24" s="55" t="s">
        <v>146</v>
      </c>
      <c r="C24" s="8"/>
      <c r="D24" s="8"/>
      <c r="E24" s="160"/>
    </row>
    <row r="25" spans="1:5" x14ac:dyDescent="0.3">
      <c r="A25" s="56">
        <v>1432</v>
      </c>
      <c r="B25" s="55" t="s">
        <v>147</v>
      </c>
      <c r="C25" s="8"/>
      <c r="D25" s="8"/>
      <c r="E25" s="160"/>
    </row>
    <row r="26" spans="1:5" x14ac:dyDescent="0.3">
      <c r="A26" s="56">
        <v>1433</v>
      </c>
      <c r="B26" s="55" t="s">
        <v>148</v>
      </c>
      <c r="C26" s="8"/>
      <c r="D26" s="8"/>
      <c r="E26" s="160"/>
    </row>
    <row r="27" spans="1:5" x14ac:dyDescent="0.3">
      <c r="A27" s="56">
        <v>1441</v>
      </c>
      <c r="B27" s="55" t="s">
        <v>149</v>
      </c>
      <c r="C27" s="8"/>
      <c r="D27" s="8"/>
      <c r="E27" s="160"/>
    </row>
    <row r="28" spans="1:5" x14ac:dyDescent="0.3">
      <c r="A28" s="56">
        <v>1442</v>
      </c>
      <c r="B28" s="55" t="s">
        <v>150</v>
      </c>
      <c r="C28" s="8"/>
      <c r="D28" s="8"/>
      <c r="E28" s="160"/>
    </row>
    <row r="29" spans="1:5" x14ac:dyDescent="0.3">
      <c r="A29" s="56">
        <v>1443</v>
      </c>
      <c r="B29" s="55" t="s">
        <v>151</v>
      </c>
      <c r="C29" s="8"/>
      <c r="D29" s="8"/>
      <c r="E29" s="160"/>
    </row>
    <row r="30" spans="1:5" x14ac:dyDescent="0.3">
      <c r="A30" s="56">
        <v>1444</v>
      </c>
      <c r="B30" s="55" t="s">
        <v>152</v>
      </c>
      <c r="C30" s="8"/>
      <c r="D30" s="8"/>
      <c r="E30" s="160"/>
    </row>
    <row r="31" spans="1:5" x14ac:dyDescent="0.3">
      <c r="A31" s="56">
        <v>1445</v>
      </c>
      <c r="B31" s="55" t="s">
        <v>153</v>
      </c>
      <c r="C31" s="8"/>
      <c r="D31" s="8"/>
      <c r="E31" s="160"/>
    </row>
    <row r="32" spans="1:5" x14ac:dyDescent="0.3">
      <c r="A32" s="56">
        <v>1446</v>
      </c>
      <c r="B32" s="55" t="s">
        <v>154</v>
      </c>
      <c r="C32" s="8"/>
      <c r="D32" s="8"/>
      <c r="E32" s="160"/>
    </row>
    <row r="33" spans="1:5" x14ac:dyDescent="0.3">
      <c r="A33" s="29"/>
      <c r="E33" s="160"/>
    </row>
    <row r="34" spans="1:5" x14ac:dyDescent="0.3">
      <c r="A34" s="57" t="s">
        <v>185</v>
      </c>
      <c r="B34" s="55"/>
      <c r="C34" s="125">
        <f>SUM(C35:C42)</f>
        <v>25326</v>
      </c>
      <c r="D34" s="125">
        <f>SUM(D35:D42)</f>
        <v>25326</v>
      </c>
      <c r="E34" s="160"/>
    </row>
    <row r="35" spans="1:5" x14ac:dyDescent="0.3">
      <c r="A35" s="56">
        <v>2110</v>
      </c>
      <c r="B35" s="55" t="s">
        <v>92</v>
      </c>
      <c r="C35" s="8"/>
      <c r="D35" s="8"/>
      <c r="E35" s="160"/>
    </row>
    <row r="36" spans="1:5" x14ac:dyDescent="0.3">
      <c r="A36" s="56">
        <v>2120</v>
      </c>
      <c r="B36" s="55" t="s">
        <v>155</v>
      </c>
      <c r="C36" s="8">
        <v>25326</v>
      </c>
      <c r="D36" s="8">
        <v>25326</v>
      </c>
      <c r="E36" s="160"/>
    </row>
    <row r="37" spans="1:5" x14ac:dyDescent="0.3">
      <c r="A37" s="56">
        <v>2130</v>
      </c>
      <c r="B37" s="55" t="s">
        <v>93</v>
      </c>
      <c r="C37" s="8"/>
      <c r="D37" s="8"/>
      <c r="E37" s="160"/>
    </row>
    <row r="38" spans="1:5" x14ac:dyDescent="0.3">
      <c r="A38" s="56">
        <v>2140</v>
      </c>
      <c r="B38" s="55" t="s">
        <v>391</v>
      </c>
      <c r="C38" s="8"/>
      <c r="D38" s="8"/>
      <c r="E38" s="160"/>
    </row>
    <row r="39" spans="1:5" x14ac:dyDescent="0.3">
      <c r="A39" s="56">
        <v>2150</v>
      </c>
      <c r="B39" s="55" t="s">
        <v>393</v>
      </c>
      <c r="C39" s="8"/>
      <c r="D39" s="8"/>
      <c r="E39" s="160"/>
    </row>
    <row r="40" spans="1:5" x14ac:dyDescent="0.3">
      <c r="A40" s="56">
        <v>2220</v>
      </c>
      <c r="B40" s="55" t="s">
        <v>94</v>
      </c>
      <c r="C40" s="8"/>
      <c r="D40" s="8"/>
      <c r="E40" s="160"/>
    </row>
    <row r="41" spans="1:5" x14ac:dyDescent="0.3">
      <c r="A41" s="56">
        <v>2300</v>
      </c>
      <c r="B41" s="55" t="s">
        <v>156</v>
      </c>
      <c r="C41" s="8"/>
      <c r="D41" s="8"/>
      <c r="E41" s="160"/>
    </row>
    <row r="42" spans="1:5" x14ac:dyDescent="0.3">
      <c r="A42" s="56">
        <v>2400</v>
      </c>
      <c r="B42" s="55" t="s">
        <v>157</v>
      </c>
      <c r="C42" s="8"/>
      <c r="D42" s="8"/>
      <c r="E42" s="160"/>
    </row>
    <row r="43" spans="1:5" x14ac:dyDescent="0.3">
      <c r="A43" s="30"/>
      <c r="E43" s="160"/>
    </row>
    <row r="44" spans="1:5" x14ac:dyDescent="0.3">
      <c r="A44" s="54" t="s">
        <v>189</v>
      </c>
      <c r="B44" s="55"/>
      <c r="C44" s="125">
        <f>SUM(C45,C64)</f>
        <v>30508.43</v>
      </c>
      <c r="D44" s="125">
        <f>SUM(D45,D64)</f>
        <v>26341.43</v>
      </c>
      <c r="E44" s="160"/>
    </row>
    <row r="45" spans="1:5" x14ac:dyDescent="0.3">
      <c r="A45" s="57" t="s">
        <v>186</v>
      </c>
      <c r="B45" s="55"/>
      <c r="C45" s="125">
        <f>SUM(C46:C61)</f>
        <v>0</v>
      </c>
      <c r="D45" s="125">
        <f>SUM(D46:D61)</f>
        <v>0</v>
      </c>
      <c r="E45" s="160"/>
    </row>
    <row r="46" spans="1:5" x14ac:dyDescent="0.3">
      <c r="A46" s="56">
        <v>3100</v>
      </c>
      <c r="B46" s="55" t="s">
        <v>158</v>
      </c>
      <c r="C46" s="8"/>
      <c r="D46" s="8"/>
      <c r="E46" s="160"/>
    </row>
    <row r="47" spans="1:5" x14ac:dyDescent="0.3">
      <c r="A47" s="56">
        <v>3210</v>
      </c>
      <c r="B47" s="55" t="s">
        <v>159</v>
      </c>
      <c r="C47" s="8"/>
      <c r="D47" s="8"/>
      <c r="E47" s="160"/>
    </row>
    <row r="48" spans="1:5" x14ac:dyDescent="0.3">
      <c r="A48" s="56">
        <v>3221</v>
      </c>
      <c r="B48" s="55" t="s">
        <v>160</v>
      </c>
      <c r="C48" s="8"/>
      <c r="D48" s="8"/>
      <c r="E48" s="160"/>
    </row>
    <row r="49" spans="1:5" x14ac:dyDescent="0.3">
      <c r="A49" s="56">
        <v>3222</v>
      </c>
      <c r="B49" s="55" t="s">
        <v>161</v>
      </c>
      <c r="C49" s="8"/>
      <c r="D49" s="8"/>
      <c r="E49" s="160"/>
    </row>
    <row r="50" spans="1:5" x14ac:dyDescent="0.3">
      <c r="A50" s="56">
        <v>3223</v>
      </c>
      <c r="B50" s="55" t="s">
        <v>162</v>
      </c>
      <c r="C50" s="8"/>
      <c r="D50" s="8"/>
      <c r="E50" s="160"/>
    </row>
    <row r="51" spans="1:5" x14ac:dyDescent="0.3">
      <c r="A51" s="56">
        <v>3224</v>
      </c>
      <c r="B51" s="55" t="s">
        <v>163</v>
      </c>
      <c r="C51" s="8"/>
      <c r="D51" s="8"/>
      <c r="E51" s="160"/>
    </row>
    <row r="52" spans="1:5" x14ac:dyDescent="0.3">
      <c r="A52" s="56">
        <v>3231</v>
      </c>
      <c r="B52" s="55" t="s">
        <v>164</v>
      </c>
      <c r="C52" s="8"/>
      <c r="D52" s="8"/>
      <c r="E52" s="160"/>
    </row>
    <row r="53" spans="1:5" x14ac:dyDescent="0.3">
      <c r="A53" s="56">
        <v>3232</v>
      </c>
      <c r="B53" s="55" t="s">
        <v>165</v>
      </c>
      <c r="C53" s="8"/>
      <c r="D53" s="8"/>
      <c r="E53" s="160"/>
    </row>
    <row r="54" spans="1:5" x14ac:dyDescent="0.3">
      <c r="A54" s="56">
        <v>3234</v>
      </c>
      <c r="B54" s="55" t="s">
        <v>166</v>
      </c>
      <c r="C54" s="8"/>
      <c r="D54" s="8"/>
      <c r="E54" s="160"/>
    </row>
    <row r="55" spans="1:5" ht="30" x14ac:dyDescent="0.3">
      <c r="A55" s="56">
        <v>3236</v>
      </c>
      <c r="B55" s="55" t="s">
        <v>181</v>
      </c>
      <c r="C55" s="8"/>
      <c r="D55" s="8"/>
      <c r="E55" s="160"/>
    </row>
    <row r="56" spans="1:5" ht="45" x14ac:dyDescent="0.3">
      <c r="A56" s="56">
        <v>3237</v>
      </c>
      <c r="B56" s="55" t="s">
        <v>167</v>
      </c>
      <c r="C56" s="8"/>
      <c r="D56" s="8"/>
      <c r="E56" s="160"/>
    </row>
    <row r="57" spans="1:5" x14ac:dyDescent="0.3">
      <c r="A57" s="56">
        <v>3241</v>
      </c>
      <c r="B57" s="55" t="s">
        <v>168</v>
      </c>
      <c r="C57" s="8"/>
      <c r="D57" s="8"/>
      <c r="E57" s="160"/>
    </row>
    <row r="58" spans="1:5" x14ac:dyDescent="0.3">
      <c r="A58" s="56">
        <v>3242</v>
      </c>
      <c r="B58" s="55" t="s">
        <v>169</v>
      </c>
      <c r="C58" s="8"/>
      <c r="D58" s="8"/>
      <c r="E58" s="160"/>
    </row>
    <row r="59" spans="1:5" x14ac:dyDescent="0.3">
      <c r="A59" s="56">
        <v>3243</v>
      </c>
      <c r="B59" s="55" t="s">
        <v>170</v>
      </c>
      <c r="C59" s="8"/>
      <c r="D59" s="8"/>
      <c r="E59" s="160"/>
    </row>
    <row r="60" spans="1:5" x14ac:dyDescent="0.3">
      <c r="A60" s="56">
        <v>3245</v>
      </c>
      <c r="B60" s="55" t="s">
        <v>171</v>
      </c>
      <c r="C60" s="8"/>
      <c r="D60" s="8"/>
      <c r="E60" s="160"/>
    </row>
    <row r="61" spans="1:5" x14ac:dyDescent="0.3">
      <c r="A61" s="56">
        <v>3246</v>
      </c>
      <c r="B61" s="55" t="s">
        <v>172</v>
      </c>
      <c r="C61" s="8"/>
      <c r="D61" s="8"/>
      <c r="E61" s="160"/>
    </row>
    <row r="62" spans="1:5" x14ac:dyDescent="0.3">
      <c r="A62" s="30"/>
      <c r="E62" s="160"/>
    </row>
    <row r="63" spans="1:5" x14ac:dyDescent="0.3">
      <c r="A63" s="31"/>
      <c r="E63" s="160"/>
    </row>
    <row r="64" spans="1:5" x14ac:dyDescent="0.3">
      <c r="A64" s="57" t="s">
        <v>187</v>
      </c>
      <c r="B64" s="55"/>
      <c r="C64" s="125">
        <f>SUM(C65:C67)</f>
        <v>30508.43</v>
      </c>
      <c r="D64" s="125">
        <f>SUM(D65:D67)</f>
        <v>26341.43</v>
      </c>
      <c r="E64" s="160"/>
    </row>
    <row r="65" spans="1:5" x14ac:dyDescent="0.3">
      <c r="A65" s="56">
        <v>5100</v>
      </c>
      <c r="B65" s="55" t="s">
        <v>249</v>
      </c>
      <c r="C65" s="8">
        <v>30508.43</v>
      </c>
      <c r="D65" s="8">
        <v>26341.43</v>
      </c>
      <c r="E65" s="160"/>
    </row>
    <row r="66" spans="1:5" x14ac:dyDescent="0.3">
      <c r="A66" s="56">
        <v>5220</v>
      </c>
      <c r="B66" s="55" t="s">
        <v>413</v>
      </c>
      <c r="C66" s="8"/>
      <c r="D66" s="8"/>
      <c r="E66" s="160"/>
    </row>
    <row r="67" spans="1:5" x14ac:dyDescent="0.3">
      <c r="A67" s="56">
        <v>5230</v>
      </c>
      <c r="B67" s="55" t="s">
        <v>414</v>
      </c>
      <c r="C67" s="8"/>
      <c r="D67" s="8"/>
      <c r="E67" s="160"/>
    </row>
    <row r="68" spans="1:5" x14ac:dyDescent="0.3">
      <c r="A68" s="30"/>
      <c r="E68" s="160"/>
    </row>
    <row r="69" spans="1:5" x14ac:dyDescent="0.3">
      <c r="A69" s="2"/>
      <c r="E69" s="160"/>
    </row>
    <row r="70" spans="1:5" x14ac:dyDescent="0.3">
      <c r="A70" s="54" t="s">
        <v>188</v>
      </c>
      <c r="B70" s="55"/>
      <c r="C70" s="8"/>
      <c r="D70" s="8"/>
      <c r="E70" s="160"/>
    </row>
    <row r="71" spans="1:5" ht="30" x14ac:dyDescent="0.3">
      <c r="A71" s="56">
        <v>1</v>
      </c>
      <c r="B71" s="55" t="s">
        <v>173</v>
      </c>
      <c r="C71" s="8"/>
      <c r="D71" s="8"/>
      <c r="E71" s="160"/>
    </row>
    <row r="72" spans="1:5" x14ac:dyDescent="0.3">
      <c r="A72" s="56">
        <v>2</v>
      </c>
      <c r="B72" s="55" t="s">
        <v>174</v>
      </c>
      <c r="C72" s="8"/>
      <c r="D72" s="8"/>
      <c r="E72" s="160"/>
    </row>
    <row r="73" spans="1:5" x14ac:dyDescent="0.3">
      <c r="A73" s="56">
        <v>3</v>
      </c>
      <c r="B73" s="55" t="s">
        <v>175</v>
      </c>
      <c r="C73" s="8"/>
      <c r="D73" s="8"/>
      <c r="E73" s="160"/>
    </row>
    <row r="74" spans="1:5" x14ac:dyDescent="0.3">
      <c r="A74" s="56">
        <v>4</v>
      </c>
      <c r="B74" s="55" t="s">
        <v>356</v>
      </c>
      <c r="C74" s="8"/>
      <c r="D74" s="8"/>
      <c r="E74" s="160"/>
    </row>
    <row r="75" spans="1:5" x14ac:dyDescent="0.3">
      <c r="A75" s="56">
        <v>5</v>
      </c>
      <c r="B75" s="55" t="s">
        <v>176</v>
      </c>
      <c r="C75" s="8"/>
      <c r="D75" s="8"/>
      <c r="E75" s="160"/>
    </row>
    <row r="76" spans="1:5" x14ac:dyDescent="0.3">
      <c r="A76" s="56">
        <v>6</v>
      </c>
      <c r="B76" s="55" t="s">
        <v>177</v>
      </c>
      <c r="C76" s="8"/>
      <c r="D76" s="8"/>
      <c r="E76" s="160"/>
    </row>
    <row r="77" spans="1:5" x14ac:dyDescent="0.3">
      <c r="A77" s="56">
        <v>7</v>
      </c>
      <c r="B77" s="55" t="s">
        <v>178</v>
      </c>
      <c r="C77" s="8"/>
      <c r="D77" s="8"/>
      <c r="E77" s="160"/>
    </row>
    <row r="78" spans="1:5" x14ac:dyDescent="0.3">
      <c r="A78" s="56">
        <v>8</v>
      </c>
      <c r="B78" s="55" t="s">
        <v>179</v>
      </c>
      <c r="C78" s="8"/>
      <c r="D78" s="8"/>
      <c r="E78" s="160"/>
    </row>
    <row r="79" spans="1:5" x14ac:dyDescent="0.3">
      <c r="A79" s="56">
        <v>9</v>
      </c>
      <c r="B79" s="55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2014-06-24T20:22:07Z</cp:lastPrinted>
  <dcterms:created xsi:type="dcterms:W3CDTF">2011-12-27T13:20:18Z</dcterms:created>
  <dcterms:modified xsi:type="dcterms:W3CDTF">2016-04-19T15:28:23Z</dcterms:modified>
</cp:coreProperties>
</file>