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5" activeTab="19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  <sheet name="Sheet1" sheetId="42" r:id="rId22"/>
  </sheets>
  <externalReferences>
    <externalReference r:id="rId2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N5.1'!$B$9:$D$26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9.5'!$A$1:$L$164</definedName>
    <definedName name="_xlnm.Print_Area" localSheetId="17">'ფორმა 9.6'!$A$1:$I$34</definedName>
    <definedName name="_xlnm.Print_Area" localSheetId="10">'ფორმა N 8.1'!$A$1:$H$51</definedName>
    <definedName name="_xlnm.Print_Area" localSheetId="18">'ფორმა N 9.7'!$A$1:$I$157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H14" i="10" l="1"/>
  <c r="G14" i="10"/>
  <c r="F14" i="10"/>
  <c r="E14" i="10"/>
  <c r="J14" i="10" s="1"/>
  <c r="D14" i="10"/>
  <c r="B14" i="10"/>
  <c r="J15" i="10"/>
  <c r="I15" i="10"/>
  <c r="I10" i="10" l="1"/>
  <c r="H10" i="10"/>
  <c r="G10" i="10"/>
  <c r="F10" i="10"/>
  <c r="E10" i="10"/>
  <c r="D10" i="10"/>
  <c r="B10" i="10"/>
  <c r="C26" i="7" l="1"/>
  <c r="C36" i="8"/>
  <c r="J21" i="10" l="1"/>
  <c r="I21" i="10"/>
  <c r="J16" i="10"/>
  <c r="I16" i="10"/>
  <c r="I14" i="10" s="1"/>
  <c r="I31" i="10"/>
  <c r="J31" i="10"/>
  <c r="D75" i="8" l="1"/>
  <c r="C75" i="8"/>
  <c r="I146" i="35" l="1"/>
  <c r="D26" i="7" l="1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H39" i="10" l="1"/>
  <c r="H36" i="10" s="1"/>
  <c r="H32" i="10"/>
  <c r="H24" i="10"/>
  <c r="H19" i="10"/>
  <c r="H17" i="10"/>
  <c r="A4" i="39" l="1"/>
  <c r="D14" i="8"/>
  <c r="D46" i="8"/>
  <c r="D36" i="8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57" i="8" l="1"/>
  <c r="C57" i="8"/>
  <c r="D27" i="27"/>
  <c r="C27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9" i="10" l="1"/>
  <c r="D10" i="8" l="1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G39" i="10"/>
  <c r="G36" i="10" s="1"/>
  <c r="G32" i="10"/>
  <c r="G19" i="10"/>
  <c r="G17" i="10" s="1"/>
  <c r="E39" i="10"/>
  <c r="E36" i="10" s="1"/>
  <c r="E32" i="10"/>
  <c r="E19" i="10"/>
  <c r="E17" i="10" s="1"/>
  <c r="C39" i="10"/>
  <c r="C36" i="10" s="1"/>
  <c r="C32" i="10"/>
  <c r="C19" i="10"/>
  <c r="C17" i="10" s="1"/>
  <c r="E9" i="10" l="1"/>
  <c r="G9" i="10"/>
  <c r="C9" i="10"/>
  <c r="I9" i="10"/>
  <c r="D45" i="12"/>
  <c r="C45" i="12"/>
  <c r="D34" i="12"/>
  <c r="C34" i="12"/>
  <c r="D11" i="12"/>
  <c r="D10" i="12" s="1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D63" i="8"/>
  <c r="D32" i="8"/>
  <c r="C32" i="8"/>
  <c r="D23" i="8"/>
  <c r="D17" i="8" s="1"/>
  <c r="D13" i="8" s="1"/>
  <c r="D9" i="8" s="1"/>
  <c r="C23" i="8"/>
  <c r="C17" i="8" s="1"/>
  <c r="C14" i="8"/>
  <c r="C13" i="8" s="1"/>
  <c r="D18" i="3"/>
  <c r="C18" i="3"/>
  <c r="D15" i="3"/>
  <c r="C15" i="3"/>
  <c r="C10" i="3" s="1"/>
  <c r="D12" i="3"/>
  <c r="D67" i="12" l="1"/>
  <c r="D64" i="12" s="1"/>
  <c r="D44" i="12" s="1"/>
  <c r="G45" i="12"/>
  <c r="C9" i="8"/>
  <c r="C25" i="3"/>
  <c r="D10" i="3"/>
  <c r="B9" i="10"/>
  <c r="J9" i="10"/>
  <c r="D25" i="3"/>
  <c r="C10" i="12"/>
  <c r="C67" i="12" s="1"/>
  <c r="C64" i="12" s="1"/>
  <c r="C44" i="12" s="1"/>
  <c r="D9" i="10"/>
  <c r="F9" i="10"/>
  <c r="G9" i="8" l="1"/>
  <c r="C9" i="3"/>
  <c r="G10" i="12" s="1"/>
  <c r="I10" i="12" s="1"/>
  <c r="K10" i="12" s="1"/>
  <c r="D9" i="3"/>
  <c r="G14" i="12" s="1"/>
  <c r="I14" i="12" s="1"/>
</calcChain>
</file>

<file path=xl/sharedStrings.xml><?xml version="1.0" encoding="utf-8"?>
<sst xmlns="http://schemas.openxmlformats.org/spreadsheetml/2006/main" count="1060" uniqueCount="679">
  <si>
    <t>პრემია</t>
  </si>
  <si>
    <t>მივლინებები</t>
  </si>
  <si>
    <t>ოფისის ხარჯები</t>
  </si>
  <si>
    <t>კვების ხარჯები</t>
  </si>
  <si>
    <t>სამედიცინო ხარჯები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</si>
  <si>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</si>
  <si>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</si>
  <si>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</si>
  <si>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</si>
  <si>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</si>
  <si>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</si>
  <si>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</si>
  <si>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</si>
  <si>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</si>
  <si>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</si>
  <si>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</si>
  <si>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</si>
  <si>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</si>
  <si>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</si>
  <si>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</si>
  <si>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</si>
  <si>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</si>
  <si>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</si>
  <si>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</si>
  <si>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</si>
  <si>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</si>
  <si>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</si>
  <si>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</si>
  <si>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</si>
  <si>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</si>
  <si>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</si>
  <si>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</si>
  <si>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</si>
  <si>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</si>
  <si>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</si>
  <si>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</si>
  <si>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</si>
  <si>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</si>
  <si>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</si>
  <si>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</si>
  <si>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</si>
  <si>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</si>
  <si>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</si>
  <si>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</si>
  <si>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</si>
  <si>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</si>
  <si>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</si>
  <si>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</si>
  <si>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</si>
  <si>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</si>
  <si>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</si>
  <si>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</si>
  <si>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</si>
  <si>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</si>
  <si>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</si>
  <si>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</si>
  <si>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</si>
  <si>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</si>
  <si>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</si>
  <si>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</si>
  <si>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</si>
  <si>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</si>
  <si>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</si>
  <si>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</si>
  <si>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</si>
  <si>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</si>
  <si>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</si>
  <si>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</si>
  <si>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</si>
  <si>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</si>
  <si>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</si>
  <si>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</si>
  <si>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</si>
  <si>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</si>
  <si>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</si>
  <si>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</si>
  <si>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</si>
  <si>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</si>
  <si>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</si>
  <si>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</si>
  <si>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</si>
  <si>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</si>
  <si>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</si>
  <si>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</si>
  <si>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</si>
  <si>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</si>
  <si>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</si>
  <si>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</si>
  <si>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</si>
  <si>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</si>
  <si>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</si>
  <si>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</si>
  <si>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</si>
  <si>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</si>
  <si>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</si>
  <si>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</si>
  <si>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</si>
  <si>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</si>
  <si>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</si>
  <si>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</si>
  <si>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</si>
  <si>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</si>
  <si>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</si>
  <si>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</si>
  <si>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</si>
  <si>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</si>
  <si>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</si>
  <si>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</si>
  <si>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</si>
  <si>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</si>
  <si>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</si>
  <si>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</si>
  <si>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</si>
  <si>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</si>
  <si>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</si>
  <si>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</si>
  <si>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</si>
  <si>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</si>
  <si>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</si>
  <si>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</si>
  <si>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</si>
  <si>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</si>
  <si>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</si>
  <si>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</si>
  <si>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</si>
  <si>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</si>
  <si>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</si>
  <si>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</si>
  <si>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</si>
  <si>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</si>
  <si>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</si>
  <si>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</si>
  <si>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</si>
  <si>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</si>
  <si>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</si>
  <si>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</si>
  <si>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</si>
  <si>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</si>
  <si>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</si>
  <si>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</si>
  <si>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</si>
  <si>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</si>
  <si>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</si>
  <si>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</si>
  <si>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</si>
  <si>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</si>
  <si>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</si>
  <si>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</si>
  <si>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</si>
  <si>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</si>
  <si>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</si>
  <si>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</si>
  <si>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</si>
  <si>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</si>
  <si>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</si>
  <si>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</si>
  <si>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</si>
  <si>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</si>
  <si>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</si>
  <si>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</si>
  <si>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</si>
  <si>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</si>
  <si>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</si>
  <si>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</si>
  <si>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</si>
  <si>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</si>
  <si>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</si>
  <si>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</si>
  <si>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</si>
  <si>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</si>
  <si>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</si>
  <si>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</si>
  <si>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</si>
  <si>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</si>
  <si>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</si>
  <si>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</si>
  <si>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</si>
  <si>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</si>
  <si>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</si>
  <si>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</si>
  <si>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</si>
  <si>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</si>
  <si>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</si>
  <si>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</si>
  <si>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</si>
  <si>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</si>
  <si>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</si>
  <si>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</si>
  <si>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</si>
  <si>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</si>
  <si>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</si>
  <si>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</si>
  <si>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</si>
  <si>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</si>
  <si>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</si>
  <si>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</si>
  <si>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</si>
  <si>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</si>
  <si>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</si>
  <si>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</si>
  <si>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</si>
  <si>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</si>
  <si>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</si>
  <si>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</si>
  <si>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</si>
  <si>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</si>
  <si>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</si>
  <si>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</si>
  <si>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</si>
  <si>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</si>
  <si>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</si>
  <si>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</si>
  <si>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</si>
  <si>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</si>
  <si>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</si>
  <si>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</si>
  <si>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</si>
  <si>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</si>
  <si>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</si>
  <si>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</si>
  <si>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</si>
  <si>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</si>
  <si>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</si>
  <si>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</si>
  <si>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</si>
  <si>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</si>
  <si>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</si>
  <si>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</si>
  <si>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</si>
  <si>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</si>
  <si>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</si>
  <si>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</si>
  <si>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</si>
  <si>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</si>
  <si>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</si>
  <si>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</si>
  <si>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</si>
  <si>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</si>
  <si>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</si>
  <si>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</si>
  <si>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</si>
  <si>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</si>
  <si>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</si>
  <si>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</si>
  <si>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</si>
  <si>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</si>
  <si>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</si>
  <si>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</si>
  <si>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</si>
  <si>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</si>
  <si>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</si>
  <si>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</si>
  <si>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</si>
  <si>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</si>
  <si>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</si>
  <si>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</si>
  <si>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</si>
  <si>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</si>
  <si>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</si>
  <si>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</si>
  <si>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</si>
  <si>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</si>
  <si>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</si>
  <si>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</si>
  <si>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</si>
  <si>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</si>
  <si>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</si>
  <si>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</si>
  <si>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</si>
  <si>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</si>
  <si>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</si>
  <si>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</si>
  <si>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</si>
  <si>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</si>
  <si>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</si>
  <si>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</si>
  <si>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</si>
  <si>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</si>
  <si>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</si>
  <si>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</si>
  <si>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</si>
  <si>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</si>
  <si>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</si>
  <si>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</si>
  <si>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</si>
  <si>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</si>
  <si>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</si>
  <si>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</si>
  <si>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</si>
  <si>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</si>
  <si>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</si>
  <si>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</si>
  <si>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</si>
  <si>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</si>
  <si>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</si>
  <si>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</si>
  <si>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</si>
  <si>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</si>
  <si>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</si>
  <si>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</si>
  <si>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</si>
  <si>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</si>
  <si>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</si>
  <si>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</si>
  <si>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</si>
  <si>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</si>
  <si>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</si>
  <si>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</si>
  <si>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</si>
  <si>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</si>
  <si>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</si>
  <si>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</si>
  <si>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</si>
  <si>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</si>
  <si>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</si>
  <si>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</si>
  <si>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</si>
  <si>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</si>
  <si>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</si>
  <si>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</si>
  <si>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</si>
  <si>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</si>
  <si>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</si>
  <si>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</si>
  <si>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</si>
  <si>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</si>
  <si>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</si>
  <si>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</si>
  <si>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</si>
  <si>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</si>
  <si>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</si>
  <si>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</si>
  <si>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</si>
  <si>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</si>
  <si>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</si>
  <si>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</si>
  <si>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</si>
  <si>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</si>
  <si>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</si>
  <si>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</si>
  <si>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</si>
  <si>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</si>
  <si>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</si>
  <si>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</si>
  <si>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</si>
  <si>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</si>
  <si>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</si>
  <si>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</si>
  <si>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</si>
  <si>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</si>
  <si>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</si>
  <si>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</si>
  <si>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</si>
  <si>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</si>
  <si>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</si>
  <si>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</si>
  <si>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</si>
  <si>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</si>
  <si>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</si>
  <si>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</si>
  <si>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</si>
  <si>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</si>
  <si>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</si>
  <si>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</si>
  <si>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</si>
  <si>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</si>
  <si>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</si>
  <si>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</si>
  <si>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</si>
  <si>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</si>
  <si>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</si>
  <si>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</si>
  <si>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</si>
  <si>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</si>
  <si>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</si>
  <si>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</si>
  <si>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</si>
  <si>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</si>
  <si>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</si>
  <si>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</si>
  <si>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</si>
  <si>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</si>
  <si>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</si>
  <si>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</si>
  <si>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</si>
  <si>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</si>
  <si>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</si>
  <si>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</si>
  <si>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</si>
  <si>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</si>
  <si>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</si>
  <si>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</si>
  <si>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</si>
  <si>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</si>
  <si>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</si>
  <si>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</si>
  <si>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</si>
  <si>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</si>
  <si>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</si>
  <si>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</si>
  <si>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</si>
  <si>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</si>
  <si>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</si>
  <si>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</si>
  <si>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</si>
  <si>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</si>
  <si>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</si>
  <si>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</si>
  <si>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</si>
  <si>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</si>
  <si>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</si>
  <si>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</si>
  <si>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</si>
  <si>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</si>
  <si>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</si>
  <si>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</si>
  <si>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</si>
  <si>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</si>
  <si>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</si>
  <si>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</si>
  <si>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</si>
  <si>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</si>
  <si>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</si>
  <si>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</si>
  <si>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</si>
  <si>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</si>
  <si>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</si>
  <si>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</si>
  <si>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</si>
  <si>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</si>
  <si>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</si>
  <si>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</si>
  <si>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</si>
  <si>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</si>
  <si>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</si>
  <si>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</si>
  <si>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</si>
  <si>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</si>
  <si>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</si>
  <si>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</si>
  <si>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</si>
  <si>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</si>
  <si>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</si>
  <si>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</si>
  <si>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</si>
  <si>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</si>
  <si>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</si>
  <si>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1.2.15.3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</si>
  <si>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</si>
  <si>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</si>
  <si>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</si>
  <si>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</si>
  <si>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</si>
  <si>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</si>
  <si>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</si>
  <si>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</si>
  <si>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</si>
  <si>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05.05.2014-25.05.2014წ</t>
  </si>
  <si>
    <t>თიბისი</t>
  </si>
  <si>
    <t>ფულადი შემოწირულობა</t>
  </si>
  <si>
    <t>ზურაბიშვილი</t>
  </si>
  <si>
    <t>სალომე</t>
  </si>
  <si>
    <t>01017027556</t>
  </si>
  <si>
    <t>GE69BG0000000303110600</t>
  </si>
  <si>
    <t>საქართველოს ბანკი</t>
  </si>
  <si>
    <t>გიორგი</t>
  </si>
  <si>
    <t>შენგელია</t>
  </si>
  <si>
    <t>ზაზა</t>
  </si>
  <si>
    <t>19001094754</t>
  </si>
  <si>
    <t>GE56BG0000000873478400</t>
  </si>
  <si>
    <t>ლაშხი</t>
  </si>
  <si>
    <t>ვახტანგ</t>
  </si>
  <si>
    <t>01015007181</t>
  </si>
  <si>
    <t>GE13BG0000000629607400</t>
  </si>
  <si>
    <t>კალანდაძე</t>
  </si>
  <si>
    <t>35001038734</t>
  </si>
  <si>
    <t>GE20TB7659145061600001</t>
  </si>
  <si>
    <t>ლაგვილავა</t>
  </si>
  <si>
    <t>პაატა</t>
  </si>
  <si>
    <t>42001005147</t>
  </si>
  <si>
    <t>GE86BG0000000513270300</t>
  </si>
  <si>
    <t>გუგუნავა</t>
  </si>
  <si>
    <t>გოჩა</t>
  </si>
  <si>
    <t>61001001768</t>
  </si>
  <si>
    <t>GE28BG000000014912600</t>
  </si>
  <si>
    <t>ქინქლაძე</t>
  </si>
  <si>
    <t>თინათინი</t>
  </si>
  <si>
    <t>61001025820</t>
  </si>
  <si>
    <t>ჭიპაშვილი</t>
  </si>
  <si>
    <t>დიმიტრი</t>
  </si>
  <si>
    <t>56001003151</t>
  </si>
  <si>
    <t>ლიბერთი</t>
  </si>
  <si>
    <t>GE11BO112155102698000</t>
  </si>
  <si>
    <t>ურიადმყოფელი</t>
  </si>
  <si>
    <t>გრიგოლი</t>
  </si>
  <si>
    <t>18001003240</t>
  </si>
  <si>
    <t>კონსტანტა</t>
  </si>
  <si>
    <t>GE22CN0000036101100409</t>
  </si>
  <si>
    <t>61003003522</t>
  </si>
  <si>
    <t>GE50BG0000000209694801</t>
  </si>
  <si>
    <t>ნაკაიძე</t>
  </si>
  <si>
    <t>ირაკლი</t>
  </si>
  <si>
    <t>33001068128</t>
  </si>
  <si>
    <t>GE52BG0000000706330400</t>
  </si>
  <si>
    <t>ჭოლაძე</t>
  </si>
  <si>
    <t>თამაზი</t>
  </si>
  <si>
    <t>01019010455</t>
  </si>
  <si>
    <t>პროკრედიტ ბანკი</t>
  </si>
  <si>
    <t>GE52PC0423600100001671</t>
  </si>
  <si>
    <t>თამარაძე</t>
  </si>
  <si>
    <t>ალექსანდრე</t>
  </si>
  <si>
    <t>47001006569</t>
  </si>
  <si>
    <t>GE78BG0000000793517800</t>
  </si>
  <si>
    <t>სარია</t>
  </si>
  <si>
    <t>ბელა</t>
  </si>
  <si>
    <t>01020002804</t>
  </si>
  <si>
    <t>GE19BG0000000281761800</t>
  </si>
  <si>
    <t>ჩანთაძე</t>
  </si>
  <si>
    <t>01005003025</t>
  </si>
  <si>
    <t>GE03TB0800000300200169</t>
  </si>
  <si>
    <t>ააიპ ღიბრაძეების საგვარეულო კავშირი</t>
  </si>
  <si>
    <t>GE52BG0000000705942400</t>
  </si>
  <si>
    <t>სხვა ფულადი შემოსავლები  (ცესკო, წარმომადგენლების დაფინანსება)</t>
  </si>
  <si>
    <t>წარმომადგენლობითი ხარჯები  (დარბაზის იჯარა)</t>
  </si>
  <si>
    <t>სარეკლამო მომსახურება</t>
  </si>
  <si>
    <t>ციური</t>
  </si>
  <si>
    <t>გედენიძე</t>
  </si>
  <si>
    <t>01025018164</t>
  </si>
  <si>
    <t>ბუღალტერი</t>
  </si>
  <si>
    <t>შენიშვ</t>
  </si>
  <si>
    <t>მარინა</t>
  </si>
  <si>
    <t>გაბაშვილი</t>
  </si>
  <si>
    <t>გორი</t>
  </si>
  <si>
    <t>შეხვედრები მოსახლეობასთან</t>
  </si>
  <si>
    <t>ხარაგაული</t>
  </si>
  <si>
    <t>მაია</t>
  </si>
  <si>
    <t>გუგუშვილი</t>
  </si>
  <si>
    <t>ზუგდიდი</t>
  </si>
  <si>
    <t>ნინო</t>
  </si>
  <si>
    <t>ცქიტიშვილი</t>
  </si>
  <si>
    <t>01010015985</t>
  </si>
  <si>
    <t>01019026028</t>
  </si>
  <si>
    <t>01008024711</t>
  </si>
  <si>
    <t>GE07BG0000000152050900</t>
  </si>
  <si>
    <t>მსუბუქი მაღალი გამავლობის</t>
  </si>
  <si>
    <t>ნისან</t>
  </si>
  <si>
    <t>პესფაინდერი</t>
  </si>
  <si>
    <t>GOU600</t>
  </si>
  <si>
    <t>02/27/2013</t>
  </si>
  <si>
    <t>ტექნიკურად გამართული</t>
  </si>
  <si>
    <t>ქ. თბილისი ბარნოვის ქN56</t>
  </si>
  <si>
    <t>საცხოვრებელი ფართი</t>
  </si>
  <si>
    <t>1 წელი</t>
  </si>
  <si>
    <t>მარიამ</t>
  </si>
  <si>
    <t>პიტავა</t>
  </si>
  <si>
    <t>ქ გორი, ლუნაჩარსკისქ N2</t>
  </si>
  <si>
    <t>2 თვე</t>
  </si>
  <si>
    <t>მალხაზ</t>
  </si>
  <si>
    <t>ედიშერაშვილი</t>
  </si>
  <si>
    <t>ქ. წყალტუბო, ჭავჭავაძის ქ N9</t>
  </si>
  <si>
    <t>53001023043</t>
  </si>
  <si>
    <t xml:space="preserve">გულნარა </t>
  </si>
  <si>
    <t xml:space="preserve"> ღოღობერიძე</t>
  </si>
  <si>
    <t>ქ თერჯოლა კოსტავას ქ N1</t>
  </si>
  <si>
    <t>რევაზ</t>
  </si>
  <si>
    <t>ჭუმბურიძე</t>
  </si>
  <si>
    <t>ქარელი ჭავჭავაძის ქ N1</t>
  </si>
  <si>
    <t>მზია</t>
  </si>
  <si>
    <t>ფეიქრიშვილი</t>
  </si>
  <si>
    <t>ქობულეთი, ნინოშვილის ქ N7</t>
  </si>
  <si>
    <t>ოთარ</t>
  </si>
  <si>
    <t>ხიმშიაშვილი</t>
  </si>
  <si>
    <t>ბათუმი მემედ აბაშიძის ქ.N 29ბ 13</t>
  </si>
  <si>
    <t>56 დღე</t>
  </si>
  <si>
    <t>61001003449</t>
  </si>
  <si>
    <t>არმენ</t>
  </si>
  <si>
    <t>გევორქიანი</t>
  </si>
  <si>
    <t>ბათუმი,  მაიაკოვსკის N10</t>
  </si>
  <si>
    <t>61003000923</t>
  </si>
  <si>
    <t>დავით</t>
  </si>
  <si>
    <t>სვანიძე</t>
  </si>
  <si>
    <t>ბათუმი, თამარ მეფის დასახლებაN 34</t>
  </si>
  <si>
    <t>60009004078</t>
  </si>
  <si>
    <t>შალვა</t>
  </si>
  <si>
    <t>სოლომონიძე</t>
  </si>
  <si>
    <t>ბათუმი, აღმაშენებლის 19ა ბ39</t>
  </si>
  <si>
    <t>61002010524</t>
  </si>
  <si>
    <t>ტარიელაძე</t>
  </si>
  <si>
    <t xml:space="preserve">ხელვაჩაური, </t>
  </si>
  <si>
    <t>60006008494</t>
  </si>
  <si>
    <t>ომარ</t>
  </si>
  <si>
    <t>აფაქიძე</t>
  </si>
  <si>
    <t>ბათუმი, მელაშვილისქ N16</t>
  </si>
  <si>
    <t>ფლორა</t>
  </si>
  <si>
    <t>მიმინოშვილი</t>
  </si>
  <si>
    <t>ბათუმი, რუსთაველის N 13</t>
  </si>
  <si>
    <t>01019006353</t>
  </si>
  <si>
    <t>ვაჟა</t>
  </si>
  <si>
    <t>უსანეთაშვილი</t>
  </si>
  <si>
    <t>ბათუმი, ლერმონტოვის N98</t>
  </si>
  <si>
    <t>61001030622</t>
  </si>
  <si>
    <t>სონია</t>
  </si>
  <si>
    <t>მუმლაძე</t>
  </si>
  <si>
    <t>ბათუმი, პუშკინის N116</t>
  </si>
  <si>
    <t>გოგი</t>
  </si>
  <si>
    <t>ბასილია</t>
  </si>
  <si>
    <t>გურჯაანი, თამარ მეფის ქ N3</t>
  </si>
  <si>
    <t>13001002619</t>
  </si>
  <si>
    <t>ლერი</t>
  </si>
  <si>
    <t>სონღულაშვილი</t>
  </si>
  <si>
    <t>რუსთავი, კოსტავას N10</t>
  </si>
  <si>
    <t>35001041266</t>
  </si>
  <si>
    <t>ირმა</t>
  </si>
  <si>
    <t>ძაბუნიძე</t>
  </si>
  <si>
    <t>ჭიათურა, ყაზბეგის 6</t>
  </si>
  <si>
    <t>2თვე</t>
  </si>
  <si>
    <t>01026001725</t>
  </si>
  <si>
    <t>ნოდარ</t>
  </si>
  <si>
    <t>ნადირაშვილი</t>
  </si>
  <si>
    <t>ოზურგეთი, ჯავახიშვილის N59</t>
  </si>
  <si>
    <t>1 თვე</t>
  </si>
  <si>
    <t>ზვიად</t>
  </si>
  <si>
    <t>ხაჭაპურიძე</t>
  </si>
  <si>
    <t>ს/ნ 401962890</t>
  </si>
  <si>
    <t>შპს საზოგადოებრივი კოლეჯი "ეტალონი"</t>
  </si>
  <si>
    <t>ხარაგაული, სოლომონ მეფის N 7</t>
  </si>
  <si>
    <t>თამარი</t>
  </si>
  <si>
    <t>წიქარიშვილი</t>
  </si>
  <si>
    <t>დაბა ხელვაჩაური, სოფ. ჭარნალი</t>
  </si>
  <si>
    <t>1 ვე</t>
  </si>
  <si>
    <t>60006051825</t>
  </si>
  <si>
    <t>ხათუნა</t>
  </si>
  <si>
    <t>მალაყმაძე</t>
  </si>
  <si>
    <t>ქუთაისი, რუსთაველისქ N13</t>
  </si>
  <si>
    <t>45 დღე</t>
  </si>
  <si>
    <t>ცისმარი</t>
  </si>
  <si>
    <t>ბოჭორიშვილი</t>
  </si>
  <si>
    <t>ქ ბათუმი, დაბა ჩაქვი თამარ მეფის ქ N 68</t>
  </si>
  <si>
    <t>ავთო</t>
  </si>
  <si>
    <t>კოჩალიძე</t>
  </si>
  <si>
    <t>ქ ბათუმი, ლერმონტოვის ჩიხი #1</t>
  </si>
  <si>
    <t xml:space="preserve">ზურაბ </t>
  </si>
  <si>
    <t>დიასამიძე</t>
  </si>
  <si>
    <t>ს/ნ 245407082</t>
  </si>
  <si>
    <t>შპს საქართველოს ლოჯისტიკური კომპანია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</si>
  <si>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</si>
  <si>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</si>
  <si>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</si>
  <si>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</si>
  <si>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</si>
  <si>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</si>
  <si>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</si>
  <si>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12/06/2014</t>
  </si>
  <si>
    <t>13/06/2014</t>
  </si>
  <si>
    <t>26/05/2014-15/06/2014</t>
  </si>
  <si>
    <t>მარინა გაბაშვილი</t>
  </si>
  <si>
    <t>მომსახურება</t>
  </si>
  <si>
    <t>ონისე</t>
  </si>
  <si>
    <t>კახეთელიძე</t>
  </si>
  <si>
    <t>01009017244</t>
  </si>
  <si>
    <t>ვიდეოკამერა</t>
  </si>
  <si>
    <t>ოსეფაშვილი</t>
  </si>
  <si>
    <t>ვიდეოკამერა  მოწყობილობით(კომპლექტი)</t>
  </si>
  <si>
    <t>01024089693</t>
  </si>
  <si>
    <t>სხვა დანარჩენი საქონელი და მომსახურება  (სარეკლამო მომსახურება)</t>
  </si>
  <si>
    <t>კლიპის გახმოვანება</t>
  </si>
  <si>
    <t>სხვა სარეკლამო ხარჯები   (რეკლამა რადიო ,)</t>
  </si>
  <si>
    <t>რეკლამის გადაკეთება თარჯიმნის ვიდეოგამოსახულების დამატებით</t>
  </si>
  <si>
    <t>ქ. ბათუმი, აეროპორტის გამზირი 44</t>
  </si>
  <si>
    <t>ნინიძე</t>
  </si>
  <si>
    <t>ქ.ხობი, ც.დადიანის ქ.69</t>
  </si>
  <si>
    <t>1თვე</t>
  </si>
  <si>
    <t>ნათელა</t>
  </si>
  <si>
    <t>სიორდია</t>
  </si>
  <si>
    <t>ქ.ახალციხე,თაბუკაშვილის ქ. 1</t>
  </si>
  <si>
    <t>სამსონიძე</t>
  </si>
  <si>
    <t>მარინა გაბაბაშვილი</t>
  </si>
  <si>
    <t>მარინა გაბასვილი</t>
  </si>
  <si>
    <t xml:space="preserve">კამერა - Canon C300. ოპტიკა - tokina 11-16mm, carl zeiss 85 mm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</si>
</sst>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0.0"/>
    <numFmt numFmtId="169" formatCode="#,##0.0"/>
  </numFmts>
  <fonts count="4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8"/>
      <color indexed="8"/>
      <name val="Geo_Times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11"/>
      <color rgb="FF006100"/>
      <name val="Calibri"/>
      <family val="2"/>
      <scheme val="minor"/>
    </font>
    <font>
      <sz val="12"/>
      <color theme="1"/>
      <name val="Sylfaen"/>
      <family val="1"/>
    </font>
    <font>
      <sz val="8"/>
      <name val="AcadNusx"/>
    </font>
    <font>
      <sz val="8"/>
      <name val="Cambria"/>
      <family val="1"/>
      <charset val="204"/>
      <scheme val="major"/>
    </font>
    <font>
      <sz val="11"/>
      <name val="Sylfaen"/>
      <family val="1"/>
    </font>
    <font>
      <sz val="9"/>
      <name val="Arial Unicode MS"/>
      <family val="2"/>
    </font>
    <font>
      <b/>
      <sz val="10"/>
      <color rgb="FFC00000"/>
      <name val="Sylfaen"/>
      <family val="1"/>
    </font>
    <font>
      <sz val="10"/>
      <color rgb="FFFF0000"/>
      <name val="Arial"/>
      <family val="2"/>
    </font>
    <font>
      <sz val="10"/>
      <name val="Geo_Times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2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37" fillId="7" borderId="0" applyNumberFormat="0" applyBorder="0" applyAlignment="0" applyProtection="0"/>
  </cellStyleXfs>
  <cellXfs count="580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0" xfId="5" applyFont="1" applyProtection="1"/>
    <xf numFmtId="0" fontId="23" fillId="0" borderId="0" xfId="5" applyFont="1" applyProtection="1">
      <protection locked="0"/>
    </xf>
    <xf numFmtId="0" fontId="25" fillId="3" borderId="13" xfId="5" applyFont="1" applyFill="1" applyBorder="1" applyAlignment="1" applyProtection="1">
      <alignment horizontal="center" vertical="top" wrapText="1"/>
    </xf>
    <xf numFmtId="0" fontId="25" fillId="3" borderId="14" xfId="5" applyFont="1" applyFill="1" applyBorder="1" applyAlignment="1" applyProtection="1">
      <alignment horizontal="center" vertical="top" wrapText="1"/>
    </xf>
    <xf numFmtId="49" fontId="25" fillId="3" borderId="14" xfId="5" applyNumberFormat="1" applyFont="1" applyFill="1" applyBorder="1" applyAlignment="1" applyProtection="1">
      <alignment horizontal="center" vertical="top" wrapText="1"/>
    </xf>
    <xf numFmtId="0" fontId="25" fillId="3" borderId="17" xfId="5" applyFont="1" applyFill="1" applyBorder="1" applyAlignment="1" applyProtection="1">
      <alignment horizontal="center" vertical="top" wrapText="1"/>
    </xf>
    <xf numFmtId="0" fontId="25" fillId="3" borderId="16" xfId="5" applyFont="1" applyFill="1" applyBorder="1" applyAlignment="1" applyProtection="1">
      <alignment horizontal="center" vertical="top" wrapText="1"/>
    </xf>
    <xf numFmtId="0" fontId="25" fillId="4" borderId="13" xfId="5" applyFont="1" applyFill="1" applyBorder="1" applyAlignment="1" applyProtection="1">
      <alignment horizontal="center" vertical="top" wrapText="1"/>
    </xf>
    <xf numFmtId="0" fontId="25" fillId="4" borderId="14" xfId="5" applyFont="1" applyFill="1" applyBorder="1" applyAlignment="1" applyProtection="1">
      <alignment horizontal="center" vertical="top" wrapText="1"/>
    </xf>
    <xf numFmtId="0" fontId="25" fillId="0" borderId="0" xfId="5" applyFont="1" applyAlignment="1" applyProtection="1">
      <alignment horizontal="center" vertical="top" wrapText="1"/>
      <protection locked="0"/>
    </xf>
    <xf numFmtId="0" fontId="23" fillId="0" borderId="2" xfId="5" applyFont="1" applyBorder="1" applyAlignment="1" applyProtection="1">
      <alignment wrapText="1"/>
      <protection locked="0"/>
    </xf>
    <xf numFmtId="0" fontId="23" fillId="0" borderId="18" xfId="5" applyFont="1" applyBorder="1" applyAlignment="1" applyProtection="1">
      <alignment wrapText="1"/>
      <protection locked="0"/>
    </xf>
    <xf numFmtId="0" fontId="23" fillId="0" borderId="19" xfId="5" applyFont="1" applyBorder="1" applyAlignment="1" applyProtection="1">
      <alignment horizontal="center"/>
      <protection locked="0"/>
    </xf>
    <xf numFmtId="0" fontId="23" fillId="0" borderId="1" xfId="5" applyFont="1" applyBorder="1" applyAlignment="1" applyProtection="1">
      <alignment wrapText="1"/>
      <protection locked="0"/>
    </xf>
    <xf numFmtId="0" fontId="23" fillId="0" borderId="20" xfId="5" applyFont="1" applyBorder="1" applyAlignment="1" applyProtection="1">
      <alignment wrapText="1"/>
      <protection locked="0"/>
    </xf>
    <xf numFmtId="0" fontId="23" fillId="4" borderId="19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Alignment="1" applyProtection="1">
      <alignment wrapText="1"/>
      <protection locked="0"/>
    </xf>
    <xf numFmtId="0" fontId="23" fillId="4" borderId="1" xfId="5" applyFont="1" applyFill="1" applyBorder="1" applyProtection="1">
      <protection locked="0"/>
    </xf>
    <xf numFmtId="0" fontId="23" fillId="0" borderId="22" xfId="5" applyFont="1" applyBorder="1" applyAlignment="1" applyProtection="1">
      <alignment wrapText="1"/>
      <protection locked="0"/>
    </xf>
    <xf numFmtId="0" fontId="23" fillId="0" borderId="21" xfId="5" applyFont="1" applyBorder="1" applyAlignment="1" applyProtection="1">
      <alignment wrapText="1"/>
      <protection locked="0"/>
    </xf>
    <xf numFmtId="49" fontId="23" fillId="0" borderId="22" xfId="5" applyNumberFormat="1" applyFont="1" applyBorder="1" applyProtection="1">
      <protection locked="0"/>
    </xf>
    <xf numFmtId="0" fontId="23" fillId="0" borderId="24" xfId="5" applyFont="1" applyBorder="1" applyAlignment="1" applyProtection="1">
      <alignment wrapText="1"/>
      <protection locked="0"/>
    </xf>
    <xf numFmtId="49" fontId="23" fillId="0" borderId="0" xfId="5" applyNumberFormat="1" applyFont="1" applyProtection="1"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23" fillId="0" borderId="0" xfId="5" applyFont="1" applyAlignment="1" applyProtection="1">
      <alignment horizontal="center"/>
      <protection locked="0"/>
    </xf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5" fillId="0" borderId="0" xfId="5" applyFont="1" applyProtection="1">
      <protection locked="0"/>
    </xf>
    <xf numFmtId="0" fontId="15" fillId="0" borderId="0" xfId="5" applyFont="1" applyProtection="1"/>
    <xf numFmtId="49" fontId="15" fillId="0" borderId="0" xfId="5" applyNumberFormat="1" applyFont="1" applyProtection="1">
      <protection locked="0"/>
    </xf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15" fillId="5" borderId="0" xfId="5" applyFont="1" applyFill="1" applyProtection="1"/>
    <xf numFmtId="0" fontId="15" fillId="5" borderId="0" xfId="5" applyFont="1" applyFill="1" applyProtection="1">
      <protection locked="0"/>
    </xf>
    <xf numFmtId="0" fontId="0" fillId="5" borderId="0" xfId="0" applyFill="1"/>
    <xf numFmtId="0" fontId="17" fillId="5" borderId="0" xfId="5" applyFont="1" applyFill="1" applyBorder="1" applyAlignment="1" applyProtection="1">
      <alignment horizontal="right"/>
    </xf>
    <xf numFmtId="0" fontId="7" fillId="5" borderId="0" xfId="0" applyFont="1" applyFill="1"/>
    <xf numFmtId="167" fontId="15" fillId="5" borderId="0" xfId="5" applyNumberFormat="1" applyFont="1" applyFill="1" applyBorder="1" applyProtection="1"/>
    <xf numFmtId="14" fontId="15" fillId="5" borderId="0" xfId="5" applyNumberFormat="1" applyFont="1" applyFill="1" applyBorder="1" applyProtection="1"/>
    <xf numFmtId="0" fontId="17" fillId="5" borderId="0" xfId="5" applyFont="1" applyFill="1" applyBorder="1" applyAlignment="1" applyProtection="1">
      <alignment horizontal="right"/>
      <protection locked="0"/>
    </xf>
    <xf numFmtId="49" fontId="15" fillId="5" borderId="0" xfId="5" applyNumberFormat="1" applyFont="1" applyFill="1" applyProtection="1">
      <protection locked="0"/>
    </xf>
    <xf numFmtId="0" fontId="13" fillId="5" borderId="0" xfId="1" applyFont="1" applyFill="1" applyAlignment="1" applyProtection="1">
      <alignment horizontal="left" vertical="center"/>
    </xf>
    <xf numFmtId="167" fontId="15" fillId="5" borderId="0" xfId="5" applyNumberFormat="1" applyFont="1" applyFill="1" applyBorder="1" applyProtection="1">
      <protection locked="0"/>
    </xf>
    <xf numFmtId="0" fontId="23" fillId="5" borderId="0" xfId="5" applyFont="1" applyFill="1" applyProtection="1"/>
    <xf numFmtId="0" fontId="24" fillId="5" borderId="0" xfId="5" applyFont="1" applyFill="1" applyProtection="1"/>
    <xf numFmtId="0" fontId="23" fillId="5" borderId="0" xfId="5" applyFont="1" applyFill="1" applyBorder="1" applyAlignment="1" applyProtection="1"/>
    <xf numFmtId="0" fontId="15" fillId="5" borderId="0" xfId="5" applyFont="1" applyFill="1" applyBorder="1" applyProtection="1">
      <protection locked="0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5" fillId="5" borderId="0" xfId="5" applyFont="1" applyFill="1" applyAlignment="1" applyProtection="1">
      <alignment horizontal="left"/>
    </xf>
    <xf numFmtId="14" fontId="17" fillId="5" borderId="0" xfId="5" applyNumberFormat="1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6" xfId="2" applyFont="1" applyFill="1" applyBorder="1" applyAlignment="1" applyProtection="1">
      <alignment horizontal="center" vertical="top" wrapText="1"/>
    </xf>
    <xf numFmtId="1" fontId="20" fillId="5" borderId="26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0" fontId="25" fillId="5" borderId="13" xfId="5" applyFont="1" applyFill="1" applyBorder="1" applyAlignment="1" applyProtection="1">
      <alignment horizontal="center" vertical="center"/>
    </xf>
    <xf numFmtId="0" fontId="25" fillId="5" borderId="14" xfId="5" applyFont="1" applyFill="1" applyBorder="1" applyAlignment="1" applyProtection="1">
      <alignment horizontal="center"/>
    </xf>
    <xf numFmtId="0" fontId="25" fillId="5" borderId="15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/>
    </xf>
    <xf numFmtId="0" fontId="25" fillId="5" borderId="16" xfId="5" applyFont="1" applyFill="1" applyBorder="1" applyAlignment="1" applyProtection="1">
      <alignment horizontal="center"/>
    </xf>
    <xf numFmtId="0" fontId="25" fillId="5" borderId="14" xfId="5" applyNumberFormat="1" applyFont="1" applyFill="1" applyBorder="1" applyAlignment="1" applyProtection="1">
      <alignment horizontal="center"/>
    </xf>
    <xf numFmtId="0" fontId="25" fillId="5" borderId="17" xfId="5" applyFont="1" applyFill="1" applyBorder="1" applyAlignment="1" applyProtection="1">
      <alignment horizontal="center"/>
    </xf>
    <xf numFmtId="0" fontId="25" fillId="5" borderId="13" xfId="5" applyFont="1" applyFill="1" applyBorder="1" applyAlignment="1" applyProtection="1">
      <alignment horizontal="center" vertical="top" wrapText="1"/>
    </xf>
    <xf numFmtId="0" fontId="25" fillId="5" borderId="14" xfId="5" applyFont="1" applyFill="1" applyBorder="1" applyAlignment="1" applyProtection="1">
      <alignment horizontal="center" vertical="top" wrapText="1"/>
    </xf>
    <xf numFmtId="0" fontId="25" fillId="5" borderId="15" xfId="5" applyFont="1" applyFill="1" applyBorder="1" applyAlignment="1" applyProtection="1">
      <alignment horizontal="center" vertical="top" wrapText="1"/>
    </xf>
    <xf numFmtId="0" fontId="25" fillId="5" borderId="16" xfId="5" applyFont="1" applyFill="1" applyBorder="1" applyAlignment="1" applyProtection="1">
      <alignment horizontal="center" vertical="top" wrapText="1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27" xfId="2" applyFont="1" applyFill="1" applyBorder="1" applyAlignment="1" applyProtection="1">
      <alignment horizontal="left" vertical="top"/>
      <protection locked="0"/>
    </xf>
    <xf numFmtId="0" fontId="20" fillId="5" borderId="27" xfId="2" applyFont="1" applyFill="1" applyBorder="1" applyAlignment="1" applyProtection="1">
      <alignment horizontal="left" vertical="top" wrapText="1"/>
      <protection locked="0"/>
    </xf>
    <xf numFmtId="0" fontId="20" fillId="5" borderId="28" xfId="2" applyFont="1" applyFill="1" applyBorder="1" applyAlignment="1" applyProtection="1">
      <alignment horizontal="left" vertical="top" wrapText="1"/>
      <protection locked="0"/>
    </xf>
    <xf numFmtId="1" fontId="20" fillId="5" borderId="28" xfId="2" applyNumberFormat="1" applyFont="1" applyFill="1" applyBorder="1" applyAlignment="1" applyProtection="1">
      <alignment horizontal="left" vertical="top" wrapText="1"/>
      <protection locked="0"/>
    </xf>
    <xf numFmtId="1" fontId="20" fillId="5" borderId="29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Alignment="1" applyProtection="1">
      <alignment horizontal="center"/>
      <protection locked="0"/>
    </xf>
    <xf numFmtId="0" fontId="13" fillId="5" borderId="0" xfId="0" applyFont="1" applyFill="1" applyBorder="1" applyAlignment="1" applyProtection="1">
      <alignment horizontal="center" vertical="center"/>
      <protection locked="0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2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0" xfId="2" applyFont="1" applyFill="1" applyBorder="1" applyAlignment="1" applyProtection="1">
      <alignment horizontal="left" vertical="top" wrapText="1"/>
      <protection locked="0"/>
    </xf>
    <xf numFmtId="0" fontId="20" fillId="0" borderId="25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3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1" xfId="1" applyNumberFormat="1" applyFont="1" applyFill="1" applyBorder="1" applyAlignment="1" applyProtection="1">
      <alignment horizontal="right" vertical="center" wrapText="1"/>
    </xf>
    <xf numFmtId="14" fontId="15" fillId="0" borderId="0" xfId="5" applyNumberFormat="1" applyFont="1" applyBorder="1" applyProtection="1">
      <protection locked="0"/>
    </xf>
    <xf numFmtId="0" fontId="15" fillId="5" borderId="0" xfId="5" applyFont="1" applyFill="1" applyBorder="1" applyAlignment="1" applyProtection="1">
      <alignment horizontal="right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14" fontId="23" fillId="0" borderId="1" xfId="5" applyNumberFormat="1" applyFont="1" applyBorder="1" applyAlignment="1" applyProtection="1">
      <alignment wrapText="1"/>
      <protection locked="0"/>
    </xf>
    <xf numFmtId="49" fontId="30" fillId="0" borderId="34" xfId="0" applyNumberFormat="1" applyFont="1" applyBorder="1" applyAlignment="1">
      <alignment horizontal="left" wrapText="1"/>
    </xf>
    <xf numFmtId="0" fontId="30" fillId="0" borderId="34" xfId="0" applyNumberFormat="1" applyFont="1" applyBorder="1" applyAlignment="1">
      <alignment horizontal="left" wrapText="1"/>
    </xf>
    <xf numFmtId="1" fontId="20" fillId="0" borderId="1" xfId="2" applyNumberFormat="1" applyFont="1" applyFill="1" applyBorder="1" applyAlignment="1" applyProtection="1">
      <alignment horizontal="left" vertical="top" wrapText="1"/>
      <protection locked="0"/>
    </xf>
    <xf numFmtId="0" fontId="21" fillId="0" borderId="1" xfId="2" applyFont="1" applyFill="1" applyBorder="1" applyAlignment="1" applyProtection="1">
      <alignment horizontal="right" vertical="top" wrapText="1"/>
      <protection locked="0"/>
    </xf>
    <xf numFmtId="0" fontId="31" fillId="0" borderId="1" xfId="6" applyFont="1" applyBorder="1" applyAlignment="1" applyProtection="1">
      <alignment wrapText="1"/>
      <protection locked="0"/>
    </xf>
    <xf numFmtId="168" fontId="22" fillId="5" borderId="1" xfId="2" applyNumberFormat="1" applyFont="1" applyFill="1" applyBorder="1" applyAlignment="1" applyProtection="1">
      <alignment horizontal="center" vertical="top" wrapText="1"/>
    </xf>
    <xf numFmtId="49" fontId="13" fillId="0" borderId="1" xfId="1" applyNumberFormat="1" applyFont="1" applyFill="1" applyBorder="1" applyAlignment="1" applyProtection="1">
      <alignment horizontal="left" vertical="center" wrapText="1" indent="1"/>
    </xf>
    <xf numFmtId="49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0" fontId="13" fillId="0" borderId="1" xfId="1" applyFont="1" applyFill="1" applyBorder="1" applyAlignment="1" applyProtection="1">
      <alignment horizontal="center" vertical="center" wrapText="1"/>
    </xf>
    <xf numFmtId="4" fontId="32" fillId="0" borderId="1" xfId="0" applyNumberFormat="1" applyFont="1" applyFill="1" applyBorder="1" applyAlignment="1">
      <alignment wrapText="1"/>
    </xf>
    <xf numFmtId="0" fontId="15" fillId="0" borderId="1" xfId="9" applyFont="1" applyFill="1" applyBorder="1" applyAlignment="1" applyProtection="1">
      <alignment vertical="center" wrapText="1"/>
      <protection locked="0"/>
    </xf>
    <xf numFmtId="0" fontId="20" fillId="0" borderId="1" xfId="9" applyFont="1" applyFill="1" applyBorder="1" applyAlignment="1" applyProtection="1">
      <alignment horizontal="center" vertical="center" wrapText="1"/>
      <protection locked="0"/>
    </xf>
    <xf numFmtId="14" fontId="20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9" applyFont="1" applyBorder="1" applyAlignment="1" applyProtection="1">
      <alignment vertical="center" wrapText="1"/>
      <protection locked="0"/>
    </xf>
    <xf numFmtId="0" fontId="33" fillId="0" borderId="1" xfId="0" applyFont="1" applyBorder="1"/>
    <xf numFmtId="0" fontId="20" fillId="0" borderId="1" xfId="9" applyFont="1" applyBorder="1" applyAlignment="1" applyProtection="1">
      <alignment vertical="center" wrapText="1"/>
      <protection locked="0"/>
    </xf>
    <xf numFmtId="0" fontId="20" fillId="0" borderId="2" xfId="9" applyFont="1" applyBorder="1" applyAlignment="1" applyProtection="1">
      <alignment vertical="center" wrapText="1"/>
      <protection locked="0"/>
    </xf>
    <xf numFmtId="49" fontId="15" fillId="0" borderId="1" xfId="9" applyNumberFormat="1" applyFont="1" applyBorder="1" applyAlignment="1" applyProtection="1">
      <alignment vertical="center" wrapText="1"/>
      <protection locked="0"/>
    </xf>
    <xf numFmtId="3" fontId="13" fillId="0" borderId="0" xfId="3" applyNumberFormat="1" applyFont="1" applyProtection="1">
      <protection locked="0"/>
    </xf>
    <xf numFmtId="4" fontId="13" fillId="0" borderId="0" xfId="3" applyNumberFormat="1" applyFont="1" applyProtection="1">
      <protection locked="0"/>
    </xf>
    <xf numFmtId="168" fontId="13" fillId="0" borderId="1" xfId="0" applyNumberFormat="1" applyFont="1" applyBorder="1" applyProtection="1">
      <protection locked="0"/>
    </xf>
    <xf numFmtId="1" fontId="13" fillId="0" borderId="1" xfId="0" applyNumberFormat="1" applyFont="1" applyBorder="1" applyProtection="1">
      <protection locked="0"/>
    </xf>
    <xf numFmtId="1" fontId="18" fillId="5" borderId="1" xfId="0" applyNumberFormat="1" applyFont="1" applyFill="1" applyBorder="1" applyProtection="1"/>
    <xf numFmtId="1" fontId="18" fillId="5" borderId="1" xfId="0" applyNumberFormat="1" applyFont="1" applyFill="1" applyBorder="1" applyAlignment="1" applyProtection="1">
      <alignment horizontal="right" vertical="center" wrapText="1"/>
    </xf>
    <xf numFmtId="1" fontId="13" fillId="0" borderId="0" xfId="0" applyNumberFormat="1" applyFont="1" applyProtection="1">
      <protection locked="0"/>
    </xf>
    <xf numFmtId="0" fontId="17" fillId="5" borderId="35" xfId="4" applyFont="1" applyFill="1" applyBorder="1" applyAlignment="1" applyProtection="1">
      <alignment horizontal="center" vertical="center" wrapText="1"/>
    </xf>
    <xf numFmtId="0" fontId="17" fillId="5" borderId="2" xfId="4" applyFont="1" applyFill="1" applyBorder="1" applyAlignment="1" applyProtection="1">
      <alignment horizontal="center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6" fillId="0" borderId="2" xfId="4" applyFont="1" applyFill="1" applyBorder="1" applyAlignment="1" applyProtection="1">
      <alignment vertical="center" wrapText="1"/>
      <protection locked="0"/>
    </xf>
    <xf numFmtId="0" fontId="36" fillId="0" borderId="1" xfId="4" applyFont="1" applyFill="1" applyBorder="1" applyAlignment="1" applyProtection="1">
      <alignment vertical="center" wrapText="1"/>
      <protection locked="0"/>
    </xf>
    <xf numFmtId="49" fontId="35" fillId="0" borderId="1" xfId="0" applyNumberFormat="1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49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/>
    <xf numFmtId="0" fontId="35" fillId="0" borderId="2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vertical="center" wrapText="1"/>
    </xf>
    <xf numFmtId="0" fontId="35" fillId="0" borderId="1" xfId="0" applyFont="1" applyFill="1" applyBorder="1" applyAlignment="1">
      <alignment horizontal="center"/>
    </xf>
    <xf numFmtId="0" fontId="36" fillId="0" borderId="1" xfId="4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/>
    <xf numFmtId="0" fontId="36" fillId="0" borderId="1" xfId="4" applyFont="1" applyBorder="1" applyAlignment="1" applyProtection="1">
      <alignment horizontal="center" vertical="center" wrapText="1"/>
      <protection locked="0"/>
    </xf>
    <xf numFmtId="0" fontId="35" fillId="0" borderId="1" xfId="0" applyFont="1" applyBorder="1" applyAlignment="1">
      <alignment wrapText="1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2" fontId="35" fillId="0" borderId="1" xfId="0" applyNumberFormat="1" applyFont="1" applyBorder="1" applyAlignment="1">
      <alignment horizontal="center"/>
    </xf>
    <xf numFmtId="0" fontId="35" fillId="0" borderId="1" xfId="0" quotePrefix="1" applyFont="1" applyBorder="1" applyAlignment="1">
      <alignment horizontal="center"/>
    </xf>
    <xf numFmtId="0" fontId="35" fillId="0" borderId="1" xfId="0" applyFont="1" applyBorder="1" applyAlignment="1">
      <alignment horizontal="left"/>
    </xf>
    <xf numFmtId="0" fontId="35" fillId="0" borderId="1" xfId="0" applyFont="1" applyFill="1" applyBorder="1" applyAlignment="1">
      <alignment horizontal="left"/>
    </xf>
    <xf numFmtId="0" fontId="36" fillId="0" borderId="2" xfId="4" applyFont="1" applyFill="1" applyBorder="1" applyAlignment="1" applyProtection="1">
      <alignment horizontal="left" vertical="center" wrapText="1"/>
      <protection locked="0"/>
    </xf>
    <xf numFmtId="0" fontId="36" fillId="0" borderId="1" xfId="4" applyFont="1" applyFill="1" applyBorder="1" applyAlignment="1" applyProtection="1">
      <alignment horizontal="left" vertical="center" wrapText="1"/>
      <protection locked="0"/>
    </xf>
    <xf numFmtId="0" fontId="35" fillId="0" borderId="1" xfId="0" applyFont="1" applyFill="1" applyBorder="1" applyAlignment="1">
      <alignment horizontal="left" wrapText="1"/>
    </xf>
    <xf numFmtId="0" fontId="35" fillId="0" borderId="1" xfId="0" quotePrefix="1" applyFont="1" applyBorder="1" applyAlignment="1">
      <alignment horizontal="left"/>
    </xf>
    <xf numFmtId="0" fontId="15" fillId="0" borderId="2" xfId="4" applyFont="1" applyBorder="1" applyAlignment="1" applyProtection="1">
      <alignment horizontal="left" vertical="center" wrapText="1"/>
      <protection locked="0"/>
    </xf>
    <xf numFmtId="0" fontId="34" fillId="0" borderId="1" xfId="2" applyFont="1" applyFill="1" applyBorder="1" applyAlignment="1" applyProtection="1">
      <alignment horizontal="center" vertical="top" wrapText="1"/>
      <protection locked="0"/>
    </xf>
    <xf numFmtId="167" fontId="36" fillId="0" borderId="1" xfId="10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right" vertical="top" wrapText="1"/>
      <protection locked="0"/>
    </xf>
    <xf numFmtId="0" fontId="35" fillId="0" borderId="1" xfId="0" applyFont="1" applyFill="1" applyBorder="1" applyAlignment="1" applyProtection="1">
      <alignment horizontal="right"/>
      <protection locked="0"/>
    </xf>
    <xf numFmtId="0" fontId="34" fillId="0" borderId="1" xfId="2" applyNumberFormat="1" applyFont="1" applyFill="1" applyBorder="1" applyAlignment="1" applyProtection="1">
      <alignment horizontal="right" vertical="top" wrapText="1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right" vertical="center" wrapText="1"/>
      <protection locked="0"/>
    </xf>
    <xf numFmtId="0" fontId="35" fillId="0" borderId="1" xfId="0" applyFont="1" applyFill="1" applyBorder="1" applyAlignment="1" applyProtection="1">
      <alignment horizontal="right" vertical="center"/>
      <protection locked="0"/>
    </xf>
    <xf numFmtId="0" fontId="34" fillId="0" borderId="1" xfId="0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center" vertical="center" wrapText="1"/>
    </xf>
    <xf numFmtId="2" fontId="35" fillId="0" borderId="1" xfId="2" applyNumberFormat="1" applyFont="1" applyFill="1" applyBorder="1" applyAlignment="1" applyProtection="1">
      <alignment horizontal="right" vertical="top" wrapText="1"/>
      <protection locked="0"/>
    </xf>
    <xf numFmtId="0" fontId="35" fillId="0" borderId="1" xfId="2" applyFont="1" applyFill="1" applyBorder="1" applyAlignment="1" applyProtection="1">
      <alignment horizontal="righ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" fontId="34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6" fillId="0" borderId="1" xfId="11" applyFont="1" applyFill="1" applyBorder="1" applyAlignment="1">
      <alignment horizontal="left" vertical="top"/>
    </xf>
    <xf numFmtId="49" fontId="35" fillId="0" borderId="1" xfId="0" quotePrefix="1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top"/>
    </xf>
    <xf numFmtId="0" fontId="15" fillId="0" borderId="2" xfId="4" applyFont="1" applyBorder="1" applyAlignment="1" applyProtection="1">
      <alignment horizontal="left" vertical="center" wrapText="1"/>
      <protection locked="0"/>
    </xf>
    <xf numFmtId="167" fontId="38" fillId="0" borderId="1" xfId="10" applyNumberFormat="1" applyFont="1" applyFill="1" applyBorder="1" applyAlignment="1" applyProtection="1">
      <alignment horizontal="center" vertical="center"/>
      <protection locked="0"/>
    </xf>
    <xf numFmtId="0" fontId="13" fillId="0" borderId="1" xfId="2" applyFont="1" applyFill="1" applyBorder="1" applyProtection="1">
      <protection locked="0"/>
    </xf>
    <xf numFmtId="0" fontId="35" fillId="0" borderId="2" xfId="0" applyFont="1" applyBorder="1" applyAlignment="1">
      <alignment horizontal="center"/>
    </xf>
    <xf numFmtId="0" fontId="36" fillId="0" borderId="1" xfId="11" applyFont="1" applyFill="1" applyBorder="1"/>
    <xf numFmtId="0" fontId="35" fillId="0" borderId="1" xfId="0" applyFont="1" applyBorder="1"/>
    <xf numFmtId="0" fontId="36" fillId="0" borderId="2" xfId="4" applyFont="1" applyBorder="1" applyAlignment="1" applyProtection="1">
      <alignment horizontal="left" vertical="center" wrapText="1"/>
      <protection locked="0"/>
    </xf>
    <xf numFmtId="0" fontId="15" fillId="0" borderId="1" xfId="4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left"/>
    </xf>
    <xf numFmtId="49" fontId="35" fillId="0" borderId="1" xfId="0" quotePrefix="1" applyNumberFormat="1" applyFont="1" applyBorder="1" applyAlignment="1">
      <alignment horizontal="center"/>
    </xf>
    <xf numFmtId="0" fontId="36" fillId="0" borderId="1" xfId="11" applyFont="1" applyFill="1" applyBorder="1" applyAlignment="1">
      <alignment horizontal="left"/>
    </xf>
    <xf numFmtId="0" fontId="36" fillId="0" borderId="1" xfId="0" applyFont="1" applyFill="1" applyBorder="1"/>
    <xf numFmtId="0" fontId="15" fillId="0" borderId="1" xfId="4" applyFont="1" applyBorder="1" applyAlignment="1" applyProtection="1">
      <alignment horizontal="left" vertical="center" wrapText="1"/>
      <protection locked="0"/>
    </xf>
    <xf numFmtId="0" fontId="15" fillId="0" borderId="2" xfId="4" applyFont="1" applyBorder="1" applyAlignment="1" applyProtection="1">
      <alignment horizontal="center" vertical="center" wrapText="1"/>
      <protection locked="0"/>
    </xf>
    <xf numFmtId="0" fontId="35" fillId="0" borderId="2" xfId="0" applyFont="1" applyBorder="1" applyAlignment="1">
      <alignment horizontal="left"/>
    </xf>
    <xf numFmtId="1" fontId="20" fillId="0" borderId="6" xfId="2" applyNumberFormat="1" applyFont="1" applyFill="1" applyBorder="1" applyAlignment="1" applyProtection="1">
      <alignment horizontal="center" vertical="top" wrapText="1"/>
      <protection locked="0"/>
    </xf>
    <xf numFmtId="0" fontId="15" fillId="0" borderId="1" xfId="9" applyFont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167" fontId="29" fillId="0" borderId="2" xfId="8" applyNumberFormat="1" applyFont="1" applyFill="1" applyBorder="1" applyAlignment="1" applyProtection="1">
      <alignment horizontal="center" vertical="center"/>
      <protection locked="0"/>
    </xf>
    <xf numFmtId="1" fontId="29" fillId="0" borderId="6" xfId="2" applyNumberFormat="1" applyFont="1" applyFill="1" applyBorder="1" applyAlignment="1" applyProtection="1">
      <alignment horizontal="left" vertical="center" wrapText="1"/>
      <protection locked="0"/>
    </xf>
    <xf numFmtId="49" fontId="29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9" fillId="0" borderId="6" xfId="2" applyFont="1" applyFill="1" applyBorder="1" applyAlignment="1" applyProtection="1">
      <alignment horizontal="left" vertical="center" wrapText="1"/>
      <protection locked="0"/>
    </xf>
    <xf numFmtId="0" fontId="29" fillId="0" borderId="6" xfId="2" applyFont="1" applyFill="1" applyBorder="1" applyAlignment="1" applyProtection="1">
      <alignment horizontal="center" vertical="center" wrapText="1"/>
      <protection locked="0"/>
    </xf>
    <xf numFmtId="167" fontId="29" fillId="8" borderId="2" xfId="8" applyNumberFormat="1" applyFont="1" applyFill="1" applyBorder="1" applyAlignment="1" applyProtection="1">
      <alignment horizontal="center" vertical="center"/>
      <protection locked="0"/>
    </xf>
    <xf numFmtId="1" fontId="29" fillId="0" borderId="7" xfId="2" applyNumberFormat="1" applyFont="1" applyFill="1" applyBorder="1" applyAlignment="1" applyProtection="1">
      <alignment horizontal="left" vertical="center" wrapText="1"/>
      <protection locked="0"/>
    </xf>
    <xf numFmtId="49" fontId="29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9" fillId="0" borderId="7" xfId="2" applyFont="1" applyFill="1" applyBorder="1" applyAlignment="1" applyProtection="1">
      <alignment horizontal="left" vertical="center" wrapText="1"/>
      <protection locked="0"/>
    </xf>
    <xf numFmtId="0" fontId="29" fillId="0" borderId="7" xfId="2" applyFont="1" applyFill="1" applyBorder="1" applyAlignment="1" applyProtection="1">
      <alignment horizontal="center" vertical="center" wrapText="1"/>
      <protection locked="0"/>
    </xf>
    <xf numFmtId="1" fontId="29" fillId="0" borderId="1" xfId="2" applyNumberFormat="1" applyFont="1" applyFill="1" applyBorder="1" applyAlignment="1" applyProtection="1">
      <alignment horizontal="left" vertical="center" wrapText="1"/>
      <protection locked="0"/>
    </xf>
    <xf numFmtId="49" fontId="29" fillId="0" borderId="1" xfId="2" applyNumberFormat="1" applyFont="1" applyFill="1" applyBorder="1" applyAlignment="1" applyProtection="1">
      <alignment horizontal="left" vertical="center" wrapText="1"/>
      <protection locked="0"/>
    </xf>
    <xf numFmtId="0" fontId="29" fillId="0" borderId="1" xfId="2" applyFont="1" applyFill="1" applyBorder="1" applyAlignment="1" applyProtection="1">
      <alignment horizontal="left" vertical="center" wrapText="1"/>
      <protection locked="0"/>
    </xf>
    <xf numFmtId="0" fontId="29" fillId="0" borderId="1" xfId="2" applyFont="1" applyFill="1" applyBorder="1" applyAlignment="1" applyProtection="1">
      <alignment horizontal="center" vertical="center" wrapText="1"/>
      <protection locked="0"/>
    </xf>
    <xf numFmtId="167" fontId="39" fillId="0" borderId="33" xfId="8" applyNumberFormat="1" applyFont="1" applyBorder="1" applyAlignment="1" applyProtection="1">
      <alignment horizontal="center" vertical="center"/>
      <protection locked="0"/>
    </xf>
    <xf numFmtId="0" fontId="39" fillId="2" borderId="33" xfId="0" applyFont="1" applyFill="1" applyBorder="1" applyAlignment="1" applyProtection="1">
      <alignment vertical="center"/>
      <protection locked="0"/>
    </xf>
    <xf numFmtId="49" fontId="39" fillId="2" borderId="1" xfId="0" applyNumberFormat="1" applyFont="1" applyFill="1" applyBorder="1" applyAlignment="1" applyProtection="1">
      <alignment vertical="center"/>
      <protection locked="0"/>
    </xf>
    <xf numFmtId="0" fontId="39" fillId="0" borderId="1" xfId="2" applyFont="1" applyFill="1" applyBorder="1" applyAlignment="1" applyProtection="1">
      <alignment horizontal="left" vertical="center" wrapText="1"/>
      <protection locked="0"/>
    </xf>
    <xf numFmtId="0" fontId="39" fillId="0" borderId="6" xfId="2" applyFont="1" applyFill="1" applyBorder="1" applyAlignment="1" applyProtection="1">
      <alignment horizontal="left" vertical="center" wrapText="1"/>
      <protection locked="0"/>
    </xf>
    <xf numFmtId="0" fontId="39" fillId="0" borderId="6" xfId="2" applyFont="1" applyFill="1" applyBorder="1" applyAlignment="1" applyProtection="1">
      <alignment horizontal="center" vertical="center" wrapText="1"/>
      <protection locked="0"/>
    </xf>
    <xf numFmtId="49" fontId="39" fillId="0" borderId="6" xfId="2" applyNumberFormat="1" applyFont="1" applyFill="1" applyBorder="1" applyAlignment="1" applyProtection="1">
      <alignment horizontal="left" vertical="center" wrapText="1"/>
      <protection locked="0"/>
    </xf>
    <xf numFmtId="167" fontId="39" fillId="8" borderId="2" xfId="8" applyNumberFormat="1" applyFont="1" applyFill="1" applyBorder="1" applyAlignment="1" applyProtection="1">
      <alignment horizontal="left" vertical="center"/>
      <protection locked="0"/>
    </xf>
    <xf numFmtId="167" fontId="39" fillId="2" borderId="1" xfId="8" applyNumberFormat="1" applyFont="1" applyFill="1" applyBorder="1" applyAlignment="1" applyProtection="1">
      <alignment horizontal="center" vertical="center"/>
      <protection locked="0"/>
    </xf>
    <xf numFmtId="1" fontId="40" fillId="2" borderId="36" xfId="2" applyNumberFormat="1" applyFont="1" applyFill="1" applyBorder="1" applyAlignment="1" applyProtection="1">
      <alignment horizontal="left" vertical="center" wrapText="1"/>
      <protection locked="0"/>
    </xf>
    <xf numFmtId="1" fontId="39" fillId="2" borderId="37" xfId="2" applyNumberFormat="1" applyFont="1" applyFill="1" applyBorder="1" applyAlignment="1" applyProtection="1">
      <alignment horizontal="left" vertical="center" wrapText="1"/>
      <protection locked="0"/>
    </xf>
    <xf numFmtId="49" fontId="29" fillId="2" borderId="26" xfId="2" applyNumberFormat="1" applyFont="1" applyFill="1" applyBorder="1" applyAlignment="1" applyProtection="1">
      <alignment horizontal="left" vertical="center" wrapText="1"/>
      <protection locked="0"/>
    </xf>
    <xf numFmtId="0" fontId="39" fillId="2" borderId="38" xfId="2" applyFont="1" applyFill="1" applyBorder="1" applyAlignment="1" applyProtection="1">
      <alignment horizontal="left" vertical="center" wrapText="1"/>
      <protection locked="0"/>
    </xf>
    <xf numFmtId="0" fontId="29" fillId="2" borderId="6" xfId="2" applyFont="1" applyFill="1" applyBorder="1" applyAlignment="1" applyProtection="1">
      <alignment horizontal="center" vertical="center" wrapText="1"/>
      <protection locked="0"/>
    </xf>
    <xf numFmtId="0" fontId="29" fillId="2" borderId="6" xfId="2" applyFont="1" applyFill="1" applyBorder="1" applyAlignment="1" applyProtection="1">
      <alignment horizontal="left" vertical="center" wrapText="1"/>
      <protection locked="0"/>
    </xf>
    <xf numFmtId="1" fontId="40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9" fillId="2" borderId="1" xfId="2" applyNumberFormat="1" applyFont="1" applyFill="1" applyBorder="1" applyAlignment="1" applyProtection="1">
      <alignment horizontal="left" vertical="center" wrapText="1"/>
      <protection locked="0"/>
    </xf>
    <xf numFmtId="49" fontId="29" fillId="2" borderId="1" xfId="2" applyNumberFormat="1" applyFont="1" applyFill="1" applyBorder="1" applyAlignment="1" applyProtection="1">
      <alignment horizontal="left" vertical="center" wrapText="1"/>
      <protection locked="0"/>
    </xf>
    <xf numFmtId="1" fontId="39" fillId="2" borderId="0" xfId="2" applyNumberFormat="1" applyFont="1" applyFill="1" applyBorder="1" applyAlignment="1" applyProtection="1">
      <alignment horizontal="left" vertical="center" wrapText="1"/>
      <protection locked="0"/>
    </xf>
    <xf numFmtId="0" fontId="39" fillId="2" borderId="1" xfId="0" applyFont="1" applyFill="1" applyBorder="1" applyAlignment="1" applyProtection="1">
      <alignment vertical="center"/>
      <protection locked="0"/>
    </xf>
    <xf numFmtId="167" fontId="39" fillId="2" borderId="33" xfId="8" applyNumberFormat="1" applyFont="1" applyFill="1" applyBorder="1" applyAlignment="1" applyProtection="1">
      <alignment horizontal="center" vertical="center"/>
      <protection locked="0"/>
    </xf>
    <xf numFmtId="1" fontId="40" fillId="2" borderId="33" xfId="2" applyNumberFormat="1" applyFont="1" applyFill="1" applyBorder="1" applyAlignment="1" applyProtection="1">
      <alignment horizontal="left" vertical="center" wrapText="1"/>
      <protection locked="0"/>
    </xf>
    <xf numFmtId="1" fontId="39" fillId="2" borderId="33" xfId="2" applyNumberFormat="1" applyFont="1" applyFill="1" applyBorder="1" applyAlignment="1" applyProtection="1">
      <alignment horizontal="left" vertical="center" wrapText="1"/>
      <protection locked="0"/>
    </xf>
    <xf numFmtId="49" fontId="29" fillId="2" borderId="33" xfId="2" applyNumberFormat="1" applyFont="1" applyFill="1" applyBorder="1" applyAlignment="1" applyProtection="1">
      <alignment horizontal="left" vertical="center" wrapText="1"/>
      <protection locked="0"/>
    </xf>
    <xf numFmtId="0" fontId="39" fillId="2" borderId="39" xfId="2" applyFont="1" applyFill="1" applyBorder="1" applyAlignment="1" applyProtection="1">
      <alignment horizontal="left" vertical="center" wrapText="1"/>
      <protection locked="0"/>
    </xf>
    <xf numFmtId="0" fontId="29" fillId="2" borderId="9" xfId="2" applyFont="1" applyFill="1" applyBorder="1" applyAlignment="1" applyProtection="1">
      <alignment horizontal="center" vertical="center" wrapText="1"/>
      <protection locked="0"/>
    </xf>
    <xf numFmtId="0" fontId="29" fillId="2" borderId="9" xfId="2" applyFont="1" applyFill="1" applyBorder="1" applyAlignment="1" applyProtection="1">
      <alignment horizontal="left" vertical="center" wrapText="1"/>
      <protection locked="0"/>
    </xf>
    <xf numFmtId="0" fontId="29" fillId="2" borderId="1" xfId="0" applyFont="1" applyFill="1" applyBorder="1" applyProtection="1">
      <protection locked="0"/>
    </xf>
    <xf numFmtId="1" fontId="20" fillId="0" borderId="2" xfId="2" applyNumberFormat="1" applyFont="1" applyFill="1" applyBorder="1" applyAlignment="1" applyProtection="1">
      <alignment horizontal="left" vertical="top" wrapText="1"/>
      <protection locked="0"/>
    </xf>
    <xf numFmtId="1" fontId="20" fillId="0" borderId="40" xfId="2" applyNumberFormat="1" applyFont="1" applyFill="1" applyBorder="1" applyAlignment="1" applyProtection="1">
      <alignment horizontal="left" vertical="top" wrapText="1"/>
      <protection locked="0"/>
    </xf>
    <xf numFmtId="14" fontId="41" fillId="0" borderId="2" xfId="10" applyNumberFormat="1" applyFont="1" applyBorder="1" applyAlignment="1" applyProtection="1">
      <alignment wrapText="1"/>
      <protection locked="0"/>
    </xf>
    <xf numFmtId="14" fontId="23" fillId="0" borderId="2" xfId="10" applyNumberFormat="1" applyFont="1" applyBorder="1" applyAlignment="1" applyProtection="1">
      <alignment wrapText="1"/>
      <protection locked="0"/>
    </xf>
    <xf numFmtId="0" fontId="21" fillId="0" borderId="8" xfId="2" applyFont="1" applyFill="1" applyBorder="1" applyAlignment="1" applyProtection="1">
      <alignment horizontal="right" vertical="top" wrapText="1"/>
      <protection locked="0"/>
    </xf>
    <xf numFmtId="0" fontId="15" fillId="0" borderId="1" xfId="9" applyFont="1" applyBorder="1" applyAlignment="1" applyProtection="1">
      <alignment vertical="center" wrapText="1"/>
    </xf>
    <xf numFmtId="0" fontId="15" fillId="5" borderId="1" xfId="9" applyFont="1" applyFill="1" applyBorder="1" applyAlignment="1" applyProtection="1">
      <alignment vertical="center" wrapText="1"/>
    </xf>
    <xf numFmtId="0" fontId="16" fillId="5" borderId="0" xfId="9" applyFont="1" applyFill="1" applyProtection="1">
      <protection locked="0"/>
    </xf>
    <xf numFmtId="0" fontId="16" fillId="0" borderId="0" xfId="9" applyFont="1" applyProtection="1">
      <protection locked="0"/>
    </xf>
    <xf numFmtId="14" fontId="23" fillId="0" borderId="2" xfId="10" applyNumberFormat="1" applyFont="1" applyBorder="1" applyAlignment="1" applyProtection="1">
      <alignment vertical="center" wrapText="1"/>
      <protection locked="0"/>
    </xf>
    <xf numFmtId="0" fontId="16" fillId="0" borderId="0" xfId="9" applyFont="1" applyBorder="1" applyProtection="1">
      <protection locked="0"/>
    </xf>
    <xf numFmtId="14" fontId="29" fillId="2" borderId="1" xfId="0" applyNumberFormat="1" applyFont="1" applyFill="1" applyBorder="1" applyAlignment="1" applyProtection="1">
      <alignment horizontal="center" vertical="center"/>
      <protection locked="0"/>
    </xf>
    <xf numFmtId="0" fontId="29" fillId="2" borderId="1" xfId="0" applyFont="1" applyFill="1" applyBorder="1" applyAlignment="1" applyProtection="1">
      <alignment horizontal="left"/>
      <protection locked="0"/>
    </xf>
    <xf numFmtId="49" fontId="34" fillId="0" borderId="1" xfId="2" applyNumberFormat="1" applyFont="1" applyFill="1" applyBorder="1" applyAlignment="1" applyProtection="1">
      <alignment horizontal="left" vertical="center" wrapText="1"/>
      <protection locked="0"/>
    </xf>
    <xf numFmtId="4" fontId="18" fillId="5" borderId="1" xfId="1" applyNumberFormat="1" applyFont="1" applyFill="1" applyBorder="1" applyAlignment="1" applyProtection="1">
      <alignment horizontal="right" vertical="center"/>
    </xf>
    <xf numFmtId="4" fontId="18" fillId="5" borderId="1" xfId="1" applyNumberFormat="1" applyFont="1" applyFill="1" applyBorder="1" applyAlignment="1" applyProtection="1">
      <alignment horizontal="right" vertical="center" wrapText="1"/>
    </xf>
    <xf numFmtId="2" fontId="22" fillId="5" borderId="1" xfId="2" applyNumberFormat="1" applyFont="1" applyFill="1" applyBorder="1" applyAlignment="1" applyProtection="1">
      <alignment horizontal="center" vertical="top" wrapText="1"/>
    </xf>
    <xf numFmtId="2" fontId="13" fillId="0" borderId="0" xfId="0" applyNumberFormat="1" applyFont="1" applyProtection="1">
      <protection locked="0"/>
    </xf>
    <xf numFmtId="4" fontId="19" fillId="0" borderId="0" xfId="1" applyNumberFormat="1" applyFont="1" applyAlignment="1" applyProtection="1">
      <alignment horizontal="center" vertical="center" wrapText="1"/>
      <protection locked="0"/>
    </xf>
    <xf numFmtId="2" fontId="13" fillId="0" borderId="1" xfId="0" applyNumberFormat="1" applyFont="1" applyBorder="1" applyProtection="1">
      <protection locked="0"/>
    </xf>
    <xf numFmtId="2" fontId="18" fillId="5" borderId="1" xfId="0" applyNumberFormat="1" applyFont="1" applyFill="1" applyBorder="1" applyProtection="1"/>
    <xf numFmtId="0" fontId="15" fillId="0" borderId="18" xfId="8" applyFont="1" applyBorder="1" applyAlignment="1" applyProtection="1">
      <alignment wrapText="1"/>
      <protection locked="0"/>
    </xf>
    <xf numFmtId="0" fontId="23" fillId="0" borderId="20" xfId="5" applyNumberFormat="1" applyFont="1" applyBorder="1" applyAlignment="1" applyProtection="1">
      <alignment wrapText="1"/>
      <protection locked="0"/>
    </xf>
    <xf numFmtId="0" fontId="23" fillId="0" borderId="41" xfId="5" applyFont="1" applyBorder="1" applyAlignment="1" applyProtection="1">
      <alignment wrapText="1"/>
      <protection locked="0"/>
    </xf>
    <xf numFmtId="0" fontId="15" fillId="0" borderId="42" xfId="8" applyFont="1" applyBorder="1" applyAlignment="1" applyProtection="1">
      <alignment wrapText="1"/>
      <protection locked="0"/>
    </xf>
    <xf numFmtId="0" fontId="15" fillId="0" borderId="43" xfId="8" applyFont="1" applyBorder="1" applyAlignment="1" applyProtection="1">
      <alignment wrapText="1"/>
      <protection locked="0"/>
    </xf>
    <xf numFmtId="0" fontId="23" fillId="0" borderId="42" xfId="5" applyFont="1" applyBorder="1" applyAlignment="1" applyProtection="1">
      <alignment wrapText="1"/>
      <protection locked="0"/>
    </xf>
    <xf numFmtId="0" fontId="23" fillId="0" borderId="23" xfId="5" applyFont="1" applyBorder="1" applyAlignment="1" applyProtection="1">
      <alignment horizontal="left"/>
      <protection locked="0"/>
    </xf>
    <xf numFmtId="0" fontId="23" fillId="0" borderId="44" xfId="5" applyFont="1" applyBorder="1" applyAlignment="1" applyProtection="1">
      <alignment wrapText="1"/>
      <protection locked="0"/>
    </xf>
    <xf numFmtId="0" fontId="15" fillId="0" borderId="45" xfId="8" applyFont="1" applyBorder="1" applyAlignment="1" applyProtection="1">
      <alignment wrapText="1"/>
      <protection locked="0"/>
    </xf>
    <xf numFmtId="0" fontId="23" fillId="0" borderId="31" xfId="5" applyFont="1" applyBorder="1" applyAlignment="1" applyProtection="1">
      <alignment wrapText="1"/>
      <protection locked="0"/>
    </xf>
    <xf numFmtId="0" fontId="15" fillId="0" borderId="46" xfId="8" applyFont="1" applyBorder="1" applyAlignment="1" applyProtection="1">
      <alignment wrapText="1"/>
      <protection locked="0"/>
    </xf>
    <xf numFmtId="49" fontId="30" fillId="0" borderId="47" xfId="0" applyNumberFormat="1" applyFont="1" applyBorder="1" applyAlignment="1">
      <alignment horizontal="left" wrapText="1"/>
    </xf>
    <xf numFmtId="0" fontId="30" fillId="0" borderId="48" xfId="0" applyNumberFormat="1" applyFont="1" applyBorder="1" applyAlignment="1">
      <alignment horizontal="left" wrapText="1"/>
    </xf>
    <xf numFmtId="49" fontId="30" fillId="0" borderId="48" xfId="0" applyNumberFormat="1" applyFont="1" applyBorder="1" applyAlignment="1">
      <alignment horizontal="left" wrapText="1"/>
    </xf>
    <xf numFmtId="0" fontId="30" fillId="0" borderId="1" xfId="0" applyNumberFormat="1" applyFont="1" applyBorder="1" applyAlignment="1">
      <alignment horizontal="left" wrapText="1"/>
    </xf>
    <xf numFmtId="49" fontId="30" fillId="0" borderId="1" xfId="0" applyNumberFormat="1" applyFont="1" applyBorder="1" applyAlignment="1">
      <alignment horizontal="left" wrapText="1"/>
    </xf>
    <xf numFmtId="0" fontId="42" fillId="0" borderId="34" xfId="0" applyNumberFormat="1" applyFont="1" applyBorder="1" applyAlignment="1">
      <alignment horizontal="left" wrapText="1"/>
    </xf>
    <xf numFmtId="14" fontId="43" fillId="5" borderId="0" xfId="5" applyNumberFormat="1" applyFont="1" applyFill="1" applyBorder="1" applyProtection="1"/>
    <xf numFmtId="169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169" fontId="18" fillId="2" borderId="1" xfId="1" applyNumberFormat="1" applyFont="1" applyFill="1" applyBorder="1" applyAlignment="1" applyProtection="1">
      <alignment horizontal="right" vertical="center"/>
      <protection locked="0"/>
    </xf>
    <xf numFmtId="4" fontId="18" fillId="2" borderId="1" xfId="1" applyNumberFormat="1" applyFont="1" applyFill="1" applyBorder="1" applyAlignment="1" applyProtection="1">
      <alignment horizontal="right" vertical="center"/>
      <protection locked="0"/>
    </xf>
    <xf numFmtId="0" fontId="35" fillId="0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 wrapText="1"/>
    </xf>
    <xf numFmtId="2" fontId="34" fillId="5" borderId="1" xfId="2" applyNumberFormat="1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vertical="center"/>
    </xf>
    <xf numFmtId="2" fontId="20" fillId="5" borderId="1" xfId="2" applyNumberFormat="1" applyFont="1" applyFill="1" applyBorder="1" applyAlignment="1" applyProtection="1">
      <alignment horizontal="center" vertical="center" wrapText="1"/>
    </xf>
    <xf numFmtId="49" fontId="41" fillId="0" borderId="2" xfId="10" applyNumberFormat="1" applyFont="1" applyBorder="1" applyAlignment="1" applyProtection="1">
      <alignment wrapText="1"/>
      <protection locked="0"/>
    </xf>
    <xf numFmtId="0" fontId="36" fillId="0" borderId="1" xfId="9" applyFont="1" applyFill="1" applyBorder="1" applyAlignment="1" applyProtection="1">
      <alignment horizontal="center" vertical="center" wrapText="1"/>
      <protection locked="0"/>
    </xf>
    <xf numFmtId="0" fontId="36" fillId="0" borderId="2" xfId="9" applyFont="1" applyFill="1" applyBorder="1" applyAlignment="1" applyProtection="1">
      <alignment vertical="center" wrapText="1"/>
      <protection locked="0"/>
    </xf>
    <xf numFmtId="0" fontId="36" fillId="0" borderId="1" xfId="9" applyFont="1" applyFill="1" applyBorder="1" applyAlignment="1" applyProtection="1">
      <alignment vertical="center" wrapText="1"/>
      <protection locked="0"/>
    </xf>
    <xf numFmtId="0" fontId="36" fillId="0" borderId="33" xfId="9" applyFont="1" applyFill="1" applyBorder="1" applyAlignment="1" applyProtection="1">
      <alignment horizontal="center" vertical="center" wrapText="1"/>
      <protection locked="0"/>
    </xf>
    <xf numFmtId="0" fontId="35" fillId="0" borderId="33" xfId="0" applyFont="1" applyFill="1" applyBorder="1" applyAlignment="1">
      <alignment horizontal="left" vertical="center" wrapText="1"/>
    </xf>
    <xf numFmtId="0" fontId="36" fillId="0" borderId="31" xfId="9" applyFont="1" applyFill="1" applyBorder="1" applyAlignment="1" applyProtection="1">
      <alignment vertical="center" wrapText="1"/>
      <protection locked="0"/>
    </xf>
    <xf numFmtId="0" fontId="36" fillId="0" borderId="33" xfId="9" applyFont="1" applyFill="1" applyBorder="1" applyAlignment="1" applyProtection="1">
      <alignment vertical="center" wrapText="1"/>
      <protection locked="0"/>
    </xf>
    <xf numFmtId="0" fontId="36" fillId="0" borderId="1" xfId="9" applyFont="1" applyFill="1" applyBorder="1" applyAlignment="1" applyProtection="1">
      <alignment horizontal="center" wrapText="1"/>
      <protection locked="0"/>
    </xf>
    <xf numFmtId="0" fontId="36" fillId="0" borderId="2" xfId="9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>
      <alignment vertical="center" wrapText="1"/>
    </xf>
    <xf numFmtId="49" fontId="35" fillId="0" borderId="2" xfId="0" applyNumberFormat="1" applyFont="1" applyFill="1" applyBorder="1" applyAlignment="1">
      <alignment horizontal="center" vertical="center" wrapText="1"/>
    </xf>
    <xf numFmtId="14" fontId="23" fillId="0" borderId="2" xfId="5" applyNumberFormat="1" applyFont="1" applyBorder="1" applyAlignment="1" applyProtection="1">
      <alignment horizontal="left" wrapText="1"/>
      <protection locked="0"/>
    </xf>
    <xf numFmtId="3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4" fillId="2" borderId="0" xfId="0" applyFont="1" applyFill="1"/>
    <xf numFmtId="14" fontId="13" fillId="0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0" applyFont="1" applyBorder="1"/>
    <xf numFmtId="0" fontId="20" fillId="0" borderId="1" xfId="9" applyFont="1" applyBorder="1" applyAlignment="1" applyProtection="1">
      <alignment wrapText="1"/>
      <protection locked="0"/>
    </xf>
    <xf numFmtId="0" fontId="33" fillId="0" borderId="1" xfId="0" applyFont="1" applyBorder="1" applyAlignment="1">
      <alignment horizontal="center" wrapText="1"/>
    </xf>
    <xf numFmtId="49" fontId="20" fillId="0" borderId="1" xfId="9" applyNumberFormat="1" applyFont="1" applyBorder="1" applyAlignment="1" applyProtection="1">
      <alignment vertical="center" wrapText="1"/>
      <protection locked="0"/>
    </xf>
    <xf numFmtId="0" fontId="13" fillId="0" borderId="1" xfId="0" applyFont="1" applyFill="1" applyBorder="1" applyAlignment="1">
      <alignment horizontal="left" vertical="center" wrapText="1"/>
    </xf>
    <xf numFmtId="0" fontId="25" fillId="4" borderId="10" xfId="5" applyFont="1" applyFill="1" applyBorder="1" applyAlignment="1" applyProtection="1">
      <alignment horizontal="center"/>
    </xf>
    <xf numFmtId="0" fontId="25" fillId="4" borderId="12" xfId="5" applyFont="1" applyFill="1" applyBorder="1" applyAlignment="1" applyProtection="1">
      <alignment horizontal="center"/>
    </xf>
    <xf numFmtId="0" fontId="25" fillId="4" borderId="11" xfId="5" applyFont="1" applyFill="1" applyBorder="1" applyAlignment="1" applyProtection="1">
      <alignment horizontal="center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5" borderId="0" xfId="1" applyFont="1" applyFill="1" applyBorder="1" applyAlignment="1" applyProtection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 wrapText="1"/>
    </xf>
    <xf numFmtId="0" fontId="36" fillId="0" borderId="33" xfId="4" applyFont="1" applyFill="1" applyBorder="1" applyAlignment="1" applyProtection="1">
      <alignment horizontal="center" vertical="center" wrapText="1"/>
      <protection locked="0"/>
    </xf>
    <xf numFmtId="0" fontId="36" fillId="0" borderId="2" xfId="4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/>
      <protection locked="0"/>
    </xf>
    <xf numFmtId="0" fontId="15" fillId="0" borderId="33" xfId="4" applyFont="1" applyBorder="1" applyAlignment="1" applyProtection="1">
      <alignment horizontal="center" vertical="center" wrapText="1"/>
      <protection locked="0"/>
    </xf>
    <xf numFmtId="0" fontId="15" fillId="0" borderId="2" xfId="4" applyFont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left" vertical="center" wrapText="1"/>
      <protection locked="0"/>
    </xf>
    <xf numFmtId="0" fontId="15" fillId="0" borderId="2" xfId="4" applyFont="1" applyBorder="1" applyAlignment="1" applyProtection="1">
      <alignment horizontal="left" vertical="center" wrapText="1"/>
      <protection locked="0"/>
    </xf>
    <xf numFmtId="2" fontId="35" fillId="0" borderId="33" xfId="0" applyNumberFormat="1" applyFont="1" applyBorder="1" applyAlignment="1">
      <alignment horizontal="center"/>
    </xf>
    <xf numFmtId="2" fontId="35" fillId="0" borderId="31" xfId="0" applyNumberFormat="1" applyFont="1" applyBorder="1" applyAlignment="1">
      <alignment horizontal="center"/>
    </xf>
    <xf numFmtId="2" fontId="35" fillId="0" borderId="2" xfId="0" applyNumberFormat="1" applyFont="1" applyBorder="1" applyAlignment="1">
      <alignment horizontal="center"/>
    </xf>
    <xf numFmtId="0" fontId="15" fillId="0" borderId="31" xfId="4" applyFont="1" applyBorder="1" applyAlignment="1" applyProtection="1">
      <alignment horizontal="center" vertical="center" wrapText="1"/>
      <protection locked="0"/>
    </xf>
    <xf numFmtId="0" fontId="15" fillId="0" borderId="33" xfId="4" applyFont="1" applyFill="1" applyBorder="1" applyAlignment="1" applyProtection="1">
      <alignment horizontal="center" vertical="center" wrapText="1"/>
      <protection locked="0"/>
    </xf>
    <xf numFmtId="0" fontId="15" fillId="0" borderId="31" xfId="4" applyFont="1" applyFill="1" applyBorder="1" applyAlignment="1" applyProtection="1">
      <alignment horizontal="center" vertical="center" wrapText="1"/>
      <protection locked="0"/>
    </xf>
    <xf numFmtId="0" fontId="15" fillId="0" borderId="2" xfId="4" applyFont="1" applyFill="1" applyBorder="1" applyAlignment="1" applyProtection="1">
      <alignment horizontal="center" vertical="center" wrapText="1"/>
      <protection locked="0"/>
    </xf>
    <xf numFmtId="0" fontId="35" fillId="0" borderId="33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33" xfId="0" applyFont="1" applyFill="1" applyBorder="1" applyAlignment="1">
      <alignment horizontal="center"/>
    </xf>
    <xf numFmtId="0" fontId="35" fillId="0" borderId="31" xfId="0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/>
    </xf>
  </cellXfs>
  <cellStyles count="12">
    <cellStyle name="Good" xfId="11" builtinId="26"/>
    <cellStyle name="Normal" xfId="0" builtinId="0"/>
    <cellStyle name="Normal 2" xfId="2"/>
    <cellStyle name="Normal 3" xfId="3"/>
    <cellStyle name="Normal 4" xfId="4"/>
    <cellStyle name="Normal 4 2" xfId="9"/>
    <cellStyle name="Normal 5" xfId="5"/>
    <cellStyle name="Normal 5 2" xfId="6"/>
    <cellStyle name="Normal 5 2 2" xfId="7"/>
    <cellStyle name="Normal 5 2 2 2" xfId="10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36</xdr:row>
      <xdr:rowOff>180975</xdr:rowOff>
    </xdr:from>
    <xdr:to>
      <xdr:col>2</xdr:col>
      <xdr:colOff>554556</xdr:colOff>
      <xdr:row>36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4.1"/>
      <sheetName val="ფორმა 4.2"/>
      <sheetName val="ფორმა N4.3"/>
      <sheetName val="ფორმა 4.4"/>
      <sheetName val="ფორმა N5.1"/>
      <sheetName val="ფორმა N6.1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1"/>
      <sheetName val="ფორმა N13"/>
      <sheetName val="ფორმა N14"/>
      <sheetName val="ფორმა 15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topLeftCell="B1" zoomScale="90" zoomScaleSheetLayoutView="90" workbookViewId="0">
      <selection activeCell="E4" sqref="E4"/>
    </sheetView>
  </sheetViews>
  <sheetFormatPr defaultRowHeight="15"/>
  <cols>
    <col min="1" max="1" width="6.28515625" style="63" bestFit="1" customWidth="1"/>
    <col min="2" max="2" width="13.140625" style="63" customWidth="1"/>
    <col min="3" max="3" width="17.5703125" style="63" bestFit="1" customWidth="1"/>
    <col min="4" max="4" width="15.140625" style="63" customWidth="1"/>
    <col min="5" max="6" width="18.5703125" style="63" customWidth="1"/>
    <col min="7" max="9" width="19.140625" style="84" customWidth="1"/>
    <col min="10" max="11" width="17.42578125" style="63" customWidth="1"/>
    <col min="12" max="12" width="16.7109375" style="63" customWidth="1"/>
    <col min="13" max="13" width="28.140625" style="63" customWidth="1"/>
    <col min="14" max="16384" width="9.140625" style="63"/>
  </cols>
  <sheetData>
    <row r="1" spans="1:13" s="98" customFormat="1">
      <c r="A1" s="101" t="s">
        <v>302</v>
      </c>
      <c r="B1" s="128"/>
      <c r="C1" s="128"/>
      <c r="D1" s="128"/>
      <c r="E1" s="129"/>
      <c r="F1" s="130"/>
      <c r="G1" s="132"/>
      <c r="H1" s="142"/>
      <c r="I1" s="101"/>
      <c r="J1" s="128"/>
      <c r="K1" s="129"/>
      <c r="L1" s="129"/>
      <c r="M1" s="331" t="s">
        <v>99</v>
      </c>
    </row>
    <row r="2" spans="1:13" s="98" customFormat="1">
      <c r="A2" s="103" t="s">
        <v>130</v>
      </c>
      <c r="B2" s="128"/>
      <c r="C2" s="128"/>
      <c r="D2" s="128"/>
      <c r="E2" s="129"/>
      <c r="F2" s="130"/>
      <c r="G2" s="132"/>
      <c r="H2" s="142"/>
      <c r="I2" s="103"/>
      <c r="J2" s="128"/>
      <c r="K2" s="129"/>
      <c r="L2" s="129"/>
      <c r="M2" s="330" t="s">
        <v>654</v>
      </c>
    </row>
    <row r="3" spans="1:13" s="98" customFormat="1">
      <c r="A3" s="128"/>
      <c r="B3" s="128"/>
      <c r="C3" s="131"/>
      <c r="D3" s="133"/>
      <c r="E3" s="129"/>
      <c r="F3" s="129"/>
      <c r="G3" s="134"/>
      <c r="H3" s="129"/>
      <c r="I3" s="129"/>
      <c r="J3" s="130"/>
      <c r="K3" s="128"/>
      <c r="L3" s="128"/>
      <c r="M3" s="129"/>
    </row>
    <row r="4" spans="1:13" s="98" customFormat="1">
      <c r="A4" s="130" t="s">
        <v>266</v>
      </c>
      <c r="B4" s="143"/>
      <c r="C4" s="143"/>
      <c r="D4" s="143" t="s">
        <v>269</v>
      </c>
      <c r="E4" s="510"/>
      <c r="F4" s="129"/>
      <c r="G4" s="136"/>
      <c r="H4" s="129"/>
      <c r="I4" s="150"/>
      <c r="J4" s="151"/>
      <c r="K4" s="128"/>
      <c r="L4" s="129"/>
      <c r="M4" s="129"/>
    </row>
    <row r="5" spans="1:13" s="98" customFormat="1">
      <c r="A5" s="130"/>
      <c r="B5" s="130"/>
      <c r="C5" s="130"/>
      <c r="D5" s="143"/>
      <c r="E5" s="129"/>
      <c r="F5" s="129"/>
      <c r="G5" s="136"/>
      <c r="H5" s="136"/>
      <c r="I5" s="136"/>
      <c r="J5" s="135"/>
      <c r="K5" s="142"/>
      <c r="L5" s="128"/>
      <c r="M5" s="129"/>
    </row>
    <row r="6" spans="1:13" s="98" customFormat="1" ht="15.75" thickBot="1">
      <c r="A6" s="137"/>
      <c r="B6" s="129"/>
      <c r="C6" s="135" t="s">
        <v>655</v>
      </c>
      <c r="D6" s="138"/>
      <c r="E6" s="129"/>
      <c r="F6" s="129"/>
      <c r="G6" s="136"/>
      <c r="H6" s="136"/>
      <c r="I6" s="136"/>
      <c r="J6" s="129"/>
      <c r="K6" s="128"/>
      <c r="L6" s="128"/>
      <c r="M6" s="129"/>
    </row>
    <row r="7" spans="1:13" ht="15.75" thickBot="1">
      <c r="A7" s="139"/>
      <c r="B7" s="140"/>
      <c r="C7" s="139"/>
      <c r="D7" s="139"/>
      <c r="E7" s="141"/>
      <c r="F7" s="141"/>
      <c r="G7" s="130"/>
      <c r="H7" s="130"/>
      <c r="I7" s="130"/>
      <c r="J7" s="545" t="s">
        <v>416</v>
      </c>
      <c r="K7" s="546"/>
      <c r="L7" s="547"/>
      <c r="M7" s="139"/>
    </row>
    <row r="8" spans="1:13" s="71" customFormat="1" ht="39" thickBot="1">
      <c r="A8" s="210" t="s">
        <v>62</v>
      </c>
      <c r="B8" s="211" t="s">
        <v>131</v>
      </c>
      <c r="C8" s="211" t="s">
        <v>268</v>
      </c>
      <c r="D8" s="212" t="s">
        <v>275</v>
      </c>
      <c r="E8" s="64" t="s">
        <v>216</v>
      </c>
      <c r="F8" s="65" t="s">
        <v>215</v>
      </c>
      <c r="G8" s="66" t="s">
        <v>219</v>
      </c>
      <c r="H8" s="67" t="s">
        <v>220</v>
      </c>
      <c r="I8" s="68" t="s">
        <v>217</v>
      </c>
      <c r="J8" s="69" t="s">
        <v>271</v>
      </c>
      <c r="K8" s="70" t="s">
        <v>272</v>
      </c>
      <c r="L8" s="70" t="s">
        <v>221</v>
      </c>
      <c r="M8" s="213" t="s">
        <v>222</v>
      </c>
    </row>
    <row r="9" spans="1:13" s="89" customFormat="1" ht="15.75" thickBot="1">
      <c r="A9" s="203">
        <v>1</v>
      </c>
      <c r="B9" s="204">
        <v>2</v>
      </c>
      <c r="C9" s="204">
        <v>3</v>
      </c>
      <c r="D9" s="205">
        <v>4</v>
      </c>
      <c r="E9" s="206">
        <v>7</v>
      </c>
      <c r="F9" s="204">
        <v>8</v>
      </c>
      <c r="G9" s="208">
        <v>9</v>
      </c>
      <c r="H9" s="209">
        <v>12</v>
      </c>
      <c r="I9" s="207">
        <v>13</v>
      </c>
      <c r="J9" s="206">
        <v>14</v>
      </c>
      <c r="K9" s="204">
        <v>15</v>
      </c>
      <c r="L9" s="204">
        <v>16</v>
      </c>
      <c r="M9" s="207">
        <v>17</v>
      </c>
    </row>
    <row r="10" spans="1:13" ht="30.75">
      <c r="A10" s="74">
        <v>1</v>
      </c>
      <c r="B10" s="536">
        <v>41786</v>
      </c>
      <c r="C10" s="72" t="s">
        <v>459</v>
      </c>
      <c r="D10" s="509">
        <v>100</v>
      </c>
      <c r="E10" s="336" t="s">
        <v>466</v>
      </c>
      <c r="F10" s="336" t="s">
        <v>467</v>
      </c>
      <c r="G10" s="336" t="s">
        <v>468</v>
      </c>
      <c r="H10" s="495" t="s">
        <v>469</v>
      </c>
      <c r="I10" s="496" t="s">
        <v>464</v>
      </c>
      <c r="J10" s="77"/>
      <c r="K10" s="78"/>
      <c r="L10" s="79"/>
      <c r="M10" s="76"/>
    </row>
    <row r="11" spans="1:13" ht="30.75">
      <c r="A11" s="74">
        <v>2</v>
      </c>
      <c r="B11" s="536">
        <v>41786</v>
      </c>
      <c r="C11" s="72" t="s">
        <v>459</v>
      </c>
      <c r="D11" s="509">
        <v>8000</v>
      </c>
      <c r="E11" s="336" t="s">
        <v>470</v>
      </c>
      <c r="F11" s="336" t="s">
        <v>471</v>
      </c>
      <c r="G11" s="336" t="s">
        <v>472</v>
      </c>
      <c r="H11" s="495" t="s">
        <v>473</v>
      </c>
      <c r="I11" s="496" t="s">
        <v>464</v>
      </c>
      <c r="J11" s="77"/>
      <c r="K11" s="78"/>
      <c r="L11" s="79"/>
      <c r="M11" s="76"/>
    </row>
    <row r="12" spans="1:13" ht="30.75">
      <c r="A12" s="74">
        <v>3</v>
      </c>
      <c r="B12" s="536">
        <v>41787</v>
      </c>
      <c r="C12" s="72" t="s">
        <v>459</v>
      </c>
      <c r="D12" s="509">
        <v>55</v>
      </c>
      <c r="E12" s="336" t="s">
        <v>474</v>
      </c>
      <c r="F12" s="336" t="s">
        <v>465</v>
      </c>
      <c r="G12" s="336" t="s">
        <v>475</v>
      </c>
      <c r="H12" s="495" t="s">
        <v>476</v>
      </c>
      <c r="I12" s="496" t="s">
        <v>458</v>
      </c>
      <c r="J12" s="77"/>
      <c r="K12" s="78"/>
      <c r="L12" s="79"/>
      <c r="M12" s="494"/>
    </row>
    <row r="13" spans="1:13" ht="30.75">
      <c r="A13" s="74">
        <v>4</v>
      </c>
      <c r="B13" s="536">
        <v>41787</v>
      </c>
      <c r="C13" s="72" t="s">
        <v>459</v>
      </c>
      <c r="D13" s="509">
        <v>90</v>
      </c>
      <c r="E13" s="336" t="s">
        <v>477</v>
      </c>
      <c r="F13" s="336" t="s">
        <v>478</v>
      </c>
      <c r="G13" s="336" t="s">
        <v>479</v>
      </c>
      <c r="H13" s="495" t="s">
        <v>480</v>
      </c>
      <c r="I13" s="496" t="s">
        <v>464</v>
      </c>
      <c r="J13" s="77"/>
      <c r="K13" s="78"/>
      <c r="L13" s="79"/>
      <c r="M13" s="76"/>
    </row>
    <row r="14" spans="1:13" ht="30.75">
      <c r="A14" s="74">
        <v>5</v>
      </c>
      <c r="B14" s="536">
        <v>41789</v>
      </c>
      <c r="C14" s="72" t="s">
        <v>459</v>
      </c>
      <c r="D14" s="509">
        <v>10900</v>
      </c>
      <c r="E14" s="336" t="s">
        <v>481</v>
      </c>
      <c r="F14" s="336" t="s">
        <v>482</v>
      </c>
      <c r="G14" s="336" t="s">
        <v>483</v>
      </c>
      <c r="H14" s="495" t="s">
        <v>484</v>
      </c>
      <c r="I14" s="496" t="s">
        <v>464</v>
      </c>
      <c r="J14" s="77"/>
      <c r="K14" s="78"/>
      <c r="L14" s="79"/>
      <c r="M14" s="76"/>
    </row>
    <row r="15" spans="1:13" ht="30.75">
      <c r="A15" s="74">
        <v>6</v>
      </c>
      <c r="B15" s="536">
        <v>41789</v>
      </c>
      <c r="C15" s="72" t="s">
        <v>459</v>
      </c>
      <c r="D15" s="509">
        <v>500</v>
      </c>
      <c r="E15" s="336" t="s">
        <v>485</v>
      </c>
      <c r="F15" s="336" t="s">
        <v>486</v>
      </c>
      <c r="G15" s="336" t="s">
        <v>487</v>
      </c>
      <c r="H15" s="336"/>
      <c r="I15" s="496" t="s">
        <v>458</v>
      </c>
      <c r="J15" s="77"/>
      <c r="K15" s="78"/>
      <c r="L15" s="79"/>
      <c r="M15" s="76"/>
    </row>
    <row r="16" spans="1:13" ht="30.75">
      <c r="A16" s="74">
        <v>7</v>
      </c>
      <c r="B16" s="336" t="s">
        <v>646</v>
      </c>
      <c r="C16" s="72" t="s">
        <v>459</v>
      </c>
      <c r="D16" s="509">
        <v>300</v>
      </c>
      <c r="E16" s="336" t="s">
        <v>488</v>
      </c>
      <c r="F16" s="336" t="s">
        <v>489</v>
      </c>
      <c r="G16" s="336" t="s">
        <v>490</v>
      </c>
      <c r="H16" s="495" t="s">
        <v>492</v>
      </c>
      <c r="I16" s="496" t="s">
        <v>491</v>
      </c>
      <c r="J16" s="77"/>
      <c r="K16" s="78"/>
      <c r="L16" s="79"/>
      <c r="M16" s="495"/>
    </row>
    <row r="17" spans="1:13" ht="30.75">
      <c r="A17" s="74">
        <v>8</v>
      </c>
      <c r="B17" s="336" t="s">
        <v>645</v>
      </c>
      <c r="C17" s="72" t="s">
        <v>459</v>
      </c>
      <c r="D17" s="509">
        <v>360</v>
      </c>
      <c r="E17" s="336" t="s">
        <v>493</v>
      </c>
      <c r="F17" s="336" t="s">
        <v>494</v>
      </c>
      <c r="G17" s="336" t="s">
        <v>495</v>
      </c>
      <c r="H17" s="495" t="s">
        <v>497</v>
      </c>
      <c r="I17" s="496" t="s">
        <v>496</v>
      </c>
      <c r="J17" s="77"/>
      <c r="K17" s="78"/>
      <c r="L17" s="79"/>
      <c r="M17" s="495"/>
    </row>
    <row r="18" spans="1:13" ht="30.75">
      <c r="A18" s="74">
        <v>9</v>
      </c>
      <c r="B18" s="336" t="s">
        <v>647</v>
      </c>
      <c r="C18" s="72" t="s">
        <v>459</v>
      </c>
      <c r="D18" s="509">
        <v>4855</v>
      </c>
      <c r="E18" s="336" t="s">
        <v>466</v>
      </c>
      <c r="F18" s="336" t="s">
        <v>465</v>
      </c>
      <c r="G18" s="336" t="s">
        <v>498</v>
      </c>
      <c r="H18" s="495" t="s">
        <v>499</v>
      </c>
      <c r="I18" s="496" t="s">
        <v>464</v>
      </c>
      <c r="J18" s="77"/>
      <c r="K18" s="78"/>
      <c r="L18" s="79"/>
      <c r="M18" s="495"/>
    </row>
    <row r="19" spans="1:13" ht="30.75">
      <c r="A19" s="74">
        <v>10</v>
      </c>
      <c r="B19" s="336" t="s">
        <v>648</v>
      </c>
      <c r="C19" s="72" t="s">
        <v>459</v>
      </c>
      <c r="D19" s="509">
        <v>1900</v>
      </c>
      <c r="E19" s="336" t="s">
        <v>500</v>
      </c>
      <c r="F19" s="336" t="s">
        <v>501</v>
      </c>
      <c r="G19" s="336" t="s">
        <v>502</v>
      </c>
      <c r="H19" s="495" t="s">
        <v>503</v>
      </c>
      <c r="I19" s="496" t="s">
        <v>464</v>
      </c>
      <c r="J19" s="77"/>
      <c r="K19" s="78"/>
      <c r="L19" s="79"/>
      <c r="M19" s="495"/>
    </row>
    <row r="20" spans="1:13" ht="30.75">
      <c r="A20" s="74">
        <v>11</v>
      </c>
      <c r="B20" s="336" t="s">
        <v>648</v>
      </c>
      <c r="C20" s="72" t="s">
        <v>459</v>
      </c>
      <c r="D20" s="509">
        <v>4500</v>
      </c>
      <c r="E20" s="336" t="s">
        <v>504</v>
      </c>
      <c r="F20" s="336" t="s">
        <v>505</v>
      </c>
      <c r="G20" s="336" t="s">
        <v>506</v>
      </c>
      <c r="H20" s="495" t="s">
        <v>508</v>
      </c>
      <c r="I20" s="496" t="s">
        <v>507</v>
      </c>
      <c r="J20" s="77"/>
      <c r="K20" s="78"/>
      <c r="L20" s="79"/>
      <c r="M20" s="495"/>
    </row>
    <row r="21" spans="1:13" ht="30.75">
      <c r="A21" s="74">
        <v>12</v>
      </c>
      <c r="B21" s="336" t="s">
        <v>649</v>
      </c>
      <c r="C21" s="72" t="s">
        <v>459</v>
      </c>
      <c r="D21" s="509">
        <v>540</v>
      </c>
      <c r="E21" s="336" t="s">
        <v>477</v>
      </c>
      <c r="F21" s="336" t="s">
        <v>478</v>
      </c>
      <c r="G21" s="336" t="s">
        <v>479</v>
      </c>
      <c r="H21" s="495" t="s">
        <v>480</v>
      </c>
      <c r="I21" s="496" t="s">
        <v>464</v>
      </c>
      <c r="J21" s="77"/>
      <c r="K21" s="78"/>
      <c r="L21" s="79"/>
      <c r="M21" s="495"/>
    </row>
    <row r="22" spans="1:13" ht="30.75">
      <c r="A22" s="74">
        <v>13</v>
      </c>
      <c r="B22" s="336" t="s">
        <v>649</v>
      </c>
      <c r="C22" s="72" t="s">
        <v>459</v>
      </c>
      <c r="D22" s="509">
        <v>179</v>
      </c>
      <c r="E22" s="336" t="s">
        <v>493</v>
      </c>
      <c r="F22" s="336" t="s">
        <v>494</v>
      </c>
      <c r="G22" s="336" t="s">
        <v>495</v>
      </c>
      <c r="H22" s="498" t="s">
        <v>497</v>
      </c>
      <c r="I22" s="496" t="s">
        <v>496</v>
      </c>
      <c r="J22" s="77"/>
      <c r="K22" s="78"/>
      <c r="L22" s="79"/>
      <c r="M22" s="495"/>
    </row>
    <row r="23" spans="1:13" ht="30.75">
      <c r="A23" s="74">
        <v>14</v>
      </c>
      <c r="B23" s="336" t="s">
        <v>650</v>
      </c>
      <c r="C23" s="72" t="s">
        <v>459</v>
      </c>
      <c r="D23" s="509">
        <v>5000</v>
      </c>
      <c r="E23" s="336" t="s">
        <v>460</v>
      </c>
      <c r="F23" s="336" t="s">
        <v>461</v>
      </c>
      <c r="G23" s="336" t="s">
        <v>462</v>
      </c>
      <c r="H23" s="73" t="s">
        <v>463</v>
      </c>
      <c r="I23" s="493" t="s">
        <v>464</v>
      </c>
      <c r="J23" s="77"/>
      <c r="K23" s="78"/>
      <c r="L23" s="79"/>
      <c r="M23" s="495"/>
    </row>
    <row r="24" spans="1:13" ht="30.75">
      <c r="A24" s="74">
        <v>15</v>
      </c>
      <c r="B24" s="336" t="s">
        <v>651</v>
      </c>
      <c r="C24" s="72" t="s">
        <v>459</v>
      </c>
      <c r="D24" s="509">
        <v>540</v>
      </c>
      <c r="E24" s="336" t="s">
        <v>509</v>
      </c>
      <c r="F24" s="336" t="s">
        <v>510</v>
      </c>
      <c r="G24" s="336" t="s">
        <v>511</v>
      </c>
      <c r="H24" s="495" t="s">
        <v>512</v>
      </c>
      <c r="I24" s="496" t="s">
        <v>464</v>
      </c>
      <c r="J24" s="77"/>
      <c r="K24" s="78"/>
      <c r="L24" s="79"/>
      <c r="M24" s="495"/>
    </row>
    <row r="25" spans="1:13" ht="30.75">
      <c r="A25" s="74">
        <v>16</v>
      </c>
      <c r="B25" s="336" t="s">
        <v>652</v>
      </c>
      <c r="C25" s="72" t="s">
        <v>459</v>
      </c>
      <c r="D25" s="337">
        <v>3000</v>
      </c>
      <c r="E25" s="336" t="s">
        <v>513</v>
      </c>
      <c r="F25" s="336" t="s">
        <v>514</v>
      </c>
      <c r="G25" s="336" t="s">
        <v>515</v>
      </c>
      <c r="H25" s="495" t="s">
        <v>516</v>
      </c>
      <c r="I25" s="497" t="s">
        <v>464</v>
      </c>
      <c r="J25" s="77"/>
      <c r="K25" s="78"/>
      <c r="L25" s="79"/>
      <c r="M25" s="495"/>
    </row>
    <row r="26" spans="1:13" ht="31.5" thickBot="1">
      <c r="A26" s="74">
        <v>17</v>
      </c>
      <c r="B26" s="336" t="s">
        <v>651</v>
      </c>
      <c r="C26" s="502" t="s">
        <v>459</v>
      </c>
      <c r="D26" s="505">
        <v>640</v>
      </c>
      <c r="E26" s="506" t="s">
        <v>517</v>
      </c>
      <c r="F26" s="506" t="s">
        <v>501</v>
      </c>
      <c r="G26" s="506" t="s">
        <v>518</v>
      </c>
      <c r="H26" s="83" t="s">
        <v>519</v>
      </c>
      <c r="I26" s="496" t="s">
        <v>458</v>
      </c>
      <c r="J26" s="77"/>
      <c r="K26" s="78"/>
      <c r="L26" s="79"/>
      <c r="M26" s="495"/>
    </row>
    <row r="27" spans="1:13" ht="31.5" thickBot="1">
      <c r="A27" s="74">
        <v>18</v>
      </c>
      <c r="B27" s="504" t="s">
        <v>653</v>
      </c>
      <c r="C27" s="75" t="s">
        <v>459</v>
      </c>
      <c r="D27" s="507">
        <v>4400</v>
      </c>
      <c r="E27" s="508" t="s">
        <v>466</v>
      </c>
      <c r="F27" s="508" t="s">
        <v>465</v>
      </c>
      <c r="G27" s="508" t="s">
        <v>498</v>
      </c>
      <c r="H27" s="495" t="s">
        <v>499</v>
      </c>
      <c r="I27" s="503" t="s">
        <v>464</v>
      </c>
      <c r="J27" s="77"/>
      <c r="K27" s="78"/>
      <c r="L27" s="79"/>
      <c r="M27" s="495"/>
    </row>
    <row r="28" spans="1:13" ht="46.5" thickBot="1">
      <c r="A28" s="74">
        <v>19</v>
      </c>
      <c r="B28" s="336" t="s">
        <v>651</v>
      </c>
      <c r="C28" s="80" t="s">
        <v>459</v>
      </c>
      <c r="D28" s="499">
        <v>660</v>
      </c>
      <c r="E28" s="81" t="s">
        <v>520</v>
      </c>
      <c r="F28" s="80"/>
      <c r="G28" s="82"/>
      <c r="H28" s="500" t="s">
        <v>521</v>
      </c>
      <c r="I28" s="501" t="s">
        <v>464</v>
      </c>
      <c r="J28" s="77"/>
      <c r="K28" s="78"/>
      <c r="L28" s="79"/>
      <c r="M28" s="495"/>
    </row>
    <row r="29" spans="1:13">
      <c r="A29" s="74"/>
      <c r="B29" s="336"/>
      <c r="J29" s="77"/>
      <c r="K29" s="78"/>
      <c r="L29" s="79"/>
      <c r="M29" s="495"/>
    </row>
    <row r="30" spans="1:13" ht="15.75">
      <c r="C30" s="98"/>
      <c r="D30" s="98"/>
      <c r="E30" s="98"/>
      <c r="F30" s="98"/>
      <c r="G30" s="100"/>
      <c r="H30" s="100"/>
      <c r="I30" s="100"/>
    </row>
    <row r="31" spans="1:13" ht="7.5" customHeight="1">
      <c r="C31" s="98"/>
      <c r="D31" s="98"/>
      <c r="E31" s="98"/>
      <c r="F31" s="98"/>
      <c r="G31" s="100"/>
      <c r="H31" s="100"/>
      <c r="I31" s="100"/>
    </row>
    <row r="32" spans="1:13" ht="15.75">
      <c r="C32" s="98"/>
      <c r="D32" s="98"/>
      <c r="E32" s="98"/>
      <c r="F32" s="98"/>
      <c r="G32" s="100"/>
      <c r="H32" s="100"/>
      <c r="I32" s="100"/>
      <c r="M32" s="98"/>
    </row>
    <row r="33" spans="1:13" s="98" customFormat="1">
      <c r="A33" s="99" t="s">
        <v>408</v>
      </c>
      <c r="G33" s="100"/>
      <c r="H33" s="100"/>
      <c r="I33" s="100"/>
    </row>
    <row r="34" spans="1:13" s="98" customFormat="1">
      <c r="A34" s="99" t="s">
        <v>419</v>
      </c>
      <c r="G34" s="100"/>
      <c r="H34" s="100"/>
      <c r="I34" s="100"/>
    </row>
    <row r="35" spans="1:13" s="98" customFormat="1" ht="15.75">
      <c r="A35" s="99" t="s">
        <v>418</v>
      </c>
      <c r="C35" s="63"/>
      <c r="D35" s="63"/>
      <c r="E35" s="63"/>
      <c r="F35" s="63"/>
      <c r="G35" s="63"/>
      <c r="H35" s="63"/>
      <c r="I35" s="84"/>
    </row>
    <row r="36" spans="1:13" s="98" customFormat="1">
      <c r="B36" s="99"/>
      <c r="C36" s="2"/>
      <c r="D36" s="2"/>
      <c r="E36" s="2"/>
      <c r="F36" s="2"/>
      <c r="G36" s="2"/>
      <c r="H36" s="2"/>
      <c r="I36" s="2"/>
    </row>
    <row r="37" spans="1:13" s="98" customFormat="1">
      <c r="B37" s="99"/>
      <c r="C37" s="94"/>
      <c r="D37" s="2"/>
      <c r="E37" s="2"/>
      <c r="F37" s="2"/>
      <c r="G37" s="94"/>
      <c r="H37" s="97"/>
      <c r="I37"/>
    </row>
    <row r="38" spans="1:13" s="98" customFormat="1">
      <c r="B38" s="99"/>
      <c r="C38" s="93" t="s">
        <v>260</v>
      </c>
      <c r="D38" s="2"/>
      <c r="E38" s="2"/>
      <c r="F38" s="2"/>
      <c r="G38" s="12" t="s">
        <v>265</v>
      </c>
      <c r="H38" s="96"/>
      <c r="I38"/>
    </row>
    <row r="39" spans="1:13" s="98" customFormat="1">
      <c r="B39" s="99"/>
      <c r="C39" s="2"/>
      <c r="D39" s="2"/>
      <c r="E39" s="2"/>
      <c r="F39" s="2"/>
      <c r="G39" s="2" t="s">
        <v>261</v>
      </c>
      <c r="H39"/>
      <c r="I39"/>
    </row>
    <row r="40" spans="1:13" s="98" customFormat="1" ht="15.75">
      <c r="B40" s="99"/>
      <c r="C40" s="88" t="s">
        <v>129</v>
      </c>
      <c r="D40"/>
      <c r="E40" s="63"/>
      <c r="F40" s="63"/>
      <c r="G40"/>
      <c r="H40"/>
      <c r="I40"/>
      <c r="M40" s="63"/>
    </row>
    <row r="41" spans="1:13" ht="15.75">
      <c r="B41" s="62"/>
      <c r="C41"/>
      <c r="D41"/>
      <c r="G41"/>
      <c r="H41"/>
      <c r="I41"/>
      <c r="M41" s="2"/>
    </row>
    <row r="42" spans="1:13" s="2" customFormat="1" ht="15.75">
      <c r="B42" s="95" t="s">
        <v>97</v>
      </c>
      <c r="C42"/>
      <c r="D42"/>
      <c r="E42" s="63"/>
      <c r="F42" s="63"/>
      <c r="G42"/>
      <c r="H42"/>
      <c r="I42"/>
    </row>
    <row r="43" spans="1:13" s="2" customFormat="1" ht="15.75">
      <c r="C43"/>
      <c r="D43"/>
      <c r="E43" s="63"/>
      <c r="F43" s="63"/>
      <c r="G43"/>
      <c r="H43"/>
      <c r="I43"/>
    </row>
    <row r="44" spans="1:13" s="2" customFormat="1" ht="15.75">
      <c r="A44"/>
      <c r="C44"/>
      <c r="D44"/>
      <c r="E44" s="63"/>
      <c r="F44" s="63"/>
      <c r="G44"/>
      <c r="H44"/>
      <c r="I44"/>
      <c r="K44" s="12"/>
    </row>
    <row r="45" spans="1:13" s="2" customFormat="1">
      <c r="A45"/>
      <c r="C45"/>
      <c r="D45"/>
      <c r="E45"/>
      <c r="F45"/>
      <c r="G45"/>
      <c r="H45"/>
      <c r="I45"/>
      <c r="M45"/>
    </row>
    <row r="46" spans="1:13" customFormat="1" ht="15.75">
      <c r="B46" s="2"/>
      <c r="C46" s="63"/>
      <c r="D46" s="63"/>
      <c r="E46" s="63"/>
      <c r="F46" s="63"/>
      <c r="G46" s="84"/>
      <c r="H46" s="84"/>
      <c r="I46" s="84"/>
      <c r="K46" s="63"/>
    </row>
    <row r="47" spans="1:13" customFormat="1">
      <c r="C47" s="63"/>
      <c r="D47" s="63"/>
      <c r="E47" s="63"/>
      <c r="F47" s="63"/>
      <c r="G47" s="84"/>
      <c r="H47" s="84"/>
      <c r="I47" s="84"/>
    </row>
    <row r="48" spans="1:13" customFormat="1">
      <c r="C48" s="63"/>
      <c r="D48" s="63"/>
      <c r="E48" s="63"/>
      <c r="F48" s="63"/>
      <c r="G48" s="84"/>
      <c r="H48" s="84"/>
      <c r="I48" s="84"/>
    </row>
    <row r="49" spans="3:13" customFormat="1">
      <c r="C49" s="63"/>
      <c r="D49" s="63"/>
      <c r="E49" s="63"/>
      <c r="F49" s="63"/>
      <c r="G49" s="84"/>
      <c r="H49" s="84"/>
      <c r="I49" s="84"/>
    </row>
    <row r="50" spans="3:13" customFormat="1">
      <c r="C50" s="63"/>
      <c r="D50" s="63"/>
      <c r="E50" s="63"/>
      <c r="F50" s="63"/>
      <c r="G50" s="84"/>
      <c r="H50" s="84"/>
      <c r="I50" s="84"/>
    </row>
    <row r="51" spans="3:13" customFormat="1">
      <c r="C51" s="63"/>
      <c r="D51" s="63"/>
      <c r="E51" s="63"/>
      <c r="F51" s="63"/>
      <c r="G51" s="84"/>
      <c r="H51" s="84"/>
      <c r="I51" s="84"/>
      <c r="M51" s="63"/>
    </row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15 G10:G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0:I2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scale="55" orientation="landscape" r:id="rId1"/>
  <rowBreaks count="1" manualBreakCount="1">
    <brk id="29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67"/>
  <sheetViews>
    <sheetView showGridLines="0" view="pageBreakPreview" zoomScale="70" zoomScaleSheetLayoutView="70" workbookViewId="0">
      <selection activeCell="E4" sqref="E4"/>
    </sheetView>
  </sheetViews>
  <sheetFormatPr defaultRowHeight="15"/>
  <cols>
    <col min="1" max="1" width="4.85546875" style="2" customWidth="1"/>
    <col min="2" max="2" width="25.85546875" style="2" customWidth="1"/>
    <col min="3" max="3" width="21.85546875" style="2" customWidth="1"/>
    <col min="4" max="4" width="8.42578125" style="2" customWidth="1"/>
    <col min="5" max="5" width="13.5703125" style="2" customWidth="1"/>
    <col min="6" max="6" width="12.42578125" style="2" customWidth="1"/>
    <col min="7" max="7" width="13.85546875" style="2" customWidth="1"/>
    <col min="8" max="8" width="15.5703125" style="2" customWidth="1"/>
    <col min="9" max="9" width="12.855468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101" t="s">
        <v>429</v>
      </c>
      <c r="B1" s="103"/>
      <c r="C1" s="103"/>
      <c r="D1" s="103"/>
      <c r="E1" s="103"/>
      <c r="F1" s="103"/>
      <c r="G1" s="103"/>
      <c r="H1" s="103"/>
      <c r="I1" s="550" t="s">
        <v>99</v>
      </c>
      <c r="J1" s="550"/>
      <c r="K1" s="147"/>
    </row>
    <row r="2" spans="1:11">
      <c r="A2" s="103" t="s">
        <v>130</v>
      </c>
      <c r="B2" s="103"/>
      <c r="C2" s="103"/>
      <c r="D2" s="103"/>
      <c r="E2" s="103"/>
      <c r="F2" s="103"/>
      <c r="G2" s="103"/>
      <c r="H2" s="103"/>
      <c r="I2" s="548" t="s">
        <v>654</v>
      </c>
      <c r="J2" s="549"/>
      <c r="K2" s="147"/>
    </row>
    <row r="3" spans="1:11">
      <c r="A3" s="103"/>
      <c r="B3" s="103"/>
      <c r="C3" s="103"/>
      <c r="D3" s="103"/>
      <c r="E3" s="103"/>
      <c r="F3" s="103"/>
      <c r="G3" s="103"/>
      <c r="H3" s="103"/>
      <c r="I3" s="102"/>
      <c r="J3" s="102"/>
      <c r="K3" s="147"/>
    </row>
    <row r="4" spans="1:11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 t="s">
        <v>655</v>
      </c>
      <c r="F4" s="171"/>
      <c r="G4" s="103"/>
      <c r="H4" s="103"/>
      <c r="I4" s="103"/>
      <c r="J4" s="103"/>
      <c r="K4" s="147"/>
    </row>
    <row r="5" spans="1:11">
      <c r="A5" s="165"/>
      <c r="B5" s="294"/>
      <c r="C5" s="294"/>
      <c r="D5" s="294"/>
      <c r="E5" s="294"/>
      <c r="F5" s="295"/>
      <c r="G5" s="294"/>
      <c r="H5" s="294"/>
      <c r="I5" s="294"/>
      <c r="J5" s="294"/>
      <c r="K5" s="147"/>
    </row>
    <row r="6" spans="1:11">
      <c r="A6" s="104"/>
      <c r="B6" s="104"/>
      <c r="C6" s="103"/>
      <c r="D6" s="103"/>
      <c r="E6" s="103"/>
      <c r="F6" s="171"/>
      <c r="G6" s="103"/>
      <c r="H6" s="103"/>
      <c r="I6" s="103"/>
      <c r="J6" s="103"/>
      <c r="K6" s="147"/>
    </row>
    <row r="7" spans="1:11">
      <c r="A7" s="172"/>
      <c r="B7" s="169"/>
      <c r="C7" s="169"/>
      <c r="D7" s="169"/>
      <c r="E7" s="169"/>
      <c r="F7" s="169"/>
      <c r="G7" s="169"/>
      <c r="H7" s="169"/>
      <c r="I7" s="169"/>
      <c r="J7" s="169"/>
      <c r="K7" s="147"/>
    </row>
    <row r="8" spans="1:11" s="26" customFormat="1" ht="45">
      <c r="A8" s="174" t="s">
        <v>62</v>
      </c>
      <c r="B8" s="174" t="s">
        <v>101</v>
      </c>
      <c r="C8" s="175" t="s">
        <v>103</v>
      </c>
      <c r="D8" s="175" t="s">
        <v>267</v>
      </c>
      <c r="E8" s="175" t="s">
        <v>102</v>
      </c>
      <c r="F8" s="173" t="s">
        <v>248</v>
      </c>
      <c r="G8" s="173" t="s">
        <v>289</v>
      </c>
      <c r="H8" s="173" t="s">
        <v>290</v>
      </c>
      <c r="I8" s="173" t="s">
        <v>249</v>
      </c>
      <c r="J8" s="176" t="s">
        <v>104</v>
      </c>
      <c r="K8" s="147"/>
    </row>
    <row r="9" spans="1:11" s="26" customFormat="1">
      <c r="A9" s="215">
        <v>1</v>
      </c>
      <c r="B9" s="215">
        <v>2</v>
      </c>
      <c r="C9" s="216">
        <v>3</v>
      </c>
      <c r="D9" s="216">
        <v>4</v>
      </c>
      <c r="E9" s="216">
        <v>5</v>
      </c>
      <c r="F9" s="216">
        <v>6</v>
      </c>
      <c r="G9" s="216">
        <v>7</v>
      </c>
      <c r="H9" s="216">
        <v>8</v>
      </c>
      <c r="I9" s="216">
        <v>9</v>
      </c>
      <c r="J9" s="216">
        <v>10</v>
      </c>
      <c r="K9" s="147"/>
    </row>
    <row r="10" spans="1:11" s="26" customFormat="1" ht="30">
      <c r="A10" s="215">
        <v>1</v>
      </c>
      <c r="B10" s="215" t="s">
        <v>464</v>
      </c>
      <c r="C10" s="472" t="s">
        <v>543</v>
      </c>
      <c r="D10" s="473" t="s">
        <v>211</v>
      </c>
      <c r="E10" s="474">
        <v>38918</v>
      </c>
      <c r="F10" s="524">
        <v>10396.15</v>
      </c>
      <c r="G10" s="521">
        <v>408869</v>
      </c>
      <c r="H10" s="522">
        <v>50077.77</v>
      </c>
      <c r="I10" s="523">
        <v>369187.38</v>
      </c>
      <c r="J10" s="523"/>
      <c r="K10" s="341"/>
    </row>
    <row r="11" spans="1:11" s="26" customFormat="1" ht="15.75">
      <c r="A11" s="215">
        <v>2</v>
      </c>
      <c r="B11" s="340"/>
      <c r="C11" s="472"/>
      <c r="D11" s="473"/>
      <c r="E11" s="475"/>
      <c r="F11" s="476"/>
      <c r="G11" s="341"/>
      <c r="H11" s="341"/>
      <c r="I11" s="341"/>
      <c r="J11" s="341"/>
      <c r="K11" s="147"/>
    </row>
    <row r="12" spans="1:11" s="26" customFormat="1" ht="48" customHeight="1">
      <c r="A12" s="215">
        <v>3</v>
      </c>
      <c r="B12" s="340"/>
      <c r="C12" s="472"/>
      <c r="D12" s="473"/>
      <c r="E12" s="475"/>
      <c r="F12" s="476"/>
      <c r="G12" s="341"/>
      <c r="H12" s="488"/>
      <c r="I12" s="488"/>
      <c r="J12" s="341"/>
      <c r="K12" s="147"/>
    </row>
    <row r="13" spans="1:11" s="26" customFormat="1">
      <c r="A13" s="215">
        <v>4</v>
      </c>
      <c r="B13" s="215"/>
      <c r="C13" s="216"/>
      <c r="D13" s="216"/>
      <c r="E13" s="216"/>
      <c r="F13" s="341"/>
      <c r="G13" s="341"/>
      <c r="H13" s="341"/>
      <c r="I13" s="341"/>
      <c r="J13" s="341"/>
      <c r="K13" s="147"/>
    </row>
    <row r="14" spans="1:11" s="26" customFormat="1">
      <c r="A14" s="215">
        <v>5</v>
      </c>
      <c r="B14" s="215"/>
      <c r="C14" s="216"/>
      <c r="D14" s="216"/>
      <c r="E14" s="216"/>
      <c r="F14" s="341"/>
      <c r="G14" s="341"/>
      <c r="H14" s="341"/>
      <c r="I14" s="341"/>
      <c r="J14" s="341"/>
      <c r="K14" s="147"/>
    </row>
    <row r="15" spans="1:11" s="26" customFormat="1">
      <c r="A15" s="215">
        <v>6</v>
      </c>
      <c r="B15" s="215"/>
      <c r="C15" s="216"/>
      <c r="D15" s="216"/>
      <c r="E15" s="216"/>
      <c r="F15" s="341"/>
      <c r="G15" s="341"/>
      <c r="H15" s="341"/>
      <c r="I15" s="341"/>
      <c r="J15" s="341"/>
      <c r="K15" s="147"/>
    </row>
    <row r="16" spans="1:11" s="26" customFormat="1">
      <c r="A16" s="215">
        <v>7</v>
      </c>
      <c r="B16" s="215"/>
      <c r="C16" s="216"/>
      <c r="D16" s="216"/>
      <c r="E16" s="216"/>
      <c r="F16" s="341"/>
      <c r="G16" s="341"/>
      <c r="H16" s="341"/>
      <c r="I16" s="341"/>
      <c r="J16" s="341"/>
      <c r="K16" s="147"/>
    </row>
    <row r="17" spans="1:11" s="26" customFormat="1">
      <c r="A17" s="215">
        <v>8</v>
      </c>
      <c r="B17" s="215"/>
      <c r="C17" s="216"/>
      <c r="D17" s="216"/>
      <c r="E17" s="216"/>
      <c r="F17" s="341"/>
      <c r="G17" s="341"/>
      <c r="H17" s="341"/>
      <c r="I17" s="341"/>
      <c r="J17" s="341"/>
      <c r="K17" s="147"/>
    </row>
    <row r="18" spans="1:11" s="26" customFormat="1">
      <c r="A18" s="215">
        <v>9</v>
      </c>
      <c r="B18" s="215"/>
      <c r="C18" s="216"/>
      <c r="D18" s="216"/>
      <c r="E18" s="216"/>
      <c r="F18" s="341"/>
      <c r="G18" s="341"/>
      <c r="H18" s="341"/>
      <c r="I18" s="341"/>
      <c r="J18" s="341"/>
      <c r="K18" s="147"/>
    </row>
    <row r="19" spans="1:11" s="26" customFormat="1">
      <c r="A19" s="215">
        <v>10</v>
      </c>
      <c r="B19" s="215"/>
      <c r="C19" s="216"/>
      <c r="D19" s="216"/>
      <c r="E19" s="216"/>
      <c r="F19" s="341"/>
      <c r="G19" s="341"/>
      <c r="H19" s="341"/>
      <c r="I19" s="341"/>
      <c r="J19" s="341"/>
      <c r="K19" s="147"/>
    </row>
    <row r="20" spans="1:11" s="26" customFormat="1">
      <c r="A20" s="215">
        <v>11</v>
      </c>
      <c r="B20" s="215"/>
      <c r="C20" s="216"/>
      <c r="D20" s="216"/>
      <c r="E20" s="216"/>
      <c r="F20" s="341"/>
      <c r="G20" s="341"/>
      <c r="H20" s="341"/>
      <c r="I20" s="341"/>
      <c r="J20" s="341"/>
      <c r="K20" s="147"/>
    </row>
    <row r="21" spans="1:11" s="26" customFormat="1">
      <c r="A21" s="215">
        <v>12</v>
      </c>
      <c r="B21" s="215"/>
      <c r="C21" s="216"/>
      <c r="D21" s="216"/>
      <c r="E21" s="216"/>
      <c r="F21" s="341"/>
      <c r="G21" s="341"/>
      <c r="H21" s="341"/>
      <c r="I21" s="341"/>
      <c r="J21" s="341"/>
      <c r="K21" s="147"/>
    </row>
    <row r="22" spans="1:11" s="26" customFormat="1">
      <c r="A22" s="215">
        <v>13</v>
      </c>
      <c r="B22" s="215"/>
      <c r="C22" s="216"/>
      <c r="D22" s="216"/>
      <c r="E22" s="216"/>
      <c r="F22" s="341"/>
      <c r="G22" s="341"/>
      <c r="H22" s="341"/>
      <c r="I22" s="341"/>
      <c r="J22" s="341"/>
      <c r="K22" s="147"/>
    </row>
    <row r="23" spans="1:11" s="26" customFormat="1">
      <c r="A23" s="215">
        <v>14</v>
      </c>
      <c r="B23" s="215"/>
      <c r="C23" s="216"/>
      <c r="D23" s="216"/>
      <c r="E23" s="216"/>
      <c r="F23" s="341"/>
      <c r="G23" s="341"/>
      <c r="H23" s="341"/>
      <c r="I23" s="341"/>
      <c r="J23" s="341"/>
      <c r="K23" s="147"/>
    </row>
    <row r="24" spans="1:11" s="26" customFormat="1">
      <c r="A24" s="215">
        <v>15</v>
      </c>
      <c r="B24" s="215"/>
      <c r="C24" s="216"/>
      <c r="D24" s="216"/>
      <c r="E24" s="216"/>
      <c r="F24" s="341"/>
      <c r="G24" s="341"/>
      <c r="H24" s="341"/>
      <c r="I24" s="341"/>
      <c r="J24" s="341"/>
      <c r="K24" s="147"/>
    </row>
    <row r="25" spans="1:11" s="26" customFormat="1">
      <c r="A25" s="215">
        <v>16</v>
      </c>
      <c r="B25" s="215"/>
      <c r="C25" s="216"/>
      <c r="D25" s="216"/>
      <c r="E25" s="216"/>
      <c r="F25" s="341"/>
      <c r="G25" s="341"/>
      <c r="H25" s="341"/>
      <c r="I25" s="341"/>
      <c r="J25" s="341"/>
      <c r="K25" s="147"/>
    </row>
    <row r="26" spans="1:11" s="26" customFormat="1">
      <c r="A26" s="215">
        <v>17</v>
      </c>
      <c r="B26" s="215"/>
      <c r="C26" s="216"/>
      <c r="D26" s="216"/>
      <c r="E26" s="216"/>
      <c r="F26" s="341"/>
      <c r="G26" s="341"/>
      <c r="H26" s="341"/>
      <c r="I26" s="341"/>
      <c r="J26" s="341"/>
      <c r="K26" s="147"/>
    </row>
    <row r="27" spans="1:11" s="26" customFormat="1">
      <c r="A27" s="215">
        <v>18</v>
      </c>
      <c r="B27" s="215"/>
      <c r="C27" s="216"/>
      <c r="D27" s="216"/>
      <c r="E27" s="216"/>
      <c r="F27" s="341"/>
      <c r="G27" s="341"/>
      <c r="H27" s="341"/>
      <c r="I27" s="341"/>
      <c r="J27" s="341"/>
      <c r="K27" s="147"/>
    </row>
    <row r="28" spans="1:11" s="26" customFormat="1">
      <c r="A28" s="215">
        <v>19</v>
      </c>
      <c r="B28" s="215"/>
      <c r="C28" s="216"/>
      <c r="D28" s="216"/>
      <c r="E28" s="216"/>
      <c r="F28" s="341"/>
      <c r="G28" s="341"/>
      <c r="H28" s="341"/>
      <c r="I28" s="341"/>
      <c r="J28" s="341"/>
      <c r="K28" s="147"/>
    </row>
    <row r="29" spans="1:11" s="26" customFormat="1">
      <c r="A29" s="215">
        <v>20</v>
      </c>
      <c r="B29" s="215"/>
      <c r="C29" s="216"/>
      <c r="D29" s="216"/>
      <c r="E29" s="216"/>
      <c r="F29" s="341"/>
      <c r="G29" s="341"/>
      <c r="H29" s="341"/>
      <c r="I29" s="341"/>
      <c r="J29" s="341"/>
      <c r="K29" s="147"/>
    </row>
    <row r="30" spans="1:11" s="26" customFormat="1">
      <c r="A30" s="215">
        <v>21</v>
      </c>
      <c r="B30" s="215"/>
      <c r="C30" s="216"/>
      <c r="D30" s="216"/>
      <c r="E30" s="216"/>
      <c r="F30" s="341"/>
      <c r="G30" s="341"/>
      <c r="H30" s="341"/>
      <c r="I30" s="341"/>
      <c r="J30" s="341"/>
      <c r="K30" s="147"/>
    </row>
    <row r="31" spans="1:11" s="26" customFormat="1">
      <c r="A31" s="215">
        <v>22</v>
      </c>
      <c r="B31" s="215"/>
      <c r="C31" s="216"/>
      <c r="D31" s="216"/>
      <c r="E31" s="216"/>
      <c r="F31" s="341"/>
      <c r="G31" s="341"/>
      <c r="H31" s="341"/>
      <c r="I31" s="341"/>
      <c r="J31" s="341"/>
      <c r="K31" s="147"/>
    </row>
    <row r="32" spans="1:11" s="26" customFormat="1">
      <c r="A32" s="215">
        <v>23</v>
      </c>
      <c r="B32" s="215"/>
      <c r="C32" s="216"/>
      <c r="D32" s="216"/>
      <c r="E32" s="216"/>
      <c r="F32" s="341"/>
      <c r="G32" s="341"/>
      <c r="H32" s="341"/>
      <c r="I32" s="341"/>
      <c r="J32" s="341"/>
      <c r="K32" s="147"/>
    </row>
    <row r="33" spans="1:11" s="26" customFormat="1">
      <c r="A33" s="215">
        <v>24</v>
      </c>
      <c r="B33" s="215"/>
      <c r="C33" s="216"/>
      <c r="D33" s="216"/>
      <c r="E33" s="216"/>
      <c r="F33" s="341"/>
      <c r="G33" s="341"/>
      <c r="H33" s="341"/>
      <c r="I33" s="341"/>
      <c r="J33" s="341"/>
      <c r="K33" s="147"/>
    </row>
    <row r="34" spans="1:11" s="26" customFormat="1">
      <c r="A34" s="215">
        <v>25</v>
      </c>
      <c r="B34" s="215"/>
      <c r="C34" s="216"/>
      <c r="D34" s="216"/>
      <c r="E34" s="216"/>
      <c r="F34" s="341"/>
      <c r="G34" s="341"/>
      <c r="H34" s="341"/>
      <c r="I34" s="341"/>
      <c r="J34" s="341"/>
      <c r="K34" s="147"/>
    </row>
    <row r="35" spans="1:11" s="26" customFormat="1">
      <c r="A35" s="215">
        <v>26</v>
      </c>
      <c r="B35" s="215"/>
      <c r="C35" s="216"/>
      <c r="D35" s="216"/>
      <c r="E35" s="216"/>
      <c r="F35" s="341"/>
      <c r="G35" s="341"/>
      <c r="H35" s="341"/>
      <c r="I35" s="341"/>
      <c r="J35" s="341"/>
      <c r="K35" s="147"/>
    </row>
    <row r="36" spans="1:11" s="26" customFormat="1">
      <c r="A36" s="215">
        <v>27</v>
      </c>
      <c r="B36" s="215"/>
      <c r="C36" s="216"/>
      <c r="D36" s="216"/>
      <c r="E36" s="216"/>
      <c r="F36" s="341"/>
      <c r="G36" s="341"/>
      <c r="H36" s="341"/>
      <c r="I36" s="341"/>
      <c r="J36" s="341"/>
      <c r="K36" s="147"/>
    </row>
    <row r="37" spans="1:11" s="26" customFormat="1">
      <c r="A37" s="215">
        <v>28</v>
      </c>
      <c r="B37" s="215"/>
      <c r="C37" s="216"/>
      <c r="D37" s="216"/>
      <c r="E37" s="216"/>
      <c r="F37" s="341"/>
      <c r="G37" s="341"/>
      <c r="H37" s="341"/>
      <c r="I37" s="341"/>
      <c r="J37" s="341"/>
      <c r="K37" s="147"/>
    </row>
    <row r="38" spans="1:11" s="26" customFormat="1">
      <c r="A38" s="215">
        <v>29</v>
      </c>
      <c r="B38" s="215"/>
      <c r="C38" s="216"/>
      <c r="D38" s="216"/>
      <c r="E38" s="216"/>
      <c r="F38" s="341"/>
      <c r="G38" s="341"/>
      <c r="H38" s="341"/>
      <c r="I38" s="341"/>
      <c r="J38" s="341"/>
      <c r="K38" s="147"/>
    </row>
    <row r="39" spans="1:11" s="26" customFormat="1">
      <c r="A39" s="215">
        <v>30</v>
      </c>
      <c r="B39" s="215"/>
      <c r="C39" s="216"/>
      <c r="D39" s="216"/>
      <c r="E39" s="216"/>
      <c r="F39" s="341"/>
      <c r="G39" s="341"/>
      <c r="H39" s="341"/>
      <c r="I39" s="341"/>
      <c r="J39" s="341"/>
      <c r="K39" s="147"/>
    </row>
    <row r="40" spans="1:11" s="26" customFormat="1">
      <c r="A40" s="215">
        <v>31</v>
      </c>
      <c r="B40" s="215"/>
      <c r="C40" s="216"/>
      <c r="D40" s="216"/>
      <c r="E40" s="216"/>
      <c r="F40" s="341"/>
      <c r="G40" s="341"/>
      <c r="H40" s="341"/>
      <c r="I40" s="341"/>
      <c r="J40" s="341"/>
      <c r="K40" s="147"/>
    </row>
    <row r="41" spans="1:11" s="26" customFormat="1">
      <c r="A41" s="215">
        <v>32</v>
      </c>
      <c r="B41" s="215"/>
      <c r="C41" s="216"/>
      <c r="D41" s="216"/>
      <c r="E41" s="216"/>
      <c r="F41" s="341"/>
      <c r="G41" s="341"/>
      <c r="H41" s="341"/>
      <c r="I41" s="341"/>
      <c r="J41" s="341"/>
      <c r="K41" s="147"/>
    </row>
    <row r="42" spans="1:11" s="26" customFormat="1">
      <c r="A42" s="215">
        <v>33</v>
      </c>
      <c r="B42" s="215"/>
      <c r="C42" s="216"/>
      <c r="D42" s="216"/>
      <c r="E42" s="216"/>
      <c r="F42" s="341"/>
      <c r="G42" s="341"/>
      <c r="H42" s="341"/>
      <c r="I42" s="341"/>
      <c r="J42" s="341"/>
      <c r="K42" s="147"/>
    </row>
    <row r="43" spans="1:11" s="26" customFormat="1">
      <c r="A43" s="215">
        <v>34</v>
      </c>
      <c r="B43" s="215"/>
      <c r="C43" s="216"/>
      <c r="D43" s="216"/>
      <c r="E43" s="216"/>
      <c r="F43" s="341"/>
      <c r="G43" s="341"/>
      <c r="H43" s="341"/>
      <c r="I43" s="341"/>
      <c r="J43" s="341"/>
      <c r="K43" s="147"/>
    </row>
    <row r="44" spans="1:11" s="26" customFormat="1">
      <c r="A44" s="215">
        <v>35</v>
      </c>
      <c r="B44" s="215"/>
      <c r="C44" s="216"/>
      <c r="D44" s="216"/>
      <c r="E44" s="216"/>
      <c r="F44" s="341"/>
      <c r="G44" s="341"/>
      <c r="H44" s="341"/>
      <c r="I44" s="341"/>
      <c r="J44" s="341"/>
      <c r="K44" s="147"/>
    </row>
    <row r="45" spans="1:11" s="26" customFormat="1">
      <c r="A45" s="215">
        <v>36</v>
      </c>
      <c r="B45" s="215"/>
      <c r="C45" s="216"/>
      <c r="D45" s="216"/>
      <c r="E45" s="216"/>
      <c r="F45" s="216"/>
      <c r="G45" s="216"/>
      <c r="H45" s="216"/>
      <c r="I45" s="216"/>
      <c r="J45" s="216"/>
      <c r="K45" s="147"/>
    </row>
    <row r="46" spans="1:11" s="26" customFormat="1">
      <c r="A46" s="215">
        <v>37</v>
      </c>
      <c r="B46" s="215"/>
      <c r="C46" s="216"/>
      <c r="D46" s="216"/>
      <c r="E46" s="216"/>
      <c r="F46" s="216"/>
      <c r="G46" s="216"/>
      <c r="H46" s="216"/>
      <c r="I46" s="216"/>
      <c r="J46" s="216"/>
      <c r="K46" s="147"/>
    </row>
    <row r="47" spans="1:11" s="26" customFormat="1">
      <c r="A47" s="215">
        <v>38</v>
      </c>
      <c r="B47" s="215"/>
      <c r="C47" s="216"/>
      <c r="D47" s="216"/>
      <c r="E47" s="216"/>
      <c r="F47" s="216"/>
      <c r="G47" s="216"/>
      <c r="H47" s="216"/>
      <c r="I47" s="216"/>
      <c r="J47" s="216"/>
      <c r="K47" s="147"/>
    </row>
    <row r="48" spans="1:11" s="26" customFormat="1">
      <c r="A48" s="215">
        <v>39</v>
      </c>
      <c r="B48" s="215"/>
      <c r="C48" s="216"/>
      <c r="D48" s="216"/>
      <c r="E48" s="216"/>
      <c r="F48" s="216"/>
      <c r="G48" s="216"/>
      <c r="H48" s="216"/>
      <c r="I48" s="216"/>
      <c r="J48" s="216"/>
      <c r="K48" s="147"/>
    </row>
    <row r="49" spans="1:11" s="26" customFormat="1">
      <c r="A49" s="215">
        <v>40</v>
      </c>
      <c r="B49" s="215"/>
      <c r="C49" s="216"/>
      <c r="D49" s="216"/>
      <c r="E49" s="216"/>
      <c r="F49" s="216"/>
      <c r="G49" s="216"/>
      <c r="H49" s="216"/>
      <c r="I49" s="216"/>
      <c r="J49" s="216"/>
      <c r="K49" s="147"/>
    </row>
    <row r="50" spans="1:11" s="26" customFormat="1">
      <c r="A50" s="215">
        <v>41</v>
      </c>
      <c r="B50" s="215"/>
      <c r="C50" s="216"/>
      <c r="D50" s="216"/>
      <c r="E50" s="216"/>
      <c r="F50" s="216"/>
      <c r="G50" s="216"/>
      <c r="H50" s="216"/>
      <c r="I50" s="216"/>
      <c r="J50" s="216"/>
      <c r="K50" s="147"/>
    </row>
    <row r="51" spans="1:11" s="26" customFormat="1">
      <c r="A51" s="215">
        <v>42</v>
      </c>
      <c r="B51" s="215"/>
      <c r="C51" s="216"/>
      <c r="D51" s="216"/>
      <c r="E51" s="216"/>
      <c r="F51" s="216"/>
      <c r="G51" s="216"/>
      <c r="H51" s="216"/>
      <c r="I51" s="216"/>
      <c r="J51" s="216"/>
      <c r="K51" s="147"/>
    </row>
    <row r="52" spans="1:11" s="26" customFormat="1" ht="15.75">
      <c r="A52" s="215">
        <v>43</v>
      </c>
      <c r="B52" s="75"/>
      <c r="C52" s="338"/>
      <c r="D52" s="338"/>
      <c r="E52" s="335"/>
      <c r="F52" s="339"/>
      <c r="G52" s="339"/>
      <c r="H52" s="339"/>
      <c r="I52" s="339"/>
      <c r="J52" s="339"/>
      <c r="K52" s="147"/>
    </row>
    <row r="53" spans="1:11">
      <c r="A53" s="146"/>
      <c r="B53" s="146"/>
      <c r="C53" s="146"/>
      <c r="D53" s="146"/>
      <c r="E53" s="146"/>
      <c r="F53" s="146"/>
      <c r="G53" s="146"/>
      <c r="H53" s="146"/>
      <c r="I53" s="146"/>
      <c r="J53" s="146"/>
    </row>
    <row r="54" spans="1:11">
      <c r="A54" s="146"/>
      <c r="B54" s="146"/>
      <c r="C54" s="146"/>
      <c r="D54" s="146"/>
      <c r="E54" s="146"/>
      <c r="F54" s="146"/>
      <c r="G54" s="146"/>
      <c r="H54" s="146"/>
      <c r="I54" s="146"/>
      <c r="J54" s="146"/>
    </row>
    <row r="55" spans="1:11">
      <c r="A55" s="146"/>
      <c r="B55" s="146"/>
      <c r="C55" s="146"/>
      <c r="D55" s="146"/>
      <c r="E55" s="146"/>
      <c r="F55" s="146"/>
      <c r="G55" s="146"/>
      <c r="H55" s="146"/>
      <c r="I55" s="146"/>
      <c r="J55" s="146"/>
    </row>
    <row r="56" spans="1:11">
      <c r="A56" s="146"/>
      <c r="B56" s="146"/>
      <c r="C56" s="146"/>
      <c r="D56" s="146"/>
      <c r="E56" s="146"/>
      <c r="F56" s="146"/>
      <c r="G56" s="146"/>
      <c r="H56" s="146"/>
      <c r="I56" s="146"/>
      <c r="J56" s="146"/>
    </row>
    <row r="57" spans="1:11">
      <c r="A57" s="146"/>
      <c r="B57" s="290" t="s">
        <v>97</v>
      </c>
      <c r="C57" s="146"/>
      <c r="D57" s="146"/>
      <c r="E57" s="146"/>
      <c r="F57" s="291"/>
      <c r="G57" s="146"/>
      <c r="H57" s="146"/>
      <c r="I57" s="146"/>
      <c r="J57" s="146"/>
    </row>
    <row r="58" spans="1:11">
      <c r="A58" s="146"/>
      <c r="B58" s="146"/>
      <c r="C58" s="146"/>
      <c r="D58" s="146"/>
      <c r="E58" s="146"/>
      <c r="F58" s="143"/>
      <c r="G58" s="143"/>
      <c r="H58" s="143"/>
      <c r="I58" s="143"/>
      <c r="J58" s="143"/>
    </row>
    <row r="59" spans="1:11">
      <c r="A59" s="146"/>
      <c r="B59" s="146"/>
      <c r="C59" s="333"/>
      <c r="D59" s="146"/>
      <c r="E59" s="146"/>
      <c r="F59" s="333"/>
      <c r="G59" s="334"/>
      <c r="H59" s="334"/>
      <c r="I59" s="143"/>
      <c r="J59" s="143"/>
    </row>
    <row r="60" spans="1:11">
      <c r="A60" s="143"/>
      <c r="B60" s="146"/>
      <c r="C60" s="292" t="s">
        <v>260</v>
      </c>
      <c r="D60" s="292"/>
      <c r="E60" s="146"/>
      <c r="F60" s="146" t="s">
        <v>265</v>
      </c>
      <c r="G60" s="143"/>
      <c r="H60" s="143"/>
      <c r="I60" s="143"/>
      <c r="J60" s="143"/>
    </row>
    <row r="61" spans="1:11">
      <c r="A61" s="143"/>
      <c r="B61" s="146"/>
      <c r="C61" s="293" t="s">
        <v>129</v>
      </c>
      <c r="D61" s="146"/>
      <c r="E61" s="146"/>
      <c r="F61" s="146" t="s">
        <v>261</v>
      </c>
      <c r="G61" s="143"/>
      <c r="H61" s="143"/>
      <c r="I61" s="143"/>
      <c r="J61" s="143"/>
    </row>
    <row r="62" spans="1:11" customFormat="1">
      <c r="A62" s="143"/>
      <c r="B62" s="146"/>
      <c r="C62" s="146"/>
      <c r="D62" s="293"/>
      <c r="E62" s="143"/>
      <c r="F62" s="143"/>
      <c r="G62" s="143"/>
      <c r="H62" s="143"/>
      <c r="I62" s="143"/>
      <c r="J62" s="143"/>
    </row>
    <row r="63" spans="1:11" customFormat="1" ht="12.75">
      <c r="A63" s="143"/>
      <c r="B63" s="143"/>
      <c r="C63" s="143"/>
      <c r="D63" s="143"/>
      <c r="E63" s="143"/>
      <c r="F63" s="143"/>
      <c r="G63" s="143"/>
      <c r="H63" s="143"/>
      <c r="I63" s="143"/>
      <c r="J63" s="143"/>
    </row>
    <row r="64" spans="1:11" customFormat="1" ht="12.75"/>
    <row r="65" customFormat="1" ht="12.75"/>
    <row r="66" customFormat="1" ht="12.75"/>
    <row r="67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52 B11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52 E10:E12 F10"/>
    <dataValidation allowBlank="1" showInputMessage="1" showErrorMessage="1" prompt="თვე/დღე/წელი" sqref="J5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C5" sqref="C5"/>
    </sheetView>
  </sheetViews>
  <sheetFormatPr defaultRowHeight="15"/>
  <cols>
    <col min="1" max="1" width="12" style="241" customWidth="1"/>
    <col min="2" max="2" width="13.28515625" style="241" customWidth="1"/>
    <col min="3" max="3" width="21.42578125" style="241" customWidth="1"/>
    <col min="4" max="4" width="17.85546875" style="241" customWidth="1"/>
    <col min="5" max="5" width="12.7109375" style="241" customWidth="1"/>
    <col min="6" max="6" width="36.85546875" style="241" customWidth="1"/>
    <col min="7" max="7" width="22.28515625" style="241" customWidth="1"/>
    <col min="8" max="8" width="0.5703125" style="241" customWidth="1"/>
    <col min="9" max="16384" width="9.140625" style="241"/>
  </cols>
  <sheetData>
    <row r="1" spans="1:8">
      <c r="A1" s="101" t="s">
        <v>357</v>
      </c>
      <c r="B1" s="103"/>
      <c r="C1" s="103"/>
      <c r="D1" s="103"/>
      <c r="E1" s="103"/>
      <c r="F1" s="103"/>
      <c r="G1" s="221" t="s">
        <v>99</v>
      </c>
      <c r="H1" s="222"/>
    </row>
    <row r="2" spans="1:8">
      <c r="A2" s="103" t="s">
        <v>130</v>
      </c>
      <c r="B2" s="103"/>
      <c r="C2" s="103"/>
      <c r="D2" s="103"/>
      <c r="E2" s="103"/>
      <c r="F2" s="103"/>
      <c r="G2" s="330" t="s">
        <v>654</v>
      </c>
      <c r="H2" s="222"/>
    </row>
    <row r="3" spans="1:8">
      <c r="A3" s="103"/>
      <c r="B3" s="103"/>
      <c r="C3" s="103"/>
      <c r="D3" s="103"/>
      <c r="E3" s="103"/>
      <c r="F3" s="103"/>
      <c r="G3" s="144"/>
      <c r="H3" s="222"/>
    </row>
    <row r="4" spans="1:8">
      <c r="A4" s="104" t="str">
        <f>'[1]ფორმა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3"/>
      <c r="H4" s="146"/>
    </row>
    <row r="5" spans="1:8">
      <c r="A5" s="165"/>
      <c r="B5" s="279"/>
      <c r="C5" s="279" t="s">
        <v>655</v>
      </c>
      <c r="D5" s="279"/>
      <c r="E5" s="279"/>
      <c r="F5" s="279"/>
      <c r="G5" s="279"/>
      <c r="H5" s="146"/>
    </row>
    <row r="6" spans="1:8">
      <c r="A6" s="104"/>
      <c r="B6" s="103"/>
      <c r="C6" s="103"/>
      <c r="D6" s="103"/>
      <c r="E6" s="103"/>
      <c r="F6" s="103"/>
      <c r="G6" s="103"/>
      <c r="H6" s="146"/>
    </row>
    <row r="7" spans="1:8">
      <c r="A7" s="103"/>
      <c r="B7" s="103"/>
      <c r="C7" s="103"/>
      <c r="D7" s="103"/>
      <c r="E7" s="103"/>
      <c r="F7" s="103"/>
      <c r="G7" s="103"/>
      <c r="H7" s="147"/>
    </row>
    <row r="8" spans="1:8" ht="45.75" customHeight="1">
      <c r="A8" s="223" t="s">
        <v>308</v>
      </c>
      <c r="B8" s="223" t="s">
        <v>131</v>
      </c>
      <c r="C8" s="224" t="s">
        <v>355</v>
      </c>
      <c r="D8" s="224" t="s">
        <v>356</v>
      </c>
      <c r="E8" s="224" t="s">
        <v>267</v>
      </c>
      <c r="F8" s="223" t="s">
        <v>315</v>
      </c>
      <c r="G8" s="224" t="s">
        <v>309</v>
      </c>
      <c r="H8" s="147"/>
    </row>
    <row r="9" spans="1:8">
      <c r="A9" s="225" t="s">
        <v>310</v>
      </c>
      <c r="B9" s="226"/>
      <c r="C9" s="227"/>
      <c r="D9" s="228"/>
      <c r="E9" s="228"/>
      <c r="F9" s="228"/>
      <c r="G9" s="229">
        <v>0</v>
      </c>
      <c r="H9" s="147"/>
    </row>
    <row r="10" spans="1:8" ht="15.75">
      <c r="A10" s="226">
        <v>1</v>
      </c>
      <c r="B10" s="202"/>
      <c r="C10" s="230"/>
      <c r="D10" s="231"/>
      <c r="E10" s="231"/>
      <c r="F10" s="231"/>
      <c r="G10" s="232" t="str">
        <f>IF(ISBLANK(B10),"",G9+C10-D10)</f>
        <v/>
      </c>
      <c r="H10" s="147"/>
    </row>
    <row r="11" spans="1:8" ht="15.75">
      <c r="A11" s="226">
        <v>2</v>
      </c>
      <c r="B11" s="202"/>
      <c r="C11" s="230"/>
      <c r="D11" s="231"/>
      <c r="E11" s="231"/>
      <c r="F11" s="231"/>
      <c r="G11" s="232" t="str">
        <f t="shared" ref="G11:G38" si="0">IF(ISBLANK(B11),"",G10+C11-D11)</f>
        <v/>
      </c>
      <c r="H11" s="147"/>
    </row>
    <row r="12" spans="1:8" ht="15.75">
      <c r="A12" s="226">
        <v>3</v>
      </c>
      <c r="B12" s="202"/>
      <c r="C12" s="230"/>
      <c r="D12" s="231"/>
      <c r="E12" s="231"/>
      <c r="F12" s="231"/>
      <c r="G12" s="232" t="str">
        <f t="shared" si="0"/>
        <v/>
      </c>
      <c r="H12" s="147"/>
    </row>
    <row r="13" spans="1:8" ht="15.75">
      <c r="A13" s="226">
        <v>4</v>
      </c>
      <c r="B13" s="202"/>
      <c r="C13" s="230"/>
      <c r="D13" s="231"/>
      <c r="E13" s="231"/>
      <c r="F13" s="231"/>
      <c r="G13" s="232" t="str">
        <f t="shared" si="0"/>
        <v/>
      </c>
      <c r="H13" s="147"/>
    </row>
    <row r="14" spans="1:8" ht="15.75">
      <c r="A14" s="226">
        <v>5</v>
      </c>
      <c r="B14" s="202"/>
      <c r="C14" s="230"/>
      <c r="D14" s="231"/>
      <c r="E14" s="231"/>
      <c r="F14" s="231"/>
      <c r="G14" s="232" t="str">
        <f t="shared" si="0"/>
        <v/>
      </c>
      <c r="H14" s="147"/>
    </row>
    <row r="15" spans="1:8" ht="15.75">
      <c r="A15" s="226">
        <v>6</v>
      </c>
      <c r="B15" s="202"/>
      <c r="C15" s="230"/>
      <c r="D15" s="231"/>
      <c r="E15" s="231"/>
      <c r="F15" s="231"/>
      <c r="G15" s="232" t="str">
        <f t="shared" si="0"/>
        <v/>
      </c>
      <c r="H15" s="147"/>
    </row>
    <row r="16" spans="1:8" ht="15.75">
      <c r="A16" s="226">
        <v>7</v>
      </c>
      <c r="B16" s="202"/>
      <c r="C16" s="230"/>
      <c r="D16" s="231"/>
      <c r="E16" s="231"/>
      <c r="F16" s="231"/>
      <c r="G16" s="232" t="str">
        <f t="shared" si="0"/>
        <v/>
      </c>
      <c r="H16" s="147"/>
    </row>
    <row r="17" spans="1:8" ht="15.75">
      <c r="A17" s="226">
        <v>8</v>
      </c>
      <c r="B17" s="202"/>
      <c r="C17" s="230"/>
      <c r="D17" s="231"/>
      <c r="E17" s="231"/>
      <c r="F17" s="231"/>
      <c r="G17" s="232" t="str">
        <f t="shared" si="0"/>
        <v/>
      </c>
      <c r="H17" s="147"/>
    </row>
    <row r="18" spans="1:8" ht="15.75">
      <c r="A18" s="226">
        <v>9</v>
      </c>
      <c r="B18" s="202"/>
      <c r="C18" s="230"/>
      <c r="D18" s="231"/>
      <c r="E18" s="231"/>
      <c r="F18" s="231"/>
      <c r="G18" s="232" t="str">
        <f t="shared" si="0"/>
        <v/>
      </c>
      <c r="H18" s="147"/>
    </row>
    <row r="19" spans="1:8" ht="15.75">
      <c r="A19" s="226">
        <v>10</v>
      </c>
      <c r="B19" s="202"/>
      <c r="C19" s="230"/>
      <c r="D19" s="231"/>
      <c r="E19" s="231"/>
      <c r="F19" s="231"/>
      <c r="G19" s="232" t="str">
        <f t="shared" si="0"/>
        <v/>
      </c>
      <c r="H19" s="147"/>
    </row>
    <row r="20" spans="1:8" ht="15.75">
      <c r="A20" s="226">
        <v>11</v>
      </c>
      <c r="B20" s="202"/>
      <c r="C20" s="230"/>
      <c r="D20" s="231"/>
      <c r="E20" s="231"/>
      <c r="F20" s="231"/>
      <c r="G20" s="232" t="str">
        <f t="shared" si="0"/>
        <v/>
      </c>
      <c r="H20" s="147"/>
    </row>
    <row r="21" spans="1:8" ht="15.75">
      <c r="A21" s="226">
        <v>12</v>
      </c>
      <c r="B21" s="202"/>
      <c r="C21" s="230"/>
      <c r="D21" s="231"/>
      <c r="E21" s="231"/>
      <c r="F21" s="231"/>
      <c r="G21" s="232" t="str">
        <f t="shared" si="0"/>
        <v/>
      </c>
      <c r="H21" s="147"/>
    </row>
    <row r="22" spans="1:8" ht="15.75">
      <c r="A22" s="226">
        <v>13</v>
      </c>
      <c r="B22" s="202"/>
      <c r="C22" s="230"/>
      <c r="D22" s="231"/>
      <c r="E22" s="231"/>
      <c r="F22" s="231"/>
      <c r="G22" s="232" t="str">
        <f t="shared" si="0"/>
        <v/>
      </c>
      <c r="H22" s="147"/>
    </row>
    <row r="23" spans="1:8" ht="15.75">
      <c r="A23" s="226">
        <v>14</v>
      </c>
      <c r="B23" s="202"/>
      <c r="C23" s="230"/>
      <c r="D23" s="231"/>
      <c r="E23" s="231"/>
      <c r="F23" s="231"/>
      <c r="G23" s="232" t="str">
        <f t="shared" si="0"/>
        <v/>
      </c>
      <c r="H23" s="147"/>
    </row>
    <row r="24" spans="1:8" ht="15.75">
      <c r="A24" s="226">
        <v>15</v>
      </c>
      <c r="B24" s="202"/>
      <c r="C24" s="230"/>
      <c r="D24" s="231"/>
      <c r="E24" s="231"/>
      <c r="F24" s="231"/>
      <c r="G24" s="232" t="str">
        <f t="shared" si="0"/>
        <v/>
      </c>
      <c r="H24" s="147"/>
    </row>
    <row r="25" spans="1:8" ht="15.75">
      <c r="A25" s="226">
        <v>16</v>
      </c>
      <c r="B25" s="202"/>
      <c r="C25" s="230"/>
      <c r="D25" s="231"/>
      <c r="E25" s="231"/>
      <c r="F25" s="231"/>
      <c r="G25" s="232" t="str">
        <f t="shared" si="0"/>
        <v/>
      </c>
      <c r="H25" s="147"/>
    </row>
    <row r="26" spans="1:8" ht="15.75">
      <c r="A26" s="226">
        <v>17</v>
      </c>
      <c r="B26" s="202"/>
      <c r="C26" s="230"/>
      <c r="D26" s="231"/>
      <c r="E26" s="231"/>
      <c r="F26" s="231"/>
      <c r="G26" s="232" t="str">
        <f t="shared" si="0"/>
        <v/>
      </c>
      <c r="H26" s="147"/>
    </row>
    <row r="27" spans="1:8" ht="15.75">
      <c r="A27" s="226">
        <v>18</v>
      </c>
      <c r="B27" s="202"/>
      <c r="C27" s="230"/>
      <c r="D27" s="231"/>
      <c r="E27" s="231"/>
      <c r="F27" s="231"/>
      <c r="G27" s="232" t="str">
        <f t="shared" si="0"/>
        <v/>
      </c>
      <c r="H27" s="147"/>
    </row>
    <row r="28" spans="1:8" ht="15.75">
      <c r="A28" s="226">
        <v>19</v>
      </c>
      <c r="B28" s="202"/>
      <c r="C28" s="230"/>
      <c r="D28" s="231"/>
      <c r="E28" s="231"/>
      <c r="F28" s="231"/>
      <c r="G28" s="232" t="str">
        <f t="shared" si="0"/>
        <v/>
      </c>
      <c r="H28" s="147"/>
    </row>
    <row r="29" spans="1:8" ht="15.75">
      <c r="A29" s="226">
        <v>20</v>
      </c>
      <c r="B29" s="202"/>
      <c r="C29" s="230"/>
      <c r="D29" s="231"/>
      <c r="E29" s="231"/>
      <c r="F29" s="231"/>
      <c r="G29" s="232" t="str">
        <f t="shared" si="0"/>
        <v/>
      </c>
      <c r="H29" s="147"/>
    </row>
    <row r="30" spans="1:8" ht="15.75">
      <c r="A30" s="226">
        <v>21</v>
      </c>
      <c r="B30" s="202"/>
      <c r="C30" s="233"/>
      <c r="D30" s="234"/>
      <c r="E30" s="234"/>
      <c r="F30" s="234"/>
      <c r="G30" s="232" t="str">
        <f t="shared" si="0"/>
        <v/>
      </c>
      <c r="H30" s="147"/>
    </row>
    <row r="31" spans="1:8" ht="15.75">
      <c r="A31" s="226">
        <v>22</v>
      </c>
      <c r="B31" s="202"/>
      <c r="C31" s="233"/>
      <c r="D31" s="234"/>
      <c r="E31" s="234"/>
      <c r="F31" s="234"/>
      <c r="G31" s="232" t="str">
        <f t="shared" si="0"/>
        <v/>
      </c>
      <c r="H31" s="147"/>
    </row>
    <row r="32" spans="1:8" ht="15.75">
      <c r="A32" s="226">
        <v>23</v>
      </c>
      <c r="B32" s="202"/>
      <c r="C32" s="233"/>
      <c r="D32" s="234"/>
      <c r="E32" s="234"/>
      <c r="F32" s="234"/>
      <c r="G32" s="232" t="str">
        <f t="shared" si="0"/>
        <v/>
      </c>
      <c r="H32" s="147"/>
    </row>
    <row r="33" spans="1:10" ht="15.75">
      <c r="A33" s="226">
        <v>24</v>
      </c>
      <c r="B33" s="202"/>
      <c r="C33" s="233"/>
      <c r="D33" s="234"/>
      <c r="E33" s="234"/>
      <c r="F33" s="234"/>
      <c r="G33" s="232" t="str">
        <f t="shared" si="0"/>
        <v/>
      </c>
      <c r="H33" s="147"/>
    </row>
    <row r="34" spans="1:10" ht="15.75">
      <c r="A34" s="226">
        <v>25</v>
      </c>
      <c r="B34" s="202"/>
      <c r="C34" s="233"/>
      <c r="D34" s="234"/>
      <c r="E34" s="234"/>
      <c r="F34" s="234"/>
      <c r="G34" s="232" t="str">
        <f t="shared" si="0"/>
        <v/>
      </c>
      <c r="H34" s="147"/>
    </row>
    <row r="35" spans="1:10" ht="15.75">
      <c r="A35" s="226">
        <v>26</v>
      </c>
      <c r="B35" s="202"/>
      <c r="C35" s="233"/>
      <c r="D35" s="234"/>
      <c r="E35" s="234"/>
      <c r="F35" s="234"/>
      <c r="G35" s="232" t="str">
        <f t="shared" si="0"/>
        <v/>
      </c>
      <c r="H35" s="147"/>
    </row>
    <row r="36" spans="1:10" ht="15.75">
      <c r="A36" s="226">
        <v>27</v>
      </c>
      <c r="B36" s="202"/>
      <c r="C36" s="233"/>
      <c r="D36" s="234"/>
      <c r="E36" s="234"/>
      <c r="F36" s="234"/>
      <c r="G36" s="232" t="str">
        <f t="shared" si="0"/>
        <v/>
      </c>
      <c r="H36" s="147"/>
    </row>
    <row r="37" spans="1:10" ht="15.75">
      <c r="A37" s="226">
        <v>28</v>
      </c>
      <c r="B37" s="202"/>
      <c r="C37" s="233"/>
      <c r="D37" s="234"/>
      <c r="E37" s="234"/>
      <c r="F37" s="234"/>
      <c r="G37" s="232" t="str">
        <f t="shared" si="0"/>
        <v/>
      </c>
      <c r="H37" s="147"/>
    </row>
    <row r="38" spans="1:10" ht="15.75">
      <c r="A38" s="226">
        <v>29</v>
      </c>
      <c r="B38" s="202"/>
      <c r="C38" s="233"/>
      <c r="D38" s="234"/>
      <c r="E38" s="234"/>
      <c r="F38" s="234"/>
      <c r="G38" s="232" t="str">
        <f t="shared" si="0"/>
        <v/>
      </c>
      <c r="H38" s="147"/>
    </row>
    <row r="39" spans="1:10" ht="15.75">
      <c r="A39" s="226" t="s">
        <v>273</v>
      </c>
      <c r="B39" s="202"/>
      <c r="C39" s="233"/>
      <c r="D39" s="234"/>
      <c r="E39" s="234"/>
      <c r="F39" s="234"/>
      <c r="G39" s="232" t="str">
        <f>IF(ISBLANK(B39),"",#REF!+C39-D39)</f>
        <v/>
      </c>
      <c r="H39" s="147"/>
    </row>
    <row r="40" spans="1:10">
      <c r="A40" s="235" t="s">
        <v>311</v>
      </c>
      <c r="B40" s="236"/>
      <c r="C40" s="237"/>
      <c r="D40" s="238"/>
      <c r="E40" s="238"/>
      <c r="F40" s="239"/>
      <c r="G40" s="240">
        <v>0</v>
      </c>
      <c r="H40" s="147"/>
    </row>
    <row r="44" spans="1:10">
      <c r="B44" s="243" t="s">
        <v>97</v>
      </c>
      <c r="F44" s="244"/>
    </row>
    <row r="45" spans="1:10">
      <c r="F45" s="242"/>
      <c r="G45" s="242"/>
      <c r="H45" s="242"/>
      <c r="I45" s="242"/>
      <c r="J45" s="242"/>
    </row>
    <row r="46" spans="1:10">
      <c r="C46" s="245"/>
      <c r="F46" s="245"/>
      <c r="G46" s="246"/>
      <c r="H46" s="242"/>
      <c r="I46" s="242"/>
      <c r="J46" s="242"/>
    </row>
    <row r="47" spans="1:10">
      <c r="A47" s="242"/>
      <c r="C47" s="247" t="s">
        <v>260</v>
      </c>
      <c r="F47" s="248" t="s">
        <v>265</v>
      </c>
      <c r="G47" s="246"/>
      <c r="H47" s="242"/>
      <c r="I47" s="242"/>
      <c r="J47" s="242"/>
    </row>
    <row r="48" spans="1:10">
      <c r="A48" s="242"/>
      <c r="C48" s="249" t="s">
        <v>129</v>
      </c>
      <c r="F48" s="241" t="s">
        <v>261</v>
      </c>
      <c r="G48" s="242"/>
      <c r="H48" s="242"/>
      <c r="I48" s="242"/>
      <c r="J48" s="242"/>
    </row>
    <row r="49" spans="2:2" s="242" customFormat="1">
      <c r="B49" s="241"/>
    </row>
    <row r="50" spans="2:2" s="242" customFormat="1" ht="12.75"/>
    <row r="51" spans="2:2" s="242" customFormat="1" ht="12.75"/>
    <row r="52" spans="2:2" s="242" customFormat="1" ht="12.75"/>
    <row r="53" spans="2:2" s="24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A5" sqref="A5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82" t="s">
        <v>299</v>
      </c>
      <c r="B1" s="183"/>
      <c r="C1" s="183"/>
      <c r="D1" s="183"/>
      <c r="E1" s="183"/>
      <c r="F1" s="105"/>
      <c r="G1" s="105"/>
      <c r="H1" s="105"/>
      <c r="I1" s="555" t="s">
        <v>99</v>
      </c>
      <c r="J1" s="555"/>
      <c r="K1" s="189"/>
    </row>
    <row r="2" spans="1:12" s="22" customFormat="1" ht="15">
      <c r="A2" s="147" t="s">
        <v>130</v>
      </c>
      <c r="B2" s="183"/>
      <c r="C2" s="183"/>
      <c r="D2" s="183"/>
      <c r="E2" s="183"/>
      <c r="F2" s="184"/>
      <c r="G2" s="185"/>
      <c r="H2" s="185"/>
      <c r="I2" s="548" t="s">
        <v>654</v>
      </c>
      <c r="J2" s="549"/>
      <c r="K2" s="189"/>
    </row>
    <row r="3" spans="1:12" s="22" customFormat="1" ht="15">
      <c r="A3" s="183"/>
      <c r="B3" s="183"/>
      <c r="C3" s="183"/>
      <c r="D3" s="183"/>
      <c r="E3" s="183"/>
      <c r="F3" s="184"/>
      <c r="G3" s="185"/>
      <c r="H3" s="185"/>
      <c r="I3" s="186"/>
      <c r="J3" s="102"/>
      <c r="K3" s="189"/>
    </row>
    <row r="4" spans="1:12" s="2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3"/>
      <c r="F4" s="104"/>
      <c r="G4" s="104"/>
      <c r="H4" s="104"/>
      <c r="I4" s="171"/>
      <c r="J4" s="103"/>
      <c r="K4" s="147"/>
      <c r="L4" s="22"/>
    </row>
    <row r="5" spans="1:12" s="2" customFormat="1" ht="15">
      <c r="A5" s="165" t="s">
        <v>655</v>
      </c>
      <c r="B5" s="166"/>
      <c r="C5" s="166"/>
      <c r="D5" s="166"/>
      <c r="E5" s="166"/>
      <c r="F5" s="58"/>
      <c r="G5" s="58"/>
      <c r="H5" s="58"/>
      <c r="I5" s="177"/>
      <c r="J5" s="58"/>
      <c r="K5" s="147"/>
    </row>
    <row r="6" spans="1:12" s="22" customFormat="1" ht="13.5">
      <c r="A6" s="187"/>
      <c r="B6" s="188"/>
      <c r="C6" s="188"/>
      <c r="D6" s="183"/>
      <c r="E6" s="183"/>
      <c r="F6" s="183"/>
      <c r="G6" s="183"/>
      <c r="H6" s="183"/>
      <c r="I6" s="183"/>
      <c r="J6" s="183"/>
      <c r="K6" s="189"/>
    </row>
    <row r="7" spans="1:12" ht="45">
      <c r="A7" s="178"/>
      <c r="B7" s="554" t="s">
        <v>210</v>
      </c>
      <c r="C7" s="554"/>
      <c r="D7" s="554" t="s">
        <v>287</v>
      </c>
      <c r="E7" s="554"/>
      <c r="F7" s="554" t="s">
        <v>288</v>
      </c>
      <c r="G7" s="554"/>
      <c r="H7" s="201" t="s">
        <v>274</v>
      </c>
      <c r="I7" s="554" t="s">
        <v>213</v>
      </c>
      <c r="J7" s="554"/>
      <c r="K7" s="190"/>
    </row>
    <row r="8" spans="1:12" ht="15">
      <c r="A8" s="179" t="s">
        <v>105</v>
      </c>
      <c r="B8" s="180" t="s">
        <v>212</v>
      </c>
      <c r="C8" s="181" t="s">
        <v>211</v>
      </c>
      <c r="D8" s="180" t="s">
        <v>212</v>
      </c>
      <c r="E8" s="181" t="s">
        <v>211</v>
      </c>
      <c r="F8" s="180" t="s">
        <v>212</v>
      </c>
      <c r="G8" s="181" t="s">
        <v>211</v>
      </c>
      <c r="H8" s="181" t="s">
        <v>211</v>
      </c>
      <c r="I8" s="180" t="s">
        <v>212</v>
      </c>
      <c r="J8" s="181" t="s">
        <v>211</v>
      </c>
      <c r="K8" s="190"/>
    </row>
    <row r="9" spans="1:12" ht="15">
      <c r="A9" s="59" t="s">
        <v>106</v>
      </c>
      <c r="B9" s="109">
        <f>SUM(B10,B14,B17)</f>
        <v>0</v>
      </c>
      <c r="C9" s="486">
        <f>SUM(C10,C14,C17)</f>
        <v>12400</v>
      </c>
      <c r="D9" s="109">
        <f t="shared" ref="D9:J9" si="0">SUM(D10,D14,D17)</f>
        <v>0</v>
      </c>
      <c r="E9" s="109">
        <f>SUM(E10,E14,E17)</f>
        <v>0</v>
      </c>
      <c r="F9" s="109">
        <f t="shared" si="0"/>
        <v>0</v>
      </c>
      <c r="G9" s="109">
        <f>SUM(G10,G14,G17)</f>
        <v>0</v>
      </c>
      <c r="H9" s="109">
        <f>SUM(H10,H14,H17)</f>
        <v>0</v>
      </c>
      <c r="I9" s="109">
        <f>SUM(I10,I14,I17)</f>
        <v>0</v>
      </c>
      <c r="J9" s="486">
        <f t="shared" si="0"/>
        <v>12400</v>
      </c>
      <c r="K9" s="190"/>
    </row>
    <row r="10" spans="1:12" s="480" customFormat="1" ht="15">
      <c r="A10" s="477" t="s">
        <v>107</v>
      </c>
      <c r="B10" s="478">
        <f>SUM(B11:B13)</f>
        <v>0</v>
      </c>
      <c r="C10" s="478"/>
      <c r="D10" s="478">
        <f t="shared" ref="D10:F10" si="1">SUM(D11:D13)</f>
        <v>0</v>
      </c>
      <c r="E10" s="478">
        <f>SUM(E11:E13)</f>
        <v>0</v>
      </c>
      <c r="F10" s="478">
        <f t="shared" si="1"/>
        <v>0</v>
      </c>
      <c r="G10" s="478">
        <f>SUM(G11:G13)</f>
        <v>0</v>
      </c>
      <c r="H10" s="478">
        <f>SUM(H11:H13)</f>
        <v>0</v>
      </c>
      <c r="I10" s="478">
        <f>SUM(I11:I13)</f>
        <v>0</v>
      </c>
      <c r="J10" s="478"/>
      <c r="K10" s="479"/>
    </row>
    <row r="11" spans="1:12" ht="15">
      <c r="A11" s="60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190"/>
    </row>
    <row r="12" spans="1:12" ht="15">
      <c r="A12" s="60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190"/>
    </row>
    <row r="13" spans="1:12" ht="15">
      <c r="A13" s="60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190"/>
    </row>
    <row r="14" spans="1:12" s="480" customFormat="1" ht="15">
      <c r="A14" s="477" t="s">
        <v>111</v>
      </c>
      <c r="B14" s="478">
        <f>SUM(B15:B16)</f>
        <v>0</v>
      </c>
      <c r="C14" s="350">
        <v>12400</v>
      </c>
      <c r="D14" s="478">
        <f t="shared" ref="D14:F14" si="2">SUM(D15:D16)</f>
        <v>0</v>
      </c>
      <c r="E14" s="478">
        <f>SUM(E15:E16)</f>
        <v>0</v>
      </c>
      <c r="F14" s="478">
        <f t="shared" si="2"/>
        <v>0</v>
      </c>
      <c r="G14" s="478">
        <f>SUM(G15:G16)</f>
        <v>0</v>
      </c>
      <c r="H14" s="478">
        <f>SUM(H15:H16)</f>
        <v>0</v>
      </c>
      <c r="I14" s="478">
        <f>SUM(I15:I16)</f>
        <v>0</v>
      </c>
      <c r="J14" s="350">
        <f>C14+E14-G14-H14</f>
        <v>12400</v>
      </c>
      <c r="K14" s="479"/>
    </row>
    <row r="15" spans="1:12" ht="15">
      <c r="A15" s="60" t="s">
        <v>112</v>
      </c>
      <c r="B15" s="350">
        <v>0</v>
      </c>
      <c r="C15" s="350">
        <v>12400</v>
      </c>
      <c r="D15" s="350"/>
      <c r="E15" s="350"/>
      <c r="F15" s="350"/>
      <c r="G15" s="350"/>
      <c r="H15" s="350"/>
      <c r="I15" s="350">
        <f>B15+D15-F15</f>
        <v>0</v>
      </c>
      <c r="J15" s="350">
        <f>C15+E15-G15-H15</f>
        <v>12400</v>
      </c>
      <c r="K15" s="190"/>
    </row>
    <row r="16" spans="1:12" ht="15">
      <c r="A16" s="60" t="s">
        <v>113</v>
      </c>
      <c r="B16" s="25">
        <v>0</v>
      </c>
      <c r="C16" s="25">
        <v>0</v>
      </c>
      <c r="D16" s="25">
        <v>0</v>
      </c>
      <c r="E16" s="25">
        <v>0</v>
      </c>
      <c r="F16" s="25"/>
      <c r="G16" s="25"/>
      <c r="H16" s="25"/>
      <c r="I16" s="25">
        <f>B16+D16-F16</f>
        <v>0</v>
      </c>
      <c r="J16" s="25">
        <f>C16+E16-G16-H16</f>
        <v>0</v>
      </c>
      <c r="K16" s="190"/>
    </row>
    <row r="17" spans="1:11" ht="15">
      <c r="A17" s="60" t="s">
        <v>114</v>
      </c>
      <c r="B17" s="178">
        <f>SUM(B18:B19,B22,B23)</f>
        <v>0</v>
      </c>
      <c r="C17" s="178">
        <f>SUM(C18:C19,C22,C23)</f>
        <v>0</v>
      </c>
      <c r="D17" s="178">
        <f t="shared" ref="D17:J17" si="3">SUM(D18:D19,D22,D23)</f>
        <v>0</v>
      </c>
      <c r="E17" s="178">
        <f>SUM(E18:E19,E22,E23)</f>
        <v>0</v>
      </c>
      <c r="F17" s="178">
        <f t="shared" si="3"/>
        <v>0</v>
      </c>
      <c r="G17" s="178">
        <f>SUM(G18:G19,G22,G23)</f>
        <v>0</v>
      </c>
      <c r="H17" s="178">
        <f>SUM(H18:H19,H22,H23)</f>
        <v>0</v>
      </c>
      <c r="I17" s="178">
        <f>SUM(I18:I19,I22,I23)</f>
        <v>0</v>
      </c>
      <c r="J17" s="178">
        <f t="shared" si="3"/>
        <v>0</v>
      </c>
      <c r="K17" s="190"/>
    </row>
    <row r="18" spans="1:11" ht="15">
      <c r="A18" s="60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190"/>
    </row>
    <row r="19" spans="1:11" ht="15">
      <c r="A19" s="60" t="s">
        <v>116</v>
      </c>
      <c r="B19" s="178">
        <f>SUM(B20:B21)</f>
        <v>0</v>
      </c>
      <c r="C19" s="178">
        <f>SUM(C20:C21)</f>
        <v>0</v>
      </c>
      <c r="D19" s="178">
        <f t="shared" ref="D19:J19" si="4">SUM(D20:D21)</f>
        <v>0</v>
      </c>
      <c r="E19" s="178">
        <f>SUM(E20:E21)</f>
        <v>0</v>
      </c>
      <c r="F19" s="178">
        <f t="shared" si="4"/>
        <v>0</v>
      </c>
      <c r="G19" s="178">
        <f>SUM(G20:G21)</f>
        <v>0</v>
      </c>
      <c r="H19" s="178">
        <f>SUM(H20:H21)</f>
        <v>0</v>
      </c>
      <c r="I19" s="178">
        <f>SUM(I20:I21)</f>
        <v>0</v>
      </c>
      <c r="J19" s="178">
        <f t="shared" si="4"/>
        <v>0</v>
      </c>
      <c r="K19" s="190"/>
    </row>
    <row r="20" spans="1:11" ht="15">
      <c r="A20" s="60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190"/>
    </row>
    <row r="21" spans="1:11" ht="15">
      <c r="A21" s="60" t="s">
        <v>118</v>
      </c>
      <c r="B21" s="25">
        <v>0</v>
      </c>
      <c r="C21" s="25">
        <v>0</v>
      </c>
      <c r="D21" s="25"/>
      <c r="E21" s="25"/>
      <c r="F21" s="25"/>
      <c r="G21" s="25"/>
      <c r="H21" s="25"/>
      <c r="I21" s="25">
        <f>B21+D21-F21</f>
        <v>0</v>
      </c>
      <c r="J21" s="25">
        <f>C21+E21-G21-H21</f>
        <v>0</v>
      </c>
      <c r="K21" s="190"/>
    </row>
    <row r="22" spans="1:11" ht="15">
      <c r="A22" s="60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190"/>
    </row>
    <row r="23" spans="1:11" ht="15">
      <c r="A23" s="60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190"/>
    </row>
    <row r="24" spans="1:11" ht="15">
      <c r="A24" s="59" t="s">
        <v>121</v>
      </c>
      <c r="B24" s="109">
        <f>SUM(B25:B31)</f>
        <v>0</v>
      </c>
      <c r="C24" s="109">
        <f t="shared" ref="C24:J24" si="5">SUM(C25:C31)</f>
        <v>0</v>
      </c>
      <c r="D24" s="109">
        <f t="shared" si="5"/>
        <v>0</v>
      </c>
      <c r="E24" s="109">
        <f t="shared" si="5"/>
        <v>0</v>
      </c>
      <c r="F24" s="109">
        <f t="shared" si="5"/>
        <v>0</v>
      </c>
      <c r="G24" s="109">
        <f t="shared" si="5"/>
        <v>0</v>
      </c>
      <c r="H24" s="109">
        <f t="shared" si="5"/>
        <v>0</v>
      </c>
      <c r="I24" s="109">
        <f t="shared" si="5"/>
        <v>0</v>
      </c>
      <c r="J24" s="109">
        <f t="shared" si="5"/>
        <v>0</v>
      </c>
      <c r="K24" s="190"/>
    </row>
    <row r="25" spans="1:11" ht="15">
      <c r="A25" s="60" t="s">
        <v>250</v>
      </c>
      <c r="B25" s="25"/>
      <c r="C25" s="25"/>
      <c r="D25" s="25"/>
      <c r="E25" s="25"/>
      <c r="F25" s="25"/>
      <c r="G25" s="25"/>
      <c r="H25" s="25"/>
      <c r="I25" s="25"/>
      <c r="J25" s="25"/>
      <c r="K25" s="190"/>
    </row>
    <row r="26" spans="1:11" ht="15">
      <c r="A26" s="60" t="s">
        <v>251</v>
      </c>
      <c r="B26" s="25"/>
      <c r="C26" s="25"/>
      <c r="D26" s="25"/>
      <c r="E26" s="25"/>
      <c r="F26" s="25"/>
      <c r="G26" s="25"/>
      <c r="H26" s="25"/>
      <c r="I26" s="25"/>
      <c r="J26" s="25"/>
      <c r="K26" s="190"/>
    </row>
    <row r="27" spans="1:11" ht="15">
      <c r="A27" s="60" t="s">
        <v>252</v>
      </c>
      <c r="B27" s="25"/>
      <c r="C27" s="25"/>
      <c r="D27" s="25"/>
      <c r="E27" s="25"/>
      <c r="F27" s="25"/>
      <c r="G27" s="25"/>
      <c r="H27" s="25"/>
      <c r="I27" s="25"/>
      <c r="J27" s="25"/>
      <c r="K27" s="190"/>
    </row>
    <row r="28" spans="1:11" ht="15">
      <c r="A28" s="60" t="s">
        <v>253</v>
      </c>
      <c r="B28" s="25"/>
      <c r="C28" s="25"/>
      <c r="D28" s="25"/>
      <c r="E28" s="25"/>
      <c r="F28" s="25"/>
      <c r="G28" s="25"/>
      <c r="H28" s="25"/>
      <c r="I28" s="25"/>
      <c r="J28" s="25"/>
      <c r="K28" s="190"/>
    </row>
    <row r="29" spans="1:11" ht="15">
      <c r="A29" s="60" t="s">
        <v>254</v>
      </c>
      <c r="B29" s="25"/>
      <c r="C29" s="25"/>
      <c r="D29" s="25"/>
      <c r="E29" s="25"/>
      <c r="F29" s="25"/>
      <c r="G29" s="25"/>
      <c r="H29" s="25"/>
      <c r="I29" s="25"/>
      <c r="J29" s="25"/>
      <c r="K29" s="190"/>
    </row>
    <row r="30" spans="1:11" ht="15">
      <c r="A30" s="60" t="s">
        <v>255</v>
      </c>
      <c r="B30" s="25"/>
      <c r="C30" s="25"/>
      <c r="D30" s="25"/>
      <c r="E30" s="25"/>
      <c r="F30" s="25"/>
      <c r="G30" s="25"/>
      <c r="H30" s="25"/>
      <c r="I30" s="25"/>
      <c r="J30" s="25"/>
      <c r="K30" s="190"/>
    </row>
    <row r="31" spans="1:11" ht="15">
      <c r="A31" s="60" t="s">
        <v>256</v>
      </c>
      <c r="B31" s="25">
        <v>0</v>
      </c>
      <c r="C31" s="25">
        <v>0</v>
      </c>
      <c r="D31" s="25">
        <v>0</v>
      </c>
      <c r="E31" s="25">
        <v>0</v>
      </c>
      <c r="F31" s="25"/>
      <c r="G31" s="25"/>
      <c r="H31" s="25"/>
      <c r="I31" s="25">
        <f>B31+D31-F31</f>
        <v>0</v>
      </c>
      <c r="J31" s="25">
        <f>C31+E31-G31-H31</f>
        <v>0</v>
      </c>
      <c r="K31" s="190"/>
    </row>
    <row r="32" spans="1:11" ht="15">
      <c r="A32" s="59" t="s">
        <v>122</v>
      </c>
      <c r="B32" s="109">
        <f>SUM(B33:B35)</f>
        <v>0</v>
      </c>
      <c r="C32" s="109">
        <f>SUM(C33:C35)</f>
        <v>0</v>
      </c>
      <c r="D32" s="109">
        <f t="shared" ref="D32:J32" si="6">SUM(D33:D35)</f>
        <v>0</v>
      </c>
      <c r="E32" s="109">
        <f>SUM(E33:E35)</f>
        <v>0</v>
      </c>
      <c r="F32" s="109">
        <f t="shared" si="6"/>
        <v>0</v>
      </c>
      <c r="G32" s="109">
        <f>SUM(G33:G35)</f>
        <v>0</v>
      </c>
      <c r="H32" s="109">
        <f>SUM(H33:H35)</f>
        <v>0</v>
      </c>
      <c r="I32" s="109">
        <f>SUM(I33:I35)</f>
        <v>0</v>
      </c>
      <c r="J32" s="109">
        <f t="shared" si="6"/>
        <v>0</v>
      </c>
      <c r="K32" s="190"/>
    </row>
    <row r="33" spans="1:11" ht="15">
      <c r="A33" s="60" t="s">
        <v>257</v>
      </c>
      <c r="B33" s="25"/>
      <c r="C33" s="25"/>
      <c r="D33" s="25"/>
      <c r="E33" s="25"/>
      <c r="F33" s="25"/>
      <c r="G33" s="25"/>
      <c r="H33" s="25"/>
      <c r="I33" s="25"/>
      <c r="J33" s="25"/>
      <c r="K33" s="190"/>
    </row>
    <row r="34" spans="1:11" ht="15">
      <c r="A34" s="60" t="s">
        <v>258</v>
      </c>
      <c r="B34" s="25"/>
      <c r="C34" s="25"/>
      <c r="D34" s="25"/>
      <c r="E34" s="25"/>
      <c r="F34" s="25"/>
      <c r="G34" s="25"/>
      <c r="H34" s="25"/>
      <c r="I34" s="25"/>
      <c r="J34" s="25"/>
      <c r="K34" s="190"/>
    </row>
    <row r="35" spans="1:11" ht="15">
      <c r="A35" s="60" t="s">
        <v>259</v>
      </c>
      <c r="B35" s="25"/>
      <c r="C35" s="25"/>
      <c r="D35" s="25"/>
      <c r="E35" s="25"/>
      <c r="F35" s="25"/>
      <c r="G35" s="25"/>
      <c r="H35" s="25"/>
      <c r="I35" s="25"/>
      <c r="J35" s="25"/>
      <c r="K35" s="190"/>
    </row>
    <row r="36" spans="1:11" ht="15">
      <c r="A36" s="59" t="s">
        <v>123</v>
      </c>
      <c r="B36" s="109">
        <f t="shared" ref="B36:J36" si="7">SUM(B37:B39,B42)</f>
        <v>0</v>
      </c>
      <c r="C36" s="109">
        <f t="shared" si="7"/>
        <v>0</v>
      </c>
      <c r="D36" s="109">
        <f t="shared" si="7"/>
        <v>0</v>
      </c>
      <c r="E36" s="109">
        <f t="shared" si="7"/>
        <v>0</v>
      </c>
      <c r="F36" s="109">
        <f t="shared" si="7"/>
        <v>0</v>
      </c>
      <c r="G36" s="109">
        <f t="shared" si="7"/>
        <v>0</v>
      </c>
      <c r="H36" s="109">
        <f t="shared" si="7"/>
        <v>0</v>
      </c>
      <c r="I36" s="109">
        <f t="shared" si="7"/>
        <v>0</v>
      </c>
      <c r="J36" s="109">
        <f t="shared" si="7"/>
        <v>0</v>
      </c>
      <c r="K36" s="190"/>
    </row>
    <row r="37" spans="1:11" ht="15">
      <c r="A37" s="60" t="s">
        <v>124</v>
      </c>
      <c r="B37" s="25"/>
      <c r="C37" s="25"/>
      <c r="D37" s="25"/>
      <c r="E37" s="25"/>
      <c r="F37" s="25"/>
      <c r="G37" s="25"/>
      <c r="H37" s="25"/>
      <c r="I37" s="25"/>
      <c r="J37" s="25"/>
      <c r="K37" s="190"/>
    </row>
    <row r="38" spans="1:11" ht="15">
      <c r="A38" s="60" t="s">
        <v>125</v>
      </c>
      <c r="B38" s="25"/>
      <c r="C38" s="25"/>
      <c r="D38" s="25"/>
      <c r="E38" s="25"/>
      <c r="F38" s="25"/>
      <c r="G38" s="25"/>
      <c r="H38" s="25"/>
      <c r="I38" s="25"/>
      <c r="J38" s="25"/>
      <c r="K38" s="190"/>
    </row>
    <row r="39" spans="1:11" ht="15">
      <c r="A39" s="60" t="s">
        <v>126</v>
      </c>
      <c r="B39" s="178">
        <f t="shared" ref="B39:J39" si="8">SUM(B40:B41)</f>
        <v>0</v>
      </c>
      <c r="C39" s="178">
        <f t="shared" si="8"/>
        <v>0</v>
      </c>
      <c r="D39" s="178">
        <f t="shared" si="8"/>
        <v>0</v>
      </c>
      <c r="E39" s="178">
        <f t="shared" si="8"/>
        <v>0</v>
      </c>
      <c r="F39" s="178">
        <f t="shared" si="8"/>
        <v>0</v>
      </c>
      <c r="G39" s="178">
        <f t="shared" si="8"/>
        <v>0</v>
      </c>
      <c r="H39" s="178">
        <f t="shared" si="8"/>
        <v>0</v>
      </c>
      <c r="I39" s="178">
        <f t="shared" si="8"/>
        <v>0</v>
      </c>
      <c r="J39" s="178">
        <f t="shared" si="8"/>
        <v>0</v>
      </c>
      <c r="K39" s="190"/>
    </row>
    <row r="40" spans="1:11" ht="30">
      <c r="A40" s="60" t="s">
        <v>413</v>
      </c>
      <c r="B40" s="25"/>
      <c r="C40" s="25"/>
      <c r="D40" s="25"/>
      <c r="E40" s="25"/>
      <c r="F40" s="25"/>
      <c r="G40" s="25"/>
      <c r="H40" s="25"/>
      <c r="I40" s="25"/>
      <c r="J40" s="25"/>
      <c r="K40" s="190"/>
    </row>
    <row r="41" spans="1:11" ht="15">
      <c r="A41" s="60" t="s">
        <v>127</v>
      </c>
      <c r="B41" s="25"/>
      <c r="C41" s="25"/>
      <c r="D41" s="25"/>
      <c r="E41" s="25"/>
      <c r="F41" s="25"/>
      <c r="G41" s="25"/>
      <c r="H41" s="25"/>
      <c r="I41" s="25"/>
      <c r="J41" s="25"/>
      <c r="K41" s="190"/>
    </row>
    <row r="42" spans="1:11" ht="15">
      <c r="A42" s="60" t="s">
        <v>128</v>
      </c>
      <c r="B42" s="25"/>
      <c r="C42" s="25"/>
      <c r="D42" s="25"/>
      <c r="E42" s="25"/>
      <c r="F42" s="25"/>
      <c r="G42" s="25"/>
      <c r="H42" s="25"/>
      <c r="I42" s="25"/>
      <c r="J42" s="25"/>
      <c r="K42" s="190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95" t="s">
        <v>97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94"/>
      <c r="C48" s="94"/>
      <c r="F48" s="94"/>
      <c r="G48" s="97"/>
      <c r="H48" s="94"/>
      <c r="I48"/>
      <c r="J48"/>
    </row>
    <row r="49" spans="1:10" s="2" customFormat="1" ht="15">
      <c r="B49" s="93" t="s">
        <v>260</v>
      </c>
      <c r="F49" s="12" t="s">
        <v>265</v>
      </c>
      <c r="G49" s="96"/>
      <c r="I49"/>
      <c r="J49"/>
    </row>
    <row r="50" spans="1:10" s="2" customFormat="1" ht="15">
      <c r="B50" s="88" t="s">
        <v>129</v>
      </c>
      <c r="F50" s="2" t="s">
        <v>261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C5" sqref="C5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6" customWidth="1"/>
    <col min="11" max="11" width="12.7109375" style="86" customWidth="1"/>
    <col min="12" max="12" width="9.140625" style="87"/>
    <col min="13" max="16384" width="9.140625" style="24"/>
  </cols>
  <sheetData>
    <row r="1" spans="1:12" s="22" customFormat="1" ht="15">
      <c r="A1" s="182" t="s">
        <v>300</v>
      </c>
      <c r="B1" s="183"/>
      <c r="C1" s="183"/>
      <c r="D1" s="183"/>
      <c r="E1" s="183"/>
      <c r="F1" s="183"/>
      <c r="G1" s="189"/>
      <c r="H1" s="127" t="s">
        <v>188</v>
      </c>
      <c r="I1" s="189"/>
      <c r="J1" s="90"/>
      <c r="K1" s="90"/>
      <c r="L1" s="90"/>
    </row>
    <row r="2" spans="1:12" s="22" customFormat="1" ht="15">
      <c r="A2" s="147" t="s">
        <v>130</v>
      </c>
      <c r="B2" s="183"/>
      <c r="C2" s="183"/>
      <c r="D2" s="183"/>
      <c r="E2" s="183"/>
      <c r="F2" s="183"/>
      <c r="G2" s="191"/>
      <c r="H2" s="330" t="s">
        <v>654</v>
      </c>
      <c r="I2" s="191"/>
      <c r="J2" s="90"/>
      <c r="K2" s="90"/>
      <c r="L2" s="90"/>
    </row>
    <row r="3" spans="1:12" s="22" customFormat="1" ht="15">
      <c r="A3" s="183"/>
      <c r="B3" s="183"/>
      <c r="C3" s="183"/>
      <c r="D3" s="183"/>
      <c r="E3" s="183"/>
      <c r="F3" s="183"/>
      <c r="G3" s="191"/>
      <c r="H3" s="186"/>
      <c r="I3" s="191"/>
      <c r="J3" s="90"/>
      <c r="K3" s="90"/>
      <c r="L3" s="90"/>
    </row>
    <row r="4" spans="1:12" s="2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83"/>
      <c r="F4" s="183"/>
      <c r="G4" s="183"/>
      <c r="H4" s="183"/>
      <c r="I4" s="189"/>
      <c r="J4" s="86"/>
      <c r="K4" s="86"/>
      <c r="L4" s="22"/>
    </row>
    <row r="5" spans="1:12" s="2" customFormat="1" ht="15">
      <c r="A5" s="165"/>
      <c r="B5" s="166"/>
      <c r="C5" s="166" t="s">
        <v>655</v>
      </c>
      <c r="D5" s="166"/>
      <c r="E5" s="193"/>
      <c r="F5" s="194"/>
      <c r="G5" s="194"/>
      <c r="H5" s="194"/>
      <c r="I5" s="189"/>
      <c r="J5" s="86"/>
      <c r="K5" s="86"/>
      <c r="L5" s="12"/>
    </row>
    <row r="6" spans="1:12" s="22" customFormat="1" ht="13.5">
      <c r="A6" s="187"/>
      <c r="B6" s="188"/>
      <c r="C6" s="188"/>
      <c r="D6" s="188"/>
      <c r="E6" s="183"/>
      <c r="F6" s="183"/>
      <c r="G6" s="183"/>
      <c r="H6" s="183"/>
      <c r="I6" s="189"/>
      <c r="J6" s="86"/>
      <c r="K6" s="86"/>
      <c r="L6" s="86"/>
    </row>
    <row r="7" spans="1:12" ht="30">
      <c r="A7" s="179" t="s">
        <v>62</v>
      </c>
      <c r="B7" s="179" t="s">
        <v>366</v>
      </c>
      <c r="C7" s="181" t="s">
        <v>367</v>
      </c>
      <c r="D7" s="181" t="s">
        <v>227</v>
      </c>
      <c r="E7" s="181" t="s">
        <v>232</v>
      </c>
      <c r="F7" s="181" t="s">
        <v>233</v>
      </c>
      <c r="G7" s="181" t="s">
        <v>234</v>
      </c>
      <c r="H7" s="181" t="s">
        <v>235</v>
      </c>
      <c r="I7" s="189"/>
    </row>
    <row r="8" spans="1:12" ht="15">
      <c r="A8" s="179">
        <v>1</v>
      </c>
      <c r="B8" s="179">
        <v>2</v>
      </c>
      <c r="C8" s="181">
        <v>3</v>
      </c>
      <c r="D8" s="179">
        <v>4</v>
      </c>
      <c r="E8" s="181">
        <v>5</v>
      </c>
      <c r="F8" s="179">
        <v>6</v>
      </c>
      <c r="G8" s="181">
        <v>7</v>
      </c>
      <c r="H8" s="181">
        <v>8</v>
      </c>
      <c r="I8" s="189"/>
    </row>
    <row r="9" spans="1:12" s="480" customFormat="1" ht="15">
      <c r="A9" s="427">
        <v>1</v>
      </c>
      <c r="B9" s="350"/>
      <c r="C9" s="350"/>
      <c r="D9" s="350"/>
      <c r="E9" s="350"/>
      <c r="F9" s="350"/>
      <c r="G9" s="481"/>
      <c r="H9" s="350"/>
      <c r="I9" s="189"/>
      <c r="J9" s="86"/>
      <c r="K9" s="86"/>
      <c r="L9" s="482"/>
    </row>
    <row r="10" spans="1:12" ht="15">
      <c r="A10" s="91">
        <v>2</v>
      </c>
      <c r="B10" s="25"/>
      <c r="C10" s="25"/>
      <c r="D10" s="25"/>
      <c r="E10" s="25"/>
      <c r="F10" s="25"/>
      <c r="G10" s="202"/>
      <c r="H10" s="25"/>
      <c r="I10" s="189"/>
    </row>
    <row r="11" spans="1:12" ht="15">
      <c r="A11" s="91">
        <v>3</v>
      </c>
      <c r="B11" s="25"/>
      <c r="C11" s="25"/>
      <c r="D11" s="25"/>
      <c r="E11" s="25"/>
      <c r="F11" s="25"/>
      <c r="G11" s="202"/>
      <c r="H11" s="25"/>
      <c r="I11" s="189"/>
    </row>
    <row r="12" spans="1:12" ht="15">
      <c r="A12" s="91">
        <v>4</v>
      </c>
      <c r="B12" s="25"/>
      <c r="C12" s="25"/>
      <c r="D12" s="25"/>
      <c r="E12" s="25"/>
      <c r="F12" s="25"/>
      <c r="G12" s="202"/>
      <c r="H12" s="25"/>
      <c r="I12" s="189"/>
    </row>
    <row r="13" spans="1:12" ht="15">
      <c r="A13" s="91">
        <v>5</v>
      </c>
      <c r="B13" s="25"/>
      <c r="C13" s="25"/>
      <c r="D13" s="25"/>
      <c r="E13" s="25"/>
      <c r="F13" s="25"/>
      <c r="G13" s="202"/>
      <c r="H13" s="25"/>
      <c r="I13" s="189"/>
    </row>
    <row r="14" spans="1:12" ht="15">
      <c r="A14" s="91">
        <v>6</v>
      </c>
      <c r="B14" s="25"/>
      <c r="C14" s="25"/>
      <c r="D14" s="25"/>
      <c r="E14" s="25"/>
      <c r="F14" s="25"/>
      <c r="G14" s="202"/>
      <c r="H14" s="25"/>
      <c r="I14" s="189"/>
    </row>
    <row r="15" spans="1:12" s="22" customFormat="1" ht="15">
      <c r="A15" s="91">
        <v>7</v>
      </c>
      <c r="B15" s="25"/>
      <c r="C15" s="25"/>
      <c r="D15" s="25"/>
      <c r="E15" s="25"/>
      <c r="F15" s="25"/>
      <c r="G15" s="202"/>
      <c r="H15" s="25"/>
      <c r="I15" s="189"/>
      <c r="J15" s="86"/>
      <c r="K15" s="86"/>
      <c r="L15" s="86"/>
    </row>
    <row r="16" spans="1:12" s="22" customFormat="1" ht="15">
      <c r="A16" s="91">
        <v>8</v>
      </c>
      <c r="B16" s="25"/>
      <c r="C16" s="25"/>
      <c r="D16" s="25"/>
      <c r="E16" s="25"/>
      <c r="F16" s="25"/>
      <c r="G16" s="202"/>
      <c r="H16" s="25"/>
      <c r="I16" s="189"/>
      <c r="J16" s="86"/>
      <c r="K16" s="86"/>
      <c r="L16" s="86"/>
    </row>
    <row r="17" spans="1:12" s="22" customFormat="1" ht="15">
      <c r="A17" s="91">
        <v>9</v>
      </c>
      <c r="B17" s="25"/>
      <c r="C17" s="25"/>
      <c r="D17" s="25"/>
      <c r="E17" s="25"/>
      <c r="F17" s="25"/>
      <c r="G17" s="202"/>
      <c r="H17" s="25"/>
      <c r="I17" s="189"/>
      <c r="J17" s="86"/>
      <c r="K17" s="86"/>
      <c r="L17" s="86"/>
    </row>
    <row r="18" spans="1:12" s="22" customFormat="1" ht="15">
      <c r="A18" s="91">
        <v>10</v>
      </c>
      <c r="B18" s="25"/>
      <c r="C18" s="25"/>
      <c r="D18" s="25"/>
      <c r="E18" s="25"/>
      <c r="F18" s="25"/>
      <c r="G18" s="202"/>
      <c r="H18" s="25"/>
      <c r="I18" s="189"/>
      <c r="J18" s="86"/>
      <c r="K18" s="86"/>
      <c r="L18" s="86"/>
    </row>
    <row r="19" spans="1:12" s="22" customFormat="1" ht="15">
      <c r="A19" s="91">
        <v>11</v>
      </c>
      <c r="B19" s="25"/>
      <c r="C19" s="25"/>
      <c r="D19" s="25"/>
      <c r="E19" s="25"/>
      <c r="F19" s="25"/>
      <c r="G19" s="202"/>
      <c r="H19" s="25"/>
      <c r="I19" s="189"/>
      <c r="J19" s="86"/>
      <c r="K19" s="86"/>
      <c r="L19" s="86"/>
    </row>
    <row r="20" spans="1:12" s="22" customFormat="1" ht="15">
      <c r="A20" s="91">
        <v>12</v>
      </c>
      <c r="B20" s="25"/>
      <c r="C20" s="25"/>
      <c r="D20" s="25"/>
      <c r="E20" s="25"/>
      <c r="F20" s="25"/>
      <c r="G20" s="202"/>
      <c r="H20" s="25"/>
      <c r="I20" s="189"/>
      <c r="J20" s="86"/>
      <c r="K20" s="86"/>
      <c r="L20" s="86"/>
    </row>
    <row r="21" spans="1:12" s="22" customFormat="1" ht="15">
      <c r="A21" s="91">
        <v>13</v>
      </c>
      <c r="B21" s="25"/>
      <c r="C21" s="25"/>
      <c r="D21" s="25"/>
      <c r="E21" s="25"/>
      <c r="F21" s="25"/>
      <c r="G21" s="202"/>
      <c r="H21" s="25"/>
      <c r="I21" s="189"/>
      <c r="J21" s="86"/>
      <c r="K21" s="86"/>
      <c r="L21" s="86"/>
    </row>
    <row r="22" spans="1:12" s="22" customFormat="1" ht="15">
      <c r="A22" s="91">
        <v>14</v>
      </c>
      <c r="B22" s="25"/>
      <c r="C22" s="25"/>
      <c r="D22" s="25"/>
      <c r="E22" s="25"/>
      <c r="F22" s="25"/>
      <c r="G22" s="202"/>
      <c r="H22" s="25"/>
      <c r="I22" s="189"/>
      <c r="J22" s="86"/>
      <c r="K22" s="86"/>
      <c r="L22" s="86"/>
    </row>
    <row r="23" spans="1:12" s="22" customFormat="1" ht="15">
      <c r="A23" s="91">
        <v>15</v>
      </c>
      <c r="B23" s="25"/>
      <c r="C23" s="25"/>
      <c r="D23" s="25"/>
      <c r="E23" s="25"/>
      <c r="F23" s="25"/>
      <c r="G23" s="202"/>
      <c r="H23" s="25"/>
      <c r="I23" s="189"/>
      <c r="J23" s="86"/>
      <c r="K23" s="86"/>
      <c r="L23" s="86"/>
    </row>
    <row r="24" spans="1:12" s="22" customFormat="1" ht="15">
      <c r="A24" s="91">
        <v>16</v>
      </c>
      <c r="B24" s="25"/>
      <c r="C24" s="25"/>
      <c r="D24" s="25"/>
      <c r="E24" s="25"/>
      <c r="F24" s="25"/>
      <c r="G24" s="202"/>
      <c r="H24" s="25"/>
      <c r="I24" s="189"/>
      <c r="J24" s="86"/>
      <c r="K24" s="86"/>
      <c r="L24" s="86"/>
    </row>
    <row r="25" spans="1:12" s="22" customFormat="1" ht="15">
      <c r="A25" s="91">
        <v>17</v>
      </c>
      <c r="B25" s="25"/>
      <c r="C25" s="25"/>
      <c r="D25" s="25"/>
      <c r="E25" s="25"/>
      <c r="F25" s="25"/>
      <c r="G25" s="202"/>
      <c r="H25" s="25"/>
      <c r="I25" s="189"/>
      <c r="J25" s="86"/>
      <c r="K25" s="86"/>
      <c r="L25" s="86"/>
    </row>
    <row r="26" spans="1:12" s="22" customFormat="1" ht="15">
      <c r="A26" s="91">
        <v>18</v>
      </c>
      <c r="B26" s="25"/>
      <c r="C26" s="25"/>
      <c r="D26" s="25"/>
      <c r="E26" s="25"/>
      <c r="F26" s="25"/>
      <c r="G26" s="202"/>
      <c r="H26" s="25"/>
      <c r="I26" s="189"/>
      <c r="J26" s="86"/>
      <c r="K26" s="86"/>
      <c r="L26" s="86"/>
    </row>
    <row r="27" spans="1:12" s="22" customFormat="1" ht="15">
      <c r="A27" s="91" t="s">
        <v>273</v>
      </c>
      <c r="B27" s="25"/>
      <c r="C27" s="25"/>
      <c r="D27" s="25"/>
      <c r="E27" s="25"/>
      <c r="F27" s="25"/>
      <c r="G27" s="202"/>
      <c r="H27" s="25"/>
      <c r="I27" s="189"/>
      <c r="J27" s="86"/>
      <c r="K27" s="86"/>
      <c r="L27" s="86"/>
    </row>
    <row r="28" spans="1:12" s="22" customFormat="1">
      <c r="J28" s="86"/>
      <c r="K28" s="86"/>
      <c r="L28" s="86"/>
    </row>
    <row r="29" spans="1:12" s="22" customFormat="1"/>
    <row r="30" spans="1:12" s="22" customFormat="1">
      <c r="A30" s="24"/>
    </row>
    <row r="31" spans="1:12" s="2" customFormat="1" ht="15">
      <c r="B31" s="95" t="s">
        <v>97</v>
      </c>
      <c r="E31" s="5"/>
    </row>
    <row r="32" spans="1:12" s="2" customFormat="1" ht="15">
      <c r="C32" s="94"/>
      <c r="E32" s="94"/>
      <c r="F32" s="97"/>
      <c r="G32"/>
      <c r="H32"/>
      <c r="I32"/>
    </row>
    <row r="33" spans="1:9" s="2" customFormat="1" ht="15">
      <c r="A33"/>
      <c r="C33" s="93" t="s">
        <v>260</v>
      </c>
      <c r="E33" s="12" t="s">
        <v>265</v>
      </c>
      <c r="F33" s="96"/>
      <c r="G33"/>
      <c r="H33"/>
      <c r="I33"/>
    </row>
    <row r="34" spans="1:9" s="2" customFormat="1" ht="15">
      <c r="A34"/>
      <c r="C34" s="88" t="s">
        <v>129</v>
      </c>
      <c r="E34" s="2" t="s">
        <v>261</v>
      </c>
      <c r="F34"/>
      <c r="G34"/>
      <c r="H34"/>
      <c r="I34"/>
    </row>
    <row r="35" spans="1:9" customFormat="1" ht="15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C5" sqref="C5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7" customWidth="1"/>
    <col min="11" max="16384" width="9.140625" style="24"/>
  </cols>
  <sheetData>
    <row r="1" spans="1:12" s="22" customFormat="1" ht="15">
      <c r="A1" s="182" t="s">
        <v>301</v>
      </c>
      <c r="B1" s="183"/>
      <c r="C1" s="183"/>
      <c r="D1" s="183"/>
      <c r="E1" s="183"/>
      <c r="F1" s="183"/>
      <c r="G1" s="183"/>
      <c r="H1" s="189"/>
      <c r="I1" s="105" t="s">
        <v>188</v>
      </c>
      <c r="J1" s="196"/>
    </row>
    <row r="2" spans="1:12" s="22" customFormat="1" ht="15">
      <c r="A2" s="147" t="s">
        <v>130</v>
      </c>
      <c r="B2" s="183"/>
      <c r="C2" s="183"/>
      <c r="D2" s="183"/>
      <c r="E2" s="183"/>
      <c r="F2" s="183"/>
      <c r="G2" s="183"/>
      <c r="H2" s="189"/>
      <c r="I2" s="330" t="s">
        <v>654</v>
      </c>
      <c r="J2" s="196"/>
    </row>
    <row r="3" spans="1:12" s="22" customFormat="1" ht="15">
      <c r="A3" s="183"/>
      <c r="B3" s="183"/>
      <c r="C3" s="183"/>
      <c r="D3" s="183"/>
      <c r="E3" s="183"/>
      <c r="F3" s="183"/>
      <c r="G3" s="183"/>
      <c r="H3" s="186"/>
      <c r="I3" s="186"/>
      <c r="J3" s="196"/>
    </row>
    <row r="4" spans="1:12" s="2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4"/>
      <c r="E4" s="192"/>
      <c r="F4" s="183"/>
      <c r="G4" s="183"/>
      <c r="H4" s="183"/>
      <c r="I4" s="192"/>
      <c r="J4" s="146"/>
      <c r="L4" s="22"/>
    </row>
    <row r="5" spans="1:12" s="2" customFormat="1" ht="15">
      <c r="A5" s="165"/>
      <c r="B5" s="166"/>
      <c r="C5" s="166" t="s">
        <v>655</v>
      </c>
      <c r="D5" s="166"/>
      <c r="E5" s="193"/>
      <c r="F5" s="194"/>
      <c r="G5" s="194"/>
      <c r="H5" s="194"/>
      <c r="I5" s="193"/>
      <c r="J5" s="146"/>
    </row>
    <row r="6" spans="1:12" s="22" customFormat="1" ht="13.5">
      <c r="A6" s="187"/>
      <c r="B6" s="188"/>
      <c r="C6" s="188"/>
      <c r="D6" s="188"/>
      <c r="E6" s="183"/>
      <c r="F6" s="183"/>
      <c r="G6" s="183"/>
      <c r="H6" s="183"/>
      <c r="I6" s="183"/>
      <c r="J6" s="191"/>
    </row>
    <row r="7" spans="1:12" ht="30">
      <c r="A7" s="195" t="s">
        <v>62</v>
      </c>
      <c r="B7" s="179" t="s">
        <v>240</v>
      </c>
      <c r="C7" s="181" t="s">
        <v>236</v>
      </c>
      <c r="D7" s="181" t="s">
        <v>237</v>
      </c>
      <c r="E7" s="181" t="s">
        <v>238</v>
      </c>
      <c r="F7" s="181" t="s">
        <v>239</v>
      </c>
      <c r="G7" s="181" t="s">
        <v>233</v>
      </c>
      <c r="H7" s="181" t="s">
        <v>234</v>
      </c>
      <c r="I7" s="181" t="s">
        <v>235</v>
      </c>
      <c r="J7" s="197"/>
    </row>
    <row r="8" spans="1:12" ht="15">
      <c r="A8" s="179">
        <v>1</v>
      </c>
      <c r="B8" s="179">
        <v>2</v>
      </c>
      <c r="C8" s="181">
        <v>3</v>
      </c>
      <c r="D8" s="179">
        <v>4</v>
      </c>
      <c r="E8" s="181">
        <v>5</v>
      </c>
      <c r="F8" s="179">
        <v>6</v>
      </c>
      <c r="G8" s="181">
        <v>7</v>
      </c>
      <c r="H8" s="179">
        <v>8</v>
      </c>
      <c r="I8" s="181">
        <v>9</v>
      </c>
      <c r="J8" s="197"/>
    </row>
    <row r="9" spans="1:12" ht="35.25" customHeight="1">
      <c r="A9" s="427">
        <v>1</v>
      </c>
      <c r="B9" s="346" t="s">
        <v>544</v>
      </c>
      <c r="C9" s="347" t="s">
        <v>545</v>
      </c>
      <c r="D9" s="348" t="s">
        <v>546</v>
      </c>
      <c r="E9" s="348">
        <v>2005</v>
      </c>
      <c r="F9" s="348" t="s">
        <v>547</v>
      </c>
      <c r="G9" s="348">
        <v>15500</v>
      </c>
      <c r="H9" s="349" t="s">
        <v>548</v>
      </c>
      <c r="I9" s="350" t="s">
        <v>549</v>
      </c>
      <c r="J9" s="197"/>
    </row>
    <row r="10" spans="1:12" ht="15">
      <c r="A10" s="91">
        <v>2</v>
      </c>
      <c r="B10" s="25"/>
      <c r="C10" s="25"/>
      <c r="D10" s="25"/>
      <c r="E10" s="25"/>
      <c r="F10" s="25"/>
      <c r="G10" s="25"/>
      <c r="H10" s="202"/>
      <c r="I10" s="25"/>
      <c r="J10" s="197"/>
    </row>
    <row r="11" spans="1:12" ht="15">
      <c r="A11" s="91">
        <v>3</v>
      </c>
      <c r="B11" s="25"/>
      <c r="C11" s="25"/>
      <c r="D11" s="25"/>
      <c r="E11" s="25"/>
      <c r="F11" s="25"/>
      <c r="G11" s="25"/>
      <c r="H11" s="202"/>
      <c r="I11" s="25"/>
      <c r="J11" s="197"/>
    </row>
    <row r="12" spans="1:12" ht="15">
      <c r="A12" s="91">
        <v>4</v>
      </c>
      <c r="B12" s="25"/>
      <c r="C12" s="25"/>
      <c r="D12" s="25"/>
      <c r="E12" s="25"/>
      <c r="F12" s="25"/>
      <c r="G12" s="25"/>
      <c r="H12" s="202"/>
      <c r="I12" s="25"/>
      <c r="J12" s="197"/>
    </row>
    <row r="13" spans="1:12" ht="15">
      <c r="A13" s="91">
        <v>5</v>
      </c>
      <c r="B13" s="25"/>
      <c r="C13" s="25"/>
      <c r="D13" s="25"/>
      <c r="E13" s="25"/>
      <c r="F13" s="25"/>
      <c r="G13" s="25"/>
      <c r="H13" s="202"/>
      <c r="I13" s="25"/>
      <c r="J13" s="197"/>
    </row>
    <row r="14" spans="1:12" ht="15">
      <c r="A14" s="91">
        <v>6</v>
      </c>
      <c r="B14" s="25"/>
      <c r="C14" s="25"/>
      <c r="D14" s="25"/>
      <c r="E14" s="25"/>
      <c r="F14" s="25"/>
      <c r="G14" s="25"/>
      <c r="H14" s="202"/>
      <c r="I14" s="25"/>
      <c r="J14" s="197"/>
    </row>
    <row r="15" spans="1:12" s="22" customFormat="1" ht="15">
      <c r="A15" s="91">
        <v>7</v>
      </c>
      <c r="B15" s="25"/>
      <c r="C15" s="25"/>
      <c r="D15" s="25"/>
      <c r="E15" s="25"/>
      <c r="F15" s="25"/>
      <c r="G15" s="25"/>
      <c r="H15" s="202"/>
      <c r="I15" s="25"/>
      <c r="J15" s="191"/>
    </row>
    <row r="16" spans="1:12" s="22" customFormat="1" ht="15">
      <c r="A16" s="91">
        <v>8</v>
      </c>
      <c r="B16" s="25"/>
      <c r="C16" s="25"/>
      <c r="D16" s="25"/>
      <c r="E16" s="25"/>
      <c r="F16" s="25"/>
      <c r="G16" s="25"/>
      <c r="H16" s="202"/>
      <c r="I16" s="25"/>
      <c r="J16" s="191"/>
    </row>
    <row r="17" spans="1:10" s="22" customFormat="1" ht="15">
      <c r="A17" s="91">
        <v>9</v>
      </c>
      <c r="B17" s="25"/>
      <c r="C17" s="25"/>
      <c r="D17" s="25"/>
      <c r="E17" s="25"/>
      <c r="F17" s="25"/>
      <c r="G17" s="25"/>
      <c r="H17" s="202"/>
      <c r="I17" s="25"/>
      <c r="J17" s="191"/>
    </row>
    <row r="18" spans="1:10" s="22" customFormat="1" ht="15">
      <c r="A18" s="91">
        <v>10</v>
      </c>
      <c r="B18" s="25"/>
      <c r="C18" s="25"/>
      <c r="D18" s="25"/>
      <c r="E18" s="25"/>
      <c r="F18" s="25"/>
      <c r="G18" s="25"/>
      <c r="H18" s="202"/>
      <c r="I18" s="25"/>
      <c r="J18" s="191"/>
    </row>
    <row r="19" spans="1:10" s="22" customFormat="1" ht="15">
      <c r="A19" s="91">
        <v>11</v>
      </c>
      <c r="B19" s="25"/>
      <c r="C19" s="25"/>
      <c r="D19" s="25"/>
      <c r="E19" s="25"/>
      <c r="F19" s="25"/>
      <c r="G19" s="25"/>
      <c r="H19" s="202"/>
      <c r="I19" s="25"/>
      <c r="J19" s="191"/>
    </row>
    <row r="20" spans="1:10" s="22" customFormat="1" ht="15">
      <c r="A20" s="91">
        <v>12</v>
      </c>
      <c r="B20" s="25"/>
      <c r="C20" s="25"/>
      <c r="D20" s="25"/>
      <c r="E20" s="25"/>
      <c r="F20" s="25"/>
      <c r="G20" s="25"/>
      <c r="H20" s="202"/>
      <c r="I20" s="25"/>
      <c r="J20" s="191"/>
    </row>
    <row r="21" spans="1:10" s="22" customFormat="1" ht="15">
      <c r="A21" s="91">
        <v>13</v>
      </c>
      <c r="B21" s="25"/>
      <c r="C21" s="25"/>
      <c r="D21" s="25"/>
      <c r="E21" s="25"/>
      <c r="F21" s="25"/>
      <c r="G21" s="25"/>
      <c r="H21" s="202"/>
      <c r="I21" s="25"/>
      <c r="J21" s="191"/>
    </row>
    <row r="22" spans="1:10" s="22" customFormat="1" ht="15">
      <c r="A22" s="91">
        <v>14</v>
      </c>
      <c r="B22" s="25"/>
      <c r="C22" s="25"/>
      <c r="D22" s="25"/>
      <c r="E22" s="25"/>
      <c r="F22" s="25"/>
      <c r="G22" s="25"/>
      <c r="H22" s="202"/>
      <c r="I22" s="25"/>
      <c r="J22" s="191"/>
    </row>
    <row r="23" spans="1:10" s="22" customFormat="1" ht="15">
      <c r="A23" s="91">
        <v>15</v>
      </c>
      <c r="B23" s="25"/>
      <c r="C23" s="25"/>
      <c r="D23" s="25"/>
      <c r="E23" s="25"/>
      <c r="F23" s="25"/>
      <c r="G23" s="25"/>
      <c r="H23" s="202"/>
      <c r="I23" s="25"/>
      <c r="J23" s="191"/>
    </row>
    <row r="24" spans="1:10" s="22" customFormat="1" ht="15">
      <c r="A24" s="91">
        <v>16</v>
      </c>
      <c r="B24" s="25"/>
      <c r="C24" s="25"/>
      <c r="D24" s="25"/>
      <c r="E24" s="25"/>
      <c r="F24" s="25"/>
      <c r="G24" s="25"/>
      <c r="H24" s="202"/>
      <c r="I24" s="25"/>
      <c r="J24" s="191"/>
    </row>
    <row r="25" spans="1:10" s="22" customFormat="1" ht="15">
      <c r="A25" s="91">
        <v>17</v>
      </c>
      <c r="B25" s="25"/>
      <c r="C25" s="25"/>
      <c r="D25" s="25"/>
      <c r="E25" s="25"/>
      <c r="F25" s="25"/>
      <c r="G25" s="25"/>
      <c r="H25" s="202"/>
      <c r="I25" s="25"/>
      <c r="J25" s="191"/>
    </row>
    <row r="26" spans="1:10" s="22" customFormat="1" ht="15">
      <c r="A26" s="91">
        <v>18</v>
      </c>
      <c r="B26" s="25"/>
      <c r="C26" s="25"/>
      <c r="D26" s="25"/>
      <c r="E26" s="25"/>
      <c r="F26" s="25"/>
      <c r="G26" s="25"/>
      <c r="H26" s="202"/>
      <c r="I26" s="25"/>
      <c r="J26" s="191"/>
    </row>
    <row r="27" spans="1:10" s="22" customFormat="1" ht="15">
      <c r="A27" s="91" t="s">
        <v>273</v>
      </c>
      <c r="B27" s="25"/>
      <c r="C27" s="25"/>
      <c r="D27" s="25"/>
      <c r="E27" s="25"/>
      <c r="F27" s="25"/>
      <c r="G27" s="25"/>
      <c r="H27" s="202"/>
      <c r="I27" s="25"/>
      <c r="J27" s="191"/>
    </row>
    <row r="28" spans="1:10" s="22" customFormat="1">
      <c r="J28" s="86"/>
    </row>
    <row r="29" spans="1:10" s="22" customFormat="1"/>
    <row r="30" spans="1:10" s="22" customFormat="1">
      <c r="A30" s="24"/>
    </row>
    <row r="31" spans="1:10" s="2" customFormat="1" ht="15">
      <c r="B31" s="95" t="s">
        <v>97</v>
      </c>
      <c r="E31" s="5"/>
    </row>
    <row r="32" spans="1:10" s="2" customFormat="1" ht="15">
      <c r="C32" s="94"/>
      <c r="E32" s="94"/>
      <c r="F32" s="97"/>
      <c r="G32" s="97"/>
      <c r="H32"/>
      <c r="I32"/>
    </row>
    <row r="33" spans="1:10" s="2" customFormat="1" ht="15">
      <c r="A33"/>
      <c r="C33" s="93" t="s">
        <v>260</v>
      </c>
      <c r="E33" s="12" t="s">
        <v>265</v>
      </c>
      <c r="F33" s="96"/>
      <c r="G33"/>
      <c r="H33"/>
      <c r="I33"/>
    </row>
    <row r="34" spans="1:10" s="2" customFormat="1" ht="15">
      <c r="A34"/>
      <c r="C34" s="88" t="s">
        <v>129</v>
      </c>
      <c r="E34" s="2" t="s">
        <v>261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86"/>
    </row>
    <row r="38" spans="1:10" s="22" customFormat="1">
      <c r="J38" s="86"/>
    </row>
    <row r="39" spans="1:10" s="22" customFormat="1">
      <c r="J39" s="86"/>
    </row>
    <row r="40" spans="1:10" s="22" customFormat="1">
      <c r="J40" s="86"/>
    </row>
    <row r="41" spans="1:10" s="22" customFormat="1">
      <c r="J41" s="86"/>
    </row>
    <row r="42" spans="1:10" s="22" customFormat="1">
      <c r="J42" s="86"/>
    </row>
    <row r="43" spans="1:10" s="22" customFormat="1">
      <c r="J43" s="86"/>
    </row>
    <row r="44" spans="1:10" s="22" customFormat="1">
      <c r="J44" s="86"/>
    </row>
    <row r="45" spans="1:10" s="22" customFormat="1">
      <c r="J45" s="86"/>
    </row>
    <row r="46" spans="1:10" s="22" customFormat="1">
      <c r="J46" s="86"/>
    </row>
    <row r="47" spans="1:10" s="22" customFormat="1">
      <c r="J47" s="86"/>
    </row>
    <row r="48" spans="1:10" s="22" customFormat="1">
      <c r="J48" s="86"/>
    </row>
    <row r="49" spans="10:10" s="22" customFormat="1">
      <c r="J49" s="86"/>
    </row>
    <row r="50" spans="10:10" s="22" customFormat="1">
      <c r="J50" s="86"/>
    </row>
    <row r="51" spans="10:10" s="22" customFormat="1">
      <c r="J51" s="86"/>
    </row>
    <row r="52" spans="10:10" s="22" customFormat="1">
      <c r="J52" s="86"/>
    </row>
    <row r="53" spans="10:10" s="22" customFormat="1">
      <c r="J53" s="86"/>
    </row>
    <row r="54" spans="10:10" s="22" customFormat="1">
      <c r="J54" s="8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C5" sqref="C5"/>
    </sheetView>
  </sheetViews>
  <sheetFormatPr defaultRowHeight="12.75"/>
  <cols>
    <col min="1" max="1" width="4.85546875" style="269" customWidth="1"/>
    <col min="2" max="2" width="37.42578125" style="269" customWidth="1"/>
    <col min="3" max="3" width="21.5703125" style="269" customWidth="1"/>
    <col min="4" max="4" width="20" style="269" customWidth="1"/>
    <col min="5" max="5" width="18.7109375" style="269" customWidth="1"/>
    <col min="6" max="6" width="24.140625" style="269" customWidth="1"/>
    <col min="7" max="7" width="27.140625" style="269" customWidth="1"/>
    <col min="8" max="8" width="0.7109375" style="269" customWidth="1"/>
    <col min="9" max="16384" width="9.140625" style="269"/>
  </cols>
  <sheetData>
    <row r="1" spans="1:8" s="253" customFormat="1" ht="15">
      <c r="A1" s="250" t="s">
        <v>321</v>
      </c>
      <c r="B1" s="251"/>
      <c r="C1" s="251"/>
      <c r="D1" s="251"/>
      <c r="E1" s="251"/>
      <c r="F1" s="105"/>
      <c r="G1" s="105" t="s">
        <v>99</v>
      </c>
      <c r="H1" s="254"/>
    </row>
    <row r="2" spans="1:8" s="253" customFormat="1" ht="15">
      <c r="A2" s="254" t="s">
        <v>312</v>
      </c>
      <c r="B2" s="251"/>
      <c r="C2" s="251"/>
      <c r="D2" s="251"/>
      <c r="E2" s="252"/>
      <c r="F2" s="252"/>
      <c r="G2" s="330" t="s">
        <v>654</v>
      </c>
      <c r="H2" s="254"/>
    </row>
    <row r="3" spans="1:8" s="253" customFormat="1">
      <c r="A3" s="254"/>
      <c r="B3" s="251"/>
      <c r="C3" s="251"/>
      <c r="D3" s="251"/>
      <c r="E3" s="252"/>
      <c r="F3" s="252"/>
      <c r="G3" s="252"/>
      <c r="H3" s="254"/>
    </row>
    <row r="4" spans="1:8" s="253" customFormat="1" ht="15">
      <c r="A4" s="159" t="s">
        <v>266</v>
      </c>
      <c r="B4" s="251"/>
      <c r="C4" s="251"/>
      <c r="D4" s="251"/>
      <c r="E4" s="255"/>
      <c r="F4" s="255"/>
      <c r="G4" s="252"/>
      <c r="H4" s="254"/>
    </row>
    <row r="5" spans="1:8" s="253" customFormat="1" ht="15">
      <c r="A5" s="165"/>
      <c r="B5" s="256"/>
      <c r="C5" s="256" t="s">
        <v>655</v>
      </c>
      <c r="D5" s="256"/>
      <c r="E5" s="256"/>
      <c r="F5" s="256"/>
      <c r="G5" s="257"/>
      <c r="H5" s="254"/>
    </row>
    <row r="6" spans="1:8" s="270" customFormat="1">
      <c r="A6" s="258"/>
      <c r="B6" s="258"/>
      <c r="C6" s="258"/>
      <c r="D6" s="258"/>
      <c r="E6" s="258"/>
      <c r="F6" s="258"/>
      <c r="G6" s="258"/>
      <c r="H6" s="255"/>
    </row>
    <row r="7" spans="1:8" s="253" customFormat="1" ht="51">
      <c r="A7" s="289" t="s">
        <v>62</v>
      </c>
      <c r="B7" s="261" t="s">
        <v>316</v>
      </c>
      <c r="C7" s="261" t="s">
        <v>317</v>
      </c>
      <c r="D7" s="261" t="s">
        <v>318</v>
      </c>
      <c r="E7" s="261" t="s">
        <v>319</v>
      </c>
      <c r="F7" s="261" t="s">
        <v>320</v>
      </c>
      <c r="G7" s="261" t="s">
        <v>313</v>
      </c>
      <c r="H7" s="254"/>
    </row>
    <row r="8" spans="1:8" s="253" customFormat="1">
      <c r="A8" s="259">
        <v>1</v>
      </c>
      <c r="B8" s="260">
        <v>2</v>
      </c>
      <c r="C8" s="260">
        <v>3</v>
      </c>
      <c r="D8" s="260">
        <v>4</v>
      </c>
      <c r="E8" s="261">
        <v>5</v>
      </c>
      <c r="F8" s="261">
        <v>6</v>
      </c>
      <c r="G8" s="261">
        <v>7</v>
      </c>
      <c r="H8" s="254"/>
    </row>
    <row r="9" spans="1:8" s="253" customFormat="1">
      <c r="A9" s="271">
        <v>1</v>
      </c>
      <c r="B9" s="262"/>
      <c r="C9" s="262"/>
      <c r="D9" s="263"/>
      <c r="E9" s="262"/>
      <c r="F9" s="262"/>
      <c r="G9" s="262"/>
      <c r="H9" s="254"/>
    </row>
    <row r="10" spans="1:8" s="253" customFormat="1">
      <c r="A10" s="271">
        <v>2</v>
      </c>
      <c r="B10" s="262"/>
      <c r="C10" s="262"/>
      <c r="D10" s="263"/>
      <c r="E10" s="262"/>
      <c r="F10" s="262"/>
      <c r="G10" s="262"/>
      <c r="H10" s="254"/>
    </row>
    <row r="11" spans="1:8" s="253" customFormat="1">
      <c r="A11" s="271">
        <v>3</v>
      </c>
      <c r="B11" s="262"/>
      <c r="C11" s="262"/>
      <c r="D11" s="263"/>
      <c r="E11" s="262"/>
      <c r="F11" s="262"/>
      <c r="G11" s="262"/>
      <c r="H11" s="254"/>
    </row>
    <row r="12" spans="1:8" s="253" customFormat="1">
      <c r="A12" s="271">
        <v>4</v>
      </c>
      <c r="B12" s="262"/>
      <c r="C12" s="262"/>
      <c r="D12" s="263"/>
      <c r="E12" s="262"/>
      <c r="F12" s="262"/>
      <c r="G12" s="262"/>
      <c r="H12" s="254"/>
    </row>
    <row r="13" spans="1:8" s="253" customFormat="1">
      <c r="A13" s="271">
        <v>5</v>
      </c>
      <c r="B13" s="262"/>
      <c r="C13" s="262"/>
      <c r="D13" s="263"/>
      <c r="E13" s="262"/>
      <c r="F13" s="262"/>
      <c r="G13" s="262"/>
      <c r="H13" s="254"/>
    </row>
    <row r="14" spans="1:8" s="253" customFormat="1">
      <c r="A14" s="271">
        <v>6</v>
      </c>
      <c r="B14" s="262"/>
      <c r="C14" s="262"/>
      <c r="D14" s="263"/>
      <c r="E14" s="262"/>
      <c r="F14" s="262"/>
      <c r="G14" s="262"/>
      <c r="H14" s="254"/>
    </row>
    <row r="15" spans="1:8" s="253" customFormat="1">
      <c r="A15" s="271">
        <v>7</v>
      </c>
      <c r="B15" s="262"/>
      <c r="C15" s="262"/>
      <c r="D15" s="263"/>
      <c r="E15" s="262"/>
      <c r="F15" s="262"/>
      <c r="G15" s="262"/>
      <c r="H15" s="254"/>
    </row>
    <row r="16" spans="1:8" s="253" customFormat="1">
      <c r="A16" s="271">
        <v>8</v>
      </c>
      <c r="B16" s="262"/>
      <c r="C16" s="262"/>
      <c r="D16" s="263"/>
      <c r="E16" s="262"/>
      <c r="F16" s="262"/>
      <c r="G16" s="262"/>
      <c r="H16" s="254"/>
    </row>
    <row r="17" spans="1:11" s="253" customFormat="1">
      <c r="A17" s="271">
        <v>9</v>
      </c>
      <c r="B17" s="262"/>
      <c r="C17" s="262"/>
      <c r="D17" s="263"/>
      <c r="E17" s="262"/>
      <c r="F17" s="262"/>
      <c r="G17" s="262"/>
      <c r="H17" s="254"/>
    </row>
    <row r="18" spans="1:11" s="253" customFormat="1">
      <c r="A18" s="271">
        <v>10</v>
      </c>
      <c r="B18" s="262"/>
      <c r="C18" s="262"/>
      <c r="D18" s="263"/>
      <c r="E18" s="262"/>
      <c r="F18" s="262"/>
      <c r="G18" s="262"/>
      <c r="H18" s="254"/>
    </row>
    <row r="19" spans="1:11" s="253" customFormat="1">
      <c r="A19" s="271" t="s">
        <v>270</v>
      </c>
      <c r="B19" s="262"/>
      <c r="C19" s="262"/>
      <c r="D19" s="263"/>
      <c r="E19" s="262"/>
      <c r="F19" s="262"/>
      <c r="G19" s="262"/>
      <c r="H19" s="254"/>
    </row>
    <row r="22" spans="1:11" s="253" customFormat="1"/>
    <row r="23" spans="1:11" s="253" customFormat="1"/>
    <row r="24" spans="1:11" s="21" customFormat="1" ht="15">
      <c r="B24" s="264" t="s">
        <v>97</v>
      </c>
      <c r="C24" s="264"/>
    </row>
    <row r="25" spans="1:11" s="21" customFormat="1" ht="15">
      <c r="B25" s="264"/>
      <c r="C25" s="264"/>
    </row>
    <row r="26" spans="1:11" s="21" customFormat="1" ht="15">
      <c r="C26" s="266"/>
      <c r="F26" s="266"/>
      <c r="G26" s="266"/>
      <c r="H26" s="265"/>
    </row>
    <row r="27" spans="1:11" s="21" customFormat="1" ht="15">
      <c r="C27" s="267" t="s">
        <v>260</v>
      </c>
      <c r="F27" s="264" t="s">
        <v>314</v>
      </c>
      <c r="J27" s="265"/>
      <c r="K27" s="265"/>
    </row>
    <row r="28" spans="1:11" s="21" customFormat="1" ht="15">
      <c r="C28" s="267" t="s">
        <v>129</v>
      </c>
      <c r="F28" s="268" t="s">
        <v>261</v>
      </c>
      <c r="J28" s="265"/>
      <c r="K28" s="265"/>
    </row>
    <row r="29" spans="1:11" s="253" customFormat="1" ht="15">
      <c r="C29" s="267"/>
      <c r="J29" s="270"/>
      <c r="K29" s="270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5"/>
  <sheetViews>
    <sheetView view="pageBreakPreview" zoomScale="70" zoomScaleNormal="80" zoomScaleSheetLayoutView="70" workbookViewId="0">
      <selection activeCell="D5" sqref="D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82" t="s">
        <v>435</v>
      </c>
      <c r="B1" s="183"/>
      <c r="C1" s="183"/>
      <c r="D1" s="183"/>
      <c r="E1" s="183"/>
      <c r="F1" s="183"/>
      <c r="G1" s="183"/>
      <c r="H1" s="183"/>
      <c r="I1" s="183"/>
      <c r="J1" s="183"/>
      <c r="K1" s="105" t="s">
        <v>99</v>
      </c>
    </row>
    <row r="2" spans="1:11" ht="15">
      <c r="A2" s="147" t="s">
        <v>130</v>
      </c>
      <c r="B2" s="183"/>
      <c r="C2" s="183"/>
      <c r="D2" s="183"/>
      <c r="E2" s="183"/>
      <c r="F2" s="183"/>
      <c r="G2" s="183"/>
      <c r="H2" s="183"/>
      <c r="I2" s="183"/>
      <c r="J2" s="183"/>
      <c r="K2" s="330" t="s">
        <v>654</v>
      </c>
    </row>
    <row r="3" spans="1:11" ht="15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6"/>
    </row>
    <row r="4" spans="1:1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4"/>
      <c r="E4" s="192"/>
      <c r="F4" s="183"/>
      <c r="G4" s="183"/>
      <c r="H4" s="183"/>
      <c r="I4" s="183"/>
      <c r="J4" s="183"/>
      <c r="K4" s="192"/>
    </row>
    <row r="5" spans="1:11" s="242" customFormat="1" ht="15">
      <c r="A5" s="165"/>
      <c r="B5" s="107"/>
      <c r="C5" s="107"/>
      <c r="D5" s="107" t="s">
        <v>676</v>
      </c>
      <c r="E5" s="280"/>
      <c r="F5" s="281"/>
      <c r="G5" s="281"/>
      <c r="H5" s="281"/>
      <c r="I5" s="281"/>
      <c r="J5" s="281"/>
      <c r="K5" s="280"/>
    </row>
    <row r="6" spans="1:11" ht="13.5">
      <c r="A6" s="187"/>
      <c r="B6" s="188"/>
      <c r="C6" s="188"/>
      <c r="D6" s="188"/>
      <c r="E6" s="183"/>
      <c r="F6" s="183"/>
      <c r="G6" s="183"/>
      <c r="H6" s="183"/>
      <c r="I6" s="183"/>
      <c r="J6" s="183"/>
      <c r="K6" s="183"/>
    </row>
    <row r="7" spans="1:11" ht="60">
      <c r="A7" s="195" t="s">
        <v>62</v>
      </c>
      <c r="B7" s="181" t="s">
        <v>368</v>
      </c>
      <c r="C7" s="181" t="s">
        <v>369</v>
      </c>
      <c r="D7" s="181" t="s">
        <v>371</v>
      </c>
      <c r="E7" s="181" t="s">
        <v>370</v>
      </c>
      <c r="F7" s="181" t="s">
        <v>379</v>
      </c>
      <c r="G7" s="181" t="s">
        <v>380</v>
      </c>
      <c r="H7" s="181" t="s">
        <v>374</v>
      </c>
      <c r="I7" s="181" t="s">
        <v>375</v>
      </c>
      <c r="J7" s="181" t="s">
        <v>387</v>
      </c>
      <c r="K7" s="181" t="s">
        <v>376</v>
      </c>
    </row>
    <row r="8" spans="1:11" ht="15">
      <c r="A8" s="179">
        <v>1</v>
      </c>
      <c r="B8" s="179">
        <v>2</v>
      </c>
      <c r="C8" s="181">
        <v>3</v>
      </c>
      <c r="D8" s="179">
        <v>4</v>
      </c>
      <c r="E8" s="181">
        <v>5</v>
      </c>
      <c r="F8" s="179">
        <v>6</v>
      </c>
      <c r="G8" s="181">
        <v>7</v>
      </c>
      <c r="H8" s="179">
        <v>8</v>
      </c>
      <c r="I8" s="181">
        <v>9</v>
      </c>
      <c r="J8" s="179">
        <v>10</v>
      </c>
      <c r="K8" s="181">
        <v>11</v>
      </c>
    </row>
    <row r="9" spans="1:11" ht="30">
      <c r="A9" s="525">
        <v>1</v>
      </c>
      <c r="B9" s="520" t="s">
        <v>550</v>
      </c>
      <c r="C9" s="520" t="s">
        <v>551</v>
      </c>
      <c r="D9" s="515" t="s">
        <v>552</v>
      </c>
      <c r="E9" s="515">
        <v>180</v>
      </c>
      <c r="F9" s="515">
        <v>1770</v>
      </c>
      <c r="G9" s="515">
        <v>1018000728</v>
      </c>
      <c r="H9" s="520" t="s">
        <v>553</v>
      </c>
      <c r="I9" s="520" t="s">
        <v>554</v>
      </c>
      <c r="J9" s="526"/>
      <c r="K9" s="527"/>
    </row>
    <row r="10" spans="1:11" ht="30">
      <c r="A10" s="525">
        <v>2</v>
      </c>
      <c r="B10" s="520" t="s">
        <v>555</v>
      </c>
      <c r="C10" s="520" t="s">
        <v>551</v>
      </c>
      <c r="D10" s="515" t="s">
        <v>556</v>
      </c>
      <c r="E10" s="515">
        <v>70</v>
      </c>
      <c r="F10" s="515">
        <v>880</v>
      </c>
      <c r="G10" s="515">
        <v>59001006437</v>
      </c>
      <c r="H10" s="520" t="s">
        <v>557</v>
      </c>
      <c r="I10" s="520" t="s">
        <v>558</v>
      </c>
      <c r="J10" s="526"/>
      <c r="K10" s="527"/>
    </row>
    <row r="11" spans="1:11" ht="30">
      <c r="A11" s="525">
        <v>3</v>
      </c>
      <c r="B11" s="520" t="s">
        <v>559</v>
      </c>
      <c r="C11" s="520" t="s">
        <v>551</v>
      </c>
      <c r="D11" s="515" t="s">
        <v>556</v>
      </c>
      <c r="E11" s="515">
        <v>30</v>
      </c>
      <c r="F11" s="515">
        <v>250</v>
      </c>
      <c r="G11" s="368" t="s">
        <v>560</v>
      </c>
      <c r="H11" s="520" t="s">
        <v>561</v>
      </c>
      <c r="I11" s="520" t="s">
        <v>562</v>
      </c>
      <c r="J11" s="526"/>
      <c r="K11" s="527"/>
    </row>
    <row r="12" spans="1:11" ht="30">
      <c r="A12" s="525">
        <v>4</v>
      </c>
      <c r="B12" s="520" t="s">
        <v>563</v>
      </c>
      <c r="C12" s="520" t="s">
        <v>551</v>
      </c>
      <c r="D12" s="515" t="s">
        <v>556</v>
      </c>
      <c r="E12" s="515">
        <v>205</v>
      </c>
      <c r="F12" s="515">
        <v>400</v>
      </c>
      <c r="G12" s="515">
        <v>1024000582</v>
      </c>
      <c r="H12" s="520" t="s">
        <v>564</v>
      </c>
      <c r="I12" s="520" t="s">
        <v>565</v>
      </c>
      <c r="J12" s="526"/>
      <c r="K12" s="527"/>
    </row>
    <row r="13" spans="1:11" ht="30">
      <c r="A13" s="525">
        <v>5</v>
      </c>
      <c r="B13" s="520" t="s">
        <v>566</v>
      </c>
      <c r="C13" s="520" t="s">
        <v>551</v>
      </c>
      <c r="D13" s="515" t="s">
        <v>556</v>
      </c>
      <c r="E13" s="515">
        <v>40</v>
      </c>
      <c r="F13" s="515">
        <v>375</v>
      </c>
      <c r="G13" s="515">
        <v>43001012012</v>
      </c>
      <c r="H13" s="520" t="s">
        <v>567</v>
      </c>
      <c r="I13" s="520" t="s">
        <v>568</v>
      </c>
      <c r="J13" s="526"/>
      <c r="K13" s="527"/>
    </row>
    <row r="14" spans="1:11" ht="30">
      <c r="A14" s="528">
        <v>6</v>
      </c>
      <c r="B14" s="529" t="s">
        <v>569</v>
      </c>
      <c r="C14" s="529" t="s">
        <v>551</v>
      </c>
      <c r="D14" s="517" t="s">
        <v>556</v>
      </c>
      <c r="E14" s="517">
        <v>50</v>
      </c>
      <c r="F14" s="517">
        <v>375</v>
      </c>
      <c r="G14" s="517">
        <v>6100405562</v>
      </c>
      <c r="H14" s="529" t="s">
        <v>570</v>
      </c>
      <c r="I14" s="529" t="s">
        <v>571</v>
      </c>
      <c r="J14" s="530"/>
      <c r="K14" s="531"/>
    </row>
    <row r="15" spans="1:11" ht="30">
      <c r="A15" s="532">
        <v>7</v>
      </c>
      <c r="B15" s="516" t="s">
        <v>572</v>
      </c>
      <c r="C15" s="520" t="s">
        <v>551</v>
      </c>
      <c r="D15" s="515" t="s">
        <v>573</v>
      </c>
      <c r="E15" s="515">
        <v>95.67</v>
      </c>
      <c r="F15" s="515">
        <v>1500</v>
      </c>
      <c r="G15" s="368" t="s">
        <v>574</v>
      </c>
      <c r="H15" s="520" t="s">
        <v>575</v>
      </c>
      <c r="I15" s="520" t="s">
        <v>576</v>
      </c>
      <c r="J15" s="527"/>
      <c r="K15" s="527"/>
    </row>
    <row r="16" spans="1:11" ht="30">
      <c r="A16" s="533">
        <v>8</v>
      </c>
      <c r="B16" s="534" t="s">
        <v>577</v>
      </c>
      <c r="C16" s="373" t="s">
        <v>551</v>
      </c>
      <c r="D16" s="518">
        <v>33</v>
      </c>
      <c r="E16" s="518">
        <v>45</v>
      </c>
      <c r="F16" s="518">
        <v>500</v>
      </c>
      <c r="G16" s="535" t="s">
        <v>578</v>
      </c>
      <c r="H16" s="373" t="s">
        <v>579</v>
      </c>
      <c r="I16" s="373" t="s">
        <v>580</v>
      </c>
      <c r="J16" s="526"/>
      <c r="K16" s="526"/>
    </row>
    <row r="17" spans="1:11" ht="30">
      <c r="A17" s="525">
        <v>9</v>
      </c>
      <c r="B17" s="520" t="s">
        <v>581</v>
      </c>
      <c r="C17" s="520" t="s">
        <v>551</v>
      </c>
      <c r="D17" s="515">
        <v>36</v>
      </c>
      <c r="E17" s="519">
        <v>23.3</v>
      </c>
      <c r="F17" s="519">
        <v>500</v>
      </c>
      <c r="G17" s="371" t="s">
        <v>582</v>
      </c>
      <c r="H17" s="520" t="s">
        <v>583</v>
      </c>
      <c r="I17" s="520" t="s">
        <v>584</v>
      </c>
      <c r="J17" s="526"/>
      <c r="K17" s="527"/>
    </row>
    <row r="18" spans="1:11" ht="30">
      <c r="A18" s="528">
        <v>10</v>
      </c>
      <c r="B18" s="520" t="s">
        <v>585</v>
      </c>
      <c r="C18" s="520" t="s">
        <v>551</v>
      </c>
      <c r="D18" s="515">
        <v>36</v>
      </c>
      <c r="E18" s="519">
        <v>23</v>
      </c>
      <c r="F18" s="519">
        <v>492</v>
      </c>
      <c r="G18" s="371" t="s">
        <v>586</v>
      </c>
      <c r="H18" s="520" t="s">
        <v>510</v>
      </c>
      <c r="I18" s="520" t="s">
        <v>587</v>
      </c>
      <c r="J18" s="526"/>
      <c r="K18" s="527"/>
    </row>
    <row r="19" spans="1:11" ht="30">
      <c r="A19" s="532">
        <v>11</v>
      </c>
      <c r="B19" s="520" t="s">
        <v>588</v>
      </c>
      <c r="C19" s="520" t="s">
        <v>551</v>
      </c>
      <c r="D19" s="515">
        <v>32</v>
      </c>
      <c r="E19" s="519">
        <v>30</v>
      </c>
      <c r="F19" s="519">
        <v>700</v>
      </c>
      <c r="G19" s="371" t="s">
        <v>589</v>
      </c>
      <c r="H19" s="520" t="s">
        <v>590</v>
      </c>
      <c r="I19" s="520" t="s">
        <v>591</v>
      </c>
      <c r="J19" s="526"/>
      <c r="K19" s="527"/>
    </row>
    <row r="20" spans="1:11" ht="30">
      <c r="A20" s="533">
        <v>12</v>
      </c>
      <c r="B20" s="520" t="s">
        <v>592</v>
      </c>
      <c r="C20" s="520" t="s">
        <v>551</v>
      </c>
      <c r="D20" s="515">
        <v>30</v>
      </c>
      <c r="E20" s="519">
        <v>50</v>
      </c>
      <c r="F20" s="519">
        <v>700</v>
      </c>
      <c r="G20" s="519">
        <v>61001046111</v>
      </c>
      <c r="H20" s="520" t="s">
        <v>593</v>
      </c>
      <c r="I20" s="520" t="s">
        <v>594</v>
      </c>
      <c r="J20" s="526"/>
      <c r="K20" s="527"/>
    </row>
    <row r="21" spans="1:11" ht="30">
      <c r="A21" s="525">
        <v>13</v>
      </c>
      <c r="B21" s="520" t="s">
        <v>595</v>
      </c>
      <c r="C21" s="520" t="s">
        <v>551</v>
      </c>
      <c r="D21" s="515">
        <v>30</v>
      </c>
      <c r="E21" s="519">
        <v>81.3</v>
      </c>
      <c r="F21" s="519">
        <v>300</v>
      </c>
      <c r="G21" s="371" t="s">
        <v>596</v>
      </c>
      <c r="H21" s="520" t="s">
        <v>597</v>
      </c>
      <c r="I21" s="520" t="s">
        <v>598</v>
      </c>
      <c r="J21" s="526"/>
      <c r="K21" s="527"/>
    </row>
    <row r="22" spans="1:11" ht="30">
      <c r="A22" s="528">
        <v>14</v>
      </c>
      <c r="B22" s="520" t="s">
        <v>599</v>
      </c>
      <c r="C22" s="520" t="s">
        <v>551</v>
      </c>
      <c r="D22" s="515">
        <v>30</v>
      </c>
      <c r="E22" s="519">
        <v>34.619999999999997</v>
      </c>
      <c r="F22" s="519">
        <v>420</v>
      </c>
      <c r="G22" s="371" t="s">
        <v>600</v>
      </c>
      <c r="H22" s="520" t="s">
        <v>601</v>
      </c>
      <c r="I22" s="520" t="s">
        <v>602</v>
      </c>
      <c r="J22" s="526"/>
      <c r="K22" s="527"/>
    </row>
    <row r="23" spans="1:11" ht="30">
      <c r="A23" s="532">
        <v>15</v>
      </c>
      <c r="B23" s="520" t="s">
        <v>603</v>
      </c>
      <c r="C23" s="520" t="s">
        <v>551</v>
      </c>
      <c r="D23" s="515">
        <v>32</v>
      </c>
      <c r="E23" s="519">
        <v>65.239999999999995</v>
      </c>
      <c r="F23" s="519">
        <v>757</v>
      </c>
      <c r="G23" s="519">
        <v>61001077096</v>
      </c>
      <c r="H23" s="520" t="s">
        <v>604</v>
      </c>
      <c r="I23" s="520" t="s">
        <v>605</v>
      </c>
      <c r="J23" s="526"/>
      <c r="K23" s="527"/>
    </row>
    <row r="24" spans="1:11" ht="30">
      <c r="A24" s="533">
        <v>16</v>
      </c>
      <c r="B24" s="520" t="s">
        <v>606</v>
      </c>
      <c r="C24" s="520" t="s">
        <v>551</v>
      </c>
      <c r="D24" s="515" t="s">
        <v>556</v>
      </c>
      <c r="E24" s="519">
        <v>60</v>
      </c>
      <c r="F24" s="519">
        <v>375</v>
      </c>
      <c r="G24" s="371" t="s">
        <v>607</v>
      </c>
      <c r="H24" s="520" t="s">
        <v>608</v>
      </c>
      <c r="I24" s="520" t="s">
        <v>609</v>
      </c>
      <c r="J24" s="526"/>
      <c r="K24" s="527"/>
    </row>
    <row r="25" spans="1:11" ht="30">
      <c r="A25" s="525">
        <v>17</v>
      </c>
      <c r="B25" s="520" t="s">
        <v>610</v>
      </c>
      <c r="C25" s="520" t="s">
        <v>551</v>
      </c>
      <c r="D25" s="515" t="s">
        <v>556</v>
      </c>
      <c r="E25" s="515">
        <v>60</v>
      </c>
      <c r="F25" s="515">
        <v>625</v>
      </c>
      <c r="G25" s="368" t="s">
        <v>611</v>
      </c>
      <c r="H25" s="520" t="s">
        <v>612</v>
      </c>
      <c r="I25" s="520" t="s">
        <v>613</v>
      </c>
      <c r="J25" s="526"/>
      <c r="K25" s="527"/>
    </row>
    <row r="26" spans="1:11" ht="30">
      <c r="A26" s="525">
        <v>17</v>
      </c>
      <c r="B26" s="520" t="s">
        <v>614</v>
      </c>
      <c r="C26" s="520" t="s">
        <v>551</v>
      </c>
      <c r="D26" s="515" t="s">
        <v>615</v>
      </c>
      <c r="E26" s="519">
        <v>36</v>
      </c>
      <c r="F26" s="519">
        <v>180</v>
      </c>
      <c r="G26" s="371" t="s">
        <v>616</v>
      </c>
      <c r="H26" s="520" t="s">
        <v>617</v>
      </c>
      <c r="I26" s="520" t="s">
        <v>618</v>
      </c>
      <c r="J26" s="526"/>
      <c r="K26" s="527"/>
    </row>
    <row r="27" spans="1:11" ht="30">
      <c r="A27" s="525">
        <v>18</v>
      </c>
      <c r="B27" s="520" t="s">
        <v>619</v>
      </c>
      <c r="C27" s="520" t="s">
        <v>551</v>
      </c>
      <c r="D27" s="515" t="s">
        <v>620</v>
      </c>
      <c r="E27" s="519">
        <v>50</v>
      </c>
      <c r="F27" s="519">
        <v>300</v>
      </c>
      <c r="G27" s="371"/>
      <c r="H27" s="520" t="s">
        <v>621</v>
      </c>
      <c r="I27" s="520" t="s">
        <v>622</v>
      </c>
      <c r="J27" s="526" t="s">
        <v>623</v>
      </c>
      <c r="K27" s="527" t="s">
        <v>624</v>
      </c>
    </row>
    <row r="28" spans="1:11" ht="30">
      <c r="A28" s="525">
        <v>19</v>
      </c>
      <c r="B28" s="520" t="s">
        <v>625</v>
      </c>
      <c r="C28" s="520" t="s">
        <v>551</v>
      </c>
      <c r="D28" s="515" t="s">
        <v>620</v>
      </c>
      <c r="E28" s="519">
        <v>42</v>
      </c>
      <c r="F28" s="519">
        <v>300</v>
      </c>
      <c r="G28" s="519">
        <v>56001013083</v>
      </c>
      <c r="H28" s="520" t="s">
        <v>626</v>
      </c>
      <c r="I28" s="520" t="s">
        <v>627</v>
      </c>
      <c r="J28" s="526"/>
      <c r="K28" s="527"/>
    </row>
    <row r="29" spans="1:11" ht="30">
      <c r="A29" s="525">
        <v>20</v>
      </c>
      <c r="B29" s="520" t="s">
        <v>628</v>
      </c>
      <c r="C29" s="520" t="s">
        <v>551</v>
      </c>
      <c r="D29" s="515" t="s">
        <v>629</v>
      </c>
      <c r="E29" s="515">
        <v>60</v>
      </c>
      <c r="F29" s="515">
        <v>500</v>
      </c>
      <c r="G29" s="368" t="s">
        <v>630</v>
      </c>
      <c r="H29" s="520" t="s">
        <v>631</v>
      </c>
      <c r="I29" s="520" t="s">
        <v>632</v>
      </c>
      <c r="J29" s="526"/>
      <c r="K29" s="527"/>
    </row>
    <row r="30" spans="1:11" ht="30">
      <c r="A30" s="525">
        <v>21</v>
      </c>
      <c r="B30" s="520" t="s">
        <v>633</v>
      </c>
      <c r="C30" s="520" t="s">
        <v>551</v>
      </c>
      <c r="D30" s="515" t="s">
        <v>634</v>
      </c>
      <c r="E30" s="519">
        <v>100</v>
      </c>
      <c r="F30" s="519">
        <v>1500</v>
      </c>
      <c r="G30" s="519">
        <v>60003003713</v>
      </c>
      <c r="H30" s="520" t="s">
        <v>635</v>
      </c>
      <c r="I30" s="520" t="s">
        <v>636</v>
      </c>
      <c r="J30" s="526"/>
      <c r="K30" s="527"/>
    </row>
    <row r="31" spans="1:11" ht="30">
      <c r="A31" s="525">
        <v>22</v>
      </c>
      <c r="B31" s="520" t="s">
        <v>637</v>
      </c>
      <c r="C31" s="520" t="s">
        <v>551</v>
      </c>
      <c r="D31" s="515">
        <v>26</v>
      </c>
      <c r="E31" s="519">
        <v>24.9</v>
      </c>
      <c r="F31" s="519">
        <v>200</v>
      </c>
      <c r="G31" s="515">
        <v>61005002273</v>
      </c>
      <c r="H31" s="520" t="s">
        <v>638</v>
      </c>
      <c r="I31" s="520" t="s">
        <v>639</v>
      </c>
      <c r="J31" s="526"/>
      <c r="K31" s="527"/>
    </row>
    <row r="32" spans="1:11" ht="45">
      <c r="A32" s="525">
        <v>23</v>
      </c>
      <c r="B32" s="520" t="s">
        <v>640</v>
      </c>
      <c r="C32" s="520" t="s">
        <v>551</v>
      </c>
      <c r="D32" s="515">
        <v>21</v>
      </c>
      <c r="E32" s="519">
        <v>20</v>
      </c>
      <c r="F32" s="519">
        <v>300</v>
      </c>
      <c r="G32" s="519">
        <v>61001003275</v>
      </c>
      <c r="H32" s="520" t="s">
        <v>641</v>
      </c>
      <c r="I32" s="520" t="s">
        <v>642</v>
      </c>
      <c r="J32" s="526" t="s">
        <v>643</v>
      </c>
      <c r="K32" s="527" t="s">
        <v>644</v>
      </c>
    </row>
    <row r="33" spans="1:11" ht="45">
      <c r="A33" s="525">
        <v>24</v>
      </c>
      <c r="B33" s="544" t="s">
        <v>668</v>
      </c>
      <c r="C33" s="520" t="s">
        <v>551</v>
      </c>
      <c r="D33" s="515">
        <v>41</v>
      </c>
      <c r="E33" s="519">
        <v>70</v>
      </c>
      <c r="F33" s="519">
        <v>800</v>
      </c>
      <c r="G33" s="519">
        <v>61006039429</v>
      </c>
      <c r="H33" s="520" t="s">
        <v>641</v>
      </c>
      <c r="I33" s="520" t="s">
        <v>669</v>
      </c>
      <c r="J33" s="526"/>
      <c r="K33" s="527"/>
    </row>
    <row r="34" spans="1:11" ht="30">
      <c r="A34" s="376">
        <v>25</v>
      </c>
      <c r="B34" s="520" t="s">
        <v>670</v>
      </c>
      <c r="C34" s="520" t="s">
        <v>551</v>
      </c>
      <c r="D34" s="515" t="s">
        <v>671</v>
      </c>
      <c r="E34" s="370">
        <v>35</v>
      </c>
      <c r="F34" s="370">
        <v>187.5</v>
      </c>
      <c r="G34" s="370">
        <v>58001020883</v>
      </c>
      <c r="H34" s="520" t="s">
        <v>672</v>
      </c>
      <c r="I34" s="520" t="s">
        <v>673</v>
      </c>
      <c r="J34" s="366"/>
      <c r="K34" s="367"/>
    </row>
    <row r="35" spans="1:11" ht="30">
      <c r="A35" s="376">
        <v>26</v>
      </c>
      <c r="B35" s="520" t="s">
        <v>674</v>
      </c>
      <c r="C35" s="520" t="s">
        <v>551</v>
      </c>
      <c r="D35" s="515" t="s">
        <v>620</v>
      </c>
      <c r="E35" s="370">
        <v>101</v>
      </c>
      <c r="F35" s="370">
        <v>1000</v>
      </c>
      <c r="G35" s="365">
        <v>47001015354</v>
      </c>
      <c r="H35" s="520" t="s">
        <v>672</v>
      </c>
      <c r="I35" s="520" t="s">
        <v>675</v>
      </c>
      <c r="J35" s="366"/>
      <c r="K35" s="367"/>
    </row>
    <row r="36" spans="1:11" ht="15">
      <c r="A36" s="376">
        <v>27</v>
      </c>
      <c r="B36" s="364"/>
      <c r="C36" s="364"/>
      <c r="D36" s="365"/>
      <c r="E36" s="370"/>
      <c r="F36" s="370"/>
      <c r="G36" s="370"/>
      <c r="H36" s="364"/>
      <c r="I36" s="364"/>
      <c r="J36" s="366"/>
      <c r="K36" s="367"/>
    </row>
    <row r="37" spans="1:11" ht="15">
      <c r="A37" s="376">
        <v>28</v>
      </c>
      <c r="B37" s="364"/>
      <c r="C37" s="364"/>
      <c r="D37" s="365"/>
      <c r="E37" s="370"/>
      <c r="F37" s="370"/>
      <c r="G37" s="370"/>
      <c r="H37" s="364"/>
      <c r="I37" s="364"/>
      <c r="J37" s="366"/>
      <c r="K37" s="367"/>
    </row>
    <row r="38" spans="1:11" ht="15">
      <c r="A38" s="376">
        <v>29</v>
      </c>
      <c r="B38" s="364"/>
      <c r="C38" s="364"/>
      <c r="D38" s="365"/>
      <c r="E38" s="370"/>
      <c r="F38" s="370"/>
      <c r="G38" s="371"/>
      <c r="H38" s="364"/>
      <c r="I38" s="364"/>
      <c r="J38" s="366"/>
      <c r="K38" s="367"/>
    </row>
    <row r="39" spans="1:11" ht="15">
      <c r="A39" s="376">
        <v>30</v>
      </c>
      <c r="B39" s="364"/>
      <c r="C39" s="364"/>
      <c r="D39" s="365"/>
      <c r="E39" s="370"/>
      <c r="F39" s="370"/>
      <c r="G39" s="371"/>
      <c r="H39" s="364"/>
      <c r="I39" s="364"/>
      <c r="J39" s="366"/>
      <c r="K39" s="367"/>
    </row>
    <row r="40" spans="1:11" ht="15">
      <c r="A40" s="376">
        <v>31</v>
      </c>
      <c r="B40" s="364"/>
      <c r="C40" s="364"/>
      <c r="D40" s="365"/>
      <c r="E40" s="370"/>
      <c r="F40" s="370"/>
      <c r="G40" s="368"/>
      <c r="H40" s="364"/>
      <c r="I40" s="364"/>
      <c r="J40" s="366"/>
      <c r="K40" s="367"/>
    </row>
    <row r="41" spans="1:11" ht="15">
      <c r="A41" s="376">
        <v>32</v>
      </c>
      <c r="B41" s="364"/>
      <c r="C41" s="364"/>
      <c r="D41" s="365"/>
      <c r="E41" s="370"/>
      <c r="F41" s="370"/>
      <c r="G41" s="370"/>
      <c r="H41" s="364"/>
      <c r="I41" s="364"/>
      <c r="J41" s="366"/>
      <c r="K41" s="367"/>
    </row>
    <row r="42" spans="1:11" ht="15">
      <c r="A42" s="376">
        <v>33</v>
      </c>
      <c r="B42" s="364"/>
      <c r="C42" s="364"/>
      <c r="D42" s="365"/>
      <c r="E42" s="370"/>
      <c r="F42" s="370"/>
      <c r="G42" s="368"/>
      <c r="H42" s="364"/>
      <c r="I42" s="364"/>
      <c r="J42" s="366"/>
      <c r="K42" s="367"/>
    </row>
    <row r="43" spans="1:11" ht="15">
      <c r="A43" s="376">
        <v>34</v>
      </c>
      <c r="B43" s="364"/>
      <c r="C43" s="364"/>
      <c r="D43" s="365"/>
      <c r="E43" s="370"/>
      <c r="F43" s="370"/>
      <c r="G43" s="370"/>
      <c r="H43" s="364"/>
      <c r="I43" s="364"/>
      <c r="J43" s="366"/>
      <c r="K43" s="367"/>
    </row>
    <row r="44" spans="1:11" ht="15">
      <c r="A44" s="376">
        <v>35</v>
      </c>
      <c r="B44" s="364"/>
      <c r="C44" s="364"/>
      <c r="D44" s="365"/>
      <c r="E44" s="370"/>
      <c r="F44" s="370"/>
      <c r="G44" s="370"/>
      <c r="H44" s="364"/>
      <c r="I44" s="364"/>
      <c r="J44" s="366"/>
      <c r="K44" s="367"/>
    </row>
    <row r="45" spans="1:11" ht="15">
      <c r="A45" s="376">
        <v>36</v>
      </c>
      <c r="B45" s="364"/>
      <c r="C45" s="364"/>
      <c r="D45" s="365"/>
      <c r="E45" s="370"/>
      <c r="F45" s="370"/>
      <c r="G45" s="370"/>
      <c r="H45" s="364"/>
      <c r="I45" s="364"/>
      <c r="J45" s="366"/>
      <c r="K45" s="367"/>
    </row>
    <row r="46" spans="1:11" ht="15">
      <c r="A46" s="376">
        <v>37</v>
      </c>
      <c r="B46" s="364"/>
      <c r="C46" s="364"/>
      <c r="D46" s="365"/>
      <c r="E46" s="370"/>
      <c r="F46" s="370"/>
      <c r="G46" s="368"/>
      <c r="H46" s="364"/>
      <c r="I46" s="364"/>
      <c r="J46" s="366"/>
      <c r="K46" s="367"/>
    </row>
    <row r="47" spans="1:11" ht="15">
      <c r="A47" s="376">
        <v>38</v>
      </c>
      <c r="B47" s="364"/>
      <c r="C47" s="364"/>
      <c r="D47" s="365"/>
      <c r="E47" s="370"/>
      <c r="F47" s="370"/>
      <c r="G47" s="368"/>
      <c r="H47" s="364"/>
      <c r="I47" s="364"/>
      <c r="J47" s="366"/>
      <c r="K47" s="367"/>
    </row>
    <row r="48" spans="1:11" ht="15">
      <c r="A48" s="376">
        <v>39</v>
      </c>
      <c r="B48" s="364"/>
      <c r="C48" s="364"/>
      <c r="D48" s="365"/>
      <c r="E48" s="370"/>
      <c r="F48" s="370"/>
      <c r="G48" s="368"/>
      <c r="H48" s="364"/>
      <c r="I48" s="364"/>
      <c r="J48" s="366"/>
      <c r="K48" s="367"/>
    </row>
    <row r="49" spans="1:11" ht="15">
      <c r="A49" s="376">
        <v>40</v>
      </c>
      <c r="B49" s="364"/>
      <c r="C49" s="364"/>
      <c r="D49" s="365"/>
      <c r="E49" s="370"/>
      <c r="F49" s="370"/>
      <c r="G49" s="368"/>
      <c r="H49" s="364"/>
      <c r="I49" s="364"/>
      <c r="J49" s="366"/>
      <c r="K49" s="367"/>
    </row>
    <row r="50" spans="1:11" ht="15">
      <c r="A50" s="376">
        <v>41</v>
      </c>
      <c r="B50" s="364"/>
      <c r="C50" s="364"/>
      <c r="D50" s="365"/>
      <c r="E50" s="370"/>
      <c r="F50" s="370"/>
      <c r="G50" s="368"/>
      <c r="H50" s="364"/>
      <c r="I50" s="364"/>
      <c r="J50" s="366"/>
      <c r="K50" s="367"/>
    </row>
    <row r="51" spans="1:11" ht="15">
      <c r="A51" s="376">
        <v>42</v>
      </c>
      <c r="B51" s="364"/>
      <c r="C51" s="364"/>
      <c r="D51" s="365"/>
      <c r="E51" s="370"/>
      <c r="F51" s="370"/>
      <c r="G51" s="368"/>
      <c r="H51" s="364"/>
      <c r="I51" s="364"/>
      <c r="J51" s="366"/>
      <c r="K51" s="367"/>
    </row>
    <row r="52" spans="1:11" ht="15">
      <c r="A52" s="376">
        <v>43</v>
      </c>
      <c r="B52" s="364"/>
      <c r="C52" s="364"/>
      <c r="D52" s="365"/>
      <c r="E52" s="370"/>
      <c r="F52" s="370"/>
      <c r="G52" s="371"/>
      <c r="H52" s="364"/>
      <c r="I52" s="364"/>
      <c r="J52" s="366"/>
      <c r="K52" s="367"/>
    </row>
    <row r="53" spans="1:11" ht="15">
      <c r="A53" s="376">
        <v>44</v>
      </c>
      <c r="B53" s="364"/>
      <c r="C53" s="364"/>
      <c r="D53" s="365"/>
      <c r="E53" s="370"/>
      <c r="F53" s="370"/>
      <c r="G53" s="370"/>
      <c r="H53" s="364"/>
      <c r="I53" s="364"/>
      <c r="J53" s="366"/>
      <c r="K53" s="367"/>
    </row>
    <row r="54" spans="1:11" ht="15">
      <c r="A54" s="376">
        <v>45</v>
      </c>
      <c r="B54" s="364"/>
      <c r="C54" s="364"/>
      <c r="D54" s="365"/>
      <c r="E54" s="370"/>
      <c r="F54" s="370"/>
      <c r="G54" s="368"/>
      <c r="H54" s="364"/>
      <c r="I54" s="364"/>
      <c r="J54" s="372"/>
      <c r="K54" s="367"/>
    </row>
    <row r="55" spans="1:11" ht="15">
      <c r="A55" s="376">
        <v>46</v>
      </c>
      <c r="B55" s="364"/>
      <c r="C55" s="364"/>
      <c r="D55" s="365"/>
      <c r="E55" s="370"/>
      <c r="F55" s="370"/>
      <c r="G55" s="368"/>
      <c r="H55" s="373"/>
      <c r="I55" s="373"/>
      <c r="J55" s="366"/>
      <c r="K55" s="367"/>
    </row>
    <row r="56" spans="1:11" ht="15">
      <c r="A56" s="376">
        <v>47</v>
      </c>
      <c r="B56" s="364"/>
      <c r="C56" s="364"/>
      <c r="D56" s="365"/>
      <c r="E56" s="370"/>
      <c r="F56" s="370"/>
      <c r="G56" s="368"/>
      <c r="H56" s="364"/>
      <c r="I56" s="364"/>
      <c r="J56" s="366"/>
      <c r="K56" s="367"/>
    </row>
    <row r="57" spans="1:11" ht="15">
      <c r="A57" s="376">
        <v>48</v>
      </c>
      <c r="B57" s="364"/>
      <c r="C57" s="364"/>
      <c r="D57" s="365"/>
      <c r="E57" s="370"/>
      <c r="F57" s="370"/>
      <c r="G57" s="368"/>
      <c r="H57" s="364"/>
      <c r="I57" s="364"/>
      <c r="J57" s="366"/>
      <c r="K57" s="367"/>
    </row>
    <row r="58" spans="1:11" ht="15">
      <c r="A58" s="376">
        <v>49</v>
      </c>
      <c r="B58" s="364"/>
      <c r="C58" s="364"/>
      <c r="D58" s="365"/>
      <c r="E58" s="370"/>
      <c r="F58" s="370"/>
      <c r="G58" s="368"/>
      <c r="H58" s="364"/>
      <c r="I58" s="364"/>
      <c r="J58" s="366"/>
      <c r="K58" s="367"/>
    </row>
    <row r="59" spans="1:11" ht="15">
      <c r="A59" s="376">
        <v>50</v>
      </c>
      <c r="B59" s="364"/>
      <c r="C59" s="364"/>
      <c r="D59" s="365"/>
      <c r="E59" s="370"/>
      <c r="F59" s="370"/>
      <c r="G59" s="368"/>
      <c r="H59" s="364"/>
      <c r="I59" s="364"/>
      <c r="J59" s="364"/>
      <c r="K59" s="367"/>
    </row>
    <row r="60" spans="1:11" ht="15">
      <c r="A60" s="376">
        <v>51</v>
      </c>
      <c r="B60" s="374"/>
      <c r="C60" s="364"/>
      <c r="D60" s="365"/>
      <c r="E60" s="365"/>
      <c r="F60" s="365"/>
      <c r="G60" s="365"/>
      <c r="H60" s="365"/>
      <c r="I60" s="365"/>
      <c r="J60" s="365"/>
      <c r="K60" s="364"/>
    </row>
    <row r="61" spans="1:11" ht="15">
      <c r="A61" s="376">
        <v>52</v>
      </c>
      <c r="B61" s="374"/>
      <c r="C61" s="364"/>
      <c r="D61" s="365"/>
      <c r="E61" s="365"/>
      <c r="F61" s="365"/>
      <c r="G61" s="365"/>
      <c r="H61" s="365"/>
      <c r="I61" s="365"/>
      <c r="J61" s="365"/>
      <c r="K61" s="364"/>
    </row>
    <row r="62" spans="1:11" ht="15">
      <c r="A62" s="376">
        <v>53</v>
      </c>
      <c r="B62" s="374"/>
      <c r="C62" s="364"/>
      <c r="D62" s="365"/>
      <c r="E62" s="365"/>
      <c r="F62" s="365"/>
      <c r="G62" s="365"/>
      <c r="H62" s="365"/>
      <c r="I62" s="365"/>
      <c r="J62" s="365"/>
      <c r="K62" s="364"/>
    </row>
    <row r="63" spans="1:11" ht="15">
      <c r="A63" s="376">
        <v>54</v>
      </c>
      <c r="B63" s="374"/>
      <c r="C63" s="364"/>
      <c r="D63" s="369"/>
      <c r="E63" s="365"/>
      <c r="F63" s="365"/>
      <c r="G63" s="365"/>
      <c r="H63" s="365"/>
      <c r="I63" s="365"/>
      <c r="J63" s="365"/>
      <c r="K63" s="364"/>
    </row>
    <row r="64" spans="1:11" ht="15">
      <c r="A64" s="376">
        <v>55</v>
      </c>
      <c r="B64" s="374"/>
      <c r="C64" s="364"/>
      <c r="D64" s="365"/>
      <c r="E64" s="370"/>
      <c r="F64" s="370"/>
      <c r="G64" s="370"/>
      <c r="H64" s="370"/>
      <c r="I64" s="370"/>
      <c r="J64" s="371"/>
      <c r="K64" s="364"/>
    </row>
    <row r="65" spans="1:11" ht="15">
      <c r="A65" s="376">
        <v>56</v>
      </c>
      <c r="B65" s="374"/>
      <c r="C65" s="364"/>
      <c r="D65" s="365"/>
      <c r="E65" s="370"/>
      <c r="F65" s="370"/>
      <c r="G65" s="370"/>
      <c r="H65" s="370"/>
      <c r="I65" s="370"/>
      <c r="J65" s="371"/>
      <c r="K65" s="364"/>
    </row>
    <row r="66" spans="1:11" ht="15">
      <c r="A66" s="376">
        <v>57</v>
      </c>
      <c r="B66" s="374"/>
      <c r="C66" s="364"/>
      <c r="D66" s="365"/>
      <c r="E66" s="365"/>
      <c r="F66" s="365"/>
      <c r="G66" s="365"/>
      <c r="H66" s="365"/>
      <c r="I66" s="365"/>
      <c r="J66" s="368"/>
      <c r="K66" s="364"/>
    </row>
    <row r="67" spans="1:11" ht="15">
      <c r="A67" s="376">
        <v>58</v>
      </c>
      <c r="B67" s="374"/>
      <c r="C67" s="364"/>
      <c r="D67" s="365"/>
      <c r="E67" s="370"/>
      <c r="F67" s="370"/>
      <c r="G67" s="370"/>
      <c r="H67" s="370"/>
      <c r="I67" s="370"/>
      <c r="J67" s="365"/>
      <c r="K67" s="364"/>
    </row>
    <row r="68" spans="1:11" ht="15">
      <c r="A68" s="376">
        <v>59</v>
      </c>
      <c r="B68" s="374"/>
      <c r="C68" s="364"/>
      <c r="D68" s="365"/>
      <c r="E68" s="370"/>
      <c r="F68" s="370"/>
      <c r="G68" s="370"/>
      <c r="H68" s="370"/>
      <c r="I68" s="370"/>
      <c r="J68" s="371"/>
      <c r="K68" s="364"/>
    </row>
    <row r="69" spans="1:11" ht="15">
      <c r="A69" s="376">
        <v>60</v>
      </c>
      <c r="B69" s="374"/>
      <c r="C69" s="364"/>
      <c r="D69" s="365"/>
      <c r="E69" s="370"/>
      <c r="F69" s="370"/>
      <c r="G69" s="370"/>
      <c r="H69" s="370"/>
      <c r="I69" s="370"/>
      <c r="J69" s="370"/>
      <c r="K69" s="364"/>
    </row>
    <row r="70" spans="1:11" ht="15">
      <c r="A70" s="376">
        <v>61</v>
      </c>
      <c r="B70" s="374"/>
      <c r="C70" s="364"/>
      <c r="D70" s="365"/>
      <c r="E70" s="365"/>
      <c r="F70" s="365"/>
      <c r="G70" s="365"/>
      <c r="H70" s="365"/>
      <c r="I70" s="365"/>
      <c r="J70" s="368"/>
      <c r="K70" s="364"/>
    </row>
    <row r="71" spans="1:11" ht="15">
      <c r="A71" s="376">
        <v>62</v>
      </c>
      <c r="B71" s="374"/>
      <c r="C71" s="364"/>
      <c r="D71" s="365"/>
      <c r="E71" s="370"/>
      <c r="F71" s="370"/>
      <c r="G71" s="370"/>
      <c r="H71" s="370"/>
      <c r="I71" s="370"/>
      <c r="J71" s="371"/>
      <c r="K71" s="364"/>
    </row>
    <row r="72" spans="1:11" ht="15">
      <c r="A72" s="376">
        <v>63</v>
      </c>
      <c r="B72" s="374"/>
      <c r="C72" s="364"/>
      <c r="D72" s="365"/>
      <c r="E72" s="370"/>
      <c r="F72" s="370"/>
      <c r="G72" s="370"/>
      <c r="H72" s="370"/>
      <c r="I72" s="370"/>
      <c r="J72" s="371"/>
      <c r="K72" s="364"/>
    </row>
    <row r="73" spans="1:11" ht="15">
      <c r="A73" s="560">
        <v>64</v>
      </c>
      <c r="B73" s="557"/>
      <c r="C73" s="364"/>
      <c r="D73" s="558"/>
      <c r="E73" s="556"/>
      <c r="F73" s="370"/>
      <c r="G73" s="370"/>
      <c r="H73" s="370"/>
      <c r="I73" s="370"/>
      <c r="J73" s="371"/>
      <c r="K73" s="364"/>
    </row>
    <row r="74" spans="1:11" ht="15">
      <c r="A74" s="561"/>
      <c r="B74" s="557"/>
      <c r="C74" s="364"/>
      <c r="D74" s="559"/>
      <c r="E74" s="556"/>
      <c r="F74" s="370"/>
      <c r="G74" s="370"/>
      <c r="H74" s="370"/>
      <c r="I74" s="370"/>
      <c r="J74" s="371"/>
      <c r="K74" s="364"/>
    </row>
    <row r="75" spans="1:11" ht="15">
      <c r="A75" s="376">
        <v>65</v>
      </c>
      <c r="B75" s="374"/>
      <c r="C75" s="364"/>
      <c r="D75" s="365"/>
      <c r="E75" s="370"/>
      <c r="F75" s="370"/>
      <c r="G75" s="370"/>
      <c r="H75" s="370"/>
      <c r="I75" s="370"/>
      <c r="J75" s="370"/>
      <c r="K75" s="364"/>
    </row>
    <row r="76" spans="1:11" ht="15">
      <c r="A76" s="376">
        <v>66</v>
      </c>
      <c r="B76" s="374"/>
      <c r="C76" s="364"/>
      <c r="D76" s="365"/>
      <c r="E76" s="370"/>
      <c r="F76" s="370"/>
      <c r="G76" s="370"/>
      <c r="H76" s="370"/>
      <c r="I76" s="370"/>
      <c r="J76" s="370"/>
      <c r="K76" s="364"/>
    </row>
    <row r="77" spans="1:11" ht="15">
      <c r="A77" s="560">
        <v>67</v>
      </c>
      <c r="B77" s="557"/>
      <c r="C77" s="364"/>
      <c r="D77" s="558"/>
      <c r="E77" s="556"/>
      <c r="F77" s="370"/>
      <c r="G77" s="370"/>
      <c r="H77" s="370"/>
      <c r="I77" s="370"/>
      <c r="J77" s="370"/>
      <c r="K77" s="364"/>
    </row>
    <row r="78" spans="1:11" ht="15">
      <c r="A78" s="561"/>
      <c r="B78" s="557"/>
      <c r="C78" s="364"/>
      <c r="D78" s="559"/>
      <c r="E78" s="556"/>
      <c r="F78" s="370"/>
      <c r="G78" s="370"/>
      <c r="H78" s="370"/>
      <c r="I78" s="370"/>
      <c r="J78" s="371"/>
      <c r="K78" s="364"/>
    </row>
    <row r="79" spans="1:11" ht="15">
      <c r="A79" s="376">
        <v>68</v>
      </c>
      <c r="B79" s="374"/>
      <c r="C79" s="364"/>
      <c r="D79" s="365"/>
      <c r="E79" s="370"/>
      <c r="F79" s="370"/>
      <c r="G79" s="370"/>
      <c r="H79" s="370"/>
      <c r="I79" s="370"/>
      <c r="J79" s="370"/>
      <c r="K79" s="364"/>
    </row>
    <row r="80" spans="1:11" ht="15">
      <c r="A80" s="376">
        <v>69</v>
      </c>
      <c r="B80" s="374"/>
      <c r="C80" s="364"/>
      <c r="D80" s="365"/>
      <c r="E80" s="365"/>
      <c r="F80" s="370"/>
      <c r="G80" s="375"/>
      <c r="H80" s="375"/>
      <c r="I80" s="375"/>
      <c r="J80" s="368"/>
      <c r="K80" s="364"/>
    </row>
    <row r="81" spans="1:11" ht="15">
      <c r="A81" s="376">
        <v>70</v>
      </c>
      <c r="B81" s="374"/>
      <c r="C81" s="364"/>
      <c r="D81" s="365"/>
      <c r="E81" s="370"/>
      <c r="F81" s="370"/>
      <c r="G81" s="370"/>
      <c r="H81" s="370"/>
      <c r="I81" s="370"/>
      <c r="J81" s="365"/>
      <c r="K81" s="364"/>
    </row>
    <row r="82" spans="1:11" ht="15">
      <c r="A82" s="376">
        <v>71</v>
      </c>
      <c r="B82" s="374"/>
      <c r="C82" s="364"/>
      <c r="D82" s="365"/>
      <c r="E82" s="370"/>
      <c r="F82" s="370"/>
      <c r="G82" s="370"/>
      <c r="H82" s="370"/>
      <c r="I82" s="370"/>
      <c r="J82" s="370"/>
      <c r="K82" s="364"/>
    </row>
    <row r="83" spans="1:11" ht="15">
      <c r="A83" s="376">
        <v>72</v>
      </c>
      <c r="B83" s="374"/>
      <c r="C83" s="364"/>
      <c r="D83" s="365"/>
      <c r="E83" s="370"/>
      <c r="F83" s="370"/>
      <c r="G83" s="370"/>
      <c r="H83" s="370"/>
      <c r="I83" s="370"/>
      <c r="J83" s="371"/>
      <c r="K83" s="364"/>
    </row>
    <row r="84" spans="1:11" ht="15">
      <c r="A84" s="376">
        <v>73</v>
      </c>
      <c r="B84" s="374"/>
      <c r="C84" s="364"/>
      <c r="D84" s="365"/>
      <c r="E84" s="370"/>
      <c r="F84" s="370"/>
      <c r="G84" s="370"/>
      <c r="H84" s="370"/>
      <c r="I84" s="370"/>
      <c r="J84" s="365"/>
      <c r="K84" s="364"/>
    </row>
    <row r="85" spans="1:11" ht="15">
      <c r="A85" s="376">
        <v>74</v>
      </c>
      <c r="B85" s="374"/>
      <c r="C85" s="364"/>
      <c r="D85" s="365"/>
      <c r="E85" s="370"/>
      <c r="F85" s="370"/>
      <c r="G85" s="370"/>
      <c r="H85" s="370"/>
      <c r="I85" s="370"/>
      <c r="J85" s="371"/>
      <c r="K85" s="364"/>
    </row>
    <row r="86" spans="1:11" ht="15">
      <c r="A86" s="376">
        <v>75</v>
      </c>
      <c r="B86" s="374"/>
      <c r="C86" s="364"/>
      <c r="D86" s="365"/>
      <c r="E86" s="370"/>
      <c r="F86" s="370"/>
      <c r="G86" s="370"/>
      <c r="H86" s="370"/>
      <c r="I86" s="370"/>
      <c r="J86" s="371"/>
      <c r="K86" s="364"/>
    </row>
    <row r="87" spans="1:11" ht="15">
      <c r="A87" s="376">
        <v>76</v>
      </c>
      <c r="B87" s="374"/>
      <c r="C87" s="364"/>
      <c r="D87" s="365"/>
      <c r="E87" s="370"/>
      <c r="F87" s="370"/>
      <c r="G87" s="370"/>
      <c r="H87" s="370"/>
      <c r="I87" s="370"/>
      <c r="J87" s="371"/>
      <c r="K87" s="364"/>
    </row>
    <row r="88" spans="1:11" ht="15">
      <c r="A88" s="376">
        <v>77</v>
      </c>
      <c r="B88" s="374"/>
      <c r="C88" s="364"/>
      <c r="D88" s="365"/>
      <c r="E88" s="370"/>
      <c r="F88" s="370"/>
      <c r="G88" s="370"/>
      <c r="H88" s="370"/>
      <c r="I88" s="370"/>
      <c r="J88" s="370"/>
      <c r="K88" s="364"/>
    </row>
    <row r="89" spans="1:11" ht="15">
      <c r="A89" s="376">
        <v>78</v>
      </c>
      <c r="B89" s="374"/>
      <c r="C89" s="364"/>
      <c r="D89" s="365"/>
      <c r="E89" s="370"/>
      <c r="F89" s="370"/>
      <c r="G89" s="370"/>
      <c r="H89" s="370"/>
      <c r="I89" s="370"/>
      <c r="J89" s="368"/>
      <c r="K89" s="364"/>
    </row>
    <row r="90" spans="1:11" ht="15">
      <c r="A90" s="376">
        <v>79</v>
      </c>
      <c r="B90" s="374"/>
      <c r="C90" s="364"/>
      <c r="D90" s="365"/>
      <c r="E90" s="370"/>
      <c r="F90" s="370"/>
      <c r="G90" s="370"/>
      <c r="H90" s="370"/>
      <c r="I90" s="370"/>
      <c r="J90" s="368"/>
      <c r="K90" s="364"/>
    </row>
    <row r="91" spans="1:11" ht="15">
      <c r="A91" s="376">
        <v>80</v>
      </c>
      <c r="B91" s="374"/>
      <c r="C91" s="364"/>
      <c r="D91" s="365"/>
      <c r="E91" s="370"/>
      <c r="F91" s="370"/>
      <c r="G91" s="370"/>
      <c r="H91" s="370"/>
      <c r="I91" s="370"/>
      <c r="J91" s="368"/>
      <c r="K91" s="364"/>
    </row>
    <row r="92" spans="1:11" ht="15">
      <c r="A92" s="376">
        <v>81</v>
      </c>
      <c r="B92" s="374"/>
      <c r="C92" s="364"/>
      <c r="D92" s="365"/>
      <c r="E92" s="370"/>
      <c r="F92" s="370"/>
      <c r="G92" s="370"/>
      <c r="H92" s="370"/>
      <c r="I92" s="370"/>
      <c r="J92" s="368"/>
      <c r="K92" s="364"/>
    </row>
    <row r="93" spans="1:11" ht="15">
      <c r="A93" s="376">
        <v>82</v>
      </c>
      <c r="B93" s="374"/>
      <c r="C93" s="364"/>
      <c r="D93" s="365"/>
      <c r="E93" s="370"/>
      <c r="F93" s="365"/>
      <c r="G93" s="370"/>
      <c r="H93" s="370"/>
      <c r="I93" s="370"/>
      <c r="J93" s="368"/>
      <c r="K93" s="364"/>
    </row>
    <row r="94" spans="1:11" ht="15">
      <c r="A94" s="376">
        <v>83</v>
      </c>
      <c r="B94" s="374"/>
      <c r="C94" s="364"/>
      <c r="D94" s="365"/>
      <c r="E94" s="370"/>
      <c r="F94" s="370"/>
      <c r="G94" s="370"/>
      <c r="H94" s="370"/>
      <c r="I94" s="370"/>
      <c r="J94" s="368"/>
      <c r="K94" s="364"/>
    </row>
    <row r="95" spans="1:11" ht="15">
      <c r="A95" s="376">
        <v>84</v>
      </c>
      <c r="B95" s="374"/>
      <c r="C95" s="364"/>
      <c r="D95" s="365"/>
      <c r="E95" s="370"/>
      <c r="F95" s="370"/>
      <c r="G95" s="370"/>
      <c r="H95" s="370"/>
      <c r="I95" s="370"/>
      <c r="J95" s="368"/>
      <c r="K95" s="364"/>
    </row>
    <row r="96" spans="1:11" ht="15">
      <c r="A96" s="376">
        <v>85</v>
      </c>
      <c r="B96" s="374"/>
      <c r="C96" s="364"/>
      <c r="D96" s="365"/>
      <c r="E96" s="370"/>
      <c r="F96" s="370"/>
      <c r="G96" s="370"/>
      <c r="H96" s="370"/>
      <c r="I96" s="370"/>
      <c r="J96" s="368"/>
      <c r="K96" s="364"/>
    </row>
    <row r="97" spans="1:11" ht="15">
      <c r="A97" s="376">
        <v>86</v>
      </c>
      <c r="B97" s="374"/>
      <c r="C97" s="364"/>
      <c r="D97" s="365"/>
      <c r="E97" s="370"/>
      <c r="F97" s="370"/>
      <c r="G97" s="370"/>
      <c r="H97" s="370"/>
      <c r="I97" s="370"/>
      <c r="J97" s="368"/>
      <c r="K97" s="364"/>
    </row>
    <row r="98" spans="1:11" ht="15">
      <c r="A98" s="376">
        <v>87</v>
      </c>
      <c r="B98" s="374"/>
      <c r="C98" s="364"/>
      <c r="D98" s="365"/>
      <c r="E98" s="370"/>
      <c r="F98" s="370"/>
      <c r="G98" s="370"/>
      <c r="H98" s="370"/>
      <c r="I98" s="370"/>
      <c r="J98" s="368"/>
      <c r="K98" s="364"/>
    </row>
    <row r="99" spans="1:11" ht="15">
      <c r="A99" s="376">
        <v>88</v>
      </c>
      <c r="B99" s="367"/>
      <c r="C99" s="364"/>
      <c r="D99" s="376"/>
      <c r="E99" s="370"/>
      <c r="F99" s="370"/>
      <c r="G99" s="377"/>
      <c r="H99" s="366"/>
      <c r="I99" s="366"/>
      <c r="J99" s="368"/>
      <c r="K99" s="367"/>
    </row>
    <row r="100" spans="1:11" ht="15">
      <c r="A100" s="376">
        <v>89</v>
      </c>
      <c r="B100" s="367"/>
      <c r="C100" s="364"/>
      <c r="D100" s="376"/>
      <c r="E100" s="370"/>
      <c r="F100" s="376"/>
      <c r="G100" s="367"/>
      <c r="H100" s="366"/>
      <c r="I100" s="366"/>
      <c r="J100" s="368"/>
      <c r="K100" s="367"/>
    </row>
    <row r="101" spans="1:11" ht="15">
      <c r="A101" s="179"/>
      <c r="B101" s="179"/>
      <c r="C101" s="181"/>
      <c r="D101" s="179"/>
      <c r="E101" s="181"/>
      <c r="F101" s="179"/>
      <c r="G101" s="181"/>
      <c r="H101" s="362"/>
      <c r="I101" s="363"/>
      <c r="J101" s="362"/>
      <c r="K101" s="181"/>
    </row>
    <row r="102" spans="1:11" ht="15">
      <c r="A102" s="179"/>
      <c r="B102" s="179"/>
      <c r="C102" s="181"/>
      <c r="D102" s="179"/>
      <c r="E102" s="181"/>
      <c r="F102" s="179"/>
      <c r="G102" s="181"/>
      <c r="H102" s="362"/>
      <c r="I102" s="363"/>
      <c r="J102" s="362"/>
      <c r="K102" s="181"/>
    </row>
    <row r="103" spans="1:11" ht="15">
      <c r="A103" s="179"/>
      <c r="B103" s="179"/>
      <c r="C103" s="181"/>
      <c r="D103" s="179"/>
      <c r="E103" s="181"/>
      <c r="F103" s="179"/>
      <c r="G103" s="181"/>
      <c r="H103" s="362"/>
      <c r="I103" s="363"/>
      <c r="J103" s="362"/>
      <c r="K103" s="181"/>
    </row>
    <row r="104" spans="1:11" ht="15">
      <c r="A104" s="179"/>
      <c r="B104" s="179"/>
      <c r="C104" s="181"/>
      <c r="D104" s="179"/>
      <c r="E104" s="181"/>
      <c r="F104" s="179"/>
      <c r="G104" s="181"/>
      <c r="H104" s="362"/>
      <c r="I104" s="363"/>
      <c r="J104" s="362"/>
      <c r="K104" s="181"/>
    </row>
    <row r="105" spans="1:11" ht="15">
      <c r="A105" s="179"/>
      <c r="B105" s="179"/>
      <c r="C105" s="181"/>
      <c r="D105" s="179"/>
      <c r="E105" s="181"/>
      <c r="F105" s="179"/>
      <c r="G105" s="181"/>
      <c r="H105" s="362"/>
      <c r="I105" s="363"/>
      <c r="J105" s="362"/>
      <c r="K105" s="181"/>
    </row>
    <row r="106" spans="1:11" ht="15">
      <c r="A106" s="179"/>
      <c r="B106" s="179"/>
      <c r="C106" s="181"/>
      <c r="D106" s="179"/>
      <c r="E106" s="181"/>
      <c r="F106" s="179"/>
      <c r="G106" s="181"/>
      <c r="H106" s="362"/>
      <c r="I106" s="363"/>
      <c r="J106" s="362"/>
      <c r="K106" s="181"/>
    </row>
    <row r="107" spans="1:11" ht="15">
      <c r="A107" s="179"/>
      <c r="B107" s="179"/>
      <c r="C107" s="181"/>
      <c r="D107" s="179"/>
      <c r="E107" s="181"/>
      <c r="F107" s="179"/>
      <c r="G107" s="181"/>
      <c r="H107" s="362"/>
      <c r="I107" s="363"/>
      <c r="J107" s="362"/>
      <c r="K107" s="181"/>
    </row>
    <row r="108" spans="1:11" ht="15">
      <c r="A108" s="179"/>
      <c r="B108" s="179"/>
      <c r="C108" s="181"/>
      <c r="D108" s="179"/>
      <c r="E108" s="181"/>
      <c r="F108" s="179"/>
      <c r="G108" s="181"/>
      <c r="H108" s="362"/>
      <c r="I108" s="363"/>
      <c r="J108" s="362"/>
      <c r="K108" s="181"/>
    </row>
    <row r="109" spans="1:11" ht="15">
      <c r="A109" s="179"/>
      <c r="B109" s="179"/>
      <c r="C109" s="181"/>
      <c r="D109" s="179"/>
      <c r="E109" s="181"/>
      <c r="F109" s="179"/>
      <c r="G109" s="181"/>
      <c r="H109" s="362"/>
      <c r="I109" s="363"/>
      <c r="J109" s="362"/>
      <c r="K109" s="181"/>
    </row>
    <row r="110" spans="1:11" ht="15">
      <c r="A110" s="179"/>
      <c r="B110" s="179"/>
      <c r="C110" s="181"/>
      <c r="D110" s="179"/>
      <c r="E110" s="181"/>
      <c r="F110" s="179"/>
      <c r="G110" s="181"/>
      <c r="H110" s="362"/>
      <c r="I110" s="363"/>
      <c r="J110" s="362"/>
      <c r="K110" s="181"/>
    </row>
    <row r="111" spans="1:11" ht="15">
      <c r="A111" s="179"/>
      <c r="B111" s="179"/>
      <c r="C111" s="181"/>
      <c r="D111" s="179"/>
      <c r="E111" s="181"/>
      <c r="F111" s="179"/>
      <c r="G111" s="181"/>
      <c r="H111" s="362"/>
      <c r="I111" s="363"/>
      <c r="J111" s="362"/>
      <c r="K111" s="181"/>
    </row>
    <row r="112" spans="1:11" ht="15">
      <c r="A112" s="179"/>
      <c r="B112" s="179"/>
      <c r="C112" s="181"/>
      <c r="D112" s="179"/>
      <c r="E112" s="181"/>
      <c r="F112" s="179"/>
      <c r="G112" s="181"/>
      <c r="H112" s="362"/>
      <c r="I112" s="363"/>
      <c r="J112" s="362"/>
      <c r="K112" s="181"/>
    </row>
    <row r="113" spans="1:11" ht="15">
      <c r="A113" s="179"/>
      <c r="B113" s="179"/>
      <c r="C113" s="181"/>
      <c r="D113" s="179"/>
      <c r="E113" s="181"/>
      <c r="F113" s="179"/>
      <c r="G113" s="181"/>
      <c r="H113" s="362"/>
      <c r="I113" s="363"/>
      <c r="J113" s="362"/>
      <c r="K113" s="181"/>
    </row>
    <row r="114" spans="1:11" ht="15">
      <c r="A114" s="179"/>
      <c r="B114" s="179"/>
      <c r="C114" s="181"/>
      <c r="D114" s="179"/>
      <c r="E114" s="181"/>
      <c r="F114" s="179"/>
      <c r="G114" s="181"/>
      <c r="H114" s="362"/>
      <c r="I114" s="363"/>
      <c r="J114" s="362"/>
      <c r="K114" s="181"/>
    </row>
    <row r="115" spans="1:11" ht="15">
      <c r="A115" s="179"/>
      <c r="B115" s="179"/>
      <c r="C115" s="181"/>
      <c r="D115" s="179"/>
      <c r="E115" s="181"/>
      <c r="F115" s="179"/>
      <c r="G115" s="181"/>
      <c r="H115" s="362"/>
      <c r="I115" s="363"/>
      <c r="J115" s="362"/>
      <c r="K115" s="181"/>
    </row>
    <row r="116" spans="1:11" ht="15">
      <c r="A116" s="179"/>
      <c r="B116" s="179"/>
      <c r="C116" s="181"/>
      <c r="D116" s="179"/>
      <c r="E116" s="181"/>
      <c r="F116" s="179"/>
      <c r="G116" s="181"/>
      <c r="H116" s="362"/>
      <c r="I116" s="363"/>
      <c r="J116" s="362"/>
      <c r="K116" s="181"/>
    </row>
    <row r="117" spans="1:11" ht="15">
      <c r="A117" s="179"/>
      <c r="B117" s="179"/>
      <c r="C117" s="181"/>
      <c r="D117" s="179"/>
      <c r="E117" s="181"/>
      <c r="F117" s="179"/>
      <c r="G117" s="181"/>
      <c r="H117" s="362"/>
      <c r="I117" s="363"/>
      <c r="J117" s="362"/>
      <c r="K117" s="181"/>
    </row>
    <row r="118" spans="1:11" ht="15">
      <c r="A118" s="179"/>
      <c r="B118" s="179"/>
      <c r="C118" s="181"/>
      <c r="D118" s="179"/>
      <c r="E118" s="181"/>
      <c r="F118" s="179"/>
      <c r="G118" s="181"/>
      <c r="H118" s="362"/>
      <c r="I118" s="363"/>
      <c r="J118" s="362"/>
      <c r="K118" s="181"/>
    </row>
    <row r="119" spans="1:11" ht="15">
      <c r="A119" s="179"/>
      <c r="B119" s="179"/>
      <c r="C119" s="181"/>
      <c r="D119" s="179"/>
      <c r="E119" s="181"/>
      <c r="F119" s="179"/>
      <c r="G119" s="181"/>
      <c r="H119" s="362"/>
      <c r="I119" s="363"/>
      <c r="J119" s="362"/>
      <c r="K119" s="181"/>
    </row>
    <row r="120" spans="1:11" ht="15">
      <c r="A120" s="179"/>
      <c r="B120" s="179"/>
      <c r="C120" s="181"/>
      <c r="D120" s="179"/>
      <c r="E120" s="181"/>
      <c r="F120" s="179"/>
      <c r="G120" s="181"/>
      <c r="H120" s="362"/>
      <c r="I120" s="363"/>
      <c r="J120" s="362"/>
      <c r="K120" s="181"/>
    </row>
    <row r="121" spans="1:11" ht="15">
      <c r="A121" s="179"/>
      <c r="B121" s="179"/>
      <c r="C121" s="181"/>
      <c r="D121" s="179"/>
      <c r="E121" s="181"/>
      <c r="F121" s="179"/>
      <c r="G121" s="181"/>
      <c r="H121" s="362"/>
      <c r="I121" s="363"/>
      <c r="J121" s="362"/>
      <c r="K121" s="181"/>
    </row>
    <row r="122" spans="1:11" ht="15">
      <c r="A122" s="179"/>
      <c r="B122" s="179"/>
      <c r="C122" s="181"/>
      <c r="D122" s="179"/>
      <c r="E122" s="181"/>
      <c r="F122" s="179"/>
      <c r="G122" s="181"/>
      <c r="H122" s="362"/>
      <c r="I122" s="363"/>
      <c r="J122" s="362"/>
      <c r="K122" s="181"/>
    </row>
    <row r="123" spans="1:11" ht="15">
      <c r="A123" s="179"/>
      <c r="B123" s="179"/>
      <c r="C123" s="181"/>
      <c r="D123" s="179"/>
      <c r="E123" s="181"/>
      <c r="F123" s="179"/>
      <c r="G123" s="181"/>
      <c r="H123" s="362"/>
      <c r="I123" s="363"/>
      <c r="J123" s="362"/>
      <c r="K123" s="181"/>
    </row>
    <row r="124" spans="1:11" ht="15">
      <c r="A124" s="179"/>
      <c r="B124" s="179"/>
      <c r="C124" s="181"/>
      <c r="D124" s="179"/>
      <c r="E124" s="181"/>
      <c r="F124" s="179"/>
      <c r="G124" s="181"/>
      <c r="H124" s="362"/>
      <c r="I124" s="363"/>
      <c r="J124" s="362"/>
      <c r="K124" s="181"/>
    </row>
    <row r="125" spans="1:11" ht="15">
      <c r="A125" s="179"/>
      <c r="B125" s="179"/>
      <c r="C125" s="181"/>
      <c r="D125" s="179"/>
      <c r="E125" s="181"/>
      <c r="F125" s="179"/>
      <c r="G125" s="181"/>
      <c r="H125" s="362"/>
      <c r="I125" s="363"/>
      <c r="J125" s="362"/>
      <c r="K125" s="181"/>
    </row>
    <row r="126" spans="1:11" ht="15">
      <c r="A126" s="179"/>
      <c r="B126" s="179"/>
      <c r="C126" s="181"/>
      <c r="D126" s="179"/>
      <c r="E126" s="181"/>
      <c r="F126" s="179"/>
      <c r="G126" s="181"/>
      <c r="H126" s="362"/>
      <c r="I126" s="363"/>
      <c r="J126" s="362"/>
      <c r="K126" s="181"/>
    </row>
    <row r="127" spans="1:11" ht="15">
      <c r="A127" s="179"/>
      <c r="B127" s="179"/>
      <c r="C127" s="181"/>
      <c r="D127" s="179"/>
      <c r="E127" s="181"/>
      <c r="F127" s="179"/>
      <c r="G127" s="181"/>
      <c r="H127" s="362"/>
      <c r="I127" s="363"/>
      <c r="J127" s="362"/>
      <c r="K127" s="181"/>
    </row>
    <row r="128" spans="1:11" ht="15">
      <c r="A128" s="179"/>
      <c r="B128" s="179"/>
      <c r="C128" s="181"/>
      <c r="D128" s="179"/>
      <c r="E128" s="181"/>
      <c r="F128" s="179"/>
      <c r="G128" s="181"/>
      <c r="H128" s="362"/>
      <c r="I128" s="363"/>
      <c r="J128" s="362"/>
      <c r="K128" s="181"/>
    </row>
    <row r="129" spans="1:11" ht="15">
      <c r="A129" s="179"/>
      <c r="B129" s="179"/>
      <c r="C129" s="181"/>
      <c r="D129" s="179"/>
      <c r="E129" s="181"/>
      <c r="F129" s="179"/>
      <c r="G129" s="181"/>
      <c r="H129" s="362"/>
      <c r="I129" s="363"/>
      <c r="J129" s="362"/>
      <c r="K129" s="181"/>
    </row>
    <row r="130" spans="1:11" ht="15">
      <c r="A130" s="179"/>
      <c r="B130" s="179"/>
      <c r="C130" s="181"/>
      <c r="D130" s="179"/>
      <c r="E130" s="181"/>
      <c r="F130" s="179"/>
      <c r="G130" s="181"/>
      <c r="H130" s="362"/>
      <c r="I130" s="363"/>
      <c r="J130" s="362"/>
      <c r="K130" s="181"/>
    </row>
    <row r="131" spans="1:11" ht="15">
      <c r="A131" s="179"/>
      <c r="B131" s="179"/>
      <c r="C131" s="181"/>
      <c r="D131" s="179"/>
      <c r="E131" s="181"/>
      <c r="F131" s="179"/>
      <c r="G131" s="181"/>
      <c r="H131" s="362"/>
      <c r="I131" s="363"/>
      <c r="J131" s="362"/>
      <c r="K131" s="181"/>
    </row>
    <row r="132" spans="1:11" ht="15">
      <c r="A132" s="179"/>
      <c r="B132" s="179"/>
      <c r="C132" s="181"/>
      <c r="D132" s="179"/>
      <c r="E132" s="181"/>
      <c r="F132" s="179"/>
      <c r="G132" s="181"/>
      <c r="H132" s="362"/>
      <c r="I132" s="363"/>
      <c r="J132" s="362"/>
      <c r="K132" s="181"/>
    </row>
    <row r="133" spans="1:11" ht="15">
      <c r="A133" s="179"/>
      <c r="B133" s="179"/>
      <c r="C133" s="181"/>
      <c r="D133" s="179"/>
      <c r="E133" s="181"/>
      <c r="F133" s="179"/>
      <c r="G133" s="181"/>
      <c r="H133" s="362"/>
      <c r="I133" s="363"/>
      <c r="J133" s="362"/>
      <c r="K133" s="181"/>
    </row>
    <row r="134" spans="1:11" ht="15">
      <c r="A134" s="179"/>
      <c r="B134" s="179"/>
      <c r="C134" s="181"/>
      <c r="D134" s="179"/>
      <c r="E134" s="181"/>
      <c r="F134" s="179"/>
      <c r="G134" s="181"/>
      <c r="H134" s="362"/>
      <c r="I134" s="363"/>
      <c r="J134" s="362"/>
      <c r="K134" s="181"/>
    </row>
    <row r="135" spans="1:11" ht="15">
      <c r="A135" s="179"/>
      <c r="B135" s="179"/>
      <c r="C135" s="181"/>
      <c r="D135" s="179"/>
      <c r="E135" s="181"/>
      <c r="F135" s="179"/>
      <c r="G135" s="181"/>
      <c r="H135" s="362"/>
      <c r="I135" s="363"/>
      <c r="J135" s="362"/>
      <c r="K135" s="181"/>
    </row>
    <row r="136" spans="1:11" ht="15">
      <c r="A136" s="179"/>
      <c r="B136" s="179"/>
      <c r="C136" s="181"/>
      <c r="D136" s="179"/>
      <c r="E136" s="181"/>
      <c r="F136" s="179"/>
      <c r="G136" s="181"/>
      <c r="H136" s="362"/>
      <c r="I136" s="363"/>
      <c r="J136" s="362"/>
      <c r="K136" s="181"/>
    </row>
    <row r="137" spans="1:11" ht="15">
      <c r="A137" s="179"/>
      <c r="B137" s="179"/>
      <c r="C137" s="181"/>
      <c r="D137" s="179"/>
      <c r="E137" s="181"/>
      <c r="F137" s="179"/>
      <c r="G137" s="181"/>
      <c r="H137" s="362"/>
      <c r="I137" s="363"/>
      <c r="J137" s="362"/>
      <c r="K137" s="181"/>
    </row>
    <row r="138" spans="1:11" ht="15">
      <c r="A138" s="179"/>
      <c r="B138" s="179"/>
      <c r="C138" s="181"/>
      <c r="D138" s="179"/>
      <c r="E138" s="181"/>
      <c r="F138" s="179"/>
      <c r="G138" s="181"/>
      <c r="H138" s="362"/>
      <c r="I138" s="363"/>
      <c r="J138" s="362"/>
      <c r="K138" s="181"/>
    </row>
    <row r="139" spans="1:11" ht="15">
      <c r="A139" s="179"/>
      <c r="B139" s="179"/>
      <c r="C139" s="181"/>
      <c r="D139" s="179"/>
      <c r="E139" s="181"/>
      <c r="F139" s="179"/>
      <c r="G139" s="181"/>
      <c r="H139" s="362"/>
      <c r="I139" s="363"/>
      <c r="J139" s="362"/>
      <c r="K139" s="181"/>
    </row>
    <row r="140" spans="1:11" ht="15">
      <c r="A140" s="179"/>
      <c r="B140" s="179"/>
      <c r="C140" s="181"/>
      <c r="D140" s="179"/>
      <c r="E140" s="181"/>
      <c r="F140" s="179"/>
      <c r="G140" s="181"/>
      <c r="H140" s="362"/>
      <c r="I140" s="363"/>
      <c r="J140" s="362"/>
      <c r="K140" s="181"/>
    </row>
    <row r="141" spans="1:11" ht="15">
      <c r="A141" s="179"/>
      <c r="B141" s="179"/>
      <c r="C141" s="181"/>
      <c r="D141" s="179"/>
      <c r="E141" s="181"/>
      <c r="F141" s="179"/>
      <c r="G141" s="181"/>
      <c r="H141" s="362"/>
      <c r="I141" s="363"/>
      <c r="J141" s="362"/>
      <c r="K141" s="181"/>
    </row>
    <row r="142" spans="1:11" ht="15">
      <c r="A142" s="179"/>
      <c r="B142" s="179"/>
      <c r="C142" s="181"/>
      <c r="D142" s="179"/>
      <c r="E142" s="181"/>
      <c r="F142" s="179"/>
      <c r="G142" s="181"/>
      <c r="H142" s="362"/>
      <c r="I142" s="363"/>
      <c r="J142" s="362"/>
      <c r="K142" s="181"/>
    </row>
    <row r="143" spans="1:11" ht="15">
      <c r="A143" s="179"/>
      <c r="B143" s="179"/>
      <c r="C143" s="181"/>
      <c r="D143" s="179"/>
      <c r="E143" s="181"/>
      <c r="F143" s="179"/>
      <c r="G143" s="181"/>
      <c r="H143" s="362"/>
      <c r="I143" s="363"/>
      <c r="J143" s="362"/>
      <c r="K143" s="181"/>
    </row>
    <row r="144" spans="1:11" ht="15">
      <c r="A144" s="179"/>
      <c r="B144" s="179"/>
      <c r="C144" s="181"/>
      <c r="D144" s="179"/>
      <c r="E144" s="181"/>
      <c r="F144" s="179"/>
      <c r="G144" s="181"/>
      <c r="H144" s="362"/>
      <c r="I144" s="363"/>
      <c r="J144" s="362"/>
      <c r="K144" s="181"/>
    </row>
    <row r="145" spans="1:11" ht="15">
      <c r="A145" s="179"/>
      <c r="B145" s="179"/>
      <c r="C145" s="181"/>
      <c r="D145" s="179"/>
      <c r="E145" s="181"/>
      <c r="F145" s="179"/>
      <c r="G145" s="181"/>
      <c r="H145" s="362"/>
      <c r="I145" s="363"/>
      <c r="J145" s="362"/>
      <c r="K145" s="181"/>
    </row>
    <row r="146" spans="1:11" ht="15">
      <c r="A146" s="179"/>
      <c r="B146" s="179"/>
      <c r="C146" s="181"/>
      <c r="D146" s="179"/>
      <c r="E146" s="181"/>
      <c r="F146" s="179"/>
      <c r="G146" s="181"/>
      <c r="H146" s="362"/>
      <c r="I146" s="363"/>
      <c r="J146" s="362"/>
      <c r="K146" s="181"/>
    </row>
    <row r="147" spans="1:11" ht="15">
      <c r="A147" s="179"/>
      <c r="B147" s="179"/>
      <c r="C147" s="181"/>
      <c r="D147" s="179"/>
      <c r="E147" s="181"/>
      <c r="F147" s="179"/>
      <c r="G147" s="181"/>
      <c r="H147" s="362"/>
      <c r="I147" s="363"/>
      <c r="J147" s="362"/>
      <c r="K147" s="181"/>
    </row>
    <row r="148" spans="1:11" ht="15">
      <c r="A148" s="179"/>
      <c r="B148" s="179"/>
      <c r="C148" s="181"/>
      <c r="D148" s="179"/>
      <c r="E148" s="181"/>
      <c r="F148" s="179"/>
      <c r="G148" s="181"/>
      <c r="H148" s="362"/>
      <c r="I148" s="363"/>
      <c r="J148" s="362"/>
      <c r="K148" s="181"/>
    </row>
    <row r="149" spans="1:11" ht="15">
      <c r="A149" s="179"/>
      <c r="B149" s="179"/>
      <c r="C149" s="181"/>
      <c r="D149" s="179"/>
      <c r="E149" s="181"/>
      <c r="F149" s="179"/>
      <c r="G149" s="181"/>
      <c r="H149" s="362"/>
      <c r="I149" s="363"/>
      <c r="J149" s="362"/>
      <c r="K149" s="181"/>
    </row>
    <row r="150" spans="1:11" ht="15">
      <c r="A150" s="179"/>
      <c r="B150" s="179"/>
      <c r="C150" s="181"/>
      <c r="D150" s="179"/>
      <c r="E150" s="181"/>
      <c r="F150" s="179"/>
      <c r="G150" s="181"/>
      <c r="H150" s="362"/>
      <c r="I150" s="363"/>
      <c r="J150" s="362"/>
      <c r="K150" s="181"/>
    </row>
    <row r="151" spans="1:11" ht="15">
      <c r="A151" s="179"/>
      <c r="B151" s="179"/>
      <c r="C151" s="181"/>
      <c r="D151" s="179"/>
      <c r="E151" s="181"/>
      <c r="F151" s="179"/>
      <c r="G151" s="181"/>
      <c r="H151" s="362"/>
      <c r="I151" s="363"/>
      <c r="J151" s="362"/>
      <c r="K151" s="181"/>
    </row>
    <row r="152" spans="1:11" ht="15">
      <c r="A152" s="179"/>
      <c r="B152" s="179"/>
      <c r="C152" s="181"/>
      <c r="D152" s="179"/>
      <c r="E152" s="181"/>
      <c r="F152" s="179"/>
      <c r="G152" s="181"/>
      <c r="H152" s="362"/>
      <c r="I152" s="363"/>
      <c r="J152" s="362"/>
      <c r="K152" s="181"/>
    </row>
    <row r="153" spans="1:11" ht="15">
      <c r="A153" s="179"/>
      <c r="B153" s="179"/>
      <c r="C153" s="181"/>
      <c r="D153" s="179"/>
      <c r="E153" s="181"/>
      <c r="F153" s="179"/>
      <c r="G153" s="181"/>
      <c r="H153" s="362"/>
      <c r="I153" s="363"/>
      <c r="J153" s="362"/>
      <c r="K153" s="181"/>
    </row>
    <row r="154" spans="1:11" ht="15">
      <c r="A154" s="179"/>
      <c r="B154" s="179"/>
      <c r="C154" s="181"/>
      <c r="D154" s="179"/>
      <c r="E154" s="181"/>
      <c r="F154" s="179"/>
      <c r="G154" s="181"/>
      <c r="H154" s="362"/>
      <c r="I154" s="363"/>
      <c r="J154" s="362"/>
      <c r="K154" s="181"/>
    </row>
    <row r="155" spans="1:11" ht="15">
      <c r="A155" s="179"/>
      <c r="B155" s="179"/>
      <c r="C155" s="181"/>
      <c r="D155" s="179"/>
      <c r="E155" s="181"/>
      <c r="F155" s="179"/>
      <c r="G155" s="181"/>
      <c r="H155" s="362"/>
      <c r="I155" s="363"/>
      <c r="J155" s="362"/>
      <c r="K155" s="181"/>
    </row>
    <row r="156" spans="1:11" ht="15">
      <c r="A156" s="179"/>
      <c r="B156" s="179"/>
      <c r="C156" s="181"/>
      <c r="D156" s="179"/>
      <c r="E156" s="181"/>
      <c r="F156" s="179"/>
      <c r="G156" s="181"/>
      <c r="H156" s="362"/>
      <c r="I156" s="363"/>
      <c r="J156" s="362"/>
      <c r="K156" s="181"/>
    </row>
    <row r="157" spans="1:11" ht="15">
      <c r="A157" s="179"/>
      <c r="B157" s="179"/>
      <c r="C157" s="181"/>
      <c r="D157" s="179"/>
      <c r="E157" s="181"/>
      <c r="F157" s="179"/>
      <c r="G157" s="181"/>
      <c r="H157" s="362"/>
      <c r="I157" s="363"/>
      <c r="J157" s="362"/>
      <c r="K157" s="181"/>
    </row>
    <row r="158" spans="1:11" ht="15">
      <c r="A158" s="179"/>
      <c r="B158" s="179"/>
      <c r="C158" s="181"/>
      <c r="D158" s="179"/>
      <c r="E158" s="181"/>
      <c r="F158" s="179"/>
      <c r="G158" s="181"/>
      <c r="H158" s="362"/>
      <c r="I158" s="363"/>
      <c r="J158" s="362"/>
      <c r="K158" s="181"/>
    </row>
    <row r="159" spans="1:11" ht="15">
      <c r="A159" s="179"/>
      <c r="B159" s="179"/>
      <c r="C159" s="181"/>
      <c r="D159" s="179"/>
      <c r="E159" s="181"/>
      <c r="F159" s="179"/>
      <c r="G159" s="181"/>
      <c r="H159" s="362"/>
      <c r="I159" s="363"/>
      <c r="J159" s="362"/>
      <c r="K159" s="181"/>
    </row>
    <row r="160" spans="1:11" ht="15">
      <c r="A160" s="179"/>
      <c r="B160" s="179"/>
      <c r="C160" s="181"/>
      <c r="D160" s="179"/>
      <c r="E160" s="181"/>
      <c r="F160" s="179"/>
      <c r="G160" s="181"/>
      <c r="H160" s="362"/>
      <c r="I160" s="363"/>
      <c r="J160" s="362"/>
      <c r="K160" s="181"/>
    </row>
    <row r="161" spans="1:11" ht="15">
      <c r="A161" s="179"/>
      <c r="B161" s="179"/>
      <c r="C161" s="181"/>
      <c r="D161" s="179"/>
      <c r="E161" s="181"/>
      <c r="F161" s="179"/>
      <c r="G161" s="181"/>
      <c r="H161" s="362"/>
      <c r="I161" s="363"/>
      <c r="J161" s="362"/>
      <c r="K161" s="181"/>
    </row>
    <row r="162" spans="1:11" ht="15">
      <c r="A162" s="179"/>
      <c r="B162" s="179"/>
      <c r="C162" s="181"/>
      <c r="D162" s="179"/>
      <c r="E162" s="181"/>
      <c r="F162" s="179"/>
      <c r="G162" s="181"/>
      <c r="H162" s="362"/>
      <c r="I162" s="363"/>
      <c r="J162" s="362"/>
      <c r="K162" s="181"/>
    </row>
    <row r="163" spans="1:11" ht="15">
      <c r="A163" s="179"/>
      <c r="B163" s="179"/>
      <c r="C163" s="181"/>
      <c r="D163" s="179"/>
      <c r="E163" s="181"/>
      <c r="F163" s="179"/>
      <c r="G163" s="181"/>
      <c r="H163" s="362"/>
      <c r="I163" s="363"/>
      <c r="J163" s="362"/>
      <c r="K163" s="181"/>
    </row>
    <row r="164" spans="1:11" ht="15">
      <c r="A164" s="179"/>
      <c r="B164" s="179"/>
      <c r="C164" s="181"/>
      <c r="D164" s="179"/>
      <c r="E164" s="181"/>
      <c r="F164" s="179"/>
      <c r="G164" s="181"/>
      <c r="H164" s="362"/>
      <c r="I164" s="363"/>
      <c r="J164" s="362"/>
      <c r="K164" s="181"/>
    </row>
    <row r="165" spans="1:11" ht="15">
      <c r="A165" s="179"/>
      <c r="B165" s="179"/>
      <c r="C165" s="181"/>
      <c r="D165" s="179"/>
      <c r="E165" s="181"/>
      <c r="F165" s="179"/>
      <c r="G165" s="181"/>
      <c r="H165" s="362"/>
      <c r="I165" s="363"/>
      <c r="J165" s="362"/>
      <c r="K165" s="181"/>
    </row>
    <row r="166" spans="1:11" ht="15">
      <c r="A166" s="179"/>
      <c r="B166" s="179"/>
      <c r="C166" s="181"/>
      <c r="D166" s="179"/>
      <c r="E166" s="181"/>
      <c r="F166" s="179"/>
      <c r="G166" s="181"/>
      <c r="H166" s="362"/>
      <c r="I166" s="363"/>
      <c r="J166" s="362"/>
      <c r="K166" s="181"/>
    </row>
    <row r="167" spans="1:11" ht="15">
      <c r="A167" s="179"/>
      <c r="B167" s="179"/>
      <c r="C167" s="181"/>
      <c r="D167" s="179"/>
      <c r="E167" s="181"/>
      <c r="F167" s="179"/>
      <c r="G167" s="181"/>
      <c r="H167" s="362"/>
      <c r="I167" s="363"/>
      <c r="J167" s="362"/>
      <c r="K167" s="181"/>
    </row>
    <row r="168" spans="1:11" ht="15">
      <c r="A168" s="179"/>
      <c r="B168" s="179"/>
      <c r="C168" s="181"/>
      <c r="D168" s="179"/>
      <c r="E168" s="181"/>
      <c r="F168" s="179"/>
      <c r="G168" s="181"/>
      <c r="H168" s="362"/>
      <c r="I168" s="363"/>
      <c r="J168" s="362"/>
      <c r="K168" s="181"/>
    </row>
    <row r="169" spans="1:11" ht="15">
      <c r="A169" s="179"/>
      <c r="B169" s="179"/>
      <c r="C169" s="181"/>
      <c r="D169" s="179"/>
      <c r="E169" s="181"/>
      <c r="F169" s="179"/>
      <c r="G169" s="181"/>
      <c r="H169" s="362"/>
      <c r="I169" s="363"/>
      <c r="J169" s="362"/>
      <c r="K169" s="181"/>
    </row>
    <row r="170" spans="1:11" ht="15">
      <c r="A170" s="179"/>
      <c r="B170" s="179"/>
      <c r="C170" s="181"/>
      <c r="D170" s="179"/>
      <c r="E170" s="181"/>
      <c r="F170" s="179"/>
      <c r="G170" s="181"/>
      <c r="H170" s="362"/>
      <c r="I170" s="363"/>
      <c r="J170" s="362"/>
      <c r="K170" s="181"/>
    </row>
    <row r="171" spans="1:11" ht="15">
      <c r="A171" s="179"/>
      <c r="B171" s="179"/>
      <c r="C171" s="181"/>
      <c r="D171" s="179"/>
      <c r="E171" s="181"/>
      <c r="F171" s="179"/>
      <c r="G171" s="181"/>
      <c r="H171" s="362"/>
      <c r="I171" s="363"/>
      <c r="J171" s="362"/>
      <c r="K171" s="181"/>
    </row>
    <row r="172" spans="1:11" ht="15">
      <c r="A172" s="179"/>
      <c r="B172" s="179"/>
      <c r="C172" s="181"/>
      <c r="D172" s="179"/>
      <c r="E172" s="181"/>
      <c r="F172" s="179"/>
      <c r="G172" s="181"/>
      <c r="H172" s="362"/>
      <c r="I172" s="363"/>
      <c r="J172" s="362"/>
      <c r="K172" s="181"/>
    </row>
    <row r="173" spans="1:11" ht="15">
      <c r="A173" s="179"/>
      <c r="B173" s="179"/>
      <c r="C173" s="181"/>
      <c r="D173" s="179"/>
      <c r="E173" s="181"/>
      <c r="F173" s="179"/>
      <c r="G173" s="181"/>
      <c r="H173" s="362"/>
      <c r="I173" s="363"/>
      <c r="J173" s="362"/>
      <c r="K173" s="181"/>
    </row>
    <row r="174" spans="1:11" ht="15">
      <c r="A174" s="179"/>
      <c r="B174" s="179"/>
      <c r="C174" s="181"/>
      <c r="D174" s="179"/>
      <c r="E174" s="181"/>
      <c r="F174" s="179"/>
      <c r="G174" s="181"/>
      <c r="H174" s="362"/>
      <c r="I174" s="363"/>
      <c r="J174" s="362"/>
      <c r="K174" s="181"/>
    </row>
    <row r="175" spans="1:11" ht="15">
      <c r="A175" s="179"/>
      <c r="B175" s="179"/>
      <c r="C175" s="181"/>
      <c r="D175" s="179"/>
      <c r="E175" s="181"/>
      <c r="F175" s="179"/>
      <c r="G175" s="181"/>
      <c r="H175" s="362"/>
      <c r="I175" s="363"/>
      <c r="J175" s="362"/>
      <c r="K175" s="181"/>
    </row>
    <row r="176" spans="1:11" ht="15">
      <c r="A176" s="179"/>
      <c r="B176" s="179"/>
      <c r="C176" s="181"/>
      <c r="D176" s="179"/>
      <c r="E176" s="181"/>
      <c r="F176" s="179"/>
      <c r="G176" s="181"/>
      <c r="H176" s="362"/>
      <c r="I176" s="363"/>
      <c r="J176" s="362"/>
      <c r="K176" s="181"/>
    </row>
    <row r="177" spans="1:11" ht="15">
      <c r="A177" s="179"/>
      <c r="B177" s="179"/>
      <c r="C177" s="181"/>
      <c r="D177" s="179"/>
      <c r="E177" s="181"/>
      <c r="F177" s="179"/>
      <c r="G177" s="181"/>
      <c r="H177" s="362"/>
      <c r="I177" s="363"/>
      <c r="J177" s="362"/>
      <c r="K177" s="181"/>
    </row>
    <row r="178" spans="1:11" ht="15">
      <c r="A178" s="179"/>
      <c r="B178" s="179"/>
      <c r="C178" s="181"/>
      <c r="D178" s="179"/>
      <c r="E178" s="181"/>
      <c r="F178" s="179"/>
      <c r="G178" s="181"/>
      <c r="H178" s="362"/>
      <c r="I178" s="363"/>
      <c r="J178" s="362"/>
      <c r="K178" s="181"/>
    </row>
    <row r="179" spans="1:11" ht="15">
      <c r="A179" s="179"/>
      <c r="B179" s="179"/>
      <c r="C179" s="181"/>
      <c r="D179" s="179"/>
      <c r="E179" s="181"/>
      <c r="F179" s="179"/>
      <c r="G179" s="181"/>
      <c r="H179" s="362"/>
      <c r="I179" s="363"/>
      <c r="J179" s="362"/>
      <c r="K179" s="181"/>
    </row>
    <row r="180" spans="1:11" ht="15">
      <c r="A180" s="179"/>
      <c r="B180" s="179"/>
      <c r="C180" s="181"/>
      <c r="D180" s="179"/>
      <c r="E180" s="181"/>
      <c r="F180" s="179"/>
      <c r="G180" s="181"/>
      <c r="H180" s="362"/>
      <c r="I180" s="363"/>
      <c r="J180" s="362"/>
      <c r="K180" s="181"/>
    </row>
    <row r="181" spans="1:11" ht="15">
      <c r="A181" s="179"/>
      <c r="B181" s="179"/>
      <c r="C181" s="181"/>
      <c r="D181" s="179"/>
      <c r="E181" s="181"/>
      <c r="F181" s="179"/>
      <c r="G181" s="181"/>
      <c r="H181" s="362"/>
      <c r="I181" s="363"/>
      <c r="J181" s="362"/>
      <c r="K181" s="181"/>
    </row>
    <row r="182" spans="1:11" ht="15">
      <c r="A182" s="179"/>
      <c r="B182" s="179"/>
      <c r="C182" s="181"/>
      <c r="D182" s="179"/>
      <c r="E182" s="181"/>
      <c r="F182" s="179"/>
      <c r="G182" s="181"/>
      <c r="H182" s="362"/>
      <c r="I182" s="363"/>
      <c r="J182" s="362"/>
      <c r="K182" s="181"/>
    </row>
    <row r="183" spans="1:11" ht="15">
      <c r="A183" s="179"/>
      <c r="B183" s="179"/>
      <c r="C183" s="181"/>
      <c r="D183" s="179"/>
      <c r="E183" s="181"/>
      <c r="F183" s="179"/>
      <c r="G183" s="181"/>
      <c r="H183" s="362"/>
      <c r="I183" s="363"/>
      <c r="J183" s="362"/>
      <c r="K183" s="181"/>
    </row>
    <row r="184" spans="1:11" ht="15">
      <c r="A184" s="179"/>
      <c r="B184" s="179"/>
      <c r="C184" s="181"/>
      <c r="D184" s="179"/>
      <c r="E184" s="181"/>
      <c r="F184" s="179"/>
      <c r="G184" s="181"/>
      <c r="H184" s="362"/>
      <c r="I184" s="363"/>
      <c r="J184" s="362"/>
      <c r="K184" s="181"/>
    </row>
    <row r="185" spans="1:11" ht="15">
      <c r="A185" s="179"/>
      <c r="B185" s="179"/>
      <c r="C185" s="181"/>
      <c r="D185" s="179"/>
      <c r="E185" s="181"/>
      <c r="F185" s="179"/>
      <c r="G185" s="181"/>
      <c r="H185" s="362"/>
      <c r="I185" s="363"/>
      <c r="J185" s="362"/>
      <c r="K185" s="181"/>
    </row>
    <row r="186" spans="1:11" ht="15">
      <c r="A186" s="179"/>
      <c r="B186" s="179"/>
      <c r="C186" s="181"/>
      <c r="D186" s="179"/>
      <c r="E186" s="181"/>
      <c r="F186" s="179"/>
      <c r="G186" s="181"/>
      <c r="H186" s="362"/>
      <c r="I186" s="363"/>
      <c r="J186" s="362"/>
      <c r="K186" s="181"/>
    </row>
    <row r="187" spans="1:11" ht="15">
      <c r="A187" s="179"/>
      <c r="B187" s="179"/>
      <c r="C187" s="181"/>
      <c r="D187" s="179"/>
      <c r="E187" s="181"/>
      <c r="F187" s="179"/>
      <c r="G187" s="181"/>
      <c r="H187" s="362"/>
      <c r="I187" s="363"/>
      <c r="J187" s="362"/>
      <c r="K187" s="181"/>
    </row>
    <row r="188" spans="1:11" ht="15">
      <c r="A188" s="179"/>
      <c r="B188" s="179"/>
      <c r="C188" s="181"/>
      <c r="D188" s="179"/>
      <c r="E188" s="181"/>
      <c r="F188" s="179"/>
      <c r="G188" s="181"/>
      <c r="H188" s="362"/>
      <c r="I188" s="363"/>
      <c r="J188" s="362"/>
      <c r="K188" s="181"/>
    </row>
    <row r="189" spans="1:11" ht="15">
      <c r="A189" s="179"/>
      <c r="B189" s="179"/>
      <c r="C189" s="181"/>
      <c r="D189" s="179"/>
      <c r="E189" s="181"/>
      <c r="F189" s="179"/>
      <c r="G189" s="181"/>
      <c r="H189" s="362"/>
      <c r="I189" s="363"/>
      <c r="J189" s="362"/>
      <c r="K189" s="181"/>
    </row>
    <row r="190" spans="1:11" ht="15">
      <c r="A190" s="179"/>
      <c r="B190" s="179"/>
      <c r="C190" s="181"/>
      <c r="D190" s="179"/>
      <c r="E190" s="181"/>
      <c r="F190" s="179"/>
      <c r="G190" s="181"/>
      <c r="H190" s="362"/>
      <c r="I190" s="363"/>
      <c r="J190" s="362"/>
      <c r="K190" s="181"/>
    </row>
    <row r="191" spans="1:11" ht="15">
      <c r="A191" s="179"/>
      <c r="B191" s="179"/>
      <c r="C191" s="181"/>
      <c r="D191" s="179"/>
      <c r="E191" s="181"/>
      <c r="F191" s="179"/>
      <c r="G191" s="181"/>
      <c r="H191" s="362"/>
      <c r="I191" s="363"/>
      <c r="J191" s="362"/>
      <c r="K191" s="181"/>
    </row>
    <row r="192" spans="1:11" ht="15">
      <c r="A192" s="179"/>
      <c r="B192" s="179"/>
      <c r="C192" s="181"/>
      <c r="D192" s="179"/>
      <c r="E192" s="181"/>
      <c r="F192" s="179"/>
      <c r="G192" s="181"/>
      <c r="H192" s="362"/>
      <c r="I192" s="363"/>
      <c r="J192" s="362"/>
      <c r="K192" s="181"/>
    </row>
    <row r="193" spans="1:11" ht="15">
      <c r="A193" s="179"/>
      <c r="B193" s="179"/>
      <c r="C193" s="181"/>
      <c r="D193" s="179"/>
      <c r="E193" s="181"/>
      <c r="F193" s="179"/>
      <c r="G193" s="181"/>
      <c r="H193" s="362"/>
      <c r="I193" s="363"/>
      <c r="J193" s="362"/>
      <c r="K193" s="181"/>
    </row>
    <row r="194" spans="1:11" ht="15">
      <c r="A194" s="179"/>
      <c r="B194" s="179"/>
      <c r="C194" s="181"/>
      <c r="D194" s="179"/>
      <c r="E194" s="181"/>
      <c r="F194" s="179"/>
      <c r="G194" s="181"/>
      <c r="H194" s="362"/>
      <c r="I194" s="363"/>
      <c r="J194" s="362"/>
      <c r="K194" s="181"/>
    </row>
    <row r="195" spans="1:11" ht="15">
      <c r="A195" s="179"/>
      <c r="B195" s="179"/>
      <c r="C195" s="181"/>
      <c r="D195" s="179"/>
      <c r="E195" s="181"/>
      <c r="F195" s="179"/>
      <c r="G195" s="181"/>
      <c r="H195" s="362"/>
      <c r="I195" s="363"/>
      <c r="J195" s="362"/>
      <c r="K195" s="181"/>
    </row>
    <row r="196" spans="1:11" ht="15">
      <c r="A196" s="179"/>
      <c r="B196" s="179"/>
      <c r="C196" s="181"/>
      <c r="D196" s="179"/>
      <c r="E196" s="181"/>
      <c r="F196" s="179"/>
      <c r="G196" s="181"/>
      <c r="H196" s="362"/>
      <c r="I196" s="363"/>
      <c r="J196" s="362"/>
      <c r="K196" s="181"/>
    </row>
    <row r="197" spans="1:11" ht="15">
      <c r="A197" s="179"/>
      <c r="B197" s="179"/>
      <c r="C197" s="181"/>
      <c r="D197" s="179"/>
      <c r="E197" s="181"/>
      <c r="F197" s="179"/>
      <c r="G197" s="181"/>
      <c r="H197" s="362"/>
      <c r="I197" s="363"/>
      <c r="J197" s="362"/>
      <c r="K197" s="181"/>
    </row>
    <row r="198" spans="1:11" ht="15">
      <c r="A198" s="179"/>
      <c r="B198" s="179"/>
      <c r="C198" s="181"/>
      <c r="D198" s="179"/>
      <c r="E198" s="181"/>
      <c r="F198" s="179"/>
      <c r="G198" s="181"/>
      <c r="H198" s="362"/>
      <c r="I198" s="363"/>
      <c r="J198" s="362"/>
      <c r="K198" s="181"/>
    </row>
    <row r="199" spans="1:11" ht="15">
      <c r="A199" s="179"/>
      <c r="B199" s="179"/>
      <c r="C199" s="181"/>
      <c r="D199" s="179"/>
      <c r="E199" s="181"/>
      <c r="F199" s="179"/>
      <c r="G199" s="181"/>
      <c r="H199" s="362"/>
      <c r="I199" s="363"/>
      <c r="J199" s="362"/>
      <c r="K199" s="181"/>
    </row>
    <row r="200" spans="1:11" ht="15">
      <c r="A200" s="179"/>
      <c r="B200" s="179"/>
      <c r="C200" s="181"/>
      <c r="D200" s="179"/>
      <c r="E200" s="181"/>
      <c r="F200" s="179"/>
      <c r="G200" s="181"/>
      <c r="H200" s="362"/>
      <c r="I200" s="363"/>
      <c r="J200" s="362"/>
      <c r="K200" s="181"/>
    </row>
    <row r="201" spans="1:11" ht="15">
      <c r="A201" s="179"/>
      <c r="B201" s="179"/>
      <c r="C201" s="181"/>
      <c r="D201" s="179"/>
      <c r="E201" s="181"/>
      <c r="F201" s="179"/>
      <c r="G201" s="181"/>
      <c r="H201" s="362"/>
      <c r="I201" s="363"/>
      <c r="J201" s="362"/>
      <c r="K201" s="181"/>
    </row>
    <row r="202" spans="1:11" ht="15">
      <c r="A202" s="179"/>
      <c r="B202" s="179"/>
      <c r="C202" s="181"/>
      <c r="D202" s="179"/>
      <c r="E202" s="181"/>
      <c r="F202" s="179"/>
      <c r="G202" s="181"/>
      <c r="H202" s="362"/>
      <c r="I202" s="363"/>
      <c r="J202" s="362"/>
      <c r="K202" s="181"/>
    </row>
    <row r="203" spans="1:11" ht="15">
      <c r="A203" s="179"/>
      <c r="B203" s="179"/>
      <c r="C203" s="181"/>
      <c r="D203" s="179"/>
      <c r="E203" s="181"/>
      <c r="F203" s="179"/>
      <c r="G203" s="181"/>
      <c r="H203" s="362"/>
      <c r="I203" s="363"/>
      <c r="J203" s="362"/>
      <c r="K203" s="181"/>
    </row>
    <row r="204" spans="1:11" ht="15">
      <c r="A204" s="179"/>
      <c r="B204" s="179"/>
      <c r="C204" s="181"/>
      <c r="D204" s="179"/>
      <c r="E204" s="181"/>
      <c r="F204" s="179"/>
      <c r="G204" s="181"/>
      <c r="H204" s="362"/>
      <c r="I204" s="363"/>
      <c r="J204" s="362"/>
      <c r="K204" s="181"/>
    </row>
    <row r="205" spans="1:11" ht="15">
      <c r="A205" s="179"/>
      <c r="B205" s="179"/>
      <c r="C205" s="181"/>
      <c r="D205" s="179"/>
      <c r="E205" s="181"/>
      <c r="F205" s="179"/>
      <c r="G205" s="181"/>
      <c r="H205" s="362"/>
      <c r="I205" s="363"/>
      <c r="J205" s="362"/>
      <c r="K205" s="181"/>
    </row>
    <row r="206" spans="1:11" ht="15">
      <c r="A206" s="179"/>
      <c r="B206" s="179"/>
      <c r="C206" s="181"/>
      <c r="D206" s="179"/>
      <c r="E206" s="181"/>
      <c r="F206" s="179"/>
      <c r="G206" s="181"/>
      <c r="H206" s="362"/>
      <c r="I206" s="363"/>
      <c r="J206" s="362"/>
      <c r="K206" s="181"/>
    </row>
    <row r="207" spans="1:11" ht="15">
      <c r="A207" s="179"/>
      <c r="B207" s="179"/>
      <c r="C207" s="181"/>
      <c r="D207" s="179"/>
      <c r="E207" s="181"/>
      <c r="F207" s="179"/>
      <c r="G207" s="181"/>
      <c r="H207" s="362"/>
      <c r="I207" s="363"/>
      <c r="J207" s="362"/>
      <c r="K207" s="181"/>
    </row>
    <row r="208" spans="1:11" ht="15">
      <c r="A208" s="179"/>
      <c r="B208" s="179"/>
      <c r="C208" s="181"/>
      <c r="D208" s="179"/>
      <c r="E208" s="181"/>
      <c r="F208" s="179"/>
      <c r="G208" s="181"/>
      <c r="H208" s="362"/>
      <c r="I208" s="363"/>
      <c r="J208" s="362"/>
      <c r="K208" s="181"/>
    </row>
    <row r="209" spans="1:11" ht="15">
      <c r="A209" s="179"/>
      <c r="B209" s="179"/>
      <c r="C209" s="181"/>
      <c r="D209" s="179"/>
      <c r="E209" s="181"/>
      <c r="F209" s="179"/>
      <c r="G209" s="181"/>
      <c r="H209" s="362"/>
      <c r="I209" s="363"/>
      <c r="J209" s="362"/>
      <c r="K209" s="181"/>
    </row>
    <row r="210" spans="1:11" ht="15">
      <c r="A210" s="179"/>
      <c r="B210" s="179"/>
      <c r="C210" s="181"/>
      <c r="D210" s="179"/>
      <c r="E210" s="181"/>
      <c r="F210" s="179"/>
      <c r="G210" s="181"/>
      <c r="H210" s="362"/>
      <c r="I210" s="363"/>
      <c r="J210" s="362"/>
      <c r="K210" s="181"/>
    </row>
    <row r="211" spans="1:11" ht="15">
      <c r="A211" s="179"/>
      <c r="B211" s="179"/>
      <c r="C211" s="181"/>
      <c r="D211" s="179"/>
      <c r="E211" s="181"/>
      <c r="F211" s="179"/>
      <c r="G211" s="181"/>
      <c r="H211" s="362"/>
      <c r="I211" s="363"/>
      <c r="J211" s="362"/>
      <c r="K211" s="181"/>
    </row>
    <row r="212" spans="1:11" ht="15">
      <c r="A212" s="179"/>
      <c r="B212" s="179"/>
      <c r="C212" s="181"/>
      <c r="D212" s="179"/>
      <c r="E212" s="181"/>
      <c r="F212" s="179"/>
      <c r="G212" s="181"/>
      <c r="H212" s="362"/>
      <c r="I212" s="363"/>
      <c r="J212" s="362"/>
      <c r="K212" s="181"/>
    </row>
    <row r="213" spans="1:11" ht="15">
      <c r="A213" s="179"/>
      <c r="B213" s="179"/>
      <c r="C213" s="181"/>
      <c r="D213" s="179"/>
      <c r="E213" s="181"/>
      <c r="F213" s="179"/>
      <c r="G213" s="181"/>
      <c r="H213" s="362"/>
      <c r="I213" s="363"/>
      <c r="J213" s="362"/>
      <c r="K213" s="181"/>
    </row>
    <row r="214" spans="1:11" ht="15">
      <c r="A214" s="179"/>
      <c r="B214" s="179"/>
      <c r="C214" s="181"/>
      <c r="D214" s="179"/>
      <c r="E214" s="181"/>
      <c r="F214" s="179"/>
      <c r="G214" s="181"/>
      <c r="H214" s="362"/>
      <c r="I214" s="363"/>
      <c r="J214" s="362"/>
      <c r="K214" s="181"/>
    </row>
    <row r="215" spans="1:11" ht="15">
      <c r="A215" s="179"/>
      <c r="B215" s="179"/>
      <c r="C215" s="181"/>
      <c r="D215" s="179"/>
      <c r="E215" s="181"/>
      <c r="F215" s="179"/>
      <c r="G215" s="181"/>
      <c r="H215" s="362"/>
      <c r="I215" s="363"/>
      <c r="J215" s="362"/>
      <c r="K215" s="181"/>
    </row>
    <row r="216" spans="1:11" ht="15">
      <c r="A216" s="179"/>
      <c r="B216" s="179"/>
      <c r="C216" s="181"/>
      <c r="D216" s="179"/>
      <c r="E216" s="181"/>
      <c r="F216" s="179"/>
      <c r="G216" s="181"/>
      <c r="H216" s="362"/>
      <c r="I216" s="363"/>
      <c r="J216" s="362"/>
      <c r="K216" s="181"/>
    </row>
    <row r="217" spans="1:11" ht="15">
      <c r="A217" s="179"/>
      <c r="B217" s="179"/>
      <c r="C217" s="181"/>
      <c r="D217" s="179"/>
      <c r="E217" s="181"/>
      <c r="F217" s="179"/>
      <c r="G217" s="181"/>
      <c r="H217" s="362"/>
      <c r="I217" s="363"/>
      <c r="J217" s="362"/>
      <c r="K217" s="181"/>
    </row>
    <row r="218" spans="1:11" ht="15">
      <c r="A218" s="179"/>
      <c r="B218" s="179"/>
      <c r="C218" s="181"/>
      <c r="D218" s="179"/>
      <c r="E218" s="181"/>
      <c r="F218" s="179"/>
      <c r="G218" s="181"/>
      <c r="H218" s="362"/>
      <c r="I218" s="363"/>
      <c r="J218" s="362"/>
      <c r="K218" s="181"/>
    </row>
    <row r="219" spans="1:11" ht="15">
      <c r="A219" s="179"/>
      <c r="B219" s="179"/>
      <c r="C219" s="181"/>
      <c r="D219" s="179"/>
      <c r="E219" s="181"/>
      <c r="F219" s="179"/>
      <c r="G219" s="181"/>
      <c r="H219" s="362"/>
      <c r="I219" s="363"/>
      <c r="J219" s="362"/>
      <c r="K219" s="181"/>
    </row>
    <row r="220" spans="1:11" ht="15">
      <c r="A220" s="179"/>
      <c r="B220" s="179"/>
      <c r="C220" s="181"/>
      <c r="D220" s="179"/>
      <c r="E220" s="181"/>
      <c r="F220" s="179"/>
      <c r="G220" s="181"/>
      <c r="H220" s="362"/>
      <c r="I220" s="363"/>
      <c r="J220" s="362"/>
      <c r="K220" s="181"/>
    </row>
    <row r="221" spans="1:11" ht="15">
      <c r="A221" s="179"/>
      <c r="B221" s="179"/>
      <c r="C221" s="181"/>
      <c r="D221" s="179"/>
      <c r="E221" s="181"/>
      <c r="F221" s="179"/>
      <c r="G221" s="181"/>
      <c r="H221" s="362"/>
      <c r="I221" s="363"/>
      <c r="J221" s="362"/>
      <c r="K221" s="181"/>
    </row>
    <row r="222" spans="1:11" ht="15">
      <c r="A222" s="179"/>
      <c r="B222" s="179"/>
      <c r="C222" s="181"/>
      <c r="D222" s="179"/>
      <c r="E222" s="181"/>
      <c r="F222" s="179"/>
      <c r="G222" s="181"/>
      <c r="H222" s="362"/>
      <c r="I222" s="363"/>
      <c r="J222" s="362"/>
      <c r="K222" s="181"/>
    </row>
    <row r="223" spans="1:11" ht="15">
      <c r="A223" s="179"/>
      <c r="B223" s="179"/>
      <c r="C223" s="181"/>
      <c r="D223" s="179"/>
      <c r="E223" s="181"/>
      <c r="F223" s="179"/>
      <c r="G223" s="181"/>
      <c r="H223" s="362"/>
      <c r="I223" s="363"/>
      <c r="J223" s="362"/>
      <c r="K223" s="181"/>
    </row>
    <row r="224" spans="1:11" ht="15">
      <c r="A224" s="179"/>
      <c r="B224" s="179"/>
      <c r="C224" s="181"/>
      <c r="D224" s="179"/>
      <c r="E224" s="181"/>
      <c r="F224" s="179"/>
      <c r="G224" s="181"/>
      <c r="H224" s="362"/>
      <c r="I224" s="363"/>
      <c r="J224" s="362"/>
      <c r="K224" s="181"/>
    </row>
    <row r="225" spans="1:11" ht="15">
      <c r="A225" s="179"/>
      <c r="B225" s="179"/>
      <c r="C225" s="181"/>
      <c r="D225" s="179"/>
      <c r="E225" s="181"/>
      <c r="F225" s="179"/>
      <c r="G225" s="181"/>
      <c r="H225" s="362"/>
      <c r="I225" s="363"/>
      <c r="J225" s="362"/>
      <c r="K225" s="181"/>
    </row>
    <row r="226" spans="1:11" ht="15">
      <c r="A226" s="179"/>
      <c r="B226" s="179"/>
      <c r="C226" s="181"/>
      <c r="D226" s="179"/>
      <c r="E226" s="181"/>
      <c r="F226" s="179"/>
      <c r="G226" s="181"/>
      <c r="H226" s="362"/>
      <c r="I226" s="363"/>
      <c r="J226" s="362"/>
      <c r="K226" s="181"/>
    </row>
    <row r="227" spans="1:11" ht="15">
      <c r="A227" s="179"/>
      <c r="B227" s="179"/>
      <c r="C227" s="181"/>
      <c r="D227" s="179"/>
      <c r="E227" s="181"/>
      <c r="F227" s="179"/>
      <c r="G227" s="181"/>
      <c r="H227" s="362"/>
      <c r="I227" s="363"/>
      <c r="J227" s="362"/>
      <c r="K227" s="181"/>
    </row>
    <row r="228" spans="1:11" ht="15">
      <c r="A228" s="179"/>
      <c r="B228" s="179"/>
      <c r="C228" s="181"/>
      <c r="D228" s="179"/>
      <c r="E228" s="181"/>
      <c r="F228" s="179"/>
      <c r="G228" s="181"/>
      <c r="H228" s="362"/>
      <c r="I228" s="363"/>
      <c r="J228" s="362"/>
      <c r="K228" s="181"/>
    </row>
    <row r="229" spans="1:11" ht="15">
      <c r="A229" s="179"/>
      <c r="B229" s="179"/>
      <c r="C229" s="181"/>
      <c r="D229" s="179"/>
      <c r="E229" s="181"/>
      <c r="F229" s="179"/>
      <c r="G229" s="181"/>
      <c r="H229" s="362"/>
      <c r="I229" s="363"/>
      <c r="J229" s="362"/>
      <c r="K229" s="181"/>
    </row>
    <row r="230" spans="1:11" ht="15">
      <c r="A230" s="179"/>
      <c r="B230" s="179"/>
      <c r="C230" s="181"/>
      <c r="D230" s="179"/>
      <c r="E230" s="181"/>
      <c r="F230" s="179"/>
      <c r="G230" s="181"/>
      <c r="H230" s="362"/>
      <c r="I230" s="363"/>
      <c r="J230" s="362"/>
      <c r="K230" s="181"/>
    </row>
    <row r="231" spans="1:11" ht="15">
      <c r="A231" s="179"/>
      <c r="B231" s="179"/>
      <c r="C231" s="181"/>
      <c r="D231" s="179"/>
      <c r="E231" s="181"/>
      <c r="F231" s="179"/>
      <c r="G231" s="181"/>
      <c r="H231" s="362"/>
      <c r="I231" s="363"/>
      <c r="J231" s="362"/>
      <c r="K231" s="181"/>
    </row>
    <row r="232" spans="1:11" ht="15">
      <c r="A232" s="179"/>
      <c r="B232" s="179"/>
      <c r="C232" s="181"/>
      <c r="D232" s="179"/>
      <c r="E232" s="181"/>
      <c r="F232" s="179"/>
      <c r="G232" s="181"/>
      <c r="H232" s="362"/>
      <c r="I232" s="363"/>
      <c r="J232" s="362"/>
      <c r="K232" s="181"/>
    </row>
    <row r="233" spans="1:11" ht="15">
      <c r="A233" s="179"/>
      <c r="B233" s="179"/>
      <c r="C233" s="181"/>
      <c r="D233" s="179"/>
      <c r="E233" s="181"/>
      <c r="F233" s="179"/>
      <c r="G233" s="181"/>
      <c r="H233" s="362"/>
      <c r="I233" s="363"/>
      <c r="J233" s="362"/>
      <c r="K233" s="181"/>
    </row>
    <row r="234" spans="1:11" ht="15">
      <c r="A234" s="179"/>
      <c r="B234" s="179"/>
      <c r="C234" s="181"/>
      <c r="D234" s="179"/>
      <c r="E234" s="181"/>
      <c r="F234" s="179"/>
      <c r="G234" s="181"/>
      <c r="H234" s="362"/>
      <c r="I234" s="363"/>
      <c r="J234" s="362"/>
      <c r="K234" s="181"/>
    </row>
    <row r="235" spans="1:11" ht="15">
      <c r="A235" s="179"/>
      <c r="B235" s="179"/>
      <c r="C235" s="181"/>
      <c r="D235" s="179"/>
      <c r="E235" s="181"/>
      <c r="F235" s="179"/>
      <c r="G235" s="181"/>
      <c r="H235" s="362"/>
      <c r="I235" s="363"/>
      <c r="J235" s="362"/>
      <c r="K235" s="181"/>
    </row>
    <row r="236" spans="1:11" ht="15">
      <c r="A236" s="179"/>
      <c r="B236" s="179"/>
      <c r="C236" s="181"/>
      <c r="D236" s="179"/>
      <c r="E236" s="181"/>
      <c r="F236" s="179"/>
      <c r="G236" s="181"/>
      <c r="H236" s="362"/>
      <c r="I236" s="363"/>
      <c r="J236" s="362"/>
      <c r="K236" s="181"/>
    </row>
    <row r="237" spans="1:11" ht="15">
      <c r="A237" s="179"/>
      <c r="B237" s="179"/>
      <c r="C237" s="181"/>
      <c r="D237" s="179"/>
      <c r="E237" s="181"/>
      <c r="F237" s="179"/>
      <c r="G237" s="181"/>
      <c r="H237" s="362"/>
      <c r="I237" s="363"/>
      <c r="J237" s="362"/>
      <c r="K237" s="181"/>
    </row>
    <row r="238" spans="1:11" ht="15">
      <c r="A238" s="179"/>
      <c r="B238" s="179"/>
      <c r="C238" s="181"/>
      <c r="D238" s="179"/>
      <c r="E238" s="181"/>
      <c r="F238" s="179"/>
      <c r="G238" s="181"/>
      <c r="H238" s="362"/>
      <c r="I238" s="363"/>
      <c r="J238" s="362"/>
      <c r="K238" s="181"/>
    </row>
    <row r="239" spans="1:11" ht="15">
      <c r="A239" s="179"/>
      <c r="B239" s="179"/>
      <c r="C239" s="181"/>
      <c r="D239" s="179"/>
      <c r="E239" s="181"/>
      <c r="F239" s="179"/>
      <c r="G239" s="181"/>
      <c r="H239" s="362"/>
      <c r="I239" s="363"/>
      <c r="J239" s="362"/>
      <c r="K239" s="181"/>
    </row>
    <row r="240" spans="1:11" ht="15">
      <c r="A240" s="179"/>
      <c r="B240" s="179"/>
      <c r="C240" s="181"/>
      <c r="D240" s="179"/>
      <c r="E240" s="181"/>
      <c r="F240" s="179"/>
      <c r="G240" s="181"/>
      <c r="H240" s="362"/>
      <c r="I240" s="363"/>
      <c r="J240" s="362"/>
      <c r="K240" s="181"/>
    </row>
    <row r="241" spans="1:11" ht="15">
      <c r="A241" s="179"/>
      <c r="B241" s="179"/>
      <c r="C241" s="181"/>
      <c r="D241" s="179"/>
      <c r="E241" s="181"/>
      <c r="F241" s="179"/>
      <c r="G241" s="181"/>
      <c r="H241" s="362"/>
      <c r="I241" s="363"/>
      <c r="J241" s="362"/>
      <c r="K241" s="181"/>
    </row>
    <row r="242" spans="1:11" ht="15">
      <c r="A242" s="179"/>
      <c r="B242" s="179"/>
      <c r="C242" s="181"/>
      <c r="D242" s="179"/>
      <c r="E242" s="181"/>
      <c r="F242" s="179"/>
      <c r="G242" s="181"/>
      <c r="H242" s="362"/>
      <c r="I242" s="363"/>
      <c r="J242" s="362"/>
      <c r="K242" s="181"/>
    </row>
    <row r="243" spans="1:11" ht="15">
      <c r="A243" s="179"/>
      <c r="B243" s="179"/>
      <c r="C243" s="181"/>
      <c r="D243" s="179"/>
      <c r="E243" s="181"/>
      <c r="F243" s="179"/>
      <c r="G243" s="181"/>
      <c r="H243" s="362"/>
      <c r="I243" s="363"/>
      <c r="J243" s="362"/>
      <c r="K243" s="181"/>
    </row>
    <row r="244" spans="1:11" ht="15">
      <c r="A244" s="179"/>
      <c r="B244" s="179"/>
      <c r="C244" s="181"/>
      <c r="D244" s="179"/>
      <c r="E244" s="181"/>
      <c r="F244" s="179"/>
      <c r="G244" s="181"/>
      <c r="H244" s="362"/>
      <c r="I244" s="363"/>
      <c r="J244" s="362"/>
      <c r="K244" s="181"/>
    </row>
    <row r="245" spans="1:11" ht="15">
      <c r="A245" s="179"/>
      <c r="B245" s="179"/>
      <c r="C245" s="181"/>
      <c r="D245" s="179"/>
      <c r="E245" s="181"/>
      <c r="F245" s="179"/>
      <c r="G245" s="181"/>
      <c r="H245" s="362"/>
      <c r="I245" s="363"/>
      <c r="J245" s="362"/>
      <c r="K245" s="181"/>
    </row>
    <row r="246" spans="1:11" ht="15">
      <c r="A246" s="179"/>
      <c r="B246" s="179"/>
      <c r="C246" s="181"/>
      <c r="D246" s="179"/>
      <c r="E246" s="181"/>
      <c r="F246" s="179"/>
      <c r="G246" s="181"/>
      <c r="H246" s="362"/>
      <c r="I246" s="363"/>
      <c r="J246" s="362"/>
      <c r="K246" s="181"/>
    </row>
    <row r="247" spans="1:11" ht="15">
      <c r="A247" s="179"/>
      <c r="B247" s="179"/>
      <c r="C247" s="181"/>
      <c r="D247" s="179"/>
      <c r="E247" s="181"/>
      <c r="F247" s="179"/>
      <c r="G247" s="181"/>
      <c r="H247" s="362"/>
      <c r="I247" s="363"/>
      <c r="J247" s="362"/>
      <c r="K247" s="181"/>
    </row>
    <row r="248" spans="1:11" ht="15">
      <c r="A248" s="179"/>
      <c r="B248" s="179"/>
      <c r="C248" s="181"/>
      <c r="D248" s="179"/>
      <c r="E248" s="181"/>
      <c r="F248" s="179"/>
      <c r="G248" s="181"/>
      <c r="H248" s="362"/>
      <c r="I248" s="363"/>
      <c r="J248" s="362"/>
      <c r="K248" s="181"/>
    </row>
    <row r="249" spans="1:11" ht="15">
      <c r="A249" s="179"/>
      <c r="B249" s="179"/>
      <c r="C249" s="181"/>
      <c r="D249" s="179"/>
      <c r="E249" s="181"/>
      <c r="F249" s="179"/>
      <c r="G249" s="181"/>
      <c r="H249" s="362"/>
      <c r="I249" s="363"/>
      <c r="J249" s="362"/>
      <c r="K249" s="181"/>
    </row>
    <row r="250" spans="1:11" ht="15">
      <c r="A250" s="179"/>
      <c r="B250" s="179"/>
      <c r="C250" s="181"/>
      <c r="D250" s="179"/>
      <c r="E250" s="181"/>
      <c r="F250" s="179"/>
      <c r="G250" s="181"/>
      <c r="H250" s="362"/>
      <c r="I250" s="363"/>
      <c r="J250" s="362"/>
      <c r="K250" s="181"/>
    </row>
    <row r="251" spans="1:11" ht="15">
      <c r="A251" s="179"/>
      <c r="B251" s="179"/>
      <c r="C251" s="181"/>
      <c r="D251" s="179"/>
      <c r="E251" s="181"/>
      <c r="F251" s="179"/>
      <c r="G251" s="181"/>
      <c r="H251" s="362"/>
      <c r="I251" s="363"/>
      <c r="J251" s="362"/>
      <c r="K251" s="181"/>
    </row>
    <row r="252" spans="1:11" ht="15">
      <c r="A252" s="179"/>
      <c r="B252" s="179"/>
      <c r="C252" s="181"/>
      <c r="D252" s="179"/>
      <c r="E252" s="181"/>
      <c r="F252" s="179"/>
      <c r="G252" s="181"/>
      <c r="H252" s="362"/>
      <c r="I252" s="363"/>
      <c r="J252" s="362"/>
      <c r="K252" s="181"/>
    </row>
    <row r="253" spans="1:11" ht="15">
      <c r="A253" s="179"/>
      <c r="B253" s="179"/>
      <c r="C253" s="181"/>
      <c r="D253" s="179"/>
      <c r="E253" s="181"/>
      <c r="F253" s="179"/>
      <c r="G253" s="181"/>
      <c r="H253" s="362"/>
      <c r="I253" s="363"/>
      <c r="J253" s="362"/>
      <c r="K253" s="181"/>
    </row>
    <row r="254" spans="1:11" ht="15">
      <c r="A254" s="179"/>
      <c r="B254" s="179"/>
      <c r="C254" s="181"/>
      <c r="D254" s="179"/>
      <c r="E254" s="181"/>
      <c r="F254" s="179"/>
      <c r="G254" s="181"/>
      <c r="H254" s="362"/>
      <c r="I254" s="363"/>
      <c r="J254" s="362"/>
      <c r="K254" s="181"/>
    </row>
    <row r="255" spans="1:11" ht="15">
      <c r="A255" s="179"/>
      <c r="B255" s="179"/>
      <c r="C255" s="181"/>
      <c r="D255" s="179"/>
      <c r="E255" s="181"/>
      <c r="F255" s="179"/>
      <c r="G255" s="181"/>
      <c r="H255" s="362"/>
      <c r="I255" s="363"/>
      <c r="J255" s="362"/>
      <c r="K255" s="181"/>
    </row>
    <row r="256" spans="1:11" ht="15">
      <c r="A256" s="179"/>
      <c r="B256" s="179"/>
      <c r="C256" s="181"/>
      <c r="D256" s="179"/>
      <c r="E256" s="181"/>
      <c r="F256" s="179"/>
      <c r="G256" s="181"/>
      <c r="H256" s="362"/>
      <c r="I256" s="363"/>
      <c r="J256" s="362"/>
      <c r="K256" s="181"/>
    </row>
    <row r="257" spans="1:11" ht="15">
      <c r="A257" s="179"/>
      <c r="B257" s="179"/>
      <c r="C257" s="181"/>
      <c r="D257" s="179"/>
      <c r="E257" s="181"/>
      <c r="F257" s="179"/>
      <c r="G257" s="181"/>
      <c r="H257" s="362"/>
      <c r="I257" s="363"/>
      <c r="J257" s="362"/>
      <c r="K257" s="181"/>
    </row>
    <row r="258" spans="1:11" ht="15">
      <c r="A258" s="179"/>
      <c r="B258" s="179"/>
      <c r="C258" s="181"/>
      <c r="D258" s="179"/>
      <c r="E258" s="181"/>
      <c r="F258" s="179"/>
      <c r="G258" s="181"/>
      <c r="H258" s="362"/>
      <c r="I258" s="363"/>
      <c r="J258" s="362"/>
      <c r="K258" s="181"/>
    </row>
    <row r="259" spans="1:11" ht="15">
      <c r="A259" s="179"/>
      <c r="B259" s="179"/>
      <c r="C259" s="181"/>
      <c r="D259" s="179"/>
      <c r="E259" s="181"/>
      <c r="F259" s="179"/>
      <c r="G259" s="181"/>
      <c r="H259" s="362"/>
      <c r="I259" s="363"/>
      <c r="J259" s="362"/>
      <c r="K259" s="181"/>
    </row>
    <row r="260" spans="1:11" ht="15">
      <c r="A260" s="179"/>
      <c r="B260" s="179"/>
      <c r="C260" s="181"/>
      <c r="D260" s="179"/>
      <c r="E260" s="181"/>
      <c r="F260" s="179"/>
      <c r="G260" s="181"/>
      <c r="H260" s="362"/>
      <c r="I260" s="363"/>
      <c r="J260" s="362"/>
      <c r="K260" s="181"/>
    </row>
    <row r="261" spans="1:11" ht="15">
      <c r="A261" s="179"/>
      <c r="B261" s="179"/>
      <c r="C261" s="181"/>
      <c r="D261" s="179"/>
      <c r="E261" s="181"/>
      <c r="F261" s="179"/>
      <c r="G261" s="181"/>
      <c r="H261" s="362"/>
      <c r="I261" s="363"/>
      <c r="J261" s="362"/>
      <c r="K261" s="181"/>
    </row>
    <row r="262" spans="1:11" ht="15">
      <c r="A262" s="179"/>
      <c r="B262" s="179"/>
      <c r="C262" s="181"/>
      <c r="D262" s="179"/>
      <c r="E262" s="181"/>
      <c r="F262" s="179"/>
      <c r="G262" s="181"/>
      <c r="H262" s="362"/>
      <c r="I262" s="363"/>
      <c r="J262" s="362"/>
      <c r="K262" s="181"/>
    </row>
    <row r="263" spans="1:11" ht="15">
      <c r="A263" s="179"/>
      <c r="B263" s="179"/>
      <c r="C263" s="181"/>
      <c r="D263" s="179"/>
      <c r="E263" s="181"/>
      <c r="F263" s="179"/>
      <c r="G263" s="181"/>
      <c r="H263" s="362"/>
      <c r="I263" s="363"/>
      <c r="J263" s="362"/>
      <c r="K263" s="181"/>
    </row>
    <row r="264" spans="1:11" ht="15">
      <c r="A264" s="179"/>
      <c r="B264" s="179"/>
      <c r="C264" s="181"/>
      <c r="D264" s="179"/>
      <c r="E264" s="181"/>
      <c r="F264" s="179"/>
      <c r="G264" s="181"/>
      <c r="H264" s="362"/>
      <c r="I264" s="363"/>
      <c r="J264" s="362"/>
      <c r="K264" s="181"/>
    </row>
    <row r="265" spans="1:11" ht="15">
      <c r="A265" s="179"/>
      <c r="B265" s="179"/>
      <c r="C265" s="181"/>
      <c r="D265" s="179"/>
      <c r="E265" s="181"/>
      <c r="F265" s="179"/>
      <c r="G265" s="181"/>
      <c r="H265" s="362"/>
      <c r="I265" s="363"/>
      <c r="J265" s="362"/>
      <c r="K265" s="181"/>
    </row>
    <row r="266" spans="1:11" ht="15">
      <c r="A266" s="179"/>
      <c r="B266" s="179"/>
      <c r="C266" s="181"/>
      <c r="D266" s="179"/>
      <c r="E266" s="181"/>
      <c r="F266" s="179"/>
      <c r="G266" s="181"/>
      <c r="H266" s="362"/>
      <c r="I266" s="363"/>
      <c r="J266" s="362"/>
      <c r="K266" s="181"/>
    </row>
    <row r="267" spans="1:11" ht="15">
      <c r="A267" s="179"/>
      <c r="B267" s="179"/>
      <c r="C267" s="181"/>
      <c r="D267" s="179"/>
      <c r="E267" s="181"/>
      <c r="F267" s="179"/>
      <c r="G267" s="181"/>
      <c r="H267" s="362"/>
      <c r="I267" s="363"/>
      <c r="J267" s="362"/>
      <c r="K267" s="181"/>
    </row>
    <row r="268" spans="1:11" ht="15">
      <c r="A268" s="179"/>
      <c r="B268" s="179"/>
      <c r="C268" s="181"/>
      <c r="D268" s="179"/>
      <c r="E268" s="181"/>
      <c r="F268" s="179"/>
      <c r="G268" s="181"/>
      <c r="H268" s="362"/>
      <c r="I268" s="363"/>
      <c r="J268" s="362"/>
      <c r="K268" s="181"/>
    </row>
    <row r="269" spans="1:11" ht="15">
      <c r="A269" s="179"/>
      <c r="B269" s="179"/>
      <c r="C269" s="181"/>
      <c r="D269" s="179"/>
      <c r="E269" s="181"/>
      <c r="F269" s="179"/>
      <c r="G269" s="181"/>
      <c r="H269" s="362"/>
      <c r="I269" s="363"/>
      <c r="J269" s="362"/>
      <c r="K269" s="181"/>
    </row>
    <row r="270" spans="1:11" ht="15">
      <c r="A270" s="179"/>
      <c r="B270" s="179"/>
      <c r="C270" s="181"/>
      <c r="D270" s="179"/>
      <c r="E270" s="181"/>
      <c r="F270" s="179"/>
      <c r="G270" s="181"/>
      <c r="H270" s="362"/>
      <c r="I270" s="363"/>
      <c r="J270" s="362"/>
      <c r="K270" s="181"/>
    </row>
    <row r="271" spans="1:11" ht="15">
      <c r="A271" s="179"/>
      <c r="B271" s="179"/>
      <c r="C271" s="181"/>
      <c r="D271" s="179"/>
      <c r="E271" s="181"/>
      <c r="F271" s="179"/>
      <c r="G271" s="181"/>
      <c r="H271" s="362"/>
      <c r="I271" s="363"/>
      <c r="J271" s="362"/>
      <c r="K271" s="181"/>
    </row>
    <row r="272" spans="1:11" ht="15">
      <c r="A272" s="179"/>
      <c r="B272" s="179"/>
      <c r="C272" s="181"/>
      <c r="D272" s="179"/>
      <c r="E272" s="181"/>
      <c r="F272" s="179"/>
      <c r="G272" s="181"/>
      <c r="H272" s="362"/>
      <c r="I272" s="363"/>
      <c r="J272" s="362"/>
      <c r="K272" s="181"/>
    </row>
    <row r="273" spans="1:11" ht="15">
      <c r="A273" s="179"/>
      <c r="B273" s="179"/>
      <c r="C273" s="181"/>
      <c r="D273" s="179"/>
      <c r="E273" s="181"/>
      <c r="F273" s="179"/>
      <c r="G273" s="181"/>
      <c r="H273" s="362"/>
      <c r="I273" s="363"/>
      <c r="J273" s="362"/>
      <c r="K273" s="181"/>
    </row>
    <row r="274" spans="1:11" ht="15">
      <c r="A274" s="179"/>
      <c r="B274" s="179"/>
      <c r="C274" s="181"/>
      <c r="D274" s="179"/>
      <c r="E274" s="181"/>
      <c r="F274" s="179"/>
      <c r="G274" s="181"/>
      <c r="H274" s="362"/>
      <c r="I274" s="363"/>
      <c r="J274" s="362"/>
      <c r="K274" s="181"/>
    </row>
    <row r="275" spans="1:11" ht="15">
      <c r="A275" s="179"/>
      <c r="B275" s="179"/>
      <c r="C275" s="181"/>
      <c r="D275" s="179"/>
      <c r="E275" s="181"/>
      <c r="F275" s="179"/>
      <c r="G275" s="181"/>
      <c r="H275" s="362"/>
      <c r="I275" s="363"/>
      <c r="J275" s="362"/>
      <c r="K275" s="181"/>
    </row>
    <row r="276" spans="1:11" ht="15">
      <c r="A276" s="179"/>
      <c r="B276" s="179"/>
      <c r="C276" s="181"/>
      <c r="D276" s="179"/>
      <c r="E276" s="181"/>
      <c r="F276" s="179"/>
      <c r="G276" s="181"/>
      <c r="H276" s="362"/>
      <c r="I276" s="363"/>
      <c r="J276" s="362"/>
      <c r="K276" s="181"/>
    </row>
    <row r="277" spans="1:11" ht="15">
      <c r="A277" s="179"/>
      <c r="B277" s="179"/>
      <c r="C277" s="181"/>
      <c r="D277" s="179"/>
      <c r="E277" s="181"/>
      <c r="F277" s="179"/>
      <c r="G277" s="181"/>
      <c r="H277" s="362"/>
      <c r="I277" s="363"/>
      <c r="J277" s="362"/>
      <c r="K277" s="181"/>
    </row>
    <row r="278" spans="1:11" ht="15">
      <c r="A278" s="179"/>
      <c r="B278" s="179"/>
      <c r="C278" s="181"/>
      <c r="D278" s="179"/>
      <c r="E278" s="181"/>
      <c r="F278" s="179"/>
      <c r="G278" s="181"/>
      <c r="H278" s="362"/>
      <c r="I278" s="363"/>
      <c r="J278" s="362"/>
      <c r="K278" s="181"/>
    </row>
    <row r="279" spans="1:11" ht="15">
      <c r="A279" s="179"/>
      <c r="B279" s="179"/>
      <c r="C279" s="181"/>
      <c r="D279" s="179"/>
      <c r="E279" s="181"/>
      <c r="F279" s="179"/>
      <c r="G279" s="181"/>
      <c r="H279" s="362"/>
      <c r="I279" s="363"/>
      <c r="J279" s="362"/>
      <c r="K279" s="181"/>
    </row>
    <row r="280" spans="1:11" ht="15">
      <c r="A280" s="179"/>
      <c r="B280" s="179"/>
      <c r="C280" s="181"/>
      <c r="D280" s="179"/>
      <c r="E280" s="181"/>
      <c r="F280" s="179"/>
      <c r="G280" s="181"/>
      <c r="H280" s="362"/>
      <c r="I280" s="363"/>
      <c r="J280" s="362"/>
      <c r="K280" s="181"/>
    </row>
    <row r="281" spans="1:11" ht="15">
      <c r="A281" s="179"/>
      <c r="B281" s="179"/>
      <c r="C281" s="181"/>
      <c r="D281" s="179"/>
      <c r="E281" s="181"/>
      <c r="F281" s="179"/>
      <c r="G281" s="181"/>
      <c r="H281" s="362"/>
      <c r="I281" s="363"/>
      <c r="J281" s="362"/>
      <c r="K281" s="181"/>
    </row>
    <row r="282" spans="1:11" ht="15">
      <c r="A282" s="179"/>
      <c r="B282" s="179"/>
      <c r="C282" s="181"/>
      <c r="D282" s="179"/>
      <c r="E282" s="181"/>
      <c r="F282" s="179"/>
      <c r="G282" s="181"/>
      <c r="H282" s="362"/>
      <c r="I282" s="363"/>
      <c r="J282" s="362"/>
      <c r="K282" s="181"/>
    </row>
    <row r="283" spans="1:11" ht="15">
      <c r="A283" s="179"/>
      <c r="B283" s="179"/>
      <c r="C283" s="181"/>
      <c r="D283" s="179"/>
      <c r="E283" s="181"/>
      <c r="F283" s="179"/>
      <c r="G283" s="181"/>
      <c r="H283" s="362"/>
      <c r="I283" s="363"/>
      <c r="J283" s="362"/>
      <c r="K283" s="181"/>
    </row>
    <row r="284" spans="1:11" ht="15">
      <c r="A284" s="179"/>
      <c r="B284" s="179"/>
      <c r="C284" s="181"/>
      <c r="D284" s="179"/>
      <c r="E284" s="181"/>
      <c r="F284" s="179"/>
      <c r="G284" s="181"/>
      <c r="H284" s="362"/>
      <c r="I284" s="363"/>
      <c r="J284" s="362"/>
      <c r="K284" s="181"/>
    </row>
    <row r="285" spans="1:11" ht="15">
      <c r="A285" s="179"/>
      <c r="B285" s="179"/>
      <c r="C285" s="181"/>
      <c r="D285" s="179"/>
      <c r="E285" s="181"/>
      <c r="F285" s="179"/>
      <c r="G285" s="181"/>
      <c r="H285" s="362"/>
      <c r="I285" s="363"/>
      <c r="J285" s="362"/>
      <c r="K285" s="181"/>
    </row>
    <row r="286" spans="1:11" ht="15">
      <c r="A286" s="179"/>
      <c r="B286" s="179"/>
      <c r="C286" s="181"/>
      <c r="D286" s="179"/>
      <c r="E286" s="181"/>
      <c r="F286" s="179"/>
      <c r="G286" s="181"/>
      <c r="H286" s="362"/>
      <c r="I286" s="363"/>
      <c r="J286" s="362"/>
      <c r="K286" s="181"/>
    </row>
    <row r="287" spans="1:11" ht="15">
      <c r="A287" s="179"/>
      <c r="B287" s="179"/>
      <c r="C287" s="181"/>
      <c r="D287" s="179"/>
      <c r="E287" s="181"/>
      <c r="F287" s="179"/>
      <c r="G287" s="181"/>
      <c r="H287" s="362"/>
      <c r="I287" s="363"/>
      <c r="J287" s="362"/>
      <c r="K287" s="181"/>
    </row>
    <row r="288" spans="1:11" ht="15">
      <c r="A288" s="179"/>
      <c r="B288" s="179"/>
      <c r="C288" s="181"/>
      <c r="D288" s="179"/>
      <c r="E288" s="181"/>
      <c r="F288" s="179"/>
      <c r="G288" s="181"/>
      <c r="H288" s="362"/>
      <c r="I288" s="363"/>
      <c r="J288" s="362"/>
      <c r="K288" s="181"/>
    </row>
    <row r="289" spans="1:11" ht="15">
      <c r="A289" s="91">
        <v>1</v>
      </c>
      <c r="B289" s="25"/>
      <c r="C289" s="25"/>
      <c r="D289" s="25"/>
      <c r="E289" s="25"/>
      <c r="F289" s="25"/>
      <c r="G289" s="25"/>
      <c r="H289" s="277"/>
      <c r="I289" s="277"/>
      <c r="J289" s="277"/>
      <c r="K289" s="25"/>
    </row>
    <row r="290" spans="1:11" ht="15">
      <c r="A290" s="91">
        <v>2</v>
      </c>
      <c r="B290" s="25"/>
      <c r="C290" s="25"/>
      <c r="D290" s="25"/>
      <c r="E290" s="25"/>
      <c r="F290" s="25"/>
      <c r="G290" s="25"/>
      <c r="H290" s="277"/>
      <c r="I290" s="277"/>
      <c r="J290" s="277"/>
      <c r="K290" s="25"/>
    </row>
    <row r="291" spans="1:11" ht="15">
      <c r="A291" s="91">
        <v>3</v>
      </c>
      <c r="B291" s="25"/>
      <c r="C291" s="25"/>
      <c r="D291" s="25"/>
      <c r="E291" s="25"/>
      <c r="F291" s="25"/>
      <c r="G291" s="25"/>
      <c r="H291" s="277"/>
      <c r="I291" s="277"/>
      <c r="J291" s="277"/>
      <c r="K291" s="25"/>
    </row>
    <row r="292" spans="1:11" ht="15">
      <c r="A292" s="91">
        <v>4</v>
      </c>
      <c r="B292" s="25"/>
      <c r="C292" s="25"/>
      <c r="D292" s="25"/>
      <c r="E292" s="25"/>
      <c r="F292" s="25"/>
      <c r="G292" s="25"/>
      <c r="H292" s="277"/>
      <c r="I292" s="277"/>
      <c r="J292" s="277"/>
      <c r="K292" s="25"/>
    </row>
    <row r="293" spans="1:11" ht="15">
      <c r="A293" s="91">
        <v>5</v>
      </c>
      <c r="B293" s="25"/>
      <c r="C293" s="25"/>
      <c r="D293" s="25"/>
      <c r="E293" s="25"/>
      <c r="F293" s="25"/>
      <c r="G293" s="25"/>
      <c r="H293" s="277"/>
      <c r="I293" s="277"/>
      <c r="J293" s="277"/>
      <c r="K293" s="25"/>
    </row>
    <row r="294" spans="1:11" ht="15">
      <c r="A294" s="91">
        <v>6</v>
      </c>
      <c r="B294" s="25"/>
      <c r="C294" s="25"/>
      <c r="D294" s="25"/>
      <c r="E294" s="25"/>
      <c r="F294" s="25"/>
      <c r="G294" s="25"/>
      <c r="H294" s="277"/>
      <c r="I294" s="277"/>
      <c r="J294" s="277"/>
      <c r="K294" s="25"/>
    </row>
    <row r="295" spans="1:11" ht="15">
      <c r="A295" s="91">
        <v>7</v>
      </c>
      <c r="B295" s="25"/>
      <c r="C295" s="25"/>
      <c r="D295" s="25"/>
      <c r="E295" s="25"/>
      <c r="F295" s="25"/>
      <c r="G295" s="25"/>
      <c r="H295" s="277"/>
      <c r="I295" s="277"/>
      <c r="J295" s="277"/>
      <c r="K295" s="25"/>
    </row>
    <row r="296" spans="1:11" ht="15">
      <c r="A296" s="91">
        <v>8</v>
      </c>
      <c r="B296" s="25"/>
      <c r="C296" s="25"/>
      <c r="D296" s="25"/>
      <c r="E296" s="25"/>
      <c r="F296" s="25"/>
      <c r="G296" s="25"/>
      <c r="H296" s="277"/>
      <c r="I296" s="277"/>
      <c r="J296" s="277"/>
      <c r="K296" s="25"/>
    </row>
    <row r="297" spans="1:11" ht="15">
      <c r="A297" s="91">
        <v>9</v>
      </c>
      <c r="B297" s="25"/>
      <c r="C297" s="25"/>
      <c r="D297" s="25"/>
      <c r="E297" s="25"/>
      <c r="F297" s="25"/>
      <c r="G297" s="25"/>
      <c r="H297" s="277"/>
      <c r="I297" s="277"/>
      <c r="J297" s="277"/>
      <c r="K297" s="25"/>
    </row>
    <row r="298" spans="1:11" ht="15">
      <c r="A298" s="91">
        <v>10</v>
      </c>
      <c r="B298" s="25"/>
      <c r="C298" s="25"/>
      <c r="D298" s="25"/>
      <c r="E298" s="25"/>
      <c r="F298" s="25"/>
      <c r="G298" s="25"/>
      <c r="H298" s="277"/>
      <c r="I298" s="277"/>
      <c r="J298" s="277"/>
      <c r="K298" s="25"/>
    </row>
    <row r="299" spans="1:11" ht="15">
      <c r="A299" s="91">
        <v>11</v>
      </c>
      <c r="B299" s="25"/>
      <c r="C299" s="25"/>
      <c r="D299" s="25"/>
      <c r="E299" s="25"/>
      <c r="F299" s="25"/>
      <c r="G299" s="25"/>
      <c r="H299" s="277"/>
      <c r="I299" s="277"/>
      <c r="J299" s="277"/>
      <c r="K299" s="25"/>
    </row>
    <row r="300" spans="1:11" ht="15">
      <c r="A300" s="91">
        <v>12</v>
      </c>
      <c r="B300" s="25"/>
      <c r="C300" s="25"/>
      <c r="D300" s="25"/>
      <c r="E300" s="25"/>
      <c r="F300" s="25"/>
      <c r="G300" s="25"/>
      <c r="H300" s="277"/>
      <c r="I300" s="277"/>
      <c r="J300" s="277"/>
      <c r="K300" s="25"/>
    </row>
    <row r="301" spans="1:11" ht="15">
      <c r="A301" s="91">
        <v>13</v>
      </c>
      <c r="B301" s="25"/>
      <c r="C301" s="25"/>
      <c r="D301" s="25"/>
      <c r="E301" s="25"/>
      <c r="F301" s="25"/>
      <c r="G301" s="25"/>
      <c r="H301" s="277"/>
      <c r="I301" s="277"/>
      <c r="J301" s="277"/>
      <c r="K301" s="25"/>
    </row>
    <row r="302" spans="1:11" ht="15">
      <c r="A302" s="91">
        <v>14</v>
      </c>
      <c r="B302" s="25"/>
      <c r="C302" s="25"/>
      <c r="D302" s="25"/>
      <c r="E302" s="25"/>
      <c r="F302" s="25"/>
      <c r="G302" s="25"/>
      <c r="H302" s="277"/>
      <c r="I302" s="277"/>
      <c r="J302" s="277"/>
      <c r="K302" s="25"/>
    </row>
    <row r="303" spans="1:11" ht="15">
      <c r="A303" s="91">
        <v>15</v>
      </c>
      <c r="B303" s="25"/>
      <c r="C303" s="25"/>
      <c r="D303" s="25"/>
      <c r="E303" s="25"/>
      <c r="F303" s="25"/>
      <c r="G303" s="25"/>
      <c r="H303" s="277"/>
      <c r="I303" s="277"/>
      <c r="J303" s="277"/>
      <c r="K303" s="25"/>
    </row>
    <row r="304" spans="1:11" ht="15">
      <c r="A304" s="91">
        <v>16</v>
      </c>
      <c r="B304" s="25"/>
      <c r="C304" s="25"/>
      <c r="D304" s="25"/>
      <c r="E304" s="25"/>
      <c r="F304" s="25"/>
      <c r="G304" s="25"/>
      <c r="H304" s="277"/>
      <c r="I304" s="277"/>
      <c r="J304" s="277"/>
      <c r="K304" s="25"/>
    </row>
    <row r="305" spans="1:11" ht="15">
      <c r="A305" s="91">
        <v>17</v>
      </c>
      <c r="B305" s="25"/>
      <c r="C305" s="25"/>
      <c r="D305" s="25"/>
      <c r="E305" s="25"/>
      <c r="F305" s="25"/>
      <c r="G305" s="25"/>
      <c r="H305" s="277"/>
      <c r="I305" s="277"/>
      <c r="J305" s="277"/>
      <c r="K305" s="25"/>
    </row>
    <row r="306" spans="1:11" ht="15">
      <c r="A306" s="91">
        <v>18</v>
      </c>
      <c r="B306" s="25"/>
      <c r="C306" s="25"/>
      <c r="D306" s="25"/>
      <c r="E306" s="25"/>
      <c r="F306" s="25"/>
      <c r="G306" s="25"/>
      <c r="H306" s="277"/>
      <c r="I306" s="277"/>
      <c r="J306" s="277"/>
      <c r="K306" s="25"/>
    </row>
    <row r="307" spans="1:11" ht="15">
      <c r="A307" s="91" t="s">
        <v>273</v>
      </c>
      <c r="B307" s="25"/>
      <c r="C307" s="25"/>
      <c r="D307" s="25"/>
      <c r="E307" s="25"/>
      <c r="F307" s="25"/>
      <c r="G307" s="25"/>
      <c r="H307" s="277"/>
      <c r="I307" s="277"/>
      <c r="J307" s="277"/>
      <c r="K307" s="25"/>
    </row>
    <row r="308" spans="1:1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</row>
    <row r="309" spans="1:1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</row>
    <row r="310" spans="1:11">
      <c r="A310" s="24"/>
      <c r="B310" s="22"/>
      <c r="C310" s="22"/>
      <c r="D310" s="22"/>
      <c r="E310" s="22"/>
      <c r="F310" s="22"/>
      <c r="G310" s="22"/>
      <c r="H310" s="22"/>
      <c r="I310" s="22"/>
      <c r="J310" s="22"/>
      <c r="K310" s="22"/>
    </row>
    <row r="311" spans="1:11" ht="15">
      <c r="A311" s="2"/>
      <c r="B311" s="95" t="s">
        <v>97</v>
      </c>
      <c r="C311" s="2"/>
      <c r="D311" s="2"/>
      <c r="E311" s="5"/>
      <c r="F311" s="2"/>
      <c r="G311" s="2"/>
      <c r="H311" s="2"/>
      <c r="I311" s="2"/>
      <c r="J311" s="2"/>
      <c r="K311" s="2"/>
    </row>
    <row r="312" spans="1:11" ht="15">
      <c r="A312" s="2"/>
      <c r="B312" s="2"/>
      <c r="C312" s="562"/>
      <c r="D312" s="562"/>
      <c r="F312" s="94"/>
      <c r="G312" s="97"/>
    </row>
    <row r="313" spans="1:11" ht="15">
      <c r="B313" s="2"/>
      <c r="C313" s="93" t="s">
        <v>260</v>
      </c>
      <c r="D313" s="2"/>
      <c r="F313" s="12" t="s">
        <v>265</v>
      </c>
    </row>
    <row r="314" spans="1:11" ht="15">
      <c r="B314" s="2"/>
      <c r="C314" s="2"/>
      <c r="D314" s="2"/>
      <c r="F314" s="2" t="s">
        <v>261</v>
      </c>
    </row>
    <row r="315" spans="1:11" ht="15">
      <c r="B315" s="2"/>
      <c r="C315" s="88" t="s">
        <v>129</v>
      </c>
    </row>
  </sheetData>
  <mergeCells count="9">
    <mergeCell ref="C312:D312"/>
    <mergeCell ref="B73:B74"/>
    <mergeCell ref="D73:D74"/>
    <mergeCell ref="E73:E74"/>
    <mergeCell ref="B77:B78"/>
    <mergeCell ref="D77:D78"/>
    <mergeCell ref="E77:E78"/>
    <mergeCell ref="A73:A74"/>
    <mergeCell ref="A77:A78"/>
  </mergeCells>
  <pageMargins left="0.7" right="0.7" top="0.75" bottom="0.75" header="0.3" footer="0.3"/>
  <pageSetup scale="1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"/>
  <sheetViews>
    <sheetView view="pageBreakPreview" zoomScale="70" zoomScaleSheetLayoutView="70" workbookViewId="0">
      <selection activeCell="D5" sqref="D5"/>
    </sheetView>
  </sheetViews>
  <sheetFormatPr defaultRowHeight="12.75"/>
  <cols>
    <col min="1" max="1" width="11.7109375" style="242" customWidth="1"/>
    <col min="2" max="2" width="21.140625" style="242" customWidth="1"/>
    <col min="3" max="3" width="21.5703125" style="242" customWidth="1"/>
    <col min="4" max="4" width="19.140625" style="242" customWidth="1"/>
    <col min="5" max="5" width="15.140625" style="242" customWidth="1"/>
    <col min="6" max="6" width="20.85546875" style="242" customWidth="1"/>
    <col min="7" max="7" width="23.85546875" style="242" customWidth="1"/>
    <col min="8" max="8" width="19" style="242" customWidth="1"/>
    <col min="9" max="9" width="21.140625" style="242" customWidth="1"/>
    <col min="10" max="10" width="17" style="242" customWidth="1"/>
    <col min="11" max="11" width="21.5703125" style="242" customWidth="1"/>
    <col min="12" max="12" width="24.42578125" style="242" customWidth="1"/>
    <col min="13" max="16384" width="9.140625" style="242"/>
  </cols>
  <sheetData>
    <row r="1" spans="1:13" customFormat="1" ht="15">
      <c r="A1" s="182" t="s">
        <v>436</v>
      </c>
      <c r="B1" s="182"/>
      <c r="C1" s="183"/>
      <c r="D1" s="183"/>
      <c r="E1" s="183"/>
      <c r="F1" s="183"/>
      <c r="G1" s="183"/>
      <c r="H1" s="183"/>
      <c r="I1" s="183"/>
      <c r="J1" s="183"/>
      <c r="K1" s="189"/>
      <c r="L1" s="105" t="s">
        <v>99</v>
      </c>
    </row>
    <row r="2" spans="1:13" customFormat="1" ht="15">
      <c r="A2" s="147" t="s">
        <v>130</v>
      </c>
      <c r="B2" s="147"/>
      <c r="C2" s="183"/>
      <c r="D2" s="183"/>
      <c r="E2" s="183"/>
      <c r="F2" s="183"/>
      <c r="G2" s="183"/>
      <c r="H2" s="183"/>
      <c r="I2" s="183"/>
      <c r="J2" s="183"/>
      <c r="K2" s="189"/>
      <c r="L2" s="330" t="s">
        <v>654</v>
      </c>
    </row>
    <row r="3" spans="1:13" customFormat="1" ht="15">
      <c r="A3" s="183"/>
      <c r="B3" s="183"/>
      <c r="C3" s="183"/>
      <c r="D3" s="183"/>
      <c r="E3" s="183"/>
      <c r="F3" s="183"/>
      <c r="G3" s="183"/>
      <c r="H3" s="183"/>
      <c r="I3" s="183"/>
      <c r="J3" s="183"/>
      <c r="K3" s="186"/>
      <c r="L3" s="186"/>
      <c r="M3" s="242"/>
    </row>
    <row r="4" spans="1:13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04"/>
      <c r="F4" s="192"/>
      <c r="G4" s="183"/>
      <c r="H4" s="183"/>
      <c r="I4" s="183"/>
      <c r="J4" s="183"/>
      <c r="K4" s="183"/>
      <c r="L4" s="183"/>
    </row>
    <row r="5" spans="1:13" ht="15">
      <c r="A5" s="165"/>
      <c r="B5" s="279"/>
      <c r="C5" s="107"/>
      <c r="D5" s="107" t="s">
        <v>677</v>
      </c>
      <c r="E5" s="107"/>
      <c r="F5" s="280"/>
      <c r="G5" s="281"/>
      <c r="H5" s="281"/>
      <c r="I5" s="281"/>
      <c r="J5" s="281"/>
      <c r="K5" s="281"/>
      <c r="L5" s="280"/>
    </row>
    <row r="6" spans="1:13" customFormat="1" ht="13.5">
      <c r="A6" s="187"/>
      <c r="B6" s="187"/>
      <c r="C6" s="188"/>
      <c r="D6" s="188"/>
      <c r="E6" s="188"/>
      <c r="F6" s="183"/>
      <c r="G6" s="183"/>
      <c r="H6" s="183"/>
      <c r="I6" s="183"/>
      <c r="J6" s="183"/>
      <c r="K6" s="183"/>
      <c r="L6" s="183"/>
    </row>
    <row r="7" spans="1:13" customFormat="1" ht="60">
      <c r="A7" s="195" t="s">
        <v>62</v>
      </c>
      <c r="B7" s="179" t="s">
        <v>240</v>
      </c>
      <c r="C7" s="181" t="s">
        <v>236</v>
      </c>
      <c r="D7" s="181" t="s">
        <v>237</v>
      </c>
      <c r="E7" s="181" t="s">
        <v>343</v>
      </c>
      <c r="F7" s="181" t="s">
        <v>239</v>
      </c>
      <c r="G7" s="181" t="s">
        <v>378</v>
      </c>
      <c r="H7" s="181" t="s">
        <v>380</v>
      </c>
      <c r="I7" s="181" t="s">
        <v>374</v>
      </c>
      <c r="J7" s="181" t="s">
        <v>375</v>
      </c>
      <c r="K7" s="181" t="s">
        <v>387</v>
      </c>
      <c r="L7" s="181" t="s">
        <v>376</v>
      </c>
    </row>
    <row r="8" spans="1:13" customFormat="1" ht="15">
      <c r="A8" s="179">
        <v>1</v>
      </c>
      <c r="B8" s="179">
        <v>2</v>
      </c>
      <c r="C8" s="181">
        <v>3</v>
      </c>
      <c r="D8" s="179">
        <v>4</v>
      </c>
      <c r="E8" s="181">
        <v>5</v>
      </c>
      <c r="F8" s="179">
        <v>6</v>
      </c>
      <c r="G8" s="181">
        <v>7</v>
      </c>
      <c r="H8" s="179">
        <v>8</v>
      </c>
      <c r="I8" s="179">
        <v>9</v>
      </c>
      <c r="J8" s="179">
        <v>10</v>
      </c>
      <c r="K8" s="181">
        <v>11</v>
      </c>
      <c r="L8" s="181">
        <v>12</v>
      </c>
    </row>
    <row r="9" spans="1:13" customFormat="1" ht="15">
      <c r="A9" s="378">
        <v>1</v>
      </c>
      <c r="B9" s="378"/>
      <c r="C9" s="379"/>
      <c r="D9" s="380"/>
      <c r="E9" s="380"/>
      <c r="F9" s="381"/>
      <c r="G9" s="382"/>
      <c r="H9" s="383"/>
      <c r="I9" s="384"/>
      <c r="J9" s="385"/>
      <c r="K9" s="386"/>
      <c r="L9" s="387"/>
    </row>
    <row r="10" spans="1:13" customFormat="1" ht="15">
      <c r="A10" s="378">
        <v>2</v>
      </c>
      <c r="B10" s="378"/>
      <c r="C10" s="379"/>
      <c r="D10" s="380"/>
      <c r="E10" s="380"/>
      <c r="F10" s="381"/>
      <c r="G10" s="382"/>
      <c r="H10" s="383"/>
      <c r="I10" s="384"/>
      <c r="J10" s="388"/>
      <c r="K10" s="386"/>
      <c r="L10" s="387"/>
    </row>
    <row r="11" spans="1:13" customFormat="1" ht="15">
      <c r="A11" s="378">
        <v>3</v>
      </c>
      <c r="B11" s="378"/>
      <c r="C11" s="379"/>
      <c r="D11" s="380"/>
      <c r="E11" s="380"/>
      <c r="F11" s="381"/>
      <c r="G11" s="382"/>
      <c r="H11" s="383"/>
      <c r="I11" s="384"/>
      <c r="J11" s="385"/>
      <c r="K11" s="386"/>
      <c r="L11" s="387"/>
    </row>
    <row r="12" spans="1:13" customFormat="1" ht="15">
      <c r="A12" s="378">
        <v>4</v>
      </c>
      <c r="B12" s="378"/>
      <c r="C12" s="379"/>
      <c r="D12" s="380"/>
      <c r="E12" s="380"/>
      <c r="F12" s="381"/>
      <c r="G12" s="382"/>
      <c r="H12" s="383"/>
      <c r="I12" s="384"/>
      <c r="J12" s="385"/>
      <c r="K12" s="386"/>
      <c r="L12" s="387"/>
    </row>
    <row r="13" spans="1:13" customFormat="1" ht="15">
      <c r="A13" s="378">
        <v>5</v>
      </c>
      <c r="B13" s="378"/>
      <c r="C13" s="379"/>
      <c r="D13" s="380"/>
      <c r="E13" s="380"/>
      <c r="F13" s="381"/>
      <c r="G13" s="382"/>
      <c r="H13" s="383"/>
      <c r="I13" s="384"/>
      <c r="J13" s="385"/>
      <c r="K13" s="386"/>
      <c r="L13" s="387"/>
    </row>
    <row r="14" spans="1:13" customFormat="1" ht="15">
      <c r="A14" s="378">
        <v>6</v>
      </c>
      <c r="B14" s="378"/>
      <c r="C14" s="379"/>
      <c r="D14" s="380"/>
      <c r="E14" s="380"/>
      <c r="F14" s="381"/>
      <c r="G14" s="382"/>
      <c r="H14" s="383"/>
      <c r="I14" s="384"/>
      <c r="J14" s="385"/>
      <c r="K14" s="386"/>
      <c r="L14" s="387"/>
    </row>
    <row r="15" spans="1:13" customFormat="1" ht="15">
      <c r="A15" s="378">
        <v>7</v>
      </c>
      <c r="B15" s="378"/>
      <c r="C15" s="379"/>
      <c r="D15" s="380"/>
      <c r="E15" s="380"/>
      <c r="F15" s="381"/>
      <c r="G15" s="382"/>
      <c r="H15" s="383"/>
      <c r="I15" s="384"/>
      <c r="J15" s="385"/>
      <c r="K15" s="386"/>
      <c r="L15" s="387"/>
    </row>
    <row r="16" spans="1:13" customFormat="1" ht="15">
      <c r="A16" s="378">
        <v>8</v>
      </c>
      <c r="B16" s="378"/>
      <c r="C16" s="379"/>
      <c r="D16" s="380"/>
      <c r="E16" s="380"/>
      <c r="F16" s="381"/>
      <c r="G16" s="382"/>
      <c r="H16" s="383"/>
      <c r="I16" s="384"/>
      <c r="J16" s="385"/>
      <c r="K16" s="386"/>
      <c r="L16" s="387"/>
    </row>
    <row r="17" spans="1:12" customFormat="1" ht="15">
      <c r="A17" s="378">
        <v>9</v>
      </c>
      <c r="B17" s="378"/>
      <c r="C17" s="379"/>
      <c r="D17" s="380"/>
      <c r="E17" s="380"/>
      <c r="F17" s="381"/>
      <c r="G17" s="382"/>
      <c r="H17" s="383"/>
      <c r="I17" s="384"/>
      <c r="J17" s="388"/>
      <c r="K17" s="386"/>
      <c r="L17" s="387"/>
    </row>
    <row r="18" spans="1:12" customFormat="1" ht="15">
      <c r="A18" s="378">
        <v>10</v>
      </c>
      <c r="B18" s="378"/>
      <c r="C18" s="379"/>
      <c r="D18" s="380"/>
      <c r="E18" s="380"/>
      <c r="F18" s="381"/>
      <c r="G18" s="382"/>
      <c r="H18" s="383"/>
      <c r="I18" s="384"/>
      <c r="J18" s="388"/>
      <c r="K18" s="386"/>
      <c r="L18" s="387"/>
    </row>
    <row r="19" spans="1:12" customFormat="1" ht="15">
      <c r="A19" s="378">
        <v>11</v>
      </c>
      <c r="B19" s="378"/>
      <c r="C19" s="379"/>
      <c r="D19" s="380"/>
      <c r="E19" s="380"/>
      <c r="F19" s="381"/>
      <c r="G19" s="382"/>
      <c r="H19" s="383"/>
      <c r="I19" s="384"/>
      <c r="J19" s="388"/>
      <c r="K19" s="386"/>
      <c r="L19" s="387"/>
    </row>
    <row r="20" spans="1:12" customFormat="1" ht="15">
      <c r="A20" s="378">
        <v>12</v>
      </c>
      <c r="B20" s="378"/>
      <c r="C20" s="379"/>
      <c r="D20" s="380"/>
      <c r="E20" s="380"/>
      <c r="F20" s="381"/>
      <c r="G20" s="382"/>
      <c r="H20" s="383"/>
      <c r="I20" s="384"/>
      <c r="J20" s="385"/>
      <c r="K20" s="386"/>
      <c r="L20" s="387"/>
    </row>
    <row r="21" spans="1:12" customFormat="1" ht="15">
      <c r="A21" s="378">
        <v>13</v>
      </c>
      <c r="B21" s="378"/>
      <c r="C21" s="379"/>
      <c r="D21" s="380"/>
      <c r="E21" s="380"/>
      <c r="F21" s="381"/>
      <c r="G21" s="382"/>
      <c r="H21" s="383"/>
      <c r="I21" s="384"/>
      <c r="J21" s="385"/>
      <c r="K21" s="386"/>
      <c r="L21" s="387"/>
    </row>
    <row r="22" spans="1:12" customFormat="1" ht="15">
      <c r="A22" s="378">
        <v>14</v>
      </c>
      <c r="B22" s="378"/>
      <c r="C22" s="379"/>
      <c r="D22" s="380"/>
      <c r="E22" s="380"/>
      <c r="F22" s="381"/>
      <c r="G22" s="382"/>
      <c r="H22" s="383"/>
      <c r="I22" s="384"/>
      <c r="J22" s="385"/>
      <c r="K22" s="387"/>
      <c r="L22" s="387"/>
    </row>
    <row r="23" spans="1:12" customFormat="1" ht="15">
      <c r="A23" s="378">
        <v>15</v>
      </c>
      <c r="B23" s="378"/>
      <c r="C23" s="379"/>
      <c r="D23" s="380"/>
      <c r="E23" s="380"/>
      <c r="F23" s="381"/>
      <c r="G23" s="382"/>
      <c r="H23" s="383"/>
      <c r="I23" s="384"/>
      <c r="J23" s="385"/>
      <c r="K23" s="387"/>
      <c r="L23" s="387"/>
    </row>
    <row r="24" spans="1:12" customFormat="1" ht="15">
      <c r="A24" s="378">
        <v>16</v>
      </c>
      <c r="B24" s="378"/>
      <c r="C24" s="379"/>
      <c r="D24" s="380"/>
      <c r="E24" s="380"/>
      <c r="F24" s="381"/>
      <c r="G24" s="382"/>
      <c r="H24" s="383"/>
      <c r="I24" s="384"/>
      <c r="J24" s="388"/>
      <c r="K24" s="389"/>
      <c r="L24" s="387"/>
    </row>
    <row r="25" spans="1:12" customFormat="1" ht="15">
      <c r="A25" s="378">
        <v>17</v>
      </c>
      <c r="B25" s="378"/>
      <c r="C25" s="379"/>
      <c r="D25" s="380"/>
      <c r="E25" s="380"/>
      <c r="F25" s="381"/>
      <c r="G25" s="382"/>
      <c r="H25" s="383"/>
      <c r="I25" s="384"/>
      <c r="J25" s="388"/>
      <c r="K25" s="389"/>
      <c r="L25" s="385"/>
    </row>
    <row r="26" spans="1:12" customFormat="1" ht="15">
      <c r="A26" s="378">
        <v>18</v>
      </c>
      <c r="B26" s="378"/>
      <c r="C26" s="379"/>
      <c r="D26" s="381"/>
      <c r="E26" s="381"/>
      <c r="F26" s="381"/>
      <c r="G26" s="382"/>
      <c r="H26" s="381"/>
      <c r="I26" s="381"/>
      <c r="J26" s="381"/>
      <c r="K26" s="381"/>
      <c r="L26" s="372"/>
    </row>
    <row r="27" spans="1:12" customFormat="1" ht="15">
      <c r="A27" s="378">
        <v>19</v>
      </c>
      <c r="B27" s="378"/>
      <c r="C27" s="379"/>
      <c r="D27" s="381"/>
      <c r="E27" s="381"/>
      <c r="F27" s="381"/>
      <c r="G27" s="382"/>
      <c r="H27" s="381"/>
      <c r="I27" s="381"/>
      <c r="J27" s="381"/>
      <c r="K27" s="383"/>
      <c r="L27" s="372"/>
    </row>
    <row r="28" spans="1:12" customFormat="1" ht="15">
      <c r="A28" s="378">
        <v>20</v>
      </c>
      <c r="B28" s="378"/>
      <c r="C28" s="379"/>
      <c r="D28" s="381"/>
      <c r="E28" s="381"/>
      <c r="F28" s="381"/>
      <c r="G28" s="382"/>
      <c r="H28" s="381"/>
      <c r="I28" s="381"/>
      <c r="J28" s="381"/>
      <c r="K28" s="383"/>
      <c r="L28" s="372"/>
    </row>
    <row r="29" spans="1:12" customFormat="1" ht="15">
      <c r="A29" s="378">
        <v>21</v>
      </c>
      <c r="B29" s="378"/>
      <c r="C29" s="379"/>
      <c r="D29" s="381"/>
      <c r="E29" s="381"/>
      <c r="F29" s="381"/>
      <c r="G29" s="382"/>
      <c r="H29" s="381"/>
      <c r="I29" s="381"/>
      <c r="J29" s="381"/>
      <c r="K29" s="383"/>
      <c r="L29" s="372"/>
    </row>
    <row r="30" spans="1:12" customFormat="1" ht="15">
      <c r="A30" s="378">
        <v>22</v>
      </c>
      <c r="B30" s="378"/>
      <c r="C30" s="379"/>
      <c r="D30" s="381"/>
      <c r="E30" s="381"/>
      <c r="F30" s="381"/>
      <c r="G30" s="382"/>
      <c r="H30" s="381"/>
      <c r="I30" s="381"/>
      <c r="J30" s="381"/>
      <c r="K30" s="383"/>
      <c r="L30" s="372"/>
    </row>
    <row r="31" spans="1:12" customFormat="1" ht="15">
      <c r="A31" s="378">
        <v>23</v>
      </c>
      <c r="B31" s="378"/>
      <c r="C31" s="379"/>
      <c r="D31" s="381"/>
      <c r="E31" s="381"/>
      <c r="F31" s="381"/>
      <c r="G31" s="382"/>
      <c r="H31" s="381"/>
      <c r="I31" s="381"/>
      <c r="J31" s="381"/>
      <c r="K31" s="383"/>
      <c r="L31" s="372"/>
    </row>
    <row r="32" spans="1:12" customFormat="1" ht="15">
      <c r="A32" s="378">
        <v>24</v>
      </c>
      <c r="B32" s="378"/>
      <c r="C32" s="379"/>
      <c r="D32" s="381"/>
      <c r="E32" s="381"/>
      <c r="F32" s="381"/>
      <c r="G32" s="382"/>
      <c r="H32" s="381"/>
      <c r="I32" s="381"/>
      <c r="J32" s="381"/>
      <c r="K32" s="383"/>
      <c r="L32" s="372"/>
    </row>
    <row r="33" spans="1:12" customFormat="1" ht="15">
      <c r="A33" s="378">
        <v>25</v>
      </c>
      <c r="B33" s="378"/>
      <c r="C33" s="379"/>
      <c r="D33" s="381"/>
      <c r="E33" s="381"/>
      <c r="F33" s="381"/>
      <c r="G33" s="382"/>
      <c r="H33" s="381"/>
      <c r="I33" s="381"/>
      <c r="J33" s="381"/>
      <c r="K33" s="383"/>
      <c r="L33" s="372"/>
    </row>
    <row r="34" spans="1:12" customFormat="1" ht="15">
      <c r="A34" s="378">
        <v>26</v>
      </c>
      <c r="B34" s="378"/>
      <c r="C34" s="379"/>
      <c r="D34" s="381"/>
      <c r="E34" s="381"/>
      <c r="F34" s="381"/>
      <c r="G34" s="382"/>
      <c r="H34" s="381"/>
      <c r="I34" s="381"/>
      <c r="J34" s="381"/>
      <c r="K34" s="383"/>
      <c r="L34" s="372"/>
    </row>
    <row r="35" spans="1:12" customFormat="1" ht="15">
      <c r="A35" s="378">
        <v>27</v>
      </c>
      <c r="B35" s="378"/>
      <c r="C35" s="379"/>
      <c r="D35" s="381"/>
      <c r="E35" s="381"/>
      <c r="F35" s="381"/>
      <c r="G35" s="382"/>
      <c r="H35" s="381"/>
      <c r="I35" s="381"/>
      <c r="J35" s="381"/>
      <c r="K35" s="383"/>
      <c r="L35" s="372"/>
    </row>
    <row r="36" spans="1:12" customFormat="1" ht="15">
      <c r="A36" s="378">
        <v>28</v>
      </c>
      <c r="B36" s="378"/>
      <c r="C36" s="379"/>
      <c r="D36" s="381"/>
      <c r="E36" s="381"/>
      <c r="F36" s="381"/>
      <c r="G36" s="382"/>
      <c r="H36" s="381"/>
      <c r="I36" s="381"/>
      <c r="J36" s="381"/>
      <c r="K36" s="383"/>
      <c r="L36" s="372"/>
    </row>
    <row r="37" spans="1:12" customFormat="1" ht="15">
      <c r="A37" s="378">
        <v>29</v>
      </c>
      <c r="B37" s="378"/>
      <c r="C37" s="379"/>
      <c r="D37" s="381"/>
      <c r="E37" s="381"/>
      <c r="F37" s="381"/>
      <c r="G37" s="382"/>
      <c r="H37" s="381"/>
      <c r="I37" s="381"/>
      <c r="J37" s="381"/>
      <c r="K37" s="383"/>
      <c r="L37" s="372"/>
    </row>
    <row r="38" spans="1:12" customFormat="1" ht="15">
      <c r="A38" s="378">
        <v>30</v>
      </c>
      <c r="B38" s="378"/>
      <c r="C38" s="379"/>
      <c r="D38" s="381"/>
      <c r="E38" s="381"/>
      <c r="F38" s="381"/>
      <c r="G38" s="382"/>
      <c r="H38" s="381"/>
      <c r="I38" s="381"/>
      <c r="J38" s="381"/>
      <c r="K38" s="383"/>
      <c r="L38" s="372"/>
    </row>
    <row r="39" spans="1:12" customFormat="1" ht="15">
      <c r="A39" s="378">
        <v>31</v>
      </c>
      <c r="B39" s="378"/>
      <c r="C39" s="379"/>
      <c r="D39" s="380"/>
      <c r="E39" s="381"/>
      <c r="F39" s="381"/>
      <c r="G39" s="382"/>
      <c r="H39" s="381"/>
      <c r="I39" s="381"/>
      <c r="J39" s="381"/>
      <c r="K39" s="383"/>
      <c r="L39" s="372"/>
    </row>
    <row r="40" spans="1:12" customFormat="1" ht="15">
      <c r="A40" s="378">
        <v>32</v>
      </c>
      <c r="B40" s="378"/>
      <c r="C40" s="379"/>
      <c r="D40" s="381"/>
      <c r="E40" s="381"/>
      <c r="F40" s="381"/>
      <c r="G40" s="382"/>
      <c r="H40" s="381"/>
      <c r="I40" s="381"/>
      <c r="J40" s="381"/>
      <c r="K40" s="383"/>
      <c r="L40" s="372"/>
    </row>
    <row r="41" spans="1:12" customFormat="1" ht="15">
      <c r="A41" s="378">
        <v>33</v>
      </c>
      <c r="B41" s="378"/>
      <c r="C41" s="379"/>
      <c r="D41" s="381"/>
      <c r="E41" s="381"/>
      <c r="F41" s="381"/>
      <c r="G41" s="382"/>
      <c r="H41" s="381"/>
      <c r="I41" s="381"/>
      <c r="J41" s="381"/>
      <c r="K41" s="383"/>
      <c r="L41" s="372"/>
    </row>
    <row r="42" spans="1:12" customFormat="1" ht="15">
      <c r="A42" s="378">
        <v>34</v>
      </c>
      <c r="B42" s="378"/>
      <c r="C42" s="379"/>
      <c r="D42" s="381"/>
      <c r="E42" s="381"/>
      <c r="F42" s="381"/>
      <c r="G42" s="382"/>
      <c r="H42" s="381"/>
      <c r="I42" s="381"/>
      <c r="J42" s="381"/>
      <c r="K42" s="383"/>
      <c r="L42" s="372"/>
    </row>
    <row r="43" spans="1:12" customFormat="1" ht="15">
      <c r="A43" s="378">
        <v>35</v>
      </c>
      <c r="B43" s="378"/>
      <c r="C43" s="379"/>
      <c r="D43" s="381"/>
      <c r="E43" s="381"/>
      <c r="F43" s="381"/>
      <c r="G43" s="382"/>
      <c r="H43" s="381"/>
      <c r="I43" s="381"/>
      <c r="J43" s="381"/>
      <c r="K43" s="383"/>
      <c r="L43" s="372"/>
    </row>
    <row r="44" spans="1:12" customFormat="1" ht="15">
      <c r="A44" s="378">
        <v>36</v>
      </c>
      <c r="B44" s="378"/>
      <c r="C44" s="379"/>
      <c r="D44" s="381"/>
      <c r="E44" s="381"/>
      <c r="F44" s="381"/>
      <c r="G44" s="382"/>
      <c r="H44" s="381"/>
      <c r="I44" s="381"/>
      <c r="J44" s="381"/>
      <c r="K44" s="383"/>
      <c r="L44" s="372"/>
    </row>
    <row r="45" spans="1:12" customFormat="1" ht="15">
      <c r="A45" s="378">
        <v>37</v>
      </c>
      <c r="B45" s="378"/>
      <c r="C45" s="379"/>
      <c r="D45" s="381"/>
      <c r="E45" s="381"/>
      <c r="F45" s="381"/>
      <c r="G45" s="382"/>
      <c r="H45" s="381"/>
      <c r="I45" s="381"/>
      <c r="J45" s="381"/>
      <c r="K45" s="383"/>
      <c r="L45" s="372"/>
    </row>
    <row r="46" spans="1:12" customFormat="1" ht="15">
      <c r="A46" s="378">
        <v>38</v>
      </c>
      <c r="B46" s="378"/>
      <c r="C46" s="379"/>
      <c r="D46" s="381"/>
      <c r="E46" s="381"/>
      <c r="F46" s="381"/>
      <c r="G46" s="382"/>
      <c r="H46" s="381"/>
      <c r="I46" s="381"/>
      <c r="J46" s="381"/>
      <c r="K46" s="383"/>
      <c r="L46" s="372"/>
    </row>
    <row r="47" spans="1:12" customFormat="1" ht="15">
      <c r="A47" s="378">
        <v>39</v>
      </c>
      <c r="B47" s="378"/>
      <c r="C47" s="379"/>
      <c r="D47" s="381"/>
      <c r="E47" s="381"/>
      <c r="F47" s="381"/>
      <c r="G47" s="382"/>
      <c r="H47" s="381"/>
      <c r="I47" s="381"/>
      <c r="J47" s="381"/>
      <c r="K47" s="383"/>
      <c r="L47" s="385"/>
    </row>
    <row r="48" spans="1:12" customFormat="1" ht="15">
      <c r="A48" s="378">
        <v>40</v>
      </c>
      <c r="B48" s="378"/>
      <c r="C48" s="379"/>
      <c r="D48" s="381"/>
      <c r="E48" s="381"/>
      <c r="F48" s="381"/>
      <c r="G48" s="382"/>
      <c r="H48" s="381"/>
      <c r="I48" s="381"/>
      <c r="J48" s="381"/>
      <c r="K48" s="383"/>
      <c r="L48" s="372"/>
    </row>
    <row r="49" spans="1:12" customFormat="1" ht="15">
      <c r="A49" s="378">
        <v>41</v>
      </c>
      <c r="B49" s="378"/>
      <c r="C49" s="379"/>
      <c r="D49" s="381"/>
      <c r="E49" s="381"/>
      <c r="F49" s="381"/>
      <c r="G49" s="382"/>
      <c r="H49" s="381"/>
      <c r="I49" s="381"/>
      <c r="J49" s="381"/>
      <c r="K49" s="383"/>
      <c r="L49" s="372"/>
    </row>
    <row r="50" spans="1:12" customFormat="1" ht="15">
      <c r="A50" s="378">
        <v>42</v>
      </c>
      <c r="B50" s="378"/>
      <c r="C50" s="379"/>
      <c r="D50" s="381"/>
      <c r="E50" s="381"/>
      <c r="F50" s="381"/>
      <c r="G50" s="382"/>
      <c r="H50" s="381"/>
      <c r="I50" s="381"/>
      <c r="J50" s="381"/>
      <c r="K50" s="383"/>
      <c r="L50" s="372"/>
    </row>
    <row r="51" spans="1:12" customFormat="1" ht="15">
      <c r="A51" s="378">
        <v>43</v>
      </c>
      <c r="B51" s="378"/>
      <c r="C51" s="379"/>
      <c r="D51" s="381"/>
      <c r="E51" s="381"/>
      <c r="F51" s="381"/>
      <c r="G51" s="382"/>
      <c r="H51" s="381"/>
      <c r="I51" s="381"/>
      <c r="J51" s="381"/>
      <c r="K51" s="383"/>
      <c r="L51" s="372"/>
    </row>
    <row r="52" spans="1:12" customFormat="1" ht="15">
      <c r="A52" s="378">
        <v>44</v>
      </c>
      <c r="B52" s="378"/>
      <c r="C52" s="379"/>
      <c r="D52" s="381"/>
      <c r="E52" s="381"/>
      <c r="F52" s="381"/>
      <c r="G52" s="382"/>
      <c r="H52" s="381"/>
      <c r="I52" s="381"/>
      <c r="J52" s="381"/>
      <c r="K52" s="383"/>
      <c r="L52" s="372"/>
    </row>
    <row r="53" spans="1:12" customFormat="1" ht="15">
      <c r="A53" s="378">
        <v>45</v>
      </c>
      <c r="B53" s="378"/>
      <c r="C53" s="379"/>
      <c r="D53" s="381"/>
      <c r="E53" s="381"/>
      <c r="F53" s="381"/>
      <c r="G53" s="382"/>
      <c r="H53" s="381"/>
      <c r="I53" s="381"/>
      <c r="J53" s="381"/>
      <c r="K53" s="383"/>
      <c r="L53" s="372"/>
    </row>
    <row r="54" spans="1:12" customFormat="1" ht="15">
      <c r="A54" s="378">
        <v>46</v>
      </c>
      <c r="B54" s="378"/>
      <c r="C54" s="379"/>
      <c r="D54" s="381"/>
      <c r="E54" s="381"/>
      <c r="F54" s="381"/>
      <c r="G54" s="382"/>
      <c r="H54" s="381"/>
      <c r="I54" s="381"/>
      <c r="J54" s="381"/>
      <c r="K54" s="383"/>
      <c r="L54" s="372"/>
    </row>
    <row r="55" spans="1:12" customFormat="1" ht="15">
      <c r="A55" s="378">
        <v>47</v>
      </c>
      <c r="B55" s="378"/>
      <c r="C55" s="379"/>
      <c r="D55" s="381"/>
      <c r="E55" s="381"/>
      <c r="F55" s="381"/>
      <c r="G55" s="382"/>
      <c r="H55" s="381"/>
      <c r="I55" s="381"/>
      <c r="J55" s="381"/>
      <c r="K55" s="383"/>
      <c r="L55" s="372"/>
    </row>
    <row r="56" spans="1:12" customFormat="1" ht="15">
      <c r="A56" s="378">
        <v>48</v>
      </c>
      <c r="B56" s="378"/>
      <c r="C56" s="379"/>
      <c r="D56" s="381"/>
      <c r="E56" s="381"/>
      <c r="F56" s="381"/>
      <c r="G56" s="382"/>
      <c r="H56" s="381"/>
      <c r="I56" s="381"/>
      <c r="J56" s="381"/>
      <c r="K56" s="383"/>
      <c r="L56" s="372"/>
    </row>
    <row r="57" spans="1:12" customFormat="1" ht="15">
      <c r="A57" s="378">
        <v>49</v>
      </c>
      <c r="B57" s="378"/>
      <c r="C57" s="379"/>
      <c r="D57" s="381"/>
      <c r="E57" s="381"/>
      <c r="F57" s="381"/>
      <c r="G57" s="382"/>
      <c r="H57" s="381"/>
      <c r="I57" s="381"/>
      <c r="J57" s="381"/>
      <c r="K57" s="383"/>
      <c r="L57" s="372"/>
    </row>
    <row r="58" spans="1:12" customFormat="1" ht="15">
      <c r="A58" s="378">
        <v>50</v>
      </c>
      <c r="B58" s="378"/>
      <c r="C58" s="379"/>
      <c r="D58" s="381"/>
      <c r="E58" s="381"/>
      <c r="F58" s="381"/>
      <c r="G58" s="382"/>
      <c r="H58" s="381"/>
      <c r="I58" s="381"/>
      <c r="J58" s="381"/>
      <c r="K58" s="383"/>
      <c r="L58" s="372"/>
    </row>
    <row r="59" spans="1:12" customFormat="1" ht="15">
      <c r="A59" s="378">
        <v>51</v>
      </c>
      <c r="B59" s="378"/>
      <c r="C59" s="379"/>
      <c r="D59" s="381"/>
      <c r="E59" s="381"/>
      <c r="F59" s="381"/>
      <c r="G59" s="382"/>
      <c r="H59" s="381"/>
      <c r="I59" s="381"/>
      <c r="J59" s="381"/>
      <c r="K59" s="383"/>
      <c r="L59" s="372"/>
    </row>
    <row r="60" spans="1:12" customFormat="1" ht="15">
      <c r="A60" s="378">
        <v>52</v>
      </c>
      <c r="B60" s="378"/>
      <c r="C60" s="379"/>
      <c r="D60" s="381"/>
      <c r="E60" s="381"/>
      <c r="F60" s="381"/>
      <c r="G60" s="382"/>
      <c r="H60" s="381"/>
      <c r="I60" s="381"/>
      <c r="J60" s="381"/>
      <c r="K60" s="383"/>
      <c r="L60" s="372"/>
    </row>
    <row r="61" spans="1:12" customFormat="1" ht="15">
      <c r="A61" s="378">
        <v>53</v>
      </c>
      <c r="B61" s="378"/>
      <c r="C61" s="379"/>
      <c r="D61" s="381"/>
      <c r="E61" s="381"/>
      <c r="F61" s="381"/>
      <c r="G61" s="382"/>
      <c r="H61" s="381"/>
      <c r="I61" s="381"/>
      <c r="J61" s="381"/>
      <c r="K61" s="383"/>
      <c r="L61" s="372"/>
    </row>
    <row r="62" spans="1:12" customFormat="1" ht="15">
      <c r="A62" s="378">
        <v>54</v>
      </c>
      <c r="B62" s="378"/>
      <c r="C62" s="379"/>
      <c r="D62" s="381"/>
      <c r="E62" s="381"/>
      <c r="F62" s="381"/>
      <c r="G62" s="382"/>
      <c r="H62" s="381"/>
      <c r="I62" s="381"/>
      <c r="J62" s="381"/>
      <c r="K62" s="383"/>
      <c r="L62" s="372"/>
    </row>
    <row r="63" spans="1:12" customFormat="1" ht="15">
      <c r="A63" s="378">
        <v>55</v>
      </c>
      <c r="B63" s="91"/>
      <c r="C63" s="379"/>
      <c r="D63" s="381"/>
      <c r="E63" s="381"/>
      <c r="F63" s="381"/>
      <c r="G63" s="382"/>
      <c r="H63" s="381"/>
      <c r="I63" s="381"/>
      <c r="J63" s="381"/>
      <c r="K63" s="383"/>
      <c r="L63" s="372"/>
    </row>
    <row r="64" spans="1:12" customFormat="1" ht="15">
      <c r="A64" s="378">
        <v>56</v>
      </c>
      <c r="B64" s="91"/>
      <c r="C64" s="379"/>
      <c r="D64" s="381"/>
      <c r="E64" s="381"/>
      <c r="F64" s="381"/>
      <c r="G64" s="382"/>
      <c r="H64" s="381"/>
      <c r="I64" s="381"/>
      <c r="J64" s="381"/>
      <c r="K64" s="383"/>
      <c r="L64" s="372"/>
    </row>
    <row r="65" spans="1:12" customFormat="1" ht="15">
      <c r="A65" s="378">
        <v>57</v>
      </c>
      <c r="B65" s="91"/>
      <c r="C65" s="379"/>
      <c r="D65" s="381"/>
      <c r="E65" s="381"/>
      <c r="F65" s="381"/>
      <c r="G65" s="382"/>
      <c r="H65" s="381"/>
      <c r="I65" s="381"/>
      <c r="J65" s="381"/>
      <c r="K65" s="383"/>
      <c r="L65" s="372"/>
    </row>
    <row r="66" spans="1:12" customFormat="1" ht="15">
      <c r="A66" s="378">
        <v>58</v>
      </c>
      <c r="B66" s="91"/>
      <c r="C66" s="379"/>
      <c r="D66" s="381"/>
      <c r="E66" s="381"/>
      <c r="F66" s="381"/>
      <c r="G66" s="382"/>
      <c r="H66" s="381"/>
      <c r="I66" s="381"/>
      <c r="J66" s="381"/>
      <c r="K66" s="383"/>
      <c r="L66" s="372"/>
    </row>
    <row r="67" spans="1:12" customFormat="1" ht="15">
      <c r="A67" s="378">
        <v>59</v>
      </c>
      <c r="B67" s="91"/>
      <c r="C67" s="379"/>
      <c r="D67" s="381"/>
      <c r="E67" s="381"/>
      <c r="F67" s="381"/>
      <c r="G67" s="382"/>
      <c r="H67" s="381"/>
      <c r="I67" s="381"/>
      <c r="J67" s="381"/>
      <c r="K67" s="383"/>
      <c r="L67" s="372"/>
    </row>
    <row r="68" spans="1:12" customFormat="1" ht="15">
      <c r="A68" s="378">
        <v>60</v>
      </c>
      <c r="B68" s="91"/>
      <c r="C68" s="379"/>
      <c r="D68" s="381"/>
      <c r="E68" s="381"/>
      <c r="F68" s="381"/>
      <c r="G68" s="382"/>
      <c r="H68" s="381"/>
      <c r="I68" s="381"/>
      <c r="J68" s="381"/>
      <c r="K68" s="383"/>
      <c r="L68" s="372"/>
    </row>
    <row r="69" spans="1:12" customFormat="1" ht="15">
      <c r="A69" s="378">
        <v>61</v>
      </c>
      <c r="B69" s="91"/>
      <c r="C69" s="379"/>
      <c r="D69" s="381"/>
      <c r="E69" s="91"/>
      <c r="F69" s="91"/>
      <c r="G69" s="563"/>
      <c r="H69" s="25"/>
      <c r="I69" s="277"/>
      <c r="J69" s="277"/>
      <c r="K69" s="563"/>
      <c r="L69" s="565"/>
    </row>
    <row r="70" spans="1:12" customFormat="1" ht="15">
      <c r="A70" s="378">
        <v>62</v>
      </c>
      <c r="B70" s="91"/>
      <c r="C70" s="379"/>
      <c r="D70" s="381"/>
      <c r="E70" s="91"/>
      <c r="F70" s="91"/>
      <c r="G70" s="564"/>
      <c r="H70" s="25"/>
      <c r="I70" s="277"/>
      <c r="J70" s="277"/>
      <c r="K70" s="564"/>
      <c r="L70" s="566"/>
    </row>
    <row r="71" spans="1:12" customFormat="1" ht="15">
      <c r="A71" s="378">
        <v>63</v>
      </c>
      <c r="B71" s="91"/>
      <c r="C71" s="379"/>
      <c r="D71" s="381"/>
      <c r="E71" s="91"/>
      <c r="F71" s="91"/>
      <c r="G71" s="563"/>
      <c r="H71" s="25"/>
      <c r="I71" s="277"/>
      <c r="J71" s="277"/>
      <c r="K71" s="574"/>
      <c r="L71" s="577"/>
    </row>
    <row r="72" spans="1:12" customFormat="1" ht="15">
      <c r="A72" s="378">
        <v>64</v>
      </c>
      <c r="B72" s="91"/>
      <c r="C72" s="379"/>
      <c r="D72" s="381"/>
      <c r="E72" s="91"/>
      <c r="F72" s="91"/>
      <c r="G72" s="570"/>
      <c r="H72" s="25"/>
      <c r="I72" s="277"/>
      <c r="J72" s="277"/>
      <c r="K72" s="575"/>
      <c r="L72" s="578"/>
    </row>
    <row r="73" spans="1:12" customFormat="1" ht="15">
      <c r="A73" s="378">
        <v>65</v>
      </c>
      <c r="B73" s="91"/>
      <c r="C73" s="379"/>
      <c r="D73" s="381"/>
      <c r="E73" s="91"/>
      <c r="F73" s="91"/>
      <c r="G73" s="570"/>
      <c r="H73" s="25"/>
      <c r="I73" s="277"/>
      <c r="J73" s="277"/>
      <c r="K73" s="575"/>
      <c r="L73" s="578"/>
    </row>
    <row r="74" spans="1:12" customFormat="1" ht="15">
      <c r="A74" s="378">
        <v>66</v>
      </c>
      <c r="B74" s="91"/>
      <c r="C74" s="379"/>
      <c r="D74" s="381"/>
      <c r="E74" s="91"/>
      <c r="F74" s="91"/>
      <c r="G74" s="570"/>
      <c r="H74" s="25"/>
      <c r="I74" s="277"/>
      <c r="J74" s="277"/>
      <c r="K74" s="575"/>
      <c r="L74" s="578"/>
    </row>
    <row r="75" spans="1:12" customFormat="1" ht="15">
      <c r="A75" s="378">
        <v>67</v>
      </c>
      <c r="B75" s="91"/>
      <c r="C75" s="379"/>
      <c r="D75" s="381"/>
      <c r="E75" s="91"/>
      <c r="F75" s="91"/>
      <c r="G75" s="570"/>
      <c r="H75" s="25"/>
      <c r="I75" s="277"/>
      <c r="J75" s="277"/>
      <c r="K75" s="575"/>
      <c r="L75" s="578"/>
    </row>
    <row r="76" spans="1:12" customFormat="1" ht="15">
      <c r="A76" s="378">
        <v>68</v>
      </c>
      <c r="B76" s="91"/>
      <c r="C76" s="379"/>
      <c r="D76" s="381"/>
      <c r="E76" s="91"/>
      <c r="F76" s="91"/>
      <c r="G76" s="570"/>
      <c r="H76" s="25"/>
      <c r="I76" s="277"/>
      <c r="J76" s="277"/>
      <c r="K76" s="575"/>
      <c r="L76" s="578"/>
    </row>
    <row r="77" spans="1:12" customFormat="1" ht="15">
      <c r="A77" s="378">
        <v>69</v>
      </c>
      <c r="B77" s="91"/>
      <c r="C77" s="379"/>
      <c r="D77" s="381"/>
      <c r="E77" s="91"/>
      <c r="F77" s="91"/>
      <c r="G77" s="570"/>
      <c r="H77" s="25"/>
      <c r="I77" s="277"/>
      <c r="J77" s="277"/>
      <c r="K77" s="575"/>
      <c r="L77" s="578"/>
    </row>
    <row r="78" spans="1:12" customFormat="1" ht="15">
      <c r="A78" s="378">
        <v>70</v>
      </c>
      <c r="B78" s="91"/>
      <c r="C78" s="379"/>
      <c r="D78" s="381"/>
      <c r="E78" s="91"/>
      <c r="F78" s="91"/>
      <c r="G78" s="570"/>
      <c r="H78" s="25"/>
      <c r="I78" s="277"/>
      <c r="J78" s="277"/>
      <c r="K78" s="575"/>
      <c r="L78" s="578"/>
    </row>
    <row r="79" spans="1:12" customFormat="1" ht="15">
      <c r="A79" s="378">
        <v>71</v>
      </c>
      <c r="B79" s="91"/>
      <c r="C79" s="379"/>
      <c r="D79" s="381"/>
      <c r="E79" s="91"/>
      <c r="F79" s="91"/>
      <c r="G79" s="570"/>
      <c r="H79" s="25"/>
      <c r="I79" s="277"/>
      <c r="J79" s="277"/>
      <c r="K79" s="575"/>
      <c r="L79" s="578"/>
    </row>
    <row r="80" spans="1:12" customFormat="1" ht="15">
      <c r="A80" s="378">
        <v>72</v>
      </c>
      <c r="B80" s="91"/>
      <c r="C80" s="379"/>
      <c r="D80" s="381"/>
      <c r="E80" s="91"/>
      <c r="F80" s="91"/>
      <c r="G80" s="570"/>
      <c r="H80" s="25"/>
      <c r="I80" s="277"/>
      <c r="J80" s="277"/>
      <c r="K80" s="575"/>
      <c r="L80" s="578"/>
    </row>
    <row r="81" spans="1:12" customFormat="1" ht="15">
      <c r="A81" s="378">
        <v>73</v>
      </c>
      <c r="B81" s="91"/>
      <c r="C81" s="379"/>
      <c r="D81" s="381"/>
      <c r="E81" s="91"/>
      <c r="F81" s="91"/>
      <c r="G81" s="570"/>
      <c r="H81" s="25"/>
      <c r="I81" s="277"/>
      <c r="J81" s="277"/>
      <c r="K81" s="575"/>
      <c r="L81" s="578"/>
    </row>
    <row r="82" spans="1:12" customFormat="1" ht="15">
      <c r="A82" s="378">
        <v>74</v>
      </c>
      <c r="B82" s="91"/>
      <c r="C82" s="379"/>
      <c r="D82" s="381"/>
      <c r="E82" s="91"/>
      <c r="F82" s="91"/>
      <c r="G82" s="570"/>
      <c r="H82" s="25"/>
      <c r="I82" s="277"/>
      <c r="J82" s="277"/>
      <c r="K82" s="575"/>
      <c r="L82" s="578"/>
    </row>
    <row r="83" spans="1:12" customFormat="1" ht="15">
      <c r="A83" s="378">
        <v>75</v>
      </c>
      <c r="B83" s="91"/>
      <c r="C83" s="379"/>
      <c r="D83" s="381"/>
      <c r="E83" s="91"/>
      <c r="F83" s="91"/>
      <c r="G83" s="570"/>
      <c r="H83" s="25"/>
      <c r="I83" s="277"/>
      <c r="J83" s="277"/>
      <c r="K83" s="575"/>
      <c r="L83" s="578"/>
    </row>
    <row r="84" spans="1:12" customFormat="1" ht="15">
      <c r="A84" s="378">
        <v>76</v>
      </c>
      <c r="B84" s="91"/>
      <c r="C84" s="379"/>
      <c r="D84" s="381"/>
      <c r="E84" s="91"/>
      <c r="F84" s="91"/>
      <c r="G84" s="570"/>
      <c r="H84" s="25"/>
      <c r="I84" s="277"/>
      <c r="J84" s="277"/>
      <c r="K84" s="575"/>
      <c r="L84" s="578"/>
    </row>
    <row r="85" spans="1:12" customFormat="1" ht="15">
      <c r="A85" s="378">
        <v>77</v>
      </c>
      <c r="B85" s="91"/>
      <c r="C85" s="379"/>
      <c r="D85" s="381"/>
      <c r="E85" s="427"/>
      <c r="F85" s="427"/>
      <c r="G85" s="564"/>
      <c r="H85" s="25"/>
      <c r="I85" s="277"/>
      <c r="J85" s="277"/>
      <c r="K85" s="576"/>
      <c r="L85" s="579"/>
    </row>
    <row r="86" spans="1:12" customFormat="1" ht="15">
      <c r="A86" s="378">
        <v>78</v>
      </c>
      <c r="B86" s="91"/>
      <c r="C86" s="379"/>
      <c r="D86" s="381"/>
      <c r="E86" s="427"/>
      <c r="F86" s="427"/>
      <c r="G86" s="563"/>
      <c r="H86" s="25"/>
      <c r="I86" s="277"/>
      <c r="J86" s="277"/>
      <c r="K86" s="574"/>
      <c r="L86" s="577"/>
    </row>
    <row r="87" spans="1:12" customFormat="1" ht="15">
      <c r="A87" s="378">
        <v>79</v>
      </c>
      <c r="B87" s="91"/>
      <c r="C87" s="379"/>
      <c r="D87" s="381"/>
      <c r="E87" s="427"/>
      <c r="F87" s="427"/>
      <c r="G87" s="570"/>
      <c r="H87" s="25"/>
      <c r="I87" s="277"/>
      <c r="J87" s="277"/>
      <c r="K87" s="575"/>
      <c r="L87" s="578"/>
    </row>
    <row r="88" spans="1:12" customFormat="1" ht="15">
      <c r="A88" s="378">
        <v>80</v>
      </c>
      <c r="B88" s="91"/>
      <c r="C88" s="379"/>
      <c r="D88" s="381"/>
      <c r="E88" s="427"/>
      <c r="F88" s="427"/>
      <c r="G88" s="570"/>
      <c r="H88" s="25"/>
      <c r="I88" s="277"/>
      <c r="J88" s="277"/>
      <c r="K88" s="575"/>
      <c r="L88" s="578"/>
    </row>
    <row r="89" spans="1:12" customFormat="1" ht="15">
      <c r="A89" s="378">
        <v>81</v>
      </c>
      <c r="B89" s="91"/>
      <c r="C89" s="379"/>
      <c r="D89" s="381"/>
      <c r="E89" s="427"/>
      <c r="F89" s="427"/>
      <c r="G89" s="570"/>
      <c r="H89" s="25"/>
      <c r="I89" s="277"/>
      <c r="J89" s="277"/>
      <c r="K89" s="575"/>
      <c r="L89" s="578"/>
    </row>
    <row r="90" spans="1:12" customFormat="1" ht="15">
      <c r="A90" s="378">
        <v>82</v>
      </c>
      <c r="B90" s="91"/>
      <c r="C90" s="379"/>
      <c r="D90" s="381"/>
      <c r="E90" s="427"/>
      <c r="F90" s="427"/>
      <c r="G90" s="570"/>
      <c r="H90" s="25"/>
      <c r="I90" s="277"/>
      <c r="J90" s="277"/>
      <c r="K90" s="575"/>
      <c r="L90" s="578"/>
    </row>
    <row r="91" spans="1:12" customFormat="1" ht="15">
      <c r="A91" s="378">
        <v>83</v>
      </c>
      <c r="B91" s="91"/>
      <c r="C91" s="379"/>
      <c r="D91" s="381"/>
      <c r="E91" s="427"/>
      <c r="F91" s="427"/>
      <c r="G91" s="570"/>
      <c r="H91" s="25"/>
      <c r="I91" s="277"/>
      <c r="J91" s="277"/>
      <c r="K91" s="575"/>
      <c r="L91" s="578"/>
    </row>
    <row r="92" spans="1:12" customFormat="1" ht="15">
      <c r="A92" s="378">
        <v>84</v>
      </c>
      <c r="B92" s="91"/>
      <c r="C92" s="379"/>
      <c r="D92" s="381"/>
      <c r="E92" s="427"/>
      <c r="F92" s="427"/>
      <c r="G92" s="570"/>
      <c r="H92" s="25"/>
      <c r="I92" s="277"/>
      <c r="J92" s="277"/>
      <c r="K92" s="575"/>
      <c r="L92" s="578"/>
    </row>
    <row r="93" spans="1:12" customFormat="1" ht="15">
      <c r="A93" s="378">
        <v>85</v>
      </c>
      <c r="B93" s="91"/>
      <c r="C93" s="379"/>
      <c r="D93" s="381"/>
      <c r="E93" s="427"/>
      <c r="F93" s="427"/>
      <c r="G93" s="570"/>
      <c r="H93" s="25"/>
      <c r="I93" s="277"/>
      <c r="J93" s="277"/>
      <c r="K93" s="575"/>
      <c r="L93" s="578"/>
    </row>
    <row r="94" spans="1:12" customFormat="1" ht="15">
      <c r="A94" s="378">
        <v>86</v>
      </c>
      <c r="B94" s="91"/>
      <c r="C94" s="379"/>
      <c r="D94" s="381"/>
      <c r="E94" s="427"/>
      <c r="F94" s="427"/>
      <c r="G94" s="570"/>
      <c r="H94" s="25"/>
      <c r="I94" s="277"/>
      <c r="J94" s="277"/>
      <c r="K94" s="575"/>
      <c r="L94" s="578"/>
    </row>
    <row r="95" spans="1:12" customFormat="1" ht="15">
      <c r="A95" s="378">
        <v>87</v>
      </c>
      <c r="B95" s="91"/>
      <c r="C95" s="379"/>
      <c r="D95" s="381"/>
      <c r="E95" s="427"/>
      <c r="F95" s="427"/>
      <c r="G95" s="570"/>
      <c r="H95" s="25"/>
      <c r="I95" s="277"/>
      <c r="J95" s="277"/>
      <c r="K95" s="575"/>
      <c r="L95" s="578"/>
    </row>
    <row r="96" spans="1:12" customFormat="1" ht="15">
      <c r="A96" s="378">
        <v>88</v>
      </c>
      <c r="B96" s="91"/>
      <c r="C96" s="379"/>
      <c r="D96" s="381"/>
      <c r="E96" s="427"/>
      <c r="F96" s="427"/>
      <c r="G96" s="570"/>
      <c r="H96" s="25"/>
      <c r="I96" s="277"/>
      <c r="J96" s="277"/>
      <c r="K96" s="575"/>
      <c r="L96" s="578"/>
    </row>
    <row r="97" spans="1:12" customFormat="1" ht="15">
      <c r="A97" s="378">
        <v>89</v>
      </c>
      <c r="B97" s="91"/>
      <c r="C97" s="379"/>
      <c r="D97" s="381"/>
      <c r="E97" s="427"/>
      <c r="F97" s="427"/>
      <c r="G97" s="570"/>
      <c r="H97" s="25"/>
      <c r="I97" s="277"/>
      <c r="J97" s="277"/>
      <c r="K97" s="575"/>
      <c r="L97" s="578"/>
    </row>
    <row r="98" spans="1:12" customFormat="1" ht="15">
      <c r="A98" s="378">
        <v>90</v>
      </c>
      <c r="B98" s="91"/>
      <c r="C98" s="379"/>
      <c r="D98" s="380"/>
      <c r="E98" s="427"/>
      <c r="F98" s="427"/>
      <c r="G98" s="570"/>
      <c r="H98" s="25"/>
      <c r="I98" s="277"/>
      <c r="J98" s="277"/>
      <c r="K98" s="575"/>
      <c r="L98" s="578"/>
    </row>
    <row r="99" spans="1:12" customFormat="1" ht="15">
      <c r="A99" s="378">
        <v>91</v>
      </c>
      <c r="B99" s="91"/>
      <c r="C99" s="379"/>
      <c r="D99" s="381"/>
      <c r="E99" s="427"/>
      <c r="F99" s="427"/>
      <c r="G99" s="570"/>
      <c r="H99" s="25"/>
      <c r="I99" s="277"/>
      <c r="J99" s="277"/>
      <c r="K99" s="575"/>
      <c r="L99" s="578"/>
    </row>
    <row r="100" spans="1:12" customFormat="1" ht="15">
      <c r="A100" s="378">
        <v>92</v>
      </c>
      <c r="B100" s="91"/>
      <c r="C100" s="379"/>
      <c r="D100" s="381"/>
      <c r="E100" s="427"/>
      <c r="F100" s="427"/>
      <c r="G100" s="570"/>
      <c r="H100" s="25"/>
      <c r="I100" s="277"/>
      <c r="J100" s="277"/>
      <c r="K100" s="575"/>
      <c r="L100" s="578"/>
    </row>
    <row r="101" spans="1:12" customFormat="1" ht="15">
      <c r="A101" s="378">
        <v>93</v>
      </c>
      <c r="B101" s="91"/>
      <c r="C101" s="379"/>
      <c r="D101" s="381"/>
      <c r="E101" s="427"/>
      <c r="F101" s="427"/>
      <c r="G101" s="570"/>
      <c r="H101" s="25"/>
      <c r="I101" s="277"/>
      <c r="J101" s="277"/>
      <c r="K101" s="575"/>
      <c r="L101" s="578"/>
    </row>
    <row r="102" spans="1:12" customFormat="1" ht="15">
      <c r="A102" s="378">
        <v>94</v>
      </c>
      <c r="B102" s="91"/>
      <c r="C102" s="379"/>
      <c r="D102" s="381"/>
      <c r="E102" s="427"/>
      <c r="F102" s="427"/>
      <c r="G102" s="570"/>
      <c r="H102" s="25"/>
      <c r="I102" s="277"/>
      <c r="J102" s="277"/>
      <c r="K102" s="575"/>
      <c r="L102" s="578"/>
    </row>
    <row r="103" spans="1:12" customFormat="1" ht="15">
      <c r="A103" s="378">
        <v>95</v>
      </c>
      <c r="B103" s="91"/>
      <c r="C103" s="379"/>
      <c r="D103" s="381"/>
      <c r="E103" s="427"/>
      <c r="F103" s="427"/>
      <c r="G103" s="570"/>
      <c r="H103" s="25"/>
      <c r="I103" s="277"/>
      <c r="J103" s="277"/>
      <c r="K103" s="575"/>
      <c r="L103" s="578"/>
    </row>
    <row r="104" spans="1:12" customFormat="1" ht="15">
      <c r="A104" s="378">
        <v>96</v>
      </c>
      <c r="B104" s="91"/>
      <c r="C104" s="379"/>
      <c r="D104" s="381"/>
      <c r="E104" s="427"/>
      <c r="F104" s="427"/>
      <c r="G104" s="570"/>
      <c r="H104" s="25"/>
      <c r="I104" s="277"/>
      <c r="J104" s="277"/>
      <c r="K104" s="575"/>
      <c r="L104" s="578"/>
    </row>
    <row r="105" spans="1:12" customFormat="1" ht="15">
      <c r="A105" s="378">
        <v>97</v>
      </c>
      <c r="B105" s="91"/>
      <c r="C105" s="379"/>
      <c r="D105" s="381"/>
      <c r="E105" s="427"/>
      <c r="F105" s="427"/>
      <c r="G105" s="570"/>
      <c r="H105" s="25"/>
      <c r="I105" s="277"/>
      <c r="J105" s="277"/>
      <c r="K105" s="575"/>
      <c r="L105" s="578"/>
    </row>
    <row r="106" spans="1:12" customFormat="1" ht="15">
      <c r="A106" s="378">
        <v>98</v>
      </c>
      <c r="B106" s="91"/>
      <c r="C106" s="379"/>
      <c r="D106" s="381"/>
      <c r="E106" s="427"/>
      <c r="F106" s="427"/>
      <c r="G106" s="570"/>
      <c r="H106" s="25"/>
      <c r="I106" s="277"/>
      <c r="J106" s="277"/>
      <c r="K106" s="575"/>
      <c r="L106" s="578"/>
    </row>
    <row r="107" spans="1:12" customFormat="1" ht="15">
      <c r="A107" s="378">
        <v>99</v>
      </c>
      <c r="B107" s="91"/>
      <c r="C107" s="379"/>
      <c r="D107" s="381"/>
      <c r="E107" s="427"/>
      <c r="F107" s="427"/>
      <c r="G107" s="570"/>
      <c r="H107" s="25"/>
      <c r="I107" s="277"/>
      <c r="J107" s="277"/>
      <c r="K107" s="575"/>
      <c r="L107" s="578"/>
    </row>
    <row r="108" spans="1:12" customFormat="1" ht="15">
      <c r="A108" s="378">
        <v>100</v>
      </c>
      <c r="B108" s="91"/>
      <c r="C108" s="379"/>
      <c r="D108" s="380"/>
      <c r="E108" s="427"/>
      <c r="F108" s="427"/>
      <c r="G108" s="570"/>
      <c r="H108" s="25"/>
      <c r="I108" s="277"/>
      <c r="J108" s="277"/>
      <c r="K108" s="575"/>
      <c r="L108" s="578"/>
    </row>
    <row r="109" spans="1:12" customFormat="1" ht="15">
      <c r="A109" s="378">
        <v>101</v>
      </c>
      <c r="B109" s="91"/>
      <c r="C109" s="379"/>
      <c r="D109" s="380"/>
      <c r="E109" s="427"/>
      <c r="F109" s="427"/>
      <c r="G109" s="570"/>
      <c r="H109" s="25"/>
      <c r="I109" s="277"/>
      <c r="J109" s="277"/>
      <c r="K109" s="575"/>
      <c r="L109" s="578"/>
    </row>
    <row r="110" spans="1:12" customFormat="1" ht="15">
      <c r="A110" s="378">
        <v>102</v>
      </c>
      <c r="B110" s="91"/>
      <c r="C110" s="379"/>
      <c r="D110" s="381"/>
      <c r="E110" s="427"/>
      <c r="F110" s="427"/>
      <c r="G110" s="570"/>
      <c r="H110" s="25"/>
      <c r="I110" s="277"/>
      <c r="J110" s="277"/>
      <c r="K110" s="575"/>
      <c r="L110" s="578"/>
    </row>
    <row r="111" spans="1:12" customFormat="1" ht="15">
      <c r="A111" s="378">
        <v>103</v>
      </c>
      <c r="B111" s="91"/>
      <c r="C111" s="379"/>
      <c r="D111" s="381"/>
      <c r="E111" s="427"/>
      <c r="F111" s="427"/>
      <c r="G111" s="570"/>
      <c r="H111" s="25"/>
      <c r="I111" s="277"/>
      <c r="J111" s="277"/>
      <c r="K111" s="575"/>
      <c r="L111" s="578"/>
    </row>
    <row r="112" spans="1:12" customFormat="1" ht="15">
      <c r="A112" s="378">
        <v>104</v>
      </c>
      <c r="B112" s="91"/>
      <c r="C112" s="379"/>
      <c r="D112" s="428"/>
      <c r="E112" s="427"/>
      <c r="F112" s="427"/>
      <c r="G112" s="570"/>
      <c r="H112" s="25"/>
      <c r="I112" s="277"/>
      <c r="J112" s="277"/>
      <c r="K112" s="575"/>
      <c r="L112" s="578"/>
    </row>
    <row r="113" spans="1:12" customFormat="1" ht="15">
      <c r="A113" s="378">
        <v>105</v>
      </c>
      <c r="B113" s="91"/>
      <c r="C113" s="379"/>
      <c r="D113" s="429"/>
      <c r="E113" s="427"/>
      <c r="F113" s="427"/>
      <c r="G113" s="570"/>
      <c r="H113" s="25"/>
      <c r="I113" s="277"/>
      <c r="J113" s="277"/>
      <c r="K113" s="575"/>
      <c r="L113" s="578"/>
    </row>
    <row r="114" spans="1:12" customFormat="1" ht="15">
      <c r="A114" s="378">
        <v>106</v>
      </c>
      <c r="B114" s="91"/>
      <c r="C114" s="379"/>
      <c r="D114" s="381"/>
      <c r="E114" s="427"/>
      <c r="F114" s="427"/>
      <c r="G114" s="570"/>
      <c r="H114" s="25"/>
      <c r="I114" s="277"/>
      <c r="J114" s="277"/>
      <c r="K114" s="575"/>
      <c r="L114" s="578"/>
    </row>
    <row r="115" spans="1:12" customFormat="1" ht="15">
      <c r="A115" s="378">
        <v>107</v>
      </c>
      <c r="B115" s="91"/>
      <c r="C115" s="379"/>
      <c r="D115" s="381"/>
      <c r="E115" s="427"/>
      <c r="F115" s="427"/>
      <c r="G115" s="570"/>
      <c r="H115" s="25"/>
      <c r="I115" s="277"/>
      <c r="J115" s="277"/>
      <c r="K115" s="575"/>
      <c r="L115" s="578"/>
    </row>
    <row r="116" spans="1:12" customFormat="1" ht="15">
      <c r="A116" s="378">
        <v>108</v>
      </c>
      <c r="B116" s="91"/>
      <c r="C116" s="350"/>
      <c r="D116" s="381"/>
      <c r="E116" s="427"/>
      <c r="F116" s="427"/>
      <c r="G116" s="570"/>
      <c r="H116" s="25"/>
      <c r="I116" s="277"/>
      <c r="J116" s="277"/>
      <c r="K116" s="575"/>
      <c r="L116" s="578"/>
    </row>
    <row r="117" spans="1:12" customFormat="1" ht="15">
      <c r="A117" s="378">
        <v>109</v>
      </c>
      <c r="B117" s="91"/>
      <c r="C117" s="350"/>
      <c r="D117" s="381"/>
      <c r="E117" s="427"/>
      <c r="F117" s="427"/>
      <c r="G117" s="570"/>
      <c r="H117" s="25"/>
      <c r="I117" s="277"/>
      <c r="J117" s="277"/>
      <c r="K117" s="575"/>
      <c r="L117" s="578"/>
    </row>
    <row r="118" spans="1:12" customFormat="1" ht="15">
      <c r="A118" s="378">
        <v>110</v>
      </c>
      <c r="B118" s="91"/>
      <c r="C118" s="350"/>
      <c r="D118" s="427"/>
      <c r="E118" s="427"/>
      <c r="F118" s="427"/>
      <c r="G118" s="570"/>
      <c r="H118" s="25"/>
      <c r="I118" s="277"/>
      <c r="J118" s="277"/>
      <c r="K118" s="575"/>
      <c r="L118" s="578"/>
    </row>
    <row r="119" spans="1:12" customFormat="1" ht="15">
      <c r="A119" s="378">
        <v>111</v>
      </c>
      <c r="B119" s="91"/>
      <c r="C119" s="350"/>
      <c r="D119" s="427"/>
      <c r="E119" s="427"/>
      <c r="F119" s="427"/>
      <c r="G119" s="564"/>
      <c r="H119" s="25"/>
      <c r="I119" s="277"/>
      <c r="J119" s="277"/>
      <c r="K119" s="576"/>
      <c r="L119" s="579"/>
    </row>
    <row r="120" spans="1:12" customFormat="1" ht="15">
      <c r="A120" s="378">
        <v>112</v>
      </c>
      <c r="B120" s="381"/>
      <c r="C120" s="379"/>
      <c r="D120" s="381"/>
      <c r="E120" s="381"/>
      <c r="F120" s="381"/>
      <c r="G120" s="382"/>
      <c r="H120" s="380"/>
      <c r="I120" s="415"/>
      <c r="J120" s="416"/>
      <c r="K120" s="417"/>
      <c r="L120" s="418"/>
    </row>
    <row r="121" spans="1:12" customFormat="1" ht="15">
      <c r="A121" s="378">
        <v>113</v>
      </c>
      <c r="B121" s="381"/>
      <c r="C121" s="379"/>
      <c r="D121" s="381"/>
      <c r="E121" s="381"/>
      <c r="F121" s="381"/>
      <c r="G121" s="382"/>
      <c r="H121" s="380"/>
      <c r="I121" s="415"/>
      <c r="J121" s="372"/>
      <c r="K121" s="417"/>
      <c r="L121" s="418"/>
    </row>
    <row r="122" spans="1:12" customFormat="1" ht="15">
      <c r="A122" s="378">
        <v>114</v>
      </c>
      <c r="B122" s="381"/>
      <c r="C122" s="379"/>
      <c r="D122" s="381"/>
      <c r="E122" s="381"/>
      <c r="F122" s="381"/>
      <c r="G122" s="382"/>
      <c r="H122" s="380"/>
      <c r="I122" s="415"/>
      <c r="J122" s="416"/>
      <c r="K122" s="417"/>
      <c r="L122" s="418"/>
    </row>
    <row r="123" spans="1:12" customFormat="1" ht="15">
      <c r="A123" s="378">
        <v>115</v>
      </c>
      <c r="B123" s="381"/>
      <c r="C123" s="379"/>
      <c r="D123" s="381"/>
      <c r="E123" s="381"/>
      <c r="F123" s="381"/>
      <c r="G123" s="382"/>
      <c r="H123" s="380"/>
      <c r="I123" s="415"/>
      <c r="J123" s="416"/>
      <c r="K123" s="417"/>
      <c r="L123" s="418"/>
    </row>
    <row r="124" spans="1:12" customFormat="1" ht="15">
      <c r="A124" s="378">
        <v>116</v>
      </c>
      <c r="B124" s="381"/>
      <c r="C124" s="379"/>
      <c r="D124" s="381"/>
      <c r="E124" s="381"/>
      <c r="F124" s="381"/>
      <c r="G124" s="382"/>
      <c r="H124" s="384"/>
      <c r="I124" s="384"/>
      <c r="J124" s="384"/>
      <c r="K124" s="380"/>
      <c r="L124" s="415"/>
    </row>
    <row r="125" spans="1:12" customFormat="1" ht="15">
      <c r="A125" s="378">
        <v>117</v>
      </c>
      <c r="B125" s="381"/>
      <c r="C125" s="379"/>
      <c r="D125" s="381"/>
      <c r="E125" s="381"/>
      <c r="F125" s="381"/>
      <c r="G125" s="382"/>
      <c r="H125" s="384"/>
      <c r="I125" s="384"/>
      <c r="J125" s="384"/>
      <c r="K125" s="380"/>
      <c r="L125" s="415"/>
    </row>
    <row r="126" spans="1:12" customFormat="1" ht="15">
      <c r="A126" s="378">
        <v>118</v>
      </c>
      <c r="B126" s="381"/>
      <c r="C126" s="379"/>
      <c r="D126" s="381"/>
      <c r="E126" s="381"/>
      <c r="F126" s="381"/>
      <c r="G126" s="382"/>
      <c r="H126" s="384"/>
      <c r="I126" s="419"/>
      <c r="J126" s="419"/>
      <c r="K126" s="380"/>
      <c r="L126" s="415"/>
    </row>
    <row r="127" spans="1:12" customFormat="1" ht="15">
      <c r="A127" s="378">
        <v>119</v>
      </c>
      <c r="B127" s="381"/>
      <c r="C127" s="379"/>
      <c r="D127" s="381"/>
      <c r="E127" s="381"/>
      <c r="F127" s="381"/>
      <c r="G127" s="382"/>
      <c r="H127" s="384"/>
      <c r="I127" s="419"/>
      <c r="J127" s="419"/>
      <c r="K127" s="380"/>
      <c r="L127" s="415"/>
    </row>
    <row r="128" spans="1:12" customFormat="1" ht="15">
      <c r="A128" s="378">
        <v>120</v>
      </c>
      <c r="B128" s="381"/>
      <c r="C128" s="379"/>
      <c r="D128" s="381"/>
      <c r="E128" s="381"/>
      <c r="F128" s="381"/>
      <c r="G128" s="382"/>
      <c r="H128" s="384"/>
      <c r="I128" s="419"/>
      <c r="J128" s="419"/>
      <c r="K128" s="380"/>
      <c r="L128" s="415"/>
    </row>
    <row r="129" spans="1:12" customFormat="1" ht="15">
      <c r="A129" s="378">
        <v>121</v>
      </c>
      <c r="B129" s="381"/>
      <c r="C129" s="379"/>
      <c r="D129" s="381"/>
      <c r="E129" s="381"/>
      <c r="F129" s="381"/>
      <c r="G129" s="382"/>
      <c r="H129" s="384"/>
      <c r="I129" s="419"/>
      <c r="J129" s="419"/>
      <c r="K129" s="380"/>
      <c r="L129" s="415"/>
    </row>
    <row r="130" spans="1:12" customFormat="1" ht="15">
      <c r="A130" s="378">
        <v>122</v>
      </c>
      <c r="B130" s="381"/>
      <c r="C130" s="379"/>
      <c r="D130" s="381"/>
      <c r="E130" s="381"/>
      <c r="F130" s="381"/>
      <c r="G130" s="382"/>
      <c r="H130" s="384"/>
      <c r="I130" s="384"/>
      <c r="J130" s="384"/>
      <c r="K130" s="380"/>
      <c r="L130" s="415"/>
    </row>
    <row r="131" spans="1:12" customFormat="1" ht="15">
      <c r="A131" s="378">
        <v>123</v>
      </c>
      <c r="B131" s="381"/>
      <c r="C131" s="379"/>
      <c r="D131" s="381"/>
      <c r="E131" s="381"/>
      <c r="F131" s="381"/>
      <c r="G131" s="382"/>
      <c r="H131" s="384"/>
      <c r="I131" s="384"/>
      <c r="J131" s="384"/>
      <c r="K131" s="420"/>
      <c r="L131" s="415"/>
    </row>
    <row r="132" spans="1:12" customFormat="1" ht="15">
      <c r="A132" s="378">
        <v>124</v>
      </c>
      <c r="B132" s="381"/>
      <c r="C132" s="379"/>
      <c r="D132" s="381"/>
      <c r="E132" s="381"/>
      <c r="F132" s="381"/>
      <c r="G132" s="382"/>
      <c r="H132" s="384"/>
      <c r="I132" s="384"/>
      <c r="J132" s="384"/>
      <c r="K132" s="380"/>
      <c r="L132" s="415"/>
    </row>
    <row r="133" spans="1:12" customFormat="1" ht="15">
      <c r="A133" s="378">
        <v>125</v>
      </c>
      <c r="B133" s="381"/>
      <c r="C133" s="379"/>
      <c r="D133" s="381"/>
      <c r="E133" s="381"/>
      <c r="F133" s="381"/>
      <c r="G133" s="382"/>
      <c r="H133" s="384"/>
      <c r="I133" s="384"/>
      <c r="J133" s="384"/>
      <c r="K133" s="380"/>
      <c r="L133" s="415"/>
    </row>
    <row r="134" spans="1:12" customFormat="1" ht="15">
      <c r="A134" s="378">
        <v>126</v>
      </c>
      <c r="B134" s="381"/>
      <c r="C134" s="379"/>
      <c r="D134" s="381"/>
      <c r="E134" s="381"/>
      <c r="F134" s="381"/>
      <c r="G134" s="382"/>
      <c r="H134" s="384"/>
      <c r="I134" s="384"/>
      <c r="J134" s="384"/>
      <c r="K134" s="380"/>
      <c r="L134" s="421"/>
    </row>
    <row r="135" spans="1:12" customFormat="1" ht="15">
      <c r="A135" s="378">
        <v>127</v>
      </c>
      <c r="B135" s="381"/>
      <c r="C135" s="379"/>
      <c r="D135" s="381"/>
      <c r="E135" s="381"/>
      <c r="F135" s="381"/>
      <c r="G135" s="382"/>
      <c r="H135" s="384"/>
      <c r="I135" s="384"/>
      <c r="J135" s="384"/>
      <c r="K135" s="380"/>
      <c r="L135" s="415"/>
    </row>
    <row r="136" spans="1:12" customFormat="1" ht="15">
      <c r="A136" s="378">
        <v>128</v>
      </c>
      <c r="B136" s="381"/>
      <c r="C136" s="379"/>
      <c r="D136" s="381"/>
      <c r="E136" s="381"/>
      <c r="F136" s="381"/>
      <c r="G136" s="382"/>
      <c r="H136" s="384"/>
      <c r="I136" s="384"/>
      <c r="J136" s="384"/>
      <c r="K136" s="380"/>
      <c r="L136" s="415"/>
    </row>
    <row r="137" spans="1:12" customFormat="1" ht="15">
      <c r="A137" s="378">
        <v>129</v>
      </c>
      <c r="B137" s="381"/>
      <c r="C137" s="379"/>
      <c r="D137" s="381"/>
      <c r="E137" s="381"/>
      <c r="F137" s="381"/>
      <c r="G137" s="382"/>
      <c r="H137" s="384"/>
      <c r="I137" s="384"/>
      <c r="J137" s="384"/>
      <c r="K137" s="380"/>
      <c r="L137" s="415"/>
    </row>
    <row r="138" spans="1:12" customFormat="1" ht="15">
      <c r="A138" s="378">
        <v>130</v>
      </c>
      <c r="B138" s="381"/>
      <c r="C138" s="379"/>
      <c r="D138" s="381"/>
      <c r="E138" s="381"/>
      <c r="F138" s="381"/>
      <c r="G138" s="382"/>
      <c r="H138" s="385"/>
      <c r="I138" s="385"/>
      <c r="J138" s="385"/>
      <c r="K138" s="380"/>
      <c r="L138" s="415"/>
    </row>
    <row r="139" spans="1:12" customFormat="1" ht="15">
      <c r="A139" s="378">
        <v>131</v>
      </c>
      <c r="B139" s="381"/>
      <c r="C139" s="379"/>
      <c r="D139" s="381"/>
      <c r="E139" s="381"/>
      <c r="F139" s="381"/>
      <c r="G139" s="382"/>
      <c r="H139" s="384"/>
      <c r="I139" s="384"/>
      <c r="J139" s="384"/>
      <c r="K139" s="380"/>
      <c r="L139" s="422"/>
    </row>
    <row r="140" spans="1:12" customFormat="1" ht="15">
      <c r="A140" s="378">
        <v>132</v>
      </c>
      <c r="B140" s="381"/>
      <c r="C140" s="379"/>
      <c r="D140" s="381"/>
      <c r="E140" s="381"/>
      <c r="F140" s="381"/>
      <c r="G140" s="382"/>
      <c r="H140" s="384"/>
      <c r="I140" s="384"/>
      <c r="J140" s="384"/>
      <c r="K140" s="380"/>
      <c r="L140" s="415"/>
    </row>
    <row r="141" spans="1:12" customFormat="1" ht="15">
      <c r="A141" s="378">
        <v>133</v>
      </c>
      <c r="B141" s="381"/>
      <c r="C141" s="384"/>
      <c r="D141" s="381"/>
      <c r="E141" s="381"/>
      <c r="F141" s="381"/>
      <c r="G141" s="382"/>
      <c r="H141" s="384"/>
      <c r="I141" s="384"/>
      <c r="J141" s="384"/>
      <c r="K141" s="380"/>
      <c r="L141" s="415"/>
    </row>
    <row r="142" spans="1:12" customFormat="1" ht="15">
      <c r="A142" s="378">
        <v>134</v>
      </c>
      <c r="B142" s="381"/>
      <c r="C142" s="379"/>
      <c r="D142" s="381"/>
      <c r="E142" s="381"/>
      <c r="F142" s="381"/>
      <c r="G142" s="382"/>
      <c r="H142" s="384"/>
      <c r="I142" s="384"/>
      <c r="J142" s="384"/>
      <c r="K142" s="380"/>
      <c r="L142" s="415"/>
    </row>
    <row r="143" spans="1:12" customFormat="1" ht="15">
      <c r="A143" s="378">
        <v>135</v>
      </c>
      <c r="B143" s="381"/>
      <c r="C143" s="379"/>
      <c r="D143" s="414"/>
      <c r="E143" s="414"/>
      <c r="F143" s="381"/>
      <c r="G143" s="567"/>
      <c r="H143" s="425"/>
      <c r="I143" s="425"/>
      <c r="J143" s="425"/>
      <c r="K143" s="563"/>
      <c r="L143" s="571"/>
    </row>
    <row r="144" spans="1:12" customFormat="1" ht="15">
      <c r="A144" s="378">
        <v>136</v>
      </c>
      <c r="B144" s="381"/>
      <c r="C144" s="379"/>
      <c r="D144" s="414"/>
      <c r="E144" s="414"/>
      <c r="F144" s="381"/>
      <c r="G144" s="568"/>
      <c r="H144" s="425"/>
      <c r="I144" s="425"/>
      <c r="J144" s="425"/>
      <c r="K144" s="570"/>
      <c r="L144" s="572"/>
    </row>
    <row r="145" spans="1:12" customFormat="1" ht="15">
      <c r="A145" s="378">
        <v>137</v>
      </c>
      <c r="B145" s="414"/>
      <c r="C145" s="379"/>
      <c r="D145" s="414"/>
      <c r="E145" s="414"/>
      <c r="F145" s="381"/>
      <c r="G145" s="568"/>
      <c r="H145" s="425"/>
      <c r="I145" s="425"/>
      <c r="J145" s="425"/>
      <c r="K145" s="570"/>
      <c r="L145" s="572"/>
    </row>
    <row r="146" spans="1:12" customFormat="1" ht="15">
      <c r="A146" s="378">
        <v>138</v>
      </c>
      <c r="B146" s="381"/>
      <c r="C146" s="379"/>
      <c r="D146" s="414"/>
      <c r="E146" s="414"/>
      <c r="F146" s="381"/>
      <c r="G146" s="568"/>
      <c r="H146" s="425"/>
      <c r="I146" s="425"/>
      <c r="J146" s="425"/>
      <c r="K146" s="570"/>
      <c r="L146" s="572"/>
    </row>
    <row r="147" spans="1:12" customFormat="1" ht="15">
      <c r="A147" s="378">
        <v>139</v>
      </c>
      <c r="B147" s="381"/>
      <c r="C147" s="379"/>
      <c r="D147" s="414"/>
      <c r="E147" s="414"/>
      <c r="F147" s="381"/>
      <c r="G147" s="568"/>
      <c r="H147" s="425"/>
      <c r="I147" s="425"/>
      <c r="J147" s="425"/>
      <c r="K147" s="570"/>
      <c r="L147" s="572"/>
    </row>
    <row r="148" spans="1:12" customFormat="1" ht="15">
      <c r="A148" s="378">
        <v>140</v>
      </c>
      <c r="B148" s="381"/>
      <c r="C148" s="379"/>
      <c r="D148" s="414"/>
      <c r="E148" s="414"/>
      <c r="F148" s="381"/>
      <c r="G148" s="568"/>
      <c r="H148" s="425"/>
      <c r="I148" s="425"/>
      <c r="J148" s="425"/>
      <c r="K148" s="570"/>
      <c r="L148" s="572"/>
    </row>
    <row r="149" spans="1:12" customFormat="1" ht="15">
      <c r="A149" s="378">
        <v>141</v>
      </c>
      <c r="B149" s="381"/>
      <c r="C149" s="379"/>
      <c r="D149" s="414"/>
      <c r="E149" s="414"/>
      <c r="F149" s="381"/>
      <c r="G149" s="568"/>
      <c r="H149" s="425"/>
      <c r="I149" s="425"/>
      <c r="J149" s="425"/>
      <c r="K149" s="570"/>
      <c r="L149" s="572"/>
    </row>
    <row r="150" spans="1:12" customFormat="1" ht="15">
      <c r="A150" s="378">
        <v>142</v>
      </c>
      <c r="B150" s="381"/>
      <c r="C150" s="379"/>
      <c r="D150" s="381"/>
      <c r="E150" s="414"/>
      <c r="F150" s="381"/>
      <c r="G150" s="568"/>
      <c r="H150" s="425"/>
      <c r="I150" s="425"/>
      <c r="J150" s="425"/>
      <c r="K150" s="570"/>
      <c r="L150" s="572"/>
    </row>
    <row r="151" spans="1:12" customFormat="1" ht="15">
      <c r="A151" s="378">
        <v>143</v>
      </c>
      <c r="B151" s="381"/>
      <c r="C151" s="379"/>
      <c r="D151" s="414"/>
      <c r="E151" s="414"/>
      <c r="F151" s="381"/>
      <c r="G151" s="568"/>
      <c r="H151" s="425"/>
      <c r="I151" s="425"/>
      <c r="J151" s="425"/>
      <c r="K151" s="570"/>
      <c r="L151" s="572"/>
    </row>
    <row r="152" spans="1:12" customFormat="1" ht="15">
      <c r="A152" s="378">
        <v>144</v>
      </c>
      <c r="B152" s="424"/>
      <c r="C152" s="277"/>
      <c r="D152" s="277"/>
      <c r="E152" s="277"/>
      <c r="F152" s="381"/>
      <c r="G152" s="569"/>
      <c r="H152" s="390"/>
      <c r="I152" s="390"/>
      <c r="J152" s="390"/>
      <c r="K152" s="564"/>
      <c r="L152" s="573"/>
    </row>
    <row r="153" spans="1:12" customFormat="1" ht="15">
      <c r="A153" s="378">
        <v>145</v>
      </c>
      <c r="B153" s="378"/>
      <c r="C153" s="379"/>
      <c r="D153" s="381"/>
      <c r="E153" s="381"/>
      <c r="F153" s="381"/>
      <c r="G153" s="382"/>
      <c r="H153" s="423"/>
      <c r="I153" s="390"/>
      <c r="J153" s="390"/>
      <c r="K153" s="380"/>
      <c r="L153" s="423"/>
    </row>
    <row r="154" spans="1:12" customFormat="1" ht="15">
      <c r="A154" s="378">
        <v>146</v>
      </c>
      <c r="B154" s="378"/>
      <c r="C154" s="379"/>
      <c r="D154" s="381"/>
      <c r="E154" s="25"/>
      <c r="F154" s="91"/>
      <c r="G154" s="382"/>
      <c r="H154" s="423"/>
      <c r="I154" s="411"/>
      <c r="J154" s="411"/>
      <c r="K154" s="390"/>
      <c r="L154" s="423"/>
    </row>
    <row r="155" spans="1:12" customFormat="1" ht="15">
      <c r="A155" s="91"/>
      <c r="B155" s="91"/>
      <c r="C155" s="25"/>
      <c r="D155" s="25"/>
      <c r="E155" s="25"/>
      <c r="F155" s="25"/>
      <c r="G155" s="91"/>
      <c r="H155" s="25"/>
      <c r="I155" s="277"/>
      <c r="J155" s="277"/>
      <c r="K155" s="414"/>
      <c r="L155" s="372"/>
    </row>
    <row r="156" spans="1:12" customFormat="1" ht="15">
      <c r="A156" s="91" t="s">
        <v>273</v>
      </c>
      <c r="B156" s="91"/>
      <c r="C156" s="25"/>
      <c r="D156" s="25"/>
      <c r="E156" s="25"/>
      <c r="F156" s="25"/>
      <c r="G156" s="25"/>
      <c r="H156" s="25"/>
      <c r="I156" s="277"/>
      <c r="J156" s="277"/>
      <c r="K156" s="277"/>
      <c r="L156" s="25"/>
    </row>
    <row r="157" spans="1:12">
      <c r="A157" s="282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</row>
    <row r="158" spans="1:12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</row>
    <row r="159" spans="1:12">
      <c r="A159" s="283"/>
      <c r="B159" s="283"/>
      <c r="C159" s="282"/>
      <c r="D159" s="282"/>
      <c r="E159" s="282"/>
      <c r="F159" s="282"/>
      <c r="G159" s="282"/>
      <c r="H159" s="282"/>
      <c r="I159" s="282"/>
      <c r="J159" s="282"/>
      <c r="K159" s="282"/>
      <c r="L159" s="282"/>
    </row>
    <row r="160" spans="1:12" ht="15">
      <c r="A160" s="241"/>
      <c r="B160" s="241"/>
      <c r="C160" s="243" t="s">
        <v>97</v>
      </c>
      <c r="D160" s="241"/>
      <c r="E160" s="241"/>
      <c r="F160" s="244"/>
      <c r="G160" s="241"/>
      <c r="H160" s="241"/>
      <c r="I160" s="241"/>
      <c r="J160" s="241"/>
      <c r="K160" s="241"/>
      <c r="L160" s="241"/>
    </row>
    <row r="161" spans="1:8" ht="15">
      <c r="A161" s="241"/>
      <c r="B161" s="241"/>
      <c r="C161" s="241"/>
      <c r="D161" s="245"/>
      <c r="E161" s="241"/>
      <c r="G161" s="245"/>
      <c r="H161" s="288"/>
    </row>
    <row r="162" spans="1:8" ht="15">
      <c r="C162" s="241"/>
      <c r="D162" s="247" t="s">
        <v>260</v>
      </c>
      <c r="E162" s="241"/>
      <c r="G162" s="248" t="s">
        <v>265</v>
      </c>
    </row>
    <row r="163" spans="1:8" ht="15">
      <c r="C163" s="241"/>
      <c r="D163" s="249" t="s">
        <v>129</v>
      </c>
      <c r="E163" s="241"/>
      <c r="G163" s="241" t="s">
        <v>261</v>
      </c>
    </row>
    <row r="164" spans="1:8" ht="15">
      <c r="C164" s="241"/>
      <c r="D164" s="249"/>
    </row>
  </sheetData>
  <mergeCells count="12">
    <mergeCell ref="K69:K70"/>
    <mergeCell ref="L69:L70"/>
    <mergeCell ref="G69:G70"/>
    <mergeCell ref="G143:G152"/>
    <mergeCell ref="K143:K152"/>
    <mergeCell ref="L143:L152"/>
    <mergeCell ref="G71:G85"/>
    <mergeCell ref="K71:K85"/>
    <mergeCell ref="L71:L85"/>
    <mergeCell ref="G86:G119"/>
    <mergeCell ref="K86:K119"/>
    <mergeCell ref="L86:L119"/>
  </mergeCells>
  <pageMargins left="0.7" right="0.7" top="0.75" bottom="0.75" header="0.3" footer="0.3"/>
  <pageSetup scale="2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view="pageBreakPreview" zoomScale="70" zoomScaleSheetLayoutView="70" workbookViewId="0">
      <selection activeCell="C14" sqref="C14"/>
    </sheetView>
  </sheetViews>
  <sheetFormatPr defaultRowHeight="12.75"/>
  <cols>
    <col min="1" max="1" width="11.7109375" style="242" customWidth="1"/>
    <col min="2" max="2" width="21.5703125" style="242" customWidth="1"/>
    <col min="3" max="3" width="19.140625" style="242" customWidth="1"/>
    <col min="4" max="4" width="23.7109375" style="242" customWidth="1"/>
    <col min="5" max="6" width="16.5703125" style="242" bestFit="1" customWidth="1"/>
    <col min="7" max="7" width="17" style="242" customWidth="1"/>
    <col min="8" max="8" width="19" style="242" customWidth="1"/>
    <col min="9" max="9" width="24.42578125" style="242" customWidth="1"/>
    <col min="10" max="16384" width="9.140625" style="242"/>
  </cols>
  <sheetData>
    <row r="1" spans="1:13" customFormat="1" ht="15">
      <c r="A1" s="182" t="s">
        <v>437</v>
      </c>
      <c r="B1" s="183"/>
      <c r="C1" s="183"/>
      <c r="D1" s="183"/>
      <c r="E1" s="183"/>
      <c r="F1" s="183"/>
      <c r="G1" s="183"/>
      <c r="H1" s="189"/>
      <c r="I1" s="105" t="s">
        <v>99</v>
      </c>
    </row>
    <row r="2" spans="1:13" customFormat="1" ht="15">
      <c r="A2" s="147" t="s">
        <v>130</v>
      </c>
      <c r="B2" s="183"/>
      <c r="C2" s="183"/>
      <c r="D2" s="183"/>
      <c r="E2" s="183"/>
      <c r="F2" s="183"/>
      <c r="G2" s="183"/>
      <c r="H2" s="189"/>
      <c r="I2" s="330" t="s">
        <v>654</v>
      </c>
    </row>
    <row r="3" spans="1:13" customFormat="1" ht="15">
      <c r="A3" s="183"/>
      <c r="B3" s="183"/>
      <c r="C3" s="183"/>
      <c r="D3" s="183"/>
      <c r="E3" s="183"/>
      <c r="F3" s="183"/>
      <c r="G3" s="183"/>
      <c r="H3" s="186"/>
      <c r="I3" s="186"/>
      <c r="M3" s="242"/>
    </row>
    <row r="4" spans="1:13" customFormat="1" ht="15">
      <c r="A4" s="103" t="str">
        <f>'ფორმა N2'!A4</f>
        <v>ანგარიშვალდებული პირის დასახელება:</v>
      </c>
      <c r="B4" s="103"/>
      <c r="C4" s="103"/>
      <c r="D4" s="183"/>
      <c r="E4" s="183"/>
      <c r="F4" s="183"/>
      <c r="G4" s="183"/>
      <c r="H4" s="183"/>
      <c r="I4" s="192"/>
    </row>
    <row r="5" spans="1:13" ht="15">
      <c r="A5" s="165"/>
      <c r="B5" s="107"/>
      <c r="C5" s="107" t="s">
        <v>655</v>
      </c>
      <c r="D5" s="281"/>
      <c r="E5" s="281"/>
      <c r="F5" s="281"/>
      <c r="G5" s="281"/>
      <c r="H5" s="281"/>
      <c r="I5" s="280"/>
    </row>
    <row r="6" spans="1:13" customFormat="1" ht="13.5">
      <c r="A6" s="187"/>
      <c r="B6" s="188"/>
      <c r="C6" s="188"/>
      <c r="D6" s="183"/>
      <c r="E6" s="183"/>
      <c r="F6" s="183"/>
      <c r="G6" s="183"/>
      <c r="H6" s="183"/>
      <c r="I6" s="183"/>
    </row>
    <row r="7" spans="1:13" customFormat="1" ht="60">
      <c r="A7" s="195" t="s">
        <v>62</v>
      </c>
      <c r="B7" s="181" t="s">
        <v>372</v>
      </c>
      <c r="C7" s="181" t="s">
        <v>373</v>
      </c>
      <c r="D7" s="181" t="s">
        <v>378</v>
      </c>
      <c r="E7" s="181" t="s">
        <v>380</v>
      </c>
      <c r="F7" s="181" t="s">
        <v>374</v>
      </c>
      <c r="G7" s="181" t="s">
        <v>375</v>
      </c>
      <c r="H7" s="181" t="s">
        <v>387</v>
      </c>
      <c r="I7" s="181" t="s">
        <v>376</v>
      </c>
    </row>
    <row r="8" spans="1:13" customFormat="1" ht="15">
      <c r="A8" s="179">
        <v>1</v>
      </c>
      <c r="B8" s="179">
        <v>2</v>
      </c>
      <c r="C8" s="181">
        <v>3</v>
      </c>
      <c r="D8" s="179">
        <v>6</v>
      </c>
      <c r="E8" s="181">
        <v>7</v>
      </c>
      <c r="F8" s="179">
        <v>8</v>
      </c>
      <c r="G8" s="179">
        <v>9</v>
      </c>
      <c r="H8" s="179">
        <v>10</v>
      </c>
      <c r="I8" s="181">
        <v>11</v>
      </c>
    </row>
    <row r="9" spans="1:13" customFormat="1" ht="60">
      <c r="A9" s="91">
        <v>1</v>
      </c>
      <c r="B9" s="540" t="s">
        <v>660</v>
      </c>
      <c r="C9" s="352" t="s">
        <v>678</v>
      </c>
      <c r="D9" s="541">
        <v>350</v>
      </c>
      <c r="E9" s="543" t="s">
        <v>663</v>
      </c>
      <c r="F9" s="353" t="s">
        <v>465</v>
      </c>
      <c r="G9" s="353" t="s">
        <v>661</v>
      </c>
      <c r="H9" s="354"/>
      <c r="I9" s="350"/>
    </row>
    <row r="10" spans="1:13" customFormat="1" ht="35.25" customHeight="1">
      <c r="A10" s="91">
        <v>2</v>
      </c>
      <c r="B10" s="542" t="s">
        <v>662</v>
      </c>
      <c r="C10" s="352" t="s">
        <v>678</v>
      </c>
      <c r="D10" s="541">
        <v>600</v>
      </c>
      <c r="E10" s="543" t="s">
        <v>663</v>
      </c>
      <c r="F10" s="353" t="s">
        <v>465</v>
      </c>
      <c r="G10" s="353" t="s">
        <v>661</v>
      </c>
      <c r="H10" s="354"/>
      <c r="I10" s="350"/>
    </row>
    <row r="11" spans="1:13" customFormat="1" ht="15">
      <c r="A11" s="91">
        <v>3</v>
      </c>
      <c r="B11" s="351"/>
      <c r="C11" s="352"/>
      <c r="D11" s="541"/>
      <c r="E11" s="352"/>
      <c r="F11" s="353"/>
      <c r="G11" s="353"/>
      <c r="H11" s="354"/>
      <c r="I11" s="350"/>
    </row>
    <row r="12" spans="1:13" customFormat="1" ht="15">
      <c r="A12" s="91">
        <v>4</v>
      </c>
      <c r="B12" s="351"/>
      <c r="C12" s="352"/>
      <c r="D12" s="541"/>
      <c r="E12" s="352"/>
      <c r="F12" s="353"/>
      <c r="G12" s="353"/>
      <c r="H12" s="354"/>
      <c r="I12" s="350"/>
    </row>
    <row r="13" spans="1:13" customFormat="1" ht="15">
      <c r="A13" s="91">
        <v>5</v>
      </c>
      <c r="B13" s="351"/>
      <c r="C13" s="352"/>
      <c r="D13" s="541"/>
      <c r="E13" s="352"/>
      <c r="F13" s="353"/>
      <c r="G13" s="353"/>
      <c r="H13" s="354"/>
      <c r="I13" s="350"/>
    </row>
    <row r="14" spans="1:13" customFormat="1" ht="15">
      <c r="A14" s="91">
        <v>6</v>
      </c>
      <c r="B14" s="351"/>
      <c r="C14" s="352"/>
      <c r="D14" s="541"/>
      <c r="E14" s="352"/>
      <c r="F14" s="353"/>
      <c r="G14" s="353"/>
      <c r="H14" s="354"/>
      <c r="I14" s="350"/>
    </row>
    <row r="15" spans="1:13" customFormat="1" ht="15">
      <c r="A15" s="91">
        <v>7</v>
      </c>
      <c r="B15" s="351"/>
      <c r="C15" s="352"/>
      <c r="D15" s="541"/>
      <c r="E15" s="352"/>
      <c r="F15" s="353"/>
      <c r="G15" s="353"/>
      <c r="H15" s="354"/>
      <c r="I15" s="350"/>
    </row>
    <row r="16" spans="1:13" customFormat="1" ht="15">
      <c r="A16" s="91">
        <v>8</v>
      </c>
      <c r="B16" s="351"/>
      <c r="C16" s="352"/>
      <c r="D16" s="541"/>
      <c r="E16" s="352"/>
      <c r="F16" s="353"/>
      <c r="G16" s="353"/>
      <c r="H16" s="354"/>
      <c r="I16" s="350"/>
    </row>
    <row r="17" spans="1:9" customFormat="1" ht="15">
      <c r="A17" s="91">
        <v>9</v>
      </c>
      <c r="B17" s="351"/>
      <c r="C17" s="352"/>
      <c r="D17" s="541"/>
      <c r="E17" s="352"/>
      <c r="F17" s="353"/>
      <c r="G17" s="353"/>
      <c r="H17" s="354"/>
      <c r="I17" s="350"/>
    </row>
    <row r="18" spans="1:9" customFormat="1" ht="15">
      <c r="A18" s="91">
        <v>10</v>
      </c>
      <c r="B18" s="351"/>
      <c r="C18" s="352"/>
      <c r="D18" s="541"/>
      <c r="E18" s="352"/>
      <c r="F18" s="353"/>
      <c r="G18" s="353"/>
      <c r="H18" s="354"/>
      <c r="I18" s="350"/>
    </row>
    <row r="19" spans="1:9" customFormat="1" ht="15">
      <c r="A19" s="91">
        <v>11</v>
      </c>
      <c r="B19" s="351"/>
      <c r="C19" s="352"/>
      <c r="D19" s="541"/>
      <c r="E19" s="352"/>
      <c r="F19" s="353"/>
      <c r="G19" s="353"/>
      <c r="H19" s="354"/>
      <c r="I19" s="350"/>
    </row>
    <row r="20" spans="1:9" customFormat="1" ht="15">
      <c r="A20" s="91">
        <v>12</v>
      </c>
      <c r="B20" s="351"/>
      <c r="C20" s="352"/>
      <c r="D20" s="541"/>
      <c r="E20" s="352"/>
      <c r="F20" s="353"/>
      <c r="G20" s="353"/>
      <c r="H20" s="354"/>
      <c r="I20" s="350"/>
    </row>
    <row r="21" spans="1:9" customFormat="1" ht="15">
      <c r="A21" s="91">
        <v>31</v>
      </c>
      <c r="B21" s="351"/>
      <c r="C21" s="352"/>
      <c r="D21" s="541"/>
      <c r="E21" s="352"/>
      <c r="F21" s="353"/>
      <c r="G21" s="353"/>
      <c r="H21" s="354"/>
      <c r="I21" s="350"/>
    </row>
    <row r="22" spans="1:9" customFormat="1" ht="15">
      <c r="A22" s="91">
        <v>32</v>
      </c>
      <c r="B22" s="351"/>
      <c r="C22" s="352"/>
      <c r="D22" s="541"/>
      <c r="E22" s="352"/>
      <c r="F22" s="353"/>
      <c r="G22" s="353"/>
      <c r="H22" s="354"/>
      <c r="I22" s="350"/>
    </row>
    <row r="23" spans="1:9" customFormat="1" ht="15">
      <c r="A23" s="91">
        <v>33</v>
      </c>
      <c r="B23" s="351"/>
      <c r="C23" s="352"/>
      <c r="D23" s="541"/>
      <c r="E23" s="352"/>
      <c r="F23" s="353"/>
      <c r="G23" s="353"/>
      <c r="H23" s="354"/>
      <c r="I23" s="350"/>
    </row>
    <row r="24" spans="1:9" customFormat="1" ht="15">
      <c r="A24" s="91">
        <v>34</v>
      </c>
      <c r="B24" s="351"/>
      <c r="C24" s="352"/>
      <c r="D24" s="541"/>
      <c r="E24" s="352"/>
      <c r="F24" s="353"/>
      <c r="G24" s="353"/>
      <c r="H24" s="354"/>
      <c r="I24" s="350"/>
    </row>
    <row r="25" spans="1:9" customFormat="1" ht="15">
      <c r="A25" s="91">
        <v>35</v>
      </c>
      <c r="B25" s="351"/>
      <c r="C25" s="352"/>
      <c r="D25" s="541"/>
      <c r="E25" s="352"/>
      <c r="F25" s="353"/>
      <c r="G25" s="353"/>
      <c r="H25" s="354"/>
      <c r="I25" s="350"/>
    </row>
    <row r="26" spans="1:9" customFormat="1" ht="15">
      <c r="A26" s="91" t="s">
        <v>273</v>
      </c>
      <c r="B26" s="25"/>
      <c r="C26" s="25"/>
      <c r="D26" s="25"/>
      <c r="E26" s="25"/>
      <c r="F26" s="277"/>
      <c r="G26" s="277"/>
      <c r="H26" s="277"/>
      <c r="I26" s="25"/>
    </row>
    <row r="27" spans="1:9">
      <c r="A27" s="282"/>
      <c r="B27" s="282"/>
      <c r="C27" s="282"/>
      <c r="D27" s="282"/>
      <c r="E27" s="282"/>
      <c r="F27" s="282"/>
      <c r="G27" s="282"/>
      <c r="H27" s="282"/>
      <c r="I27" s="282"/>
    </row>
    <row r="28" spans="1:9">
      <c r="A28" s="282"/>
      <c r="B28" s="282"/>
      <c r="C28" s="282"/>
      <c r="D28" s="282"/>
      <c r="E28" s="282"/>
      <c r="F28" s="282"/>
      <c r="G28" s="282"/>
      <c r="H28" s="282"/>
      <c r="I28" s="282"/>
    </row>
    <row r="29" spans="1:9">
      <c r="A29" s="283"/>
      <c r="B29" s="282"/>
      <c r="C29" s="282"/>
      <c r="D29" s="282"/>
      <c r="E29" s="282"/>
      <c r="F29" s="282"/>
      <c r="G29" s="282"/>
      <c r="H29" s="282"/>
      <c r="I29" s="282"/>
    </row>
    <row r="30" spans="1:9" ht="15">
      <c r="A30" s="241"/>
      <c r="B30" s="243" t="s">
        <v>97</v>
      </c>
      <c r="C30" s="241"/>
      <c r="D30" s="241"/>
      <c r="E30" s="244"/>
      <c r="F30" s="241"/>
      <c r="G30" s="241"/>
      <c r="H30" s="241"/>
      <c r="I30" s="241"/>
    </row>
    <row r="31" spans="1:9" ht="15">
      <c r="A31" s="241"/>
      <c r="B31" s="241"/>
      <c r="C31" s="245"/>
      <c r="D31" s="241"/>
      <c r="F31" s="245"/>
      <c r="G31" s="288"/>
    </row>
    <row r="32" spans="1:9" ht="15">
      <c r="B32" s="241"/>
      <c r="C32" s="247" t="s">
        <v>260</v>
      </c>
      <c r="D32" s="241"/>
      <c r="F32" s="248" t="s">
        <v>265</v>
      </c>
    </row>
    <row r="33" spans="2:6" ht="15">
      <c r="B33" s="241"/>
      <c r="C33" s="249" t="s">
        <v>129</v>
      </c>
      <c r="D33" s="241"/>
      <c r="F33" s="241" t="s">
        <v>261</v>
      </c>
    </row>
    <row r="34" spans="2:6" ht="15">
      <c r="B34" s="241"/>
      <c r="C34" s="249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0"/>
  <sheetViews>
    <sheetView view="pageBreakPreview" zoomScale="90" zoomScaleSheetLayoutView="90" workbookViewId="0">
      <selection activeCell="C5" sqref="C5"/>
    </sheetView>
  </sheetViews>
  <sheetFormatPr defaultRowHeight="15"/>
  <cols>
    <col min="1" max="1" width="10" style="241" customWidth="1"/>
    <col min="2" max="2" width="20.28515625" style="241" customWidth="1"/>
    <col min="3" max="3" width="39.5703125" style="241" customWidth="1"/>
    <col min="4" max="4" width="23" style="241" customWidth="1"/>
    <col min="5" max="5" width="22.5703125" style="241" customWidth="1"/>
    <col min="6" max="6" width="18.28515625" style="241" customWidth="1"/>
    <col min="7" max="7" width="15.7109375" style="241" customWidth="1"/>
    <col min="8" max="8" width="13.5703125" style="241" customWidth="1"/>
    <col min="9" max="9" width="26.42578125" style="241" customWidth="1"/>
    <col min="10" max="10" width="0.5703125" style="241" customWidth="1"/>
    <col min="11" max="16384" width="9.140625" style="241"/>
  </cols>
  <sheetData>
    <row r="1" spans="1:10">
      <c r="A1" s="101" t="s">
        <v>388</v>
      </c>
      <c r="B1" s="103"/>
      <c r="C1" s="103"/>
      <c r="D1" s="103"/>
      <c r="E1" s="103"/>
      <c r="F1" s="103"/>
      <c r="G1" s="103"/>
      <c r="H1" s="103"/>
      <c r="I1" s="221" t="s">
        <v>188</v>
      </c>
      <c r="J1" s="222"/>
    </row>
    <row r="2" spans="1:10">
      <c r="A2" s="103" t="s">
        <v>130</v>
      </c>
      <c r="B2" s="103"/>
      <c r="C2" s="103"/>
      <c r="D2" s="103"/>
      <c r="E2" s="103"/>
      <c r="F2" s="103"/>
      <c r="G2" s="103"/>
      <c r="H2" s="103"/>
      <c r="I2" s="330">
        <v>41805</v>
      </c>
      <c r="J2" s="222"/>
    </row>
    <row r="3" spans="1:10">
      <c r="A3" s="103"/>
      <c r="B3" s="103"/>
      <c r="C3" s="103"/>
      <c r="D3" s="103"/>
      <c r="E3" s="103"/>
      <c r="F3" s="103"/>
      <c r="G3" s="103"/>
      <c r="H3" s="103"/>
      <c r="I3" s="144"/>
      <c r="J3" s="222"/>
    </row>
    <row r="4" spans="1:10">
      <c r="A4" s="104" t="str">
        <f>'[1]ფორმა N2'!A4</f>
        <v>ანგარიშვალდებული პირის დასახელება:</v>
      </c>
      <c r="B4" s="103"/>
      <c r="C4" s="103"/>
      <c r="D4" s="103"/>
      <c r="E4" s="103"/>
      <c r="F4" s="103"/>
      <c r="G4" s="103"/>
      <c r="H4" s="103"/>
      <c r="I4" s="103"/>
      <c r="J4" s="146"/>
    </row>
    <row r="5" spans="1:10">
      <c r="A5" s="165"/>
      <c r="B5" s="279"/>
      <c r="C5" s="279" t="s">
        <v>655</v>
      </c>
      <c r="D5" s="279"/>
      <c r="E5" s="279"/>
      <c r="F5" s="279"/>
      <c r="G5" s="279"/>
      <c r="H5" s="279"/>
      <c r="I5" s="279"/>
      <c r="J5" s="248"/>
    </row>
    <row r="6" spans="1:10">
      <c r="A6" s="104"/>
      <c r="B6" s="103"/>
      <c r="C6" s="103"/>
      <c r="D6" s="103"/>
      <c r="E6" s="103"/>
      <c r="F6" s="103"/>
      <c r="G6" s="103"/>
      <c r="H6" s="103"/>
      <c r="I6" s="103"/>
      <c r="J6" s="146"/>
    </row>
    <row r="7" spans="1:10">
      <c r="A7" s="103"/>
      <c r="B7" s="103"/>
      <c r="C7" s="103"/>
      <c r="D7" s="103"/>
      <c r="E7" s="103"/>
      <c r="F7" s="103"/>
      <c r="G7" s="103"/>
      <c r="H7" s="103"/>
      <c r="I7" s="103"/>
      <c r="J7" s="147"/>
    </row>
    <row r="8" spans="1:10" ht="63.75" customHeight="1">
      <c r="A8" s="223" t="s">
        <v>62</v>
      </c>
      <c r="B8" s="223" t="s">
        <v>364</v>
      </c>
      <c r="C8" s="224" t="s">
        <v>414</v>
      </c>
      <c r="D8" s="224" t="s">
        <v>415</v>
      </c>
      <c r="E8" s="224" t="s">
        <v>365</v>
      </c>
      <c r="F8" s="224" t="s">
        <v>384</v>
      </c>
      <c r="G8" s="224" t="s">
        <v>385</v>
      </c>
      <c r="H8" s="224" t="s">
        <v>417</v>
      </c>
      <c r="I8" s="224" t="s">
        <v>386</v>
      </c>
      <c r="J8" s="147"/>
    </row>
    <row r="9" spans="1:10">
      <c r="A9" s="391">
        <v>1</v>
      </c>
      <c r="B9" s="430"/>
      <c r="C9" s="431"/>
      <c r="D9" s="432"/>
      <c r="E9" s="433"/>
      <c r="F9" s="433"/>
      <c r="G9" s="434"/>
      <c r="H9" s="433"/>
      <c r="I9" s="433"/>
      <c r="J9" s="147"/>
    </row>
    <row r="10" spans="1:10">
      <c r="A10" s="391">
        <v>2</v>
      </c>
      <c r="B10" s="435"/>
      <c r="C10" s="431"/>
      <c r="D10" s="432"/>
      <c r="E10" s="433"/>
      <c r="F10" s="433"/>
      <c r="G10" s="434"/>
      <c r="H10" s="433"/>
      <c r="I10" s="433"/>
      <c r="J10" s="147"/>
    </row>
    <row r="11" spans="1:10">
      <c r="A11" s="391">
        <v>3</v>
      </c>
      <c r="B11" s="430"/>
      <c r="C11" s="431"/>
      <c r="D11" s="432"/>
      <c r="E11" s="433"/>
      <c r="F11" s="433"/>
      <c r="G11" s="434"/>
      <c r="H11" s="433"/>
      <c r="I11" s="433"/>
      <c r="J11" s="147"/>
    </row>
    <row r="12" spans="1:10">
      <c r="A12" s="391">
        <v>4</v>
      </c>
      <c r="B12" s="435"/>
      <c r="C12" s="431"/>
      <c r="D12" s="432"/>
      <c r="E12" s="433"/>
      <c r="F12" s="433"/>
      <c r="G12" s="434"/>
      <c r="H12" s="433"/>
      <c r="I12" s="433"/>
      <c r="J12" s="147"/>
    </row>
    <row r="13" spans="1:10">
      <c r="A13" s="391">
        <v>5</v>
      </c>
      <c r="B13" s="435"/>
      <c r="C13" s="431"/>
      <c r="D13" s="432"/>
      <c r="E13" s="433"/>
      <c r="F13" s="433"/>
      <c r="G13" s="434"/>
      <c r="H13" s="433"/>
      <c r="I13" s="433"/>
      <c r="J13" s="147"/>
    </row>
    <row r="14" spans="1:10">
      <c r="A14" s="391">
        <v>6</v>
      </c>
      <c r="B14" s="435"/>
      <c r="C14" s="431"/>
      <c r="D14" s="432"/>
      <c r="E14" s="433"/>
      <c r="F14" s="433"/>
      <c r="G14" s="434"/>
      <c r="H14" s="433"/>
      <c r="I14" s="433"/>
      <c r="J14" s="147"/>
    </row>
    <row r="15" spans="1:10">
      <c r="A15" s="391">
        <v>7</v>
      </c>
      <c r="B15" s="435"/>
      <c r="C15" s="431"/>
      <c r="D15" s="432"/>
      <c r="E15" s="433"/>
      <c r="F15" s="433"/>
      <c r="G15" s="434"/>
      <c r="H15" s="433"/>
      <c r="I15" s="433"/>
      <c r="J15" s="147"/>
    </row>
    <row r="16" spans="1:10">
      <c r="A16" s="391">
        <v>8</v>
      </c>
      <c r="B16" s="435"/>
      <c r="C16" s="431"/>
      <c r="D16" s="432"/>
      <c r="E16" s="433"/>
      <c r="F16" s="433"/>
      <c r="G16" s="434"/>
      <c r="H16" s="433"/>
      <c r="I16" s="433"/>
      <c r="J16" s="147"/>
    </row>
    <row r="17" spans="1:10">
      <c r="A17" s="391">
        <v>9</v>
      </c>
      <c r="B17" s="435"/>
      <c r="C17" s="431"/>
      <c r="D17" s="432"/>
      <c r="E17" s="433"/>
      <c r="F17" s="433"/>
      <c r="G17" s="434"/>
      <c r="H17" s="433"/>
      <c r="I17" s="433"/>
      <c r="J17" s="147"/>
    </row>
    <row r="18" spans="1:10">
      <c r="A18" s="391">
        <v>10</v>
      </c>
      <c r="B18" s="435"/>
      <c r="C18" s="431"/>
      <c r="D18" s="432"/>
      <c r="E18" s="433"/>
      <c r="F18" s="433"/>
      <c r="G18" s="434"/>
      <c r="H18" s="433"/>
      <c r="I18" s="433"/>
      <c r="J18" s="147"/>
    </row>
    <row r="19" spans="1:10">
      <c r="A19" s="391">
        <v>11</v>
      </c>
      <c r="B19" s="435"/>
      <c r="C19" s="431"/>
      <c r="D19" s="432"/>
      <c r="E19" s="433"/>
      <c r="F19" s="433"/>
      <c r="G19" s="434"/>
      <c r="H19" s="433"/>
      <c r="I19" s="433"/>
      <c r="J19" s="147"/>
    </row>
    <row r="20" spans="1:10">
      <c r="A20" s="391">
        <v>12</v>
      </c>
      <c r="B20" s="435"/>
      <c r="C20" s="431"/>
      <c r="D20" s="432"/>
      <c r="E20" s="433"/>
      <c r="F20" s="433"/>
      <c r="G20" s="434"/>
      <c r="H20" s="433"/>
      <c r="I20" s="433"/>
      <c r="J20" s="147"/>
    </row>
    <row r="21" spans="1:10">
      <c r="A21" s="391">
        <v>13</v>
      </c>
      <c r="B21" s="430"/>
      <c r="C21" s="431"/>
      <c r="D21" s="432"/>
      <c r="E21" s="433"/>
      <c r="F21" s="433"/>
      <c r="G21" s="434"/>
      <c r="H21" s="433"/>
      <c r="I21" s="433"/>
      <c r="J21" s="147"/>
    </row>
    <row r="22" spans="1:10">
      <c r="A22" s="391">
        <v>14</v>
      </c>
      <c r="B22" s="435"/>
      <c r="C22" s="431"/>
      <c r="D22" s="432"/>
      <c r="E22" s="433"/>
      <c r="F22" s="433"/>
      <c r="G22" s="434"/>
      <c r="H22" s="433"/>
      <c r="I22" s="433"/>
      <c r="J22" s="147"/>
    </row>
    <row r="23" spans="1:10">
      <c r="A23" s="391">
        <v>15</v>
      </c>
      <c r="B23" s="435"/>
      <c r="C23" s="436"/>
      <c r="D23" s="437"/>
      <c r="E23" s="438"/>
      <c r="F23" s="433"/>
      <c r="G23" s="439"/>
      <c r="H23" s="433"/>
      <c r="I23" s="433"/>
      <c r="J23" s="147"/>
    </row>
    <row r="24" spans="1:10">
      <c r="A24" s="391">
        <v>16</v>
      </c>
      <c r="B24" s="435"/>
      <c r="C24" s="436"/>
      <c r="D24" s="437"/>
      <c r="E24" s="438"/>
      <c r="F24" s="433"/>
      <c r="G24" s="439"/>
      <c r="H24" s="433"/>
      <c r="I24" s="433"/>
      <c r="J24" s="147"/>
    </row>
    <row r="25" spans="1:10">
      <c r="A25" s="391">
        <v>17</v>
      </c>
      <c r="B25" s="435"/>
      <c r="C25" s="436"/>
      <c r="D25" s="437"/>
      <c r="E25" s="438"/>
      <c r="F25" s="433"/>
      <c r="G25" s="439"/>
      <c r="H25" s="433"/>
      <c r="I25" s="433"/>
      <c r="J25" s="147"/>
    </row>
    <row r="26" spans="1:10">
      <c r="A26" s="391">
        <v>18</v>
      </c>
      <c r="B26" s="435"/>
      <c r="C26" s="436"/>
      <c r="D26" s="437"/>
      <c r="E26" s="438"/>
      <c r="F26" s="433"/>
      <c r="G26" s="439"/>
      <c r="H26" s="433"/>
      <c r="I26" s="433"/>
      <c r="J26" s="147"/>
    </row>
    <row r="27" spans="1:10">
      <c r="A27" s="391">
        <v>19</v>
      </c>
      <c r="B27" s="435"/>
      <c r="C27" s="436"/>
      <c r="D27" s="437"/>
      <c r="E27" s="438"/>
      <c r="F27" s="433"/>
      <c r="G27" s="439"/>
      <c r="H27" s="433"/>
      <c r="I27" s="433"/>
      <c r="J27" s="147"/>
    </row>
    <row r="28" spans="1:10">
      <c r="A28" s="391">
        <v>20</v>
      </c>
      <c r="B28" s="435"/>
      <c r="C28" s="436"/>
      <c r="D28" s="437"/>
      <c r="E28" s="438"/>
      <c r="F28" s="433"/>
      <c r="G28" s="439"/>
      <c r="H28" s="433"/>
      <c r="I28" s="433"/>
      <c r="J28" s="147"/>
    </row>
    <row r="29" spans="1:10">
      <c r="A29" s="391">
        <v>21</v>
      </c>
      <c r="B29" s="435"/>
      <c r="C29" s="436"/>
      <c r="D29" s="437"/>
      <c r="E29" s="438"/>
      <c r="F29" s="433"/>
      <c r="G29" s="439"/>
      <c r="H29" s="433"/>
      <c r="I29" s="433"/>
      <c r="J29" s="147"/>
    </row>
    <row r="30" spans="1:10">
      <c r="A30" s="391">
        <v>22</v>
      </c>
      <c r="B30" s="435"/>
      <c r="C30" s="436"/>
      <c r="D30" s="437"/>
      <c r="E30" s="438"/>
      <c r="F30" s="433"/>
      <c r="G30" s="439"/>
      <c r="H30" s="433"/>
      <c r="I30" s="433"/>
      <c r="J30" s="147"/>
    </row>
    <row r="31" spans="1:10">
      <c r="A31" s="391">
        <v>23</v>
      </c>
      <c r="B31" s="435"/>
      <c r="C31" s="440"/>
      <c r="D31" s="441"/>
      <c r="E31" s="442"/>
      <c r="F31" s="433"/>
      <c r="G31" s="443"/>
      <c r="H31" s="433"/>
      <c r="I31" s="433"/>
      <c r="J31" s="147"/>
    </row>
    <row r="32" spans="1:10">
      <c r="A32" s="391">
        <v>24</v>
      </c>
      <c r="B32" s="435"/>
      <c r="C32" s="440"/>
      <c r="D32" s="441"/>
      <c r="E32" s="442"/>
      <c r="F32" s="433"/>
      <c r="G32" s="443"/>
      <c r="H32" s="433"/>
      <c r="I32" s="433"/>
      <c r="J32" s="147"/>
    </row>
    <row r="33" spans="1:10">
      <c r="A33" s="391">
        <v>25</v>
      </c>
      <c r="B33" s="435"/>
      <c r="C33" s="440"/>
      <c r="D33" s="441"/>
      <c r="E33" s="442"/>
      <c r="F33" s="433"/>
      <c r="G33" s="443"/>
      <c r="H33" s="442"/>
      <c r="I33" s="433"/>
      <c r="J33" s="147"/>
    </row>
    <row r="34" spans="1:10">
      <c r="A34" s="391">
        <v>26</v>
      </c>
      <c r="B34" s="435"/>
      <c r="C34" s="440"/>
      <c r="D34" s="441"/>
      <c r="E34" s="442"/>
      <c r="F34" s="433"/>
      <c r="G34" s="443"/>
      <c r="H34" s="442"/>
      <c r="I34" s="433"/>
      <c r="J34" s="147"/>
    </row>
    <row r="35" spans="1:10">
      <c r="A35" s="391">
        <v>27</v>
      </c>
      <c r="B35" s="435"/>
      <c r="C35" s="440"/>
      <c r="D35" s="441"/>
      <c r="E35" s="442"/>
      <c r="F35" s="433"/>
      <c r="G35" s="443"/>
      <c r="H35" s="442"/>
      <c r="I35" s="433"/>
      <c r="J35" s="147"/>
    </row>
    <row r="36" spans="1:10">
      <c r="A36" s="391">
        <v>28</v>
      </c>
      <c r="B36" s="435"/>
      <c r="C36" s="440"/>
      <c r="D36" s="441"/>
      <c r="E36" s="442"/>
      <c r="F36" s="433"/>
      <c r="G36" s="443"/>
      <c r="H36" s="442"/>
      <c r="I36" s="433"/>
      <c r="J36" s="147"/>
    </row>
    <row r="37" spans="1:10">
      <c r="A37" s="391">
        <v>29</v>
      </c>
      <c r="B37" s="435"/>
      <c r="C37" s="440"/>
      <c r="D37" s="441"/>
      <c r="E37" s="442"/>
      <c r="F37" s="433"/>
      <c r="G37" s="443"/>
      <c r="H37" s="442"/>
      <c r="I37" s="433"/>
      <c r="J37" s="147"/>
    </row>
    <row r="38" spans="1:10">
      <c r="A38" s="391">
        <v>30</v>
      </c>
      <c r="B38" s="444"/>
      <c r="C38" s="445"/>
      <c r="D38" s="446"/>
      <c r="E38" s="447"/>
      <c r="F38" s="448"/>
      <c r="G38" s="449"/>
      <c r="H38" s="448"/>
      <c r="I38" s="448"/>
      <c r="J38" s="147"/>
    </row>
    <row r="39" spans="1:10">
      <c r="A39" s="391">
        <v>31</v>
      </c>
      <c r="B39" s="444"/>
      <c r="C39" s="463"/>
      <c r="D39" s="451"/>
      <c r="E39" s="450"/>
      <c r="F39" s="448"/>
      <c r="G39" s="449"/>
      <c r="H39" s="448"/>
      <c r="I39" s="448"/>
      <c r="J39" s="147"/>
    </row>
    <row r="40" spans="1:10">
      <c r="A40" s="391">
        <v>34</v>
      </c>
      <c r="B40" s="452"/>
      <c r="C40" s="453"/>
      <c r="D40" s="454"/>
      <c r="E40" s="455"/>
      <c r="F40" s="456"/>
      <c r="G40" s="457"/>
      <c r="H40" s="458"/>
      <c r="I40" s="456"/>
      <c r="J40" s="147"/>
    </row>
    <row r="41" spans="1:10">
      <c r="A41" s="391">
        <v>36</v>
      </c>
      <c r="B41" s="452"/>
      <c r="C41" s="459"/>
      <c r="D41" s="460"/>
      <c r="E41" s="461"/>
      <c r="F41" s="456"/>
      <c r="G41" s="457"/>
      <c r="H41" s="458"/>
      <c r="I41" s="456"/>
      <c r="J41" s="147"/>
    </row>
    <row r="42" spans="1:10">
      <c r="A42" s="391">
        <v>37</v>
      </c>
      <c r="B42" s="452"/>
      <c r="C42" s="459"/>
      <c r="D42" s="446"/>
      <c r="E42" s="461"/>
      <c r="F42" s="456"/>
      <c r="G42" s="457"/>
      <c r="H42" s="458"/>
      <c r="I42" s="456"/>
      <c r="J42" s="147"/>
    </row>
    <row r="43" spans="1:10">
      <c r="A43" s="391">
        <v>38</v>
      </c>
      <c r="B43" s="452"/>
      <c r="C43" s="459"/>
      <c r="D43" s="462"/>
      <c r="E43" s="461"/>
      <c r="F43" s="456"/>
      <c r="G43" s="457"/>
      <c r="H43" s="458"/>
      <c r="I43" s="456"/>
      <c r="J43" s="147"/>
    </row>
    <row r="44" spans="1:10">
      <c r="A44" s="391">
        <v>39</v>
      </c>
      <c r="B44" s="452"/>
      <c r="C44" s="459"/>
      <c r="D44" s="460"/>
      <c r="E44" s="461"/>
      <c r="F44" s="456"/>
      <c r="G44" s="457"/>
      <c r="H44" s="458"/>
      <c r="I44" s="456"/>
      <c r="J44" s="147"/>
    </row>
    <row r="45" spans="1:10">
      <c r="A45" s="391">
        <v>40</v>
      </c>
      <c r="B45" s="452"/>
      <c r="C45" s="459"/>
      <c r="D45" s="460"/>
      <c r="E45" s="461"/>
      <c r="F45" s="456"/>
      <c r="G45" s="457"/>
      <c r="H45" s="458"/>
      <c r="I45" s="456"/>
      <c r="J45" s="147"/>
    </row>
    <row r="46" spans="1:10">
      <c r="A46" s="391">
        <v>41</v>
      </c>
      <c r="B46" s="452"/>
      <c r="C46" s="459"/>
      <c r="D46" s="460"/>
      <c r="E46" s="461"/>
      <c r="F46" s="456"/>
      <c r="G46" s="457"/>
      <c r="H46" s="458"/>
      <c r="I46" s="456"/>
      <c r="J46" s="147"/>
    </row>
    <row r="47" spans="1:10">
      <c r="A47" s="391">
        <v>42</v>
      </c>
      <c r="B47" s="452"/>
      <c r="C47" s="459"/>
      <c r="D47" s="446"/>
      <c r="E47" s="461"/>
      <c r="F47" s="456"/>
      <c r="G47" s="457"/>
      <c r="H47" s="458"/>
      <c r="I47" s="456"/>
      <c r="J47" s="147"/>
    </row>
    <row r="48" spans="1:10">
      <c r="A48" s="391">
        <v>43</v>
      </c>
      <c r="B48" s="435"/>
      <c r="C48" s="459"/>
      <c r="D48" s="462"/>
      <c r="E48" s="461"/>
      <c r="F48" s="456"/>
      <c r="G48" s="457"/>
      <c r="H48" s="458"/>
      <c r="I48" s="456"/>
      <c r="J48" s="147"/>
    </row>
    <row r="49" spans="1:10">
      <c r="A49" s="391">
        <v>44</v>
      </c>
      <c r="B49" s="464"/>
      <c r="C49" s="465"/>
      <c r="D49" s="466"/>
      <c r="E49" s="467"/>
      <c r="F49" s="468"/>
      <c r="G49" s="469"/>
      <c r="H49" s="470"/>
      <c r="I49" s="468"/>
      <c r="J49" s="147"/>
    </row>
    <row r="50" spans="1:10">
      <c r="A50" s="391">
        <v>45</v>
      </c>
      <c r="B50" s="483"/>
      <c r="C50" s="471"/>
      <c r="D50" s="484"/>
      <c r="E50" s="471"/>
      <c r="F50" s="484"/>
      <c r="G50" s="471"/>
      <c r="H50" s="471"/>
      <c r="I50" s="484"/>
      <c r="J50" s="147"/>
    </row>
    <row r="51" spans="1:10">
      <c r="A51" s="391">
        <v>46</v>
      </c>
      <c r="B51" s="483"/>
      <c r="C51" s="471"/>
      <c r="D51" s="484"/>
      <c r="E51" s="471"/>
      <c r="F51" s="484"/>
      <c r="G51" s="471"/>
      <c r="H51" s="471"/>
      <c r="I51" s="484"/>
      <c r="J51" s="147"/>
    </row>
    <row r="52" spans="1:10">
      <c r="A52" s="391">
        <v>47</v>
      </c>
      <c r="B52" s="483"/>
      <c r="C52" s="393"/>
      <c r="D52" s="485"/>
      <c r="E52" s="471"/>
      <c r="F52" s="395"/>
      <c r="G52" s="396"/>
      <c r="H52" s="397"/>
      <c r="I52" s="395"/>
      <c r="J52" s="147"/>
    </row>
    <row r="53" spans="1:10">
      <c r="A53" s="391">
        <v>48</v>
      </c>
      <c r="B53" s="483"/>
      <c r="C53" s="393"/>
      <c r="D53" s="485"/>
      <c r="E53" s="471"/>
      <c r="F53" s="395"/>
      <c r="G53" s="396"/>
      <c r="H53" s="397"/>
      <c r="I53" s="395"/>
      <c r="J53" s="147"/>
    </row>
    <row r="54" spans="1:10">
      <c r="A54" s="391">
        <v>49</v>
      </c>
      <c r="B54" s="483"/>
      <c r="C54" s="393"/>
      <c r="D54" s="485"/>
      <c r="E54" s="471"/>
      <c r="F54" s="395"/>
      <c r="G54" s="396"/>
      <c r="H54" s="397"/>
      <c r="I54" s="395"/>
      <c r="J54" s="147"/>
    </row>
    <row r="55" spans="1:10">
      <c r="A55" s="391">
        <v>50</v>
      </c>
      <c r="B55" s="392"/>
      <c r="C55" s="393"/>
      <c r="D55" s="394"/>
      <c r="E55" s="395"/>
      <c r="F55" s="396"/>
      <c r="G55" s="396"/>
      <c r="H55" s="397"/>
      <c r="I55" s="396"/>
      <c r="J55" s="147"/>
    </row>
    <row r="56" spans="1:10">
      <c r="A56" s="391">
        <v>51</v>
      </c>
      <c r="B56" s="392"/>
      <c r="C56" s="393"/>
      <c r="D56" s="394"/>
      <c r="E56" s="395"/>
      <c r="F56" s="396"/>
      <c r="G56" s="396"/>
      <c r="H56" s="397"/>
      <c r="I56" s="396"/>
      <c r="J56" s="147"/>
    </row>
    <row r="57" spans="1:10">
      <c r="A57" s="391">
        <v>52</v>
      </c>
      <c r="B57" s="392"/>
      <c r="C57" s="393"/>
      <c r="D57" s="394"/>
      <c r="E57" s="395"/>
      <c r="F57" s="396"/>
      <c r="G57" s="396"/>
      <c r="H57" s="397"/>
      <c r="I57" s="396"/>
      <c r="J57" s="147"/>
    </row>
    <row r="58" spans="1:10">
      <c r="A58" s="391">
        <v>53</v>
      </c>
      <c r="B58" s="392"/>
      <c r="C58" s="393"/>
      <c r="D58" s="394"/>
      <c r="E58" s="395"/>
      <c r="F58" s="396"/>
      <c r="G58" s="396"/>
      <c r="H58" s="397"/>
      <c r="I58" s="396"/>
      <c r="J58" s="147"/>
    </row>
    <row r="59" spans="1:10">
      <c r="A59" s="391">
        <v>54</v>
      </c>
      <c r="B59" s="392"/>
      <c r="C59" s="393"/>
      <c r="D59" s="394"/>
      <c r="E59" s="395"/>
      <c r="F59" s="396"/>
      <c r="G59" s="396"/>
      <c r="H59" s="397"/>
      <c r="I59" s="396"/>
      <c r="J59" s="147"/>
    </row>
    <row r="60" spans="1:10">
      <c r="A60" s="391">
        <v>55</v>
      </c>
      <c r="B60" s="392"/>
      <c r="C60" s="393"/>
      <c r="D60" s="394"/>
      <c r="E60" s="395"/>
      <c r="F60" s="396"/>
      <c r="G60" s="396"/>
      <c r="H60" s="397"/>
      <c r="I60" s="396"/>
      <c r="J60" s="147"/>
    </row>
    <row r="61" spans="1:10">
      <c r="A61" s="391">
        <v>56</v>
      </c>
      <c r="B61" s="392"/>
      <c r="C61" s="393"/>
      <c r="D61" s="394"/>
      <c r="E61" s="395"/>
      <c r="F61" s="396"/>
      <c r="G61" s="396"/>
      <c r="H61" s="397"/>
      <c r="I61" s="396"/>
      <c r="J61" s="147"/>
    </row>
    <row r="62" spans="1:10">
      <c r="A62" s="391">
        <v>57</v>
      </c>
      <c r="B62" s="392"/>
      <c r="C62" s="393"/>
      <c r="D62" s="394"/>
      <c r="E62" s="395"/>
      <c r="F62" s="398"/>
      <c r="G62" s="398"/>
      <c r="H62" s="396"/>
      <c r="I62" s="398"/>
      <c r="J62" s="147"/>
    </row>
    <row r="63" spans="1:10">
      <c r="A63" s="391">
        <v>58</v>
      </c>
      <c r="B63" s="392"/>
      <c r="C63" s="393"/>
      <c r="D63" s="394"/>
      <c r="E63" s="395"/>
      <c r="F63" s="396"/>
      <c r="G63" s="396"/>
      <c r="H63" s="397"/>
      <c r="I63" s="396"/>
      <c r="J63" s="147"/>
    </row>
    <row r="64" spans="1:10">
      <c r="A64" s="391">
        <v>59</v>
      </c>
      <c r="B64" s="392"/>
      <c r="C64" s="393"/>
      <c r="D64" s="394"/>
      <c r="E64" s="395"/>
      <c r="F64" s="396"/>
      <c r="G64" s="396"/>
      <c r="H64" s="397"/>
      <c r="I64" s="396"/>
      <c r="J64" s="147"/>
    </row>
    <row r="65" spans="1:10">
      <c r="A65" s="391">
        <v>60</v>
      </c>
      <c r="B65" s="392"/>
      <c r="C65" s="393"/>
      <c r="D65" s="394"/>
      <c r="E65" s="395"/>
      <c r="F65" s="396"/>
      <c r="G65" s="396"/>
      <c r="H65" s="397"/>
      <c r="I65" s="396"/>
      <c r="J65" s="147"/>
    </row>
    <row r="66" spans="1:10">
      <c r="A66" s="391">
        <v>61</v>
      </c>
      <c r="B66" s="392"/>
      <c r="C66" s="393"/>
      <c r="D66" s="394"/>
      <c r="E66" s="395"/>
      <c r="F66" s="396"/>
      <c r="G66" s="396"/>
      <c r="H66" s="397"/>
      <c r="I66" s="396"/>
      <c r="J66" s="147"/>
    </row>
    <row r="67" spans="1:10">
      <c r="A67" s="391">
        <v>62</v>
      </c>
      <c r="B67" s="392"/>
      <c r="C67" s="393"/>
      <c r="D67" s="394"/>
      <c r="E67" s="399"/>
      <c r="F67" s="400"/>
      <c r="G67" s="400"/>
      <c r="H67" s="401"/>
      <c r="I67" s="400"/>
      <c r="J67" s="147"/>
    </row>
    <row r="68" spans="1:10">
      <c r="A68" s="391">
        <v>63</v>
      </c>
      <c r="B68" s="392"/>
      <c r="C68" s="402"/>
      <c r="D68" s="403"/>
      <c r="E68" s="395"/>
      <c r="F68" s="404"/>
      <c r="G68" s="404"/>
      <c r="H68" s="405"/>
      <c r="I68" s="404"/>
      <c r="J68" s="147"/>
    </row>
    <row r="69" spans="1:10">
      <c r="A69" s="391">
        <v>64</v>
      </c>
      <c r="B69" s="392"/>
      <c r="C69" s="402"/>
      <c r="D69" s="403"/>
      <c r="E69" s="406"/>
      <c r="F69" s="404"/>
      <c r="G69" s="404"/>
      <c r="H69" s="405"/>
      <c r="I69" s="404"/>
      <c r="J69" s="147"/>
    </row>
    <row r="70" spans="1:10">
      <c r="A70" s="391">
        <v>65</v>
      </c>
      <c r="B70" s="392"/>
      <c r="C70" s="393"/>
      <c r="D70" s="394"/>
      <c r="E70" s="395"/>
      <c r="F70" s="404"/>
      <c r="G70" s="404"/>
      <c r="H70" s="404"/>
      <c r="I70" s="404"/>
      <c r="J70" s="147"/>
    </row>
    <row r="71" spans="1:10">
      <c r="A71" s="391">
        <v>66</v>
      </c>
      <c r="B71" s="392"/>
      <c r="C71" s="393"/>
      <c r="D71" s="407"/>
      <c r="E71" s="395"/>
      <c r="F71" s="396"/>
      <c r="G71" s="396"/>
      <c r="H71" s="396"/>
      <c r="I71" s="396"/>
      <c r="J71" s="147"/>
    </row>
    <row r="72" spans="1:10">
      <c r="A72" s="391">
        <v>67</v>
      </c>
      <c r="B72" s="392"/>
      <c r="C72" s="393"/>
      <c r="D72" s="407"/>
      <c r="E72" s="395"/>
      <c r="F72" s="396"/>
      <c r="G72" s="396"/>
      <c r="H72" s="396"/>
      <c r="I72" s="396"/>
      <c r="J72" s="147"/>
    </row>
    <row r="73" spans="1:10">
      <c r="A73" s="391">
        <v>68</v>
      </c>
      <c r="B73" s="392"/>
      <c r="C73" s="393"/>
      <c r="D73" s="407"/>
      <c r="E73" s="395"/>
      <c r="F73" s="396"/>
      <c r="G73" s="396"/>
      <c r="H73" s="396"/>
      <c r="I73" s="396"/>
      <c r="J73" s="147"/>
    </row>
    <row r="74" spans="1:10">
      <c r="A74" s="391">
        <v>69</v>
      </c>
      <c r="B74" s="392"/>
      <c r="C74" s="393"/>
      <c r="D74" s="407"/>
      <c r="E74" s="395"/>
      <c r="F74" s="396"/>
      <c r="G74" s="396"/>
      <c r="H74" s="396"/>
      <c r="I74" s="396"/>
      <c r="J74" s="147"/>
    </row>
    <row r="75" spans="1:10">
      <c r="A75" s="391">
        <v>70</v>
      </c>
      <c r="B75" s="392"/>
      <c r="C75" s="393"/>
      <c r="D75" s="407"/>
      <c r="E75" s="395"/>
      <c r="F75" s="396"/>
      <c r="G75" s="396"/>
      <c r="H75" s="396"/>
      <c r="I75" s="396"/>
      <c r="J75" s="147"/>
    </row>
    <row r="76" spans="1:10">
      <c r="A76" s="391">
        <v>71</v>
      </c>
      <c r="B76" s="392"/>
      <c r="C76" s="393"/>
      <c r="D76" s="407"/>
      <c r="E76" s="395"/>
      <c r="F76" s="396"/>
      <c r="G76" s="396"/>
      <c r="H76" s="396"/>
      <c r="I76" s="396"/>
      <c r="J76" s="147"/>
    </row>
    <row r="77" spans="1:10">
      <c r="A77" s="391">
        <v>72</v>
      </c>
      <c r="B77" s="392"/>
      <c r="C77" s="393"/>
      <c r="D77" s="407"/>
      <c r="E77" s="395"/>
      <c r="F77" s="396"/>
      <c r="G77" s="396"/>
      <c r="H77" s="396"/>
      <c r="I77" s="396"/>
      <c r="J77" s="147"/>
    </row>
    <row r="78" spans="1:10">
      <c r="A78" s="391">
        <v>73</v>
      </c>
      <c r="B78" s="392"/>
      <c r="C78" s="393"/>
      <c r="D78" s="407"/>
      <c r="E78" s="395"/>
      <c r="F78" s="396"/>
      <c r="G78" s="396"/>
      <c r="H78" s="396"/>
      <c r="I78" s="396"/>
      <c r="J78" s="147"/>
    </row>
    <row r="79" spans="1:10">
      <c r="A79" s="391">
        <v>74</v>
      </c>
      <c r="B79" s="392"/>
      <c r="C79" s="393"/>
      <c r="D79" s="407"/>
      <c r="E79" s="395"/>
      <c r="F79" s="396"/>
      <c r="G79" s="396"/>
      <c r="H79" s="396"/>
      <c r="I79" s="396"/>
      <c r="J79" s="147"/>
    </row>
    <row r="80" spans="1:10">
      <c r="A80" s="391">
        <v>75</v>
      </c>
      <c r="B80" s="392"/>
      <c r="C80" s="393"/>
      <c r="D80" s="407"/>
      <c r="E80" s="395"/>
      <c r="F80" s="396"/>
      <c r="G80" s="396"/>
      <c r="H80" s="396"/>
      <c r="I80" s="396"/>
      <c r="J80" s="147"/>
    </row>
    <row r="81" spans="1:10">
      <c r="A81" s="391">
        <v>76</v>
      </c>
      <c r="B81" s="392"/>
      <c r="C81" s="393"/>
      <c r="D81" s="407"/>
      <c r="E81" s="395"/>
      <c r="F81" s="396"/>
      <c r="G81" s="396"/>
      <c r="H81" s="396"/>
      <c r="I81" s="396"/>
      <c r="J81" s="147"/>
    </row>
    <row r="82" spans="1:10">
      <c r="A82" s="391">
        <v>77</v>
      </c>
      <c r="B82" s="392"/>
      <c r="C82" s="393"/>
      <c r="D82" s="407"/>
      <c r="E82" s="395"/>
      <c r="F82" s="396"/>
      <c r="G82" s="396"/>
      <c r="H82" s="396"/>
      <c r="I82" s="396"/>
      <c r="J82" s="147"/>
    </row>
    <row r="83" spans="1:10">
      <c r="A83" s="391">
        <v>78</v>
      </c>
      <c r="B83" s="392"/>
      <c r="C83" s="408"/>
      <c r="D83" s="371"/>
      <c r="E83" s="395"/>
      <c r="F83" s="396"/>
      <c r="G83" s="396"/>
      <c r="H83" s="396"/>
      <c r="I83" s="396"/>
      <c r="J83" s="147"/>
    </row>
    <row r="84" spans="1:10">
      <c r="A84" s="391">
        <v>79</v>
      </c>
      <c r="B84" s="392"/>
      <c r="C84" s="408"/>
      <c r="D84" s="371"/>
      <c r="E84" s="395"/>
      <c r="F84" s="396"/>
      <c r="G84" s="396"/>
      <c r="H84" s="396"/>
      <c r="I84" s="396"/>
      <c r="J84" s="147"/>
    </row>
    <row r="85" spans="1:10">
      <c r="A85" s="391">
        <v>80</v>
      </c>
      <c r="B85" s="392"/>
      <c r="C85" s="408"/>
      <c r="D85" s="371"/>
      <c r="E85" s="395"/>
      <c r="F85" s="396"/>
      <c r="G85" s="396"/>
      <c r="H85" s="396"/>
      <c r="I85" s="396"/>
      <c r="J85" s="147"/>
    </row>
    <row r="86" spans="1:10">
      <c r="A86" s="391">
        <v>81</v>
      </c>
      <c r="B86" s="392"/>
      <c r="C86" s="408"/>
      <c r="D86" s="371"/>
      <c r="E86" s="395"/>
      <c r="F86" s="396"/>
      <c r="G86" s="396"/>
      <c r="H86" s="396"/>
      <c r="I86" s="396"/>
      <c r="J86" s="147"/>
    </row>
    <row r="87" spans="1:10">
      <c r="A87" s="391">
        <v>82</v>
      </c>
      <c r="B87" s="392"/>
      <c r="C87" s="408"/>
      <c r="D87" s="371"/>
      <c r="E87" s="395"/>
      <c r="F87" s="396"/>
      <c r="G87" s="396"/>
      <c r="H87" s="396"/>
      <c r="I87" s="396"/>
      <c r="J87" s="147"/>
    </row>
    <row r="88" spans="1:10">
      <c r="A88" s="391">
        <v>83</v>
      </c>
      <c r="B88" s="392"/>
      <c r="C88" s="408"/>
      <c r="D88" s="371"/>
      <c r="E88" s="395"/>
      <c r="F88" s="396"/>
      <c r="G88" s="396"/>
      <c r="H88" s="396"/>
      <c r="I88" s="396"/>
      <c r="J88" s="147"/>
    </row>
    <row r="89" spans="1:10">
      <c r="A89" s="391">
        <v>84</v>
      </c>
      <c r="B89" s="392"/>
      <c r="C89" s="408"/>
      <c r="D89" s="371"/>
      <c r="E89" s="395"/>
      <c r="F89" s="396"/>
      <c r="G89" s="396"/>
      <c r="H89" s="396"/>
      <c r="I89" s="396"/>
      <c r="J89" s="147"/>
    </row>
    <row r="90" spans="1:10">
      <c r="A90" s="391">
        <v>85</v>
      </c>
      <c r="B90" s="392"/>
      <c r="C90" s="408"/>
      <c r="D90" s="371"/>
      <c r="E90" s="395"/>
      <c r="F90" s="396"/>
      <c r="G90" s="396"/>
      <c r="H90" s="396"/>
      <c r="I90" s="396"/>
      <c r="J90" s="147"/>
    </row>
    <row r="91" spans="1:10">
      <c r="A91" s="391">
        <v>86</v>
      </c>
      <c r="B91" s="392"/>
      <c r="C91" s="408"/>
      <c r="D91" s="371"/>
      <c r="E91" s="395"/>
      <c r="F91" s="396"/>
      <c r="G91" s="396"/>
      <c r="H91" s="396"/>
      <c r="I91" s="396"/>
      <c r="J91" s="147"/>
    </row>
    <row r="92" spans="1:10">
      <c r="A92" s="391">
        <v>87</v>
      </c>
      <c r="B92" s="392"/>
      <c r="C92" s="408"/>
      <c r="D92" s="371"/>
      <c r="E92" s="395"/>
      <c r="F92" s="396"/>
      <c r="G92" s="396"/>
      <c r="H92" s="396"/>
      <c r="I92" s="396"/>
      <c r="J92" s="147"/>
    </row>
    <row r="93" spans="1:10">
      <c r="A93" s="391">
        <v>88</v>
      </c>
      <c r="B93" s="392"/>
      <c r="C93" s="408"/>
      <c r="D93" s="371"/>
      <c r="E93" s="395"/>
      <c r="F93" s="396"/>
      <c r="G93" s="396"/>
      <c r="H93" s="396"/>
      <c r="I93" s="396"/>
      <c r="J93" s="147"/>
    </row>
    <row r="94" spans="1:10">
      <c r="A94" s="391">
        <v>89</v>
      </c>
      <c r="B94" s="392"/>
      <c r="C94" s="408"/>
      <c r="D94" s="409"/>
      <c r="E94" s="395"/>
      <c r="F94" s="396"/>
      <c r="G94" s="396"/>
      <c r="H94" s="396"/>
      <c r="I94" s="396"/>
      <c r="J94" s="147"/>
    </row>
    <row r="95" spans="1:10">
      <c r="A95" s="391">
        <v>90</v>
      </c>
      <c r="B95" s="392"/>
      <c r="C95" s="408"/>
      <c r="D95" s="371"/>
      <c r="E95" s="395"/>
      <c r="F95" s="396"/>
      <c r="G95" s="396"/>
      <c r="H95" s="396"/>
      <c r="I95" s="396"/>
      <c r="J95" s="147"/>
    </row>
    <row r="96" spans="1:10">
      <c r="A96" s="391">
        <v>91</v>
      </c>
      <c r="B96" s="392"/>
      <c r="C96" s="408"/>
      <c r="D96" s="371"/>
      <c r="E96" s="395"/>
      <c r="F96" s="396"/>
      <c r="G96" s="396"/>
      <c r="H96" s="396"/>
      <c r="I96" s="396"/>
      <c r="J96" s="147"/>
    </row>
    <row r="97" spans="1:10">
      <c r="A97" s="391">
        <v>92</v>
      </c>
      <c r="B97" s="392"/>
      <c r="C97" s="408"/>
      <c r="D97" s="371"/>
      <c r="E97" s="395"/>
      <c r="F97" s="396"/>
      <c r="G97" s="396"/>
      <c r="H97" s="396"/>
      <c r="I97" s="396"/>
      <c r="J97" s="147"/>
    </row>
    <row r="98" spans="1:10">
      <c r="A98" s="391">
        <v>93</v>
      </c>
      <c r="B98" s="392"/>
      <c r="C98" s="408"/>
      <c r="D98" s="371"/>
      <c r="E98" s="395"/>
      <c r="F98" s="396"/>
      <c r="G98" s="396"/>
      <c r="H98" s="396"/>
      <c r="I98" s="396"/>
      <c r="J98" s="147"/>
    </row>
    <row r="99" spans="1:10">
      <c r="A99" s="391">
        <v>94</v>
      </c>
      <c r="B99" s="392"/>
      <c r="C99" s="408"/>
      <c r="D99" s="371"/>
      <c r="E99" s="395"/>
      <c r="F99" s="396"/>
      <c r="G99" s="396"/>
      <c r="H99" s="396"/>
      <c r="I99" s="396"/>
      <c r="J99" s="147"/>
    </row>
    <row r="100" spans="1:10">
      <c r="A100" s="391">
        <v>95</v>
      </c>
      <c r="B100" s="392"/>
      <c r="C100" s="408"/>
      <c r="D100" s="371"/>
      <c r="E100" s="395"/>
      <c r="F100" s="396"/>
      <c r="G100" s="396"/>
      <c r="H100" s="396"/>
      <c r="I100" s="396"/>
      <c r="J100" s="147"/>
    </row>
    <row r="101" spans="1:10">
      <c r="A101" s="391">
        <v>96</v>
      </c>
      <c r="B101" s="392"/>
      <c r="C101" s="410"/>
      <c r="D101" s="371"/>
      <c r="E101" s="395"/>
      <c r="F101" s="396"/>
      <c r="G101" s="396"/>
      <c r="H101" s="396"/>
      <c r="I101" s="396"/>
      <c r="J101" s="147"/>
    </row>
    <row r="102" spans="1:10">
      <c r="A102" s="391">
        <v>97</v>
      </c>
      <c r="B102" s="392"/>
      <c r="C102" s="408"/>
      <c r="D102" s="371"/>
      <c r="E102" s="395"/>
      <c r="F102" s="396"/>
      <c r="G102" s="396"/>
      <c r="H102" s="396"/>
      <c r="I102" s="396"/>
      <c r="J102" s="147"/>
    </row>
    <row r="103" spans="1:10">
      <c r="A103" s="391">
        <v>98</v>
      </c>
      <c r="B103" s="392"/>
      <c r="C103" s="408"/>
      <c r="D103" s="371"/>
      <c r="E103" s="395"/>
      <c r="F103" s="396"/>
      <c r="G103" s="396"/>
      <c r="H103" s="396"/>
      <c r="I103" s="396"/>
      <c r="J103" s="147"/>
    </row>
    <row r="104" spans="1:10">
      <c r="A104" s="391">
        <v>99</v>
      </c>
      <c r="B104" s="392"/>
      <c r="C104" s="408"/>
      <c r="D104" s="371"/>
      <c r="E104" s="395"/>
      <c r="F104" s="396"/>
      <c r="G104" s="396"/>
      <c r="H104" s="396"/>
      <c r="I104" s="396"/>
      <c r="J104" s="147"/>
    </row>
    <row r="105" spans="1:10">
      <c r="A105" s="391">
        <v>100</v>
      </c>
      <c r="B105" s="392"/>
      <c r="C105" s="393"/>
      <c r="D105" s="407"/>
      <c r="E105" s="395"/>
      <c r="F105" s="396"/>
      <c r="G105" s="396"/>
      <c r="H105" s="396"/>
      <c r="I105" s="396"/>
      <c r="J105" s="147"/>
    </row>
    <row r="106" spans="1:10">
      <c r="A106" s="391">
        <v>101</v>
      </c>
      <c r="B106" s="392"/>
      <c r="C106" s="393"/>
      <c r="D106" s="407"/>
      <c r="E106" s="395"/>
      <c r="F106" s="396"/>
      <c r="G106" s="396"/>
      <c r="H106" s="396"/>
      <c r="I106" s="396"/>
      <c r="J106" s="147"/>
    </row>
    <row r="107" spans="1:10">
      <c r="A107" s="391">
        <v>102</v>
      </c>
      <c r="B107" s="392"/>
      <c r="C107" s="393"/>
      <c r="D107" s="407"/>
      <c r="E107" s="395"/>
      <c r="F107" s="396"/>
      <c r="G107" s="396"/>
      <c r="H107" s="396"/>
      <c r="I107" s="396"/>
      <c r="J107" s="147"/>
    </row>
    <row r="108" spans="1:10">
      <c r="A108" s="391">
        <v>103</v>
      </c>
      <c r="B108" s="392"/>
      <c r="C108" s="393"/>
      <c r="D108" s="407"/>
      <c r="E108" s="395"/>
      <c r="F108" s="396"/>
      <c r="G108" s="396"/>
      <c r="H108" s="396"/>
      <c r="I108" s="396"/>
      <c r="J108" s="147"/>
    </row>
    <row r="109" spans="1:10">
      <c r="A109" s="391">
        <v>104</v>
      </c>
      <c r="B109" s="392"/>
      <c r="C109" s="393"/>
      <c r="D109" s="407"/>
      <c r="E109" s="395"/>
      <c r="F109" s="396"/>
      <c r="G109" s="396"/>
      <c r="H109" s="396"/>
      <c r="I109" s="396"/>
      <c r="J109" s="147"/>
    </row>
    <row r="110" spans="1:10">
      <c r="A110" s="391">
        <v>105</v>
      </c>
      <c r="B110" s="392"/>
      <c r="C110" s="393"/>
      <c r="D110" s="407"/>
      <c r="E110" s="395"/>
      <c r="F110" s="396"/>
      <c r="G110" s="396"/>
      <c r="H110" s="396"/>
      <c r="I110" s="396"/>
      <c r="J110" s="147"/>
    </row>
    <row r="111" spans="1:10">
      <c r="A111" s="391">
        <v>106</v>
      </c>
      <c r="B111" s="392"/>
      <c r="C111" s="393"/>
      <c r="D111" s="407"/>
      <c r="E111" s="395"/>
      <c r="F111" s="396"/>
      <c r="G111" s="396"/>
      <c r="H111" s="396"/>
      <c r="I111" s="396"/>
      <c r="J111" s="147"/>
    </row>
    <row r="112" spans="1:10" ht="18">
      <c r="A112" s="391">
        <v>107</v>
      </c>
      <c r="B112" s="412"/>
      <c r="C112" s="402"/>
      <c r="D112" s="407"/>
      <c r="E112" s="413"/>
      <c r="F112" s="404"/>
      <c r="G112" s="404"/>
      <c r="H112" s="405"/>
      <c r="I112" s="404"/>
      <c r="J112" s="147"/>
    </row>
    <row r="113" spans="1:10" ht="18">
      <c r="A113" s="226">
        <v>108</v>
      </c>
      <c r="B113" s="412"/>
      <c r="C113" s="402"/>
      <c r="D113" s="407"/>
      <c r="E113" s="413"/>
      <c r="F113" s="404"/>
      <c r="G113" s="404"/>
      <c r="H113" s="405"/>
      <c r="I113" s="404"/>
      <c r="J113" s="147"/>
    </row>
    <row r="114" spans="1:10" ht="18">
      <c r="A114" s="226">
        <v>109</v>
      </c>
      <c r="B114" s="412"/>
      <c r="C114" s="231"/>
      <c r="D114" s="394"/>
      <c r="E114" s="230"/>
      <c r="F114" s="404"/>
      <c r="G114" s="404"/>
      <c r="H114" s="404"/>
      <c r="I114" s="404"/>
      <c r="J114" s="147"/>
    </row>
    <row r="115" spans="1:10" ht="18">
      <c r="A115" s="226">
        <v>110</v>
      </c>
      <c r="B115" s="412"/>
      <c r="C115" s="231"/>
      <c r="D115" s="426"/>
      <c r="E115" s="395"/>
      <c r="F115" s="404"/>
      <c r="G115" s="404"/>
      <c r="H115" s="404"/>
      <c r="I115" s="404"/>
      <c r="J115" s="147"/>
    </row>
    <row r="116" spans="1:10" ht="18">
      <c r="A116" s="226">
        <v>111</v>
      </c>
      <c r="B116" s="412"/>
      <c r="C116" s="231"/>
      <c r="D116" s="394"/>
      <c r="E116" s="395"/>
      <c r="F116" s="404"/>
      <c r="G116" s="404"/>
      <c r="H116" s="404"/>
      <c r="I116" s="404"/>
      <c r="J116" s="147"/>
    </row>
    <row r="117" spans="1:10" ht="18">
      <c r="A117" s="226">
        <v>112</v>
      </c>
      <c r="B117" s="412"/>
      <c r="C117" s="231"/>
      <c r="D117" s="394"/>
      <c r="E117" s="395"/>
      <c r="F117" s="404"/>
      <c r="G117" s="404"/>
      <c r="H117" s="404"/>
      <c r="I117" s="404"/>
      <c r="J117" s="147"/>
    </row>
    <row r="118" spans="1:10">
      <c r="A118" s="226">
        <v>113</v>
      </c>
      <c r="B118" s="263"/>
      <c r="C118" s="231"/>
      <c r="D118" s="231"/>
      <c r="E118" s="230"/>
      <c r="F118" s="230"/>
      <c r="G118" s="230"/>
      <c r="H118" s="230"/>
      <c r="I118" s="230"/>
      <c r="J118" s="147"/>
    </row>
    <row r="119" spans="1:10">
      <c r="A119" s="226">
        <v>114</v>
      </c>
      <c r="B119" s="263"/>
      <c r="C119" s="231"/>
      <c r="D119" s="231"/>
      <c r="E119" s="230"/>
      <c r="F119" s="230"/>
      <c r="G119" s="230"/>
      <c r="H119" s="230"/>
      <c r="I119" s="230"/>
      <c r="J119" s="147"/>
    </row>
    <row r="120" spans="1:10">
      <c r="A120" s="226">
        <v>115</v>
      </c>
      <c r="B120" s="263"/>
      <c r="C120" s="231"/>
      <c r="D120" s="231"/>
      <c r="E120" s="230"/>
      <c r="F120" s="230"/>
      <c r="G120" s="230"/>
      <c r="H120" s="230"/>
      <c r="I120" s="230"/>
      <c r="J120" s="147"/>
    </row>
    <row r="121" spans="1:10">
      <c r="A121" s="226">
        <v>116</v>
      </c>
      <c r="B121" s="263"/>
      <c r="C121" s="231"/>
      <c r="D121" s="231"/>
      <c r="E121" s="230"/>
      <c r="F121" s="230"/>
      <c r="G121" s="230"/>
      <c r="H121" s="230"/>
      <c r="I121" s="230"/>
      <c r="J121" s="147"/>
    </row>
    <row r="122" spans="1:10">
      <c r="A122" s="226">
        <v>117</v>
      </c>
      <c r="B122" s="263"/>
      <c r="C122" s="231"/>
      <c r="D122" s="231"/>
      <c r="E122" s="230"/>
      <c r="F122" s="230"/>
      <c r="G122" s="230"/>
      <c r="H122" s="230"/>
      <c r="I122" s="230"/>
      <c r="J122" s="147"/>
    </row>
    <row r="123" spans="1:10">
      <c r="A123" s="226">
        <v>118</v>
      </c>
      <c r="B123" s="263"/>
      <c r="C123" s="231"/>
      <c r="D123" s="231"/>
      <c r="E123" s="230"/>
      <c r="F123" s="230"/>
      <c r="G123" s="230"/>
      <c r="H123" s="230"/>
      <c r="I123" s="230"/>
      <c r="J123" s="147"/>
    </row>
    <row r="124" spans="1:10">
      <c r="A124" s="226">
        <v>119</v>
      </c>
      <c r="B124" s="263"/>
      <c r="C124" s="231"/>
      <c r="D124" s="231"/>
      <c r="E124" s="230"/>
      <c r="F124" s="230"/>
      <c r="G124" s="230"/>
      <c r="H124" s="230"/>
      <c r="I124" s="230"/>
      <c r="J124" s="147"/>
    </row>
    <row r="125" spans="1:10">
      <c r="A125" s="226">
        <v>120</v>
      </c>
      <c r="B125" s="263"/>
      <c r="C125" s="231"/>
      <c r="D125" s="231"/>
      <c r="E125" s="230"/>
      <c r="F125" s="230"/>
      <c r="G125" s="230"/>
      <c r="H125" s="230"/>
      <c r="I125" s="230"/>
      <c r="J125" s="147"/>
    </row>
    <row r="126" spans="1:10">
      <c r="A126" s="226">
        <v>121</v>
      </c>
      <c r="B126" s="263"/>
      <c r="C126" s="231"/>
      <c r="D126" s="231"/>
      <c r="E126" s="230"/>
      <c r="F126" s="230"/>
      <c r="G126" s="230"/>
      <c r="H126" s="230"/>
      <c r="I126" s="230"/>
      <c r="J126" s="147"/>
    </row>
    <row r="127" spans="1:10">
      <c r="A127" s="226">
        <v>122</v>
      </c>
      <c r="B127" s="263"/>
      <c r="C127" s="231"/>
      <c r="D127" s="231"/>
      <c r="E127" s="230"/>
      <c r="F127" s="230"/>
      <c r="G127" s="230"/>
      <c r="H127" s="230"/>
      <c r="I127" s="230"/>
      <c r="J127" s="147"/>
    </row>
    <row r="128" spans="1:10">
      <c r="A128" s="226">
        <v>123</v>
      </c>
      <c r="B128" s="263"/>
      <c r="C128" s="231"/>
      <c r="D128" s="231"/>
      <c r="E128" s="230"/>
      <c r="F128" s="230"/>
      <c r="G128" s="230"/>
      <c r="H128" s="230"/>
      <c r="I128" s="230"/>
      <c r="J128" s="147"/>
    </row>
    <row r="129" spans="1:10">
      <c r="A129" s="226">
        <v>124</v>
      </c>
      <c r="B129" s="263"/>
      <c r="C129" s="231"/>
      <c r="D129" s="231"/>
      <c r="E129" s="230"/>
      <c r="F129" s="230"/>
      <c r="G129" s="230"/>
      <c r="H129" s="230"/>
      <c r="I129" s="230"/>
      <c r="J129" s="147"/>
    </row>
    <row r="130" spans="1:10">
      <c r="A130" s="226">
        <v>125</v>
      </c>
      <c r="B130" s="263"/>
      <c r="C130" s="231"/>
      <c r="D130" s="231"/>
      <c r="E130" s="230"/>
      <c r="F130" s="230"/>
      <c r="G130" s="230"/>
      <c r="H130" s="230"/>
      <c r="I130" s="230"/>
      <c r="J130" s="147"/>
    </row>
    <row r="131" spans="1:10">
      <c r="A131" s="226">
        <v>126</v>
      </c>
      <c r="B131" s="263"/>
      <c r="C131" s="231"/>
      <c r="D131" s="231"/>
      <c r="E131" s="230"/>
      <c r="F131" s="230"/>
      <c r="G131" s="230"/>
      <c r="H131" s="230"/>
      <c r="I131" s="230"/>
      <c r="J131" s="147"/>
    </row>
    <row r="132" spans="1:10">
      <c r="A132" s="226">
        <v>127</v>
      </c>
      <c r="B132" s="263"/>
      <c r="C132" s="231"/>
      <c r="D132" s="231"/>
      <c r="E132" s="230"/>
      <c r="F132" s="230"/>
      <c r="G132" s="230"/>
      <c r="H132" s="230"/>
      <c r="I132" s="230"/>
      <c r="J132" s="147"/>
    </row>
    <row r="133" spans="1:10">
      <c r="A133" s="226">
        <v>128</v>
      </c>
      <c r="B133" s="263"/>
      <c r="C133" s="231"/>
      <c r="D133" s="231"/>
      <c r="E133" s="230"/>
      <c r="F133" s="230"/>
      <c r="G133" s="230"/>
      <c r="H133" s="230"/>
      <c r="I133" s="230"/>
      <c r="J133" s="147"/>
    </row>
    <row r="134" spans="1:10">
      <c r="A134" s="226">
        <v>129</v>
      </c>
      <c r="B134" s="263"/>
      <c r="C134" s="231"/>
      <c r="D134" s="231"/>
      <c r="E134" s="230"/>
      <c r="F134" s="230"/>
      <c r="G134" s="230"/>
      <c r="H134" s="230"/>
      <c r="I134" s="230"/>
      <c r="J134" s="147"/>
    </row>
    <row r="135" spans="1:10">
      <c r="A135" s="226">
        <v>130</v>
      </c>
      <c r="B135" s="263"/>
      <c r="C135" s="231"/>
      <c r="D135" s="231"/>
      <c r="E135" s="230"/>
      <c r="F135" s="230"/>
      <c r="G135" s="230"/>
      <c r="H135" s="230"/>
      <c r="I135" s="230"/>
      <c r="J135" s="147"/>
    </row>
    <row r="136" spans="1:10">
      <c r="A136" s="226">
        <v>131</v>
      </c>
      <c r="B136" s="263"/>
      <c r="C136" s="231"/>
      <c r="D136" s="231"/>
      <c r="E136" s="230"/>
      <c r="F136" s="230"/>
      <c r="G136" s="230"/>
      <c r="H136" s="230"/>
      <c r="I136" s="230"/>
      <c r="J136" s="147"/>
    </row>
    <row r="137" spans="1:10">
      <c r="A137" s="226">
        <v>132</v>
      </c>
      <c r="B137" s="263"/>
      <c r="C137" s="234"/>
      <c r="D137" s="234"/>
      <c r="E137" s="233"/>
      <c r="F137" s="233"/>
      <c r="G137" s="233"/>
      <c r="H137" s="319"/>
      <c r="I137" s="230"/>
      <c r="J137" s="147"/>
    </row>
    <row r="138" spans="1:10">
      <c r="A138" s="226">
        <v>133</v>
      </c>
      <c r="B138" s="263"/>
      <c r="C138" s="234"/>
      <c r="D138" s="234"/>
      <c r="E138" s="233"/>
      <c r="F138" s="233"/>
      <c r="G138" s="233"/>
      <c r="H138" s="319"/>
      <c r="I138" s="230"/>
      <c r="J138" s="147"/>
    </row>
    <row r="139" spans="1:10">
      <c r="A139" s="226">
        <v>134</v>
      </c>
      <c r="B139" s="263"/>
      <c r="C139" s="234"/>
      <c r="D139" s="234"/>
      <c r="E139" s="233"/>
      <c r="F139" s="233"/>
      <c r="G139" s="233"/>
      <c r="H139" s="319"/>
      <c r="I139" s="230"/>
      <c r="J139" s="147"/>
    </row>
    <row r="140" spans="1:10">
      <c r="A140" s="226">
        <v>135</v>
      </c>
      <c r="B140" s="263"/>
      <c r="C140" s="234"/>
      <c r="D140" s="234"/>
      <c r="E140" s="233"/>
      <c r="F140" s="233"/>
      <c r="G140" s="233"/>
      <c r="H140" s="319"/>
      <c r="I140" s="230"/>
      <c r="J140" s="147"/>
    </row>
    <row r="141" spans="1:10">
      <c r="A141" s="226">
        <v>136</v>
      </c>
      <c r="B141" s="263"/>
      <c r="C141" s="234"/>
      <c r="D141" s="234"/>
      <c r="E141" s="233"/>
      <c r="F141" s="233"/>
      <c r="G141" s="233"/>
      <c r="H141" s="319"/>
      <c r="I141" s="230"/>
      <c r="J141" s="147"/>
    </row>
    <row r="142" spans="1:10">
      <c r="A142" s="226">
        <v>137</v>
      </c>
      <c r="B142" s="263"/>
      <c r="C142" s="234"/>
      <c r="D142" s="234"/>
      <c r="E142" s="233"/>
      <c r="F142" s="233"/>
      <c r="G142" s="233"/>
      <c r="H142" s="319"/>
      <c r="I142" s="230"/>
      <c r="J142" s="147"/>
    </row>
    <row r="143" spans="1:10">
      <c r="A143" s="226">
        <v>138</v>
      </c>
      <c r="B143" s="263"/>
      <c r="C143" s="234"/>
      <c r="D143" s="234"/>
      <c r="E143" s="233"/>
      <c r="F143" s="233"/>
      <c r="G143" s="233"/>
      <c r="H143" s="319"/>
      <c r="I143" s="230"/>
      <c r="J143" s="147"/>
    </row>
    <row r="144" spans="1:10">
      <c r="A144" s="226">
        <v>139</v>
      </c>
      <c r="B144" s="263"/>
      <c r="C144" s="234"/>
      <c r="D144" s="234"/>
      <c r="E144" s="233"/>
      <c r="F144" s="233"/>
      <c r="G144" s="233"/>
      <c r="H144" s="319"/>
      <c r="I144" s="230"/>
      <c r="J144" s="147"/>
    </row>
    <row r="145" spans="1:12">
      <c r="A145" s="226">
        <v>140</v>
      </c>
      <c r="B145" s="263"/>
      <c r="C145" s="234"/>
      <c r="D145" s="234"/>
      <c r="E145" s="233"/>
      <c r="F145" s="233"/>
      <c r="G145" s="233"/>
      <c r="H145" s="319"/>
      <c r="I145" s="230"/>
      <c r="J145" s="147"/>
    </row>
    <row r="146" spans="1:12">
      <c r="A146" s="226">
        <v>141</v>
      </c>
      <c r="B146" s="263"/>
      <c r="C146" s="234"/>
      <c r="D146" s="234"/>
      <c r="E146" s="233"/>
      <c r="F146" s="233"/>
      <c r="G146" s="321"/>
      <c r="H146" s="332" t="s">
        <v>407</v>
      </c>
      <c r="I146" s="322">
        <f>SUM(I9:I145)</f>
        <v>0</v>
      </c>
      <c r="J146" s="147"/>
    </row>
    <row r="147" spans="1:12">
      <c r="A147" s="226" t="s">
        <v>273</v>
      </c>
      <c r="J147" s="147"/>
    </row>
    <row r="149" spans="1:12">
      <c r="A149" s="241" t="s">
        <v>438</v>
      </c>
    </row>
    <row r="150" spans="1:12">
      <c r="B150" s="243" t="s">
        <v>97</v>
      </c>
      <c r="F150" s="244"/>
    </row>
    <row r="151" spans="1:12">
      <c r="F151" s="242"/>
      <c r="I151" s="242"/>
    </row>
    <row r="152" spans="1:12">
      <c r="C152" s="245"/>
      <c r="F152" s="245"/>
      <c r="G152" s="245"/>
      <c r="H152" s="248"/>
      <c r="I152" s="246"/>
      <c r="J152" s="242"/>
      <c r="K152" s="242"/>
      <c r="L152" s="242"/>
    </row>
    <row r="153" spans="1:12">
      <c r="C153" s="247" t="s">
        <v>260</v>
      </c>
      <c r="F153" s="248" t="s">
        <v>265</v>
      </c>
      <c r="G153" s="247"/>
      <c r="H153" s="247"/>
      <c r="I153" s="246"/>
      <c r="J153" s="242"/>
      <c r="K153" s="242"/>
      <c r="L153" s="242"/>
    </row>
    <row r="154" spans="1:12">
      <c r="A154" s="242"/>
      <c r="C154" s="249" t="s">
        <v>129</v>
      </c>
      <c r="F154" s="241" t="s">
        <v>261</v>
      </c>
      <c r="I154" s="242"/>
      <c r="J154" s="242"/>
      <c r="K154" s="242"/>
      <c r="L154" s="242"/>
    </row>
    <row r="155" spans="1:12">
      <c r="A155" s="242"/>
      <c r="C155" s="249"/>
      <c r="D155" s="242"/>
      <c r="E155" s="242"/>
      <c r="F155" s="242"/>
      <c r="G155" s="249"/>
      <c r="H155" s="249"/>
      <c r="I155" s="242"/>
      <c r="J155" s="242"/>
      <c r="K155" s="242"/>
      <c r="L155" s="242"/>
    </row>
    <row r="156" spans="1:12" s="242" customFormat="1" ht="12.75"/>
    <row r="157" spans="1:12" s="242" customFormat="1" ht="12.75"/>
    <row r="158" spans="1:12" s="242" customFormat="1" ht="12.75"/>
    <row r="159" spans="1:12" s="242" customFormat="1" ht="12.75"/>
    <row r="160" spans="1:12" s="242" customFormat="1">
      <c r="B160" s="241"/>
      <c r="C160" s="241"/>
      <c r="D160" s="241"/>
      <c r="E160" s="241"/>
      <c r="F160" s="241"/>
      <c r="G160" s="241"/>
      <c r="H160" s="241"/>
      <c r="I160" s="24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69 B71:B111 B114:B146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0 B112:B113 C39:D39 B48 B9:B38 B55:B68">
      <formula1>40543</formula1>
      <formula2>42004</formula2>
    </dataValidation>
  </dataValidations>
  <printOptions gridLines="1"/>
  <pageMargins left="0.7" right="0.7" top="0.75" bottom="0.75" header="0.3" footer="0.3"/>
  <pageSetup scale="2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H19" sqref="H19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101" t="s">
        <v>296</v>
      </c>
      <c r="B1" s="103"/>
      <c r="C1" s="550" t="s">
        <v>99</v>
      </c>
      <c r="D1" s="550"/>
      <c r="E1" s="152"/>
    </row>
    <row r="2" spans="1:7">
      <c r="A2" s="103" t="s">
        <v>130</v>
      </c>
      <c r="B2" s="103"/>
      <c r="C2" s="548" t="s">
        <v>654</v>
      </c>
      <c r="D2" s="549"/>
      <c r="E2" s="152"/>
    </row>
    <row r="3" spans="1:7">
      <c r="A3" s="101"/>
      <c r="B3" s="103"/>
      <c r="C3" s="102"/>
      <c r="D3" s="102"/>
      <c r="E3" s="152"/>
    </row>
    <row r="4" spans="1:7">
      <c r="A4" s="104" t="s">
        <v>266</v>
      </c>
      <c r="B4" s="144"/>
      <c r="C4" s="145"/>
      <c r="D4" s="103"/>
      <c r="E4" s="152"/>
    </row>
    <row r="5" spans="1:7">
      <c r="A5" s="156"/>
      <c r="B5" s="12" t="s">
        <v>655</v>
      </c>
      <c r="C5" s="12"/>
      <c r="E5" s="152"/>
    </row>
    <row r="6" spans="1:7">
      <c r="A6" s="135"/>
      <c r="B6" s="146"/>
      <c r="C6" s="146"/>
      <c r="D6" s="147"/>
      <c r="E6" s="152"/>
    </row>
    <row r="7" spans="1:7">
      <c r="A7" s="103"/>
      <c r="B7" s="103"/>
      <c r="C7" s="103"/>
      <c r="D7" s="103"/>
      <c r="E7" s="152"/>
    </row>
    <row r="8" spans="1:7" s="6" customFormat="1" ht="39" customHeight="1">
      <c r="A8" s="148" t="s">
        <v>62</v>
      </c>
      <c r="B8" s="106" t="s">
        <v>241</v>
      </c>
      <c r="C8" s="106" t="s">
        <v>64</v>
      </c>
      <c r="D8" s="106" t="s">
        <v>65</v>
      </c>
      <c r="E8" s="152"/>
    </row>
    <row r="9" spans="1:7" s="7" customFormat="1" ht="16.5" customHeight="1">
      <c r="A9" s="296">
        <v>1</v>
      </c>
      <c r="B9" s="296" t="s">
        <v>63</v>
      </c>
      <c r="C9" s="112">
        <f>SUM(C10,C25)</f>
        <v>0</v>
      </c>
      <c r="D9" s="112">
        <f>SUM(D10,D25)</f>
        <v>0</v>
      </c>
      <c r="E9" s="152"/>
    </row>
    <row r="10" spans="1:7" s="7" customFormat="1" ht="16.5" customHeight="1">
      <c r="A10" s="114">
        <v>1.1000000000000001</v>
      </c>
      <c r="B10" s="114" t="s">
        <v>70</v>
      </c>
      <c r="C10" s="112">
        <f>SUM(C11,C12,C15,C18,C24)</f>
        <v>0</v>
      </c>
      <c r="D10" s="112">
        <f>SUM(D11,D12,D15,D18,D23,D24)</f>
        <v>0</v>
      </c>
      <c r="E10" s="152"/>
    </row>
    <row r="11" spans="1:7" s="9" customFormat="1" ht="16.5" customHeight="1">
      <c r="A11" s="115" t="s">
        <v>28</v>
      </c>
      <c r="B11" s="115" t="s">
        <v>69</v>
      </c>
      <c r="C11" s="8"/>
      <c r="D11" s="8"/>
      <c r="E11" s="152"/>
    </row>
    <row r="12" spans="1:7" s="10" customFormat="1" ht="16.5" customHeight="1">
      <c r="A12" s="115" t="s">
        <v>29</v>
      </c>
      <c r="B12" s="115" t="s">
        <v>303</v>
      </c>
      <c r="C12" s="149">
        <f>SUM(C13:C14)</f>
        <v>0</v>
      </c>
      <c r="D12" s="149">
        <f>SUM(D13:D14)</f>
        <v>0</v>
      </c>
      <c r="E12" s="152"/>
      <c r="G12" s="92"/>
    </row>
    <row r="13" spans="1:7" s="3" customFormat="1" ht="16.5" customHeight="1">
      <c r="A13" s="124" t="s">
        <v>71</v>
      </c>
      <c r="B13" s="124" t="s">
        <v>306</v>
      </c>
      <c r="C13" s="8"/>
      <c r="D13" s="8"/>
      <c r="E13" s="152"/>
    </row>
    <row r="14" spans="1:7" s="3" customFormat="1" ht="16.5" customHeight="1">
      <c r="A14" s="124" t="s">
        <v>98</v>
      </c>
      <c r="B14" s="124" t="s">
        <v>87</v>
      </c>
      <c r="C14" s="8"/>
      <c r="D14" s="8"/>
      <c r="E14" s="152"/>
    </row>
    <row r="15" spans="1:7" s="3" customFormat="1" ht="16.5" customHeight="1">
      <c r="A15" s="115" t="s">
        <v>72</v>
      </c>
      <c r="B15" s="115" t="s">
        <v>73</v>
      </c>
      <c r="C15" s="149">
        <f>SUM(C16:C17)</f>
        <v>0</v>
      </c>
      <c r="D15" s="149">
        <f>SUM(D16:D17)</f>
        <v>0</v>
      </c>
      <c r="E15" s="152"/>
    </row>
    <row r="16" spans="1:7" s="3" customFormat="1" ht="16.5" customHeight="1">
      <c r="A16" s="124" t="s">
        <v>74</v>
      </c>
      <c r="B16" s="124" t="s">
        <v>76</v>
      </c>
      <c r="C16" s="8"/>
      <c r="D16" s="8"/>
      <c r="E16" s="152"/>
    </row>
    <row r="17" spans="1:6" s="3" customFormat="1" ht="30">
      <c r="A17" s="124" t="s">
        <v>75</v>
      </c>
      <c r="B17" s="124" t="s">
        <v>100</v>
      </c>
      <c r="C17" s="8"/>
      <c r="D17" s="8"/>
      <c r="E17" s="152"/>
    </row>
    <row r="18" spans="1:6" s="3" customFormat="1" ht="16.5" customHeight="1">
      <c r="A18" s="115" t="s">
        <v>77</v>
      </c>
      <c r="B18" s="115" t="s">
        <v>393</v>
      </c>
      <c r="C18" s="149">
        <f>SUM(C19:C22)</f>
        <v>0</v>
      </c>
      <c r="D18" s="149">
        <f>SUM(D19:D22)</f>
        <v>0</v>
      </c>
      <c r="E18" s="152"/>
    </row>
    <row r="19" spans="1:6" s="3" customFormat="1" ht="16.5" customHeight="1">
      <c r="A19" s="124" t="s">
        <v>78</v>
      </c>
      <c r="B19" s="124" t="s">
        <v>79</v>
      </c>
      <c r="C19" s="8"/>
      <c r="D19" s="8"/>
      <c r="E19" s="152"/>
    </row>
    <row r="20" spans="1:6" s="3" customFormat="1" ht="30">
      <c r="A20" s="124" t="s">
        <v>82</v>
      </c>
      <c r="B20" s="124" t="s">
        <v>80</v>
      </c>
      <c r="C20" s="8"/>
      <c r="D20" s="8"/>
      <c r="E20" s="152"/>
    </row>
    <row r="21" spans="1:6" s="3" customFormat="1" ht="16.5" customHeight="1">
      <c r="A21" s="124" t="s">
        <v>83</v>
      </c>
      <c r="B21" s="124" t="s">
        <v>81</v>
      </c>
      <c r="C21" s="8"/>
      <c r="D21" s="8"/>
      <c r="E21" s="152"/>
    </row>
    <row r="22" spans="1:6" s="3" customFormat="1" ht="16.5" customHeight="1">
      <c r="A22" s="124" t="s">
        <v>84</v>
      </c>
      <c r="B22" s="124" t="s">
        <v>420</v>
      </c>
      <c r="C22" s="8"/>
      <c r="D22" s="8"/>
      <c r="E22" s="152"/>
    </row>
    <row r="23" spans="1:6" s="3" customFormat="1" ht="16.5" customHeight="1">
      <c r="A23" s="115" t="s">
        <v>85</v>
      </c>
      <c r="B23" s="115" t="s">
        <v>421</v>
      </c>
      <c r="C23" s="323"/>
      <c r="D23" s="8"/>
      <c r="E23" s="152"/>
    </row>
    <row r="24" spans="1:6" s="3" customFormat="1">
      <c r="A24" s="115" t="s">
        <v>243</v>
      </c>
      <c r="B24" s="115" t="s">
        <v>427</v>
      </c>
      <c r="C24" s="8"/>
      <c r="D24" s="8"/>
      <c r="E24" s="152"/>
    </row>
    <row r="25" spans="1:6" ht="16.5" customHeight="1">
      <c r="A25" s="114">
        <v>1.2</v>
      </c>
      <c r="B25" s="114" t="s">
        <v>86</v>
      </c>
      <c r="C25" s="112">
        <f>SUM(C26,C30)</f>
        <v>0</v>
      </c>
      <c r="D25" s="112">
        <f>SUM(D26,D30)</f>
        <v>0</v>
      </c>
      <c r="E25" s="152"/>
    </row>
    <row r="26" spans="1:6" ht="16.5" customHeight="1">
      <c r="A26" s="115" t="s">
        <v>30</v>
      </c>
      <c r="B26" s="115" t="s">
        <v>306</v>
      </c>
      <c r="C26" s="149">
        <f>SUM(C27:C29)</f>
        <v>0</v>
      </c>
      <c r="D26" s="149">
        <f>SUM(D27:D29)</f>
        <v>0</v>
      </c>
      <c r="E26" s="152"/>
    </row>
    <row r="27" spans="1:6">
      <c r="A27" s="297" t="s">
        <v>88</v>
      </c>
      <c r="B27" s="297" t="s">
        <v>304</v>
      </c>
      <c r="C27" s="8"/>
      <c r="D27" s="8"/>
      <c r="E27" s="152"/>
    </row>
    <row r="28" spans="1:6">
      <c r="A28" s="297" t="s">
        <v>89</v>
      </c>
      <c r="B28" s="297" t="s">
        <v>307</v>
      </c>
      <c r="C28" s="8"/>
      <c r="D28" s="8"/>
      <c r="E28" s="152"/>
    </row>
    <row r="29" spans="1:6">
      <c r="A29" s="297" t="s">
        <v>430</v>
      </c>
      <c r="B29" s="297" t="s">
        <v>305</v>
      </c>
      <c r="C29" s="8"/>
      <c r="D29" s="8"/>
      <c r="E29" s="152"/>
    </row>
    <row r="30" spans="1:6">
      <c r="A30" s="115" t="s">
        <v>31</v>
      </c>
      <c r="B30" s="306" t="s">
        <v>426</v>
      </c>
      <c r="C30" s="8"/>
      <c r="D30" s="8"/>
      <c r="E30" s="152"/>
    </row>
    <row r="31" spans="1:6">
      <c r="D31" s="26"/>
      <c r="E31" s="153"/>
      <c r="F31" s="26"/>
    </row>
    <row r="32" spans="1:6">
      <c r="A32" s="1"/>
      <c r="D32" s="26"/>
      <c r="E32" s="153"/>
      <c r="F32" s="26"/>
    </row>
    <row r="33" spans="1:9">
      <c r="D33" s="26"/>
      <c r="E33" s="153"/>
      <c r="F33" s="26"/>
    </row>
    <row r="34" spans="1:9">
      <c r="D34" s="26"/>
      <c r="E34" s="153"/>
      <c r="F34" s="26"/>
    </row>
    <row r="35" spans="1:9">
      <c r="A35" s="93" t="s">
        <v>97</v>
      </c>
      <c r="D35" s="26"/>
      <c r="E35" s="153"/>
      <c r="F35" s="26"/>
    </row>
    <row r="36" spans="1:9">
      <c r="D36" s="26"/>
      <c r="E36" s="154"/>
      <c r="F36" s="154"/>
      <c r="G36"/>
      <c r="H36"/>
      <c r="I36"/>
    </row>
    <row r="37" spans="1:9">
      <c r="D37" s="155"/>
      <c r="E37" s="154"/>
      <c r="F37" s="154"/>
      <c r="G37"/>
      <c r="H37"/>
      <c r="I37"/>
    </row>
    <row r="38" spans="1:9">
      <c r="A38"/>
      <c r="B38" s="93" t="s">
        <v>263</v>
      </c>
      <c r="D38" s="155"/>
      <c r="E38" s="154"/>
      <c r="F38" s="154"/>
      <c r="G38"/>
      <c r="H38"/>
      <c r="I38"/>
    </row>
    <row r="39" spans="1:9">
      <c r="A39"/>
      <c r="B39" s="2" t="s">
        <v>262</v>
      </c>
      <c r="D39" s="155"/>
      <c r="E39" s="154"/>
      <c r="F39" s="154"/>
      <c r="G39"/>
      <c r="H39"/>
      <c r="I39"/>
    </row>
    <row r="40" spans="1:9" customFormat="1" ht="12.75">
      <c r="B40" s="88" t="s">
        <v>129</v>
      </c>
      <c r="D40" s="154"/>
      <c r="E40" s="154"/>
      <c r="F40" s="154"/>
    </row>
    <row r="41" spans="1:9">
      <c r="D41" s="26"/>
      <c r="E41" s="153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view="pageBreakPreview" zoomScale="70" zoomScaleSheetLayoutView="70" workbookViewId="0">
      <selection activeCell="A5" sqref="A5"/>
    </sheetView>
  </sheetViews>
  <sheetFormatPr defaultRowHeight="12.75"/>
  <cols>
    <col min="1" max="1" width="2.7109375" style="253" customWidth="1"/>
    <col min="2" max="2" width="9" style="253" customWidth="1"/>
    <col min="3" max="3" width="23.42578125" style="253" customWidth="1"/>
    <col min="4" max="4" width="13.28515625" style="253" customWidth="1"/>
    <col min="5" max="5" width="9.5703125" style="253" customWidth="1"/>
    <col min="6" max="6" width="11.5703125" style="253" customWidth="1"/>
    <col min="7" max="7" width="12.28515625" style="253" customWidth="1"/>
    <col min="8" max="8" width="15.28515625" style="253" customWidth="1"/>
    <col min="9" max="9" width="17.5703125" style="253" customWidth="1"/>
    <col min="10" max="11" width="12.42578125" style="253" customWidth="1"/>
    <col min="12" max="12" width="23.5703125" style="253" customWidth="1"/>
    <col min="13" max="13" width="18.5703125" style="253" customWidth="1"/>
    <col min="14" max="14" width="0.85546875" style="253" customWidth="1"/>
    <col min="15" max="16384" width="9.140625" style="253"/>
  </cols>
  <sheetData>
    <row r="1" spans="1:14" ht="13.5">
      <c r="A1" s="250" t="s">
        <v>439</v>
      </c>
      <c r="B1" s="251"/>
      <c r="C1" s="251"/>
      <c r="D1" s="251"/>
      <c r="E1" s="251"/>
      <c r="F1" s="251"/>
      <c r="G1" s="251"/>
      <c r="H1" s="251"/>
      <c r="I1" s="254"/>
      <c r="J1" s="307"/>
      <c r="K1" s="307"/>
      <c r="L1" s="307"/>
      <c r="M1" s="307" t="s">
        <v>396</v>
      </c>
      <c r="N1" s="254"/>
    </row>
    <row r="2" spans="1:14" ht="15">
      <c r="A2" s="254" t="s">
        <v>312</v>
      </c>
      <c r="B2" s="251"/>
      <c r="C2" s="251"/>
      <c r="D2" s="252"/>
      <c r="E2" s="252"/>
      <c r="F2" s="252"/>
      <c r="G2" s="252"/>
      <c r="H2" s="252"/>
      <c r="I2" s="251"/>
      <c r="J2" s="251"/>
      <c r="K2" s="251"/>
      <c r="L2" s="251"/>
      <c r="M2" s="330" t="s">
        <v>457</v>
      </c>
      <c r="N2" s="254"/>
    </row>
    <row r="3" spans="1:14">
      <c r="A3" s="254"/>
      <c r="B3" s="251"/>
      <c r="C3" s="251"/>
      <c r="D3" s="252"/>
      <c r="E3" s="252"/>
      <c r="F3" s="252"/>
      <c r="G3" s="252"/>
      <c r="H3" s="252"/>
      <c r="I3" s="251"/>
      <c r="J3" s="251"/>
      <c r="K3" s="251"/>
      <c r="L3" s="251"/>
      <c r="M3" s="251"/>
      <c r="N3" s="254"/>
    </row>
    <row r="4" spans="1:14" ht="15">
      <c r="A4" s="159" t="s">
        <v>266</v>
      </c>
      <c r="B4" s="251"/>
      <c r="C4" s="251"/>
      <c r="D4" s="255"/>
      <c r="E4" s="308"/>
      <c r="F4" s="255"/>
      <c r="G4" s="252"/>
      <c r="H4" s="252"/>
      <c r="I4" s="252"/>
      <c r="J4" s="252"/>
      <c r="K4" s="252"/>
      <c r="L4" s="251"/>
      <c r="M4" s="252"/>
      <c r="N4" s="254"/>
    </row>
    <row r="5" spans="1:14" ht="15">
      <c r="A5" s="165" t="s">
        <v>655</v>
      </c>
      <c r="B5" s="256"/>
      <c r="C5" s="256"/>
      <c r="D5" s="256"/>
      <c r="E5" s="257"/>
      <c r="F5" s="257"/>
      <c r="G5" s="257"/>
      <c r="H5" s="257"/>
      <c r="I5" s="257"/>
      <c r="J5" s="257"/>
      <c r="K5" s="257"/>
      <c r="L5" s="257"/>
      <c r="M5" s="257"/>
      <c r="N5" s="254"/>
    </row>
    <row r="6" spans="1:14" ht="13.5" thickBot="1">
      <c r="A6" s="309"/>
      <c r="B6" s="309"/>
      <c r="C6" s="309"/>
      <c r="D6" s="309"/>
      <c r="E6" s="309"/>
      <c r="F6" s="309"/>
      <c r="G6" s="309"/>
      <c r="H6" s="309"/>
      <c r="I6" s="309"/>
      <c r="J6" s="309"/>
      <c r="K6" s="309"/>
      <c r="L6" s="309"/>
      <c r="M6" s="309"/>
      <c r="N6" s="254"/>
    </row>
    <row r="7" spans="1:14" ht="51">
      <c r="A7" s="310" t="s">
        <v>62</v>
      </c>
      <c r="B7" s="311" t="s">
        <v>397</v>
      </c>
      <c r="C7" s="311" t="s">
        <v>398</v>
      </c>
      <c r="D7" s="312" t="s">
        <v>399</v>
      </c>
      <c r="E7" s="312" t="s">
        <v>267</v>
      </c>
      <c r="F7" s="312" t="s">
        <v>400</v>
      </c>
      <c r="G7" s="312" t="s">
        <v>401</v>
      </c>
      <c r="H7" s="311" t="s">
        <v>402</v>
      </c>
      <c r="I7" s="313" t="s">
        <v>403</v>
      </c>
      <c r="J7" s="313" t="s">
        <v>404</v>
      </c>
      <c r="K7" s="314" t="s">
        <v>405</v>
      </c>
      <c r="L7" s="314" t="s">
        <v>406</v>
      </c>
      <c r="M7" s="312" t="s">
        <v>396</v>
      </c>
      <c r="N7" s="254"/>
    </row>
    <row r="8" spans="1:14">
      <c r="A8" s="259">
        <v>1</v>
      </c>
      <c r="B8" s="260">
        <v>2</v>
      </c>
      <c r="C8" s="260">
        <v>3</v>
      </c>
      <c r="D8" s="261">
        <v>4</v>
      </c>
      <c r="E8" s="261">
        <v>5</v>
      </c>
      <c r="F8" s="261">
        <v>6</v>
      </c>
      <c r="G8" s="261">
        <v>7</v>
      </c>
      <c r="H8" s="261">
        <v>8</v>
      </c>
      <c r="I8" s="261">
        <v>9</v>
      </c>
      <c r="J8" s="261">
        <v>10</v>
      </c>
      <c r="K8" s="261">
        <v>11</v>
      </c>
      <c r="L8" s="261">
        <v>12</v>
      </c>
      <c r="M8" s="261">
        <v>13</v>
      </c>
      <c r="N8" s="254"/>
    </row>
    <row r="9" spans="1:14" ht="15">
      <c r="A9" s="262">
        <v>1</v>
      </c>
      <c r="B9" s="263"/>
      <c r="C9" s="315"/>
      <c r="D9" s="262"/>
      <c r="E9" s="262"/>
      <c r="F9" s="262"/>
      <c r="G9" s="262"/>
      <c r="H9" s="262"/>
      <c r="I9" s="262"/>
      <c r="J9" s="262"/>
      <c r="K9" s="262"/>
      <c r="L9" s="262"/>
      <c r="M9" s="316" t="str">
        <f t="shared" ref="M9:M33" si="0">IF(ISBLANK(B9),"",$M$2)</f>
        <v/>
      </c>
      <c r="N9" s="254"/>
    </row>
    <row r="10" spans="1:14" ht="15">
      <c r="A10" s="262">
        <v>2</v>
      </c>
      <c r="B10" s="263"/>
      <c r="C10" s="315"/>
      <c r="D10" s="262"/>
      <c r="E10" s="262"/>
      <c r="F10" s="262"/>
      <c r="G10" s="262"/>
      <c r="H10" s="262"/>
      <c r="I10" s="262"/>
      <c r="J10" s="262"/>
      <c r="K10" s="262"/>
      <c r="L10" s="262"/>
      <c r="M10" s="316" t="str">
        <f t="shared" si="0"/>
        <v/>
      </c>
      <c r="N10" s="254"/>
    </row>
    <row r="11" spans="1:14" ht="15">
      <c r="A11" s="262">
        <v>3</v>
      </c>
      <c r="B11" s="263"/>
      <c r="C11" s="315"/>
      <c r="D11" s="262"/>
      <c r="E11" s="262"/>
      <c r="F11" s="262"/>
      <c r="G11" s="262"/>
      <c r="H11" s="262"/>
      <c r="I11" s="262"/>
      <c r="J11" s="262"/>
      <c r="K11" s="262"/>
      <c r="L11" s="262"/>
      <c r="M11" s="316" t="str">
        <f t="shared" si="0"/>
        <v/>
      </c>
      <c r="N11" s="254"/>
    </row>
    <row r="12" spans="1:14" ht="15">
      <c r="A12" s="262">
        <v>4</v>
      </c>
      <c r="B12" s="263"/>
      <c r="C12" s="315"/>
      <c r="D12" s="262"/>
      <c r="E12" s="262"/>
      <c r="F12" s="262"/>
      <c r="G12" s="262"/>
      <c r="H12" s="262"/>
      <c r="I12" s="262"/>
      <c r="J12" s="262"/>
      <c r="K12" s="262"/>
      <c r="L12" s="262"/>
      <c r="M12" s="316" t="str">
        <f t="shared" si="0"/>
        <v/>
      </c>
      <c r="N12" s="254"/>
    </row>
    <row r="13" spans="1:14" ht="15">
      <c r="A13" s="262">
        <v>5</v>
      </c>
      <c r="B13" s="263"/>
      <c r="C13" s="315"/>
      <c r="D13" s="262"/>
      <c r="E13" s="262"/>
      <c r="F13" s="262"/>
      <c r="G13" s="262"/>
      <c r="H13" s="262"/>
      <c r="I13" s="262"/>
      <c r="J13" s="262"/>
      <c r="K13" s="262"/>
      <c r="L13" s="262"/>
      <c r="M13" s="316" t="str">
        <f t="shared" si="0"/>
        <v/>
      </c>
      <c r="N13" s="254"/>
    </row>
    <row r="14" spans="1:14" ht="15">
      <c r="A14" s="262">
        <v>6</v>
      </c>
      <c r="B14" s="263"/>
      <c r="C14" s="315"/>
      <c r="D14" s="262"/>
      <c r="E14" s="262"/>
      <c r="F14" s="262"/>
      <c r="G14" s="262"/>
      <c r="H14" s="262"/>
      <c r="I14" s="262"/>
      <c r="J14" s="262"/>
      <c r="K14" s="262"/>
      <c r="L14" s="262"/>
      <c r="M14" s="316" t="str">
        <f t="shared" si="0"/>
        <v/>
      </c>
      <c r="N14" s="254"/>
    </row>
    <row r="15" spans="1:14" ht="15">
      <c r="A15" s="262">
        <v>7</v>
      </c>
      <c r="B15" s="263"/>
      <c r="C15" s="315"/>
      <c r="D15" s="262"/>
      <c r="E15" s="262"/>
      <c r="F15" s="262"/>
      <c r="G15" s="262"/>
      <c r="H15" s="262"/>
      <c r="I15" s="262"/>
      <c r="J15" s="262"/>
      <c r="K15" s="262"/>
      <c r="L15" s="262"/>
      <c r="M15" s="316" t="str">
        <f t="shared" si="0"/>
        <v/>
      </c>
      <c r="N15" s="254"/>
    </row>
    <row r="16" spans="1:14" ht="15">
      <c r="A16" s="262">
        <v>8</v>
      </c>
      <c r="B16" s="263"/>
      <c r="C16" s="315"/>
      <c r="D16" s="262"/>
      <c r="E16" s="262"/>
      <c r="F16" s="262"/>
      <c r="G16" s="262"/>
      <c r="H16" s="262"/>
      <c r="I16" s="262"/>
      <c r="J16" s="262"/>
      <c r="K16" s="262"/>
      <c r="L16" s="262"/>
      <c r="M16" s="316" t="str">
        <f t="shared" si="0"/>
        <v/>
      </c>
      <c r="N16" s="254"/>
    </row>
    <row r="17" spans="1:14" ht="15">
      <c r="A17" s="262">
        <v>9</v>
      </c>
      <c r="B17" s="263"/>
      <c r="C17" s="315"/>
      <c r="D17" s="262"/>
      <c r="E17" s="262"/>
      <c r="F17" s="262"/>
      <c r="G17" s="262"/>
      <c r="H17" s="262"/>
      <c r="I17" s="262"/>
      <c r="J17" s="262"/>
      <c r="K17" s="262"/>
      <c r="L17" s="262"/>
      <c r="M17" s="316" t="str">
        <f t="shared" si="0"/>
        <v/>
      </c>
      <c r="N17" s="254"/>
    </row>
    <row r="18" spans="1:14" ht="15">
      <c r="A18" s="262">
        <v>10</v>
      </c>
      <c r="B18" s="263"/>
      <c r="C18" s="315"/>
      <c r="D18" s="262"/>
      <c r="E18" s="262"/>
      <c r="F18" s="262"/>
      <c r="G18" s="262"/>
      <c r="H18" s="262"/>
      <c r="I18" s="262"/>
      <c r="J18" s="262"/>
      <c r="K18" s="262"/>
      <c r="L18" s="262"/>
      <c r="M18" s="316" t="str">
        <f t="shared" si="0"/>
        <v/>
      </c>
      <c r="N18" s="254"/>
    </row>
    <row r="19" spans="1:14" ht="15">
      <c r="A19" s="262">
        <v>11</v>
      </c>
      <c r="B19" s="263"/>
      <c r="C19" s="315"/>
      <c r="D19" s="262"/>
      <c r="E19" s="262"/>
      <c r="F19" s="262"/>
      <c r="G19" s="262"/>
      <c r="H19" s="262"/>
      <c r="I19" s="262"/>
      <c r="J19" s="262"/>
      <c r="K19" s="262"/>
      <c r="L19" s="262"/>
      <c r="M19" s="316" t="str">
        <f t="shared" si="0"/>
        <v/>
      </c>
      <c r="N19" s="254"/>
    </row>
    <row r="20" spans="1:14" ht="15">
      <c r="A20" s="262">
        <v>12</v>
      </c>
      <c r="B20" s="263"/>
      <c r="C20" s="315"/>
      <c r="D20" s="262"/>
      <c r="E20" s="262"/>
      <c r="F20" s="262"/>
      <c r="G20" s="262"/>
      <c r="H20" s="262"/>
      <c r="I20" s="262"/>
      <c r="J20" s="262"/>
      <c r="K20" s="262"/>
      <c r="L20" s="262"/>
      <c r="M20" s="316" t="str">
        <f t="shared" si="0"/>
        <v/>
      </c>
      <c r="N20" s="254"/>
    </row>
    <row r="21" spans="1:14" ht="15">
      <c r="A21" s="262">
        <v>13</v>
      </c>
      <c r="B21" s="263"/>
      <c r="C21" s="315"/>
      <c r="D21" s="262"/>
      <c r="E21" s="262"/>
      <c r="F21" s="262"/>
      <c r="G21" s="262"/>
      <c r="H21" s="262"/>
      <c r="I21" s="262"/>
      <c r="J21" s="262"/>
      <c r="K21" s="262"/>
      <c r="L21" s="262"/>
      <c r="M21" s="316" t="str">
        <f t="shared" si="0"/>
        <v/>
      </c>
      <c r="N21" s="254"/>
    </row>
    <row r="22" spans="1:14" ht="15">
      <c r="A22" s="262">
        <v>14</v>
      </c>
      <c r="B22" s="263"/>
      <c r="C22" s="315"/>
      <c r="D22" s="262"/>
      <c r="E22" s="262"/>
      <c r="F22" s="262"/>
      <c r="G22" s="262"/>
      <c r="H22" s="262"/>
      <c r="I22" s="262"/>
      <c r="J22" s="262"/>
      <c r="K22" s="262"/>
      <c r="L22" s="262"/>
      <c r="M22" s="316" t="str">
        <f t="shared" si="0"/>
        <v/>
      </c>
      <c r="N22" s="254"/>
    </row>
    <row r="23" spans="1:14" ht="15">
      <c r="A23" s="262">
        <v>15</v>
      </c>
      <c r="B23" s="263"/>
      <c r="C23" s="315"/>
      <c r="D23" s="262"/>
      <c r="E23" s="262"/>
      <c r="F23" s="262"/>
      <c r="G23" s="262"/>
      <c r="H23" s="262"/>
      <c r="I23" s="262"/>
      <c r="J23" s="262"/>
      <c r="K23" s="262"/>
      <c r="L23" s="262"/>
      <c r="M23" s="316" t="str">
        <f t="shared" si="0"/>
        <v/>
      </c>
      <c r="N23" s="254"/>
    </row>
    <row r="24" spans="1:14" ht="15">
      <c r="A24" s="262">
        <v>16</v>
      </c>
      <c r="B24" s="263"/>
      <c r="C24" s="315"/>
      <c r="D24" s="262"/>
      <c r="E24" s="262"/>
      <c r="F24" s="262"/>
      <c r="G24" s="262"/>
      <c r="H24" s="262"/>
      <c r="I24" s="262"/>
      <c r="J24" s="262"/>
      <c r="K24" s="262"/>
      <c r="L24" s="262"/>
      <c r="M24" s="316" t="str">
        <f t="shared" si="0"/>
        <v/>
      </c>
      <c r="N24" s="254"/>
    </row>
    <row r="25" spans="1:14" ht="15">
      <c r="A25" s="262">
        <v>17</v>
      </c>
      <c r="B25" s="263"/>
      <c r="C25" s="315"/>
      <c r="D25" s="262"/>
      <c r="E25" s="262"/>
      <c r="F25" s="262"/>
      <c r="G25" s="262"/>
      <c r="H25" s="262"/>
      <c r="I25" s="262"/>
      <c r="J25" s="262"/>
      <c r="K25" s="262"/>
      <c r="L25" s="262"/>
      <c r="M25" s="316" t="str">
        <f t="shared" si="0"/>
        <v/>
      </c>
      <c r="N25" s="254"/>
    </row>
    <row r="26" spans="1:14" ht="15">
      <c r="A26" s="262">
        <v>18</v>
      </c>
      <c r="B26" s="263"/>
      <c r="C26" s="315"/>
      <c r="D26" s="262"/>
      <c r="E26" s="262"/>
      <c r="F26" s="262"/>
      <c r="G26" s="262"/>
      <c r="H26" s="262"/>
      <c r="I26" s="262"/>
      <c r="J26" s="262"/>
      <c r="K26" s="262"/>
      <c r="L26" s="262"/>
      <c r="M26" s="316" t="str">
        <f t="shared" si="0"/>
        <v/>
      </c>
      <c r="N26" s="254"/>
    </row>
    <row r="27" spans="1:14" ht="15">
      <c r="A27" s="262">
        <v>19</v>
      </c>
      <c r="B27" s="263"/>
      <c r="C27" s="315"/>
      <c r="D27" s="262"/>
      <c r="E27" s="262"/>
      <c r="F27" s="262"/>
      <c r="G27" s="262"/>
      <c r="H27" s="262"/>
      <c r="I27" s="262"/>
      <c r="J27" s="262"/>
      <c r="K27" s="262"/>
      <c r="L27" s="262"/>
      <c r="M27" s="316" t="str">
        <f t="shared" si="0"/>
        <v/>
      </c>
      <c r="N27" s="254"/>
    </row>
    <row r="28" spans="1:14" ht="15">
      <c r="A28" s="262">
        <v>20</v>
      </c>
      <c r="B28" s="263"/>
      <c r="C28" s="315"/>
      <c r="D28" s="262"/>
      <c r="E28" s="262"/>
      <c r="F28" s="262"/>
      <c r="G28" s="262"/>
      <c r="H28" s="262"/>
      <c r="I28" s="262"/>
      <c r="J28" s="262"/>
      <c r="K28" s="262"/>
      <c r="L28" s="262"/>
      <c r="M28" s="316" t="str">
        <f t="shared" si="0"/>
        <v/>
      </c>
      <c r="N28" s="254"/>
    </row>
    <row r="29" spans="1:14" ht="15">
      <c r="A29" s="262">
        <v>21</v>
      </c>
      <c r="B29" s="263"/>
      <c r="C29" s="315"/>
      <c r="D29" s="262"/>
      <c r="E29" s="262"/>
      <c r="F29" s="262"/>
      <c r="G29" s="262"/>
      <c r="H29" s="262"/>
      <c r="I29" s="262"/>
      <c r="J29" s="262"/>
      <c r="K29" s="262"/>
      <c r="L29" s="262"/>
      <c r="M29" s="316" t="str">
        <f t="shared" si="0"/>
        <v/>
      </c>
      <c r="N29" s="254"/>
    </row>
    <row r="30" spans="1:14" ht="15">
      <c r="A30" s="262">
        <v>22</v>
      </c>
      <c r="B30" s="263"/>
      <c r="C30" s="315"/>
      <c r="D30" s="262"/>
      <c r="E30" s="262"/>
      <c r="F30" s="262"/>
      <c r="G30" s="262"/>
      <c r="H30" s="262"/>
      <c r="I30" s="262"/>
      <c r="J30" s="262"/>
      <c r="K30" s="262"/>
      <c r="L30" s="262"/>
      <c r="M30" s="316" t="str">
        <f t="shared" si="0"/>
        <v/>
      </c>
      <c r="N30" s="254"/>
    </row>
    <row r="31" spans="1:14" ht="15">
      <c r="A31" s="262">
        <v>23</v>
      </c>
      <c r="B31" s="263"/>
      <c r="C31" s="315"/>
      <c r="D31" s="262"/>
      <c r="E31" s="262"/>
      <c r="F31" s="262"/>
      <c r="G31" s="262"/>
      <c r="H31" s="262"/>
      <c r="I31" s="262"/>
      <c r="J31" s="262"/>
      <c r="K31" s="262"/>
      <c r="L31" s="262"/>
      <c r="M31" s="316" t="str">
        <f t="shared" si="0"/>
        <v/>
      </c>
      <c r="N31" s="254"/>
    </row>
    <row r="32" spans="1:14" ht="15">
      <c r="A32" s="262">
        <v>24</v>
      </c>
      <c r="B32" s="263"/>
      <c r="C32" s="315"/>
      <c r="D32" s="262"/>
      <c r="E32" s="262"/>
      <c r="F32" s="262"/>
      <c r="G32" s="262"/>
      <c r="H32" s="262"/>
      <c r="I32" s="262"/>
      <c r="J32" s="262"/>
      <c r="K32" s="262"/>
      <c r="L32" s="262"/>
      <c r="M32" s="316" t="str">
        <f t="shared" si="0"/>
        <v/>
      </c>
      <c r="N32" s="254"/>
    </row>
    <row r="33" spans="1:14" ht="15">
      <c r="A33" s="317" t="s">
        <v>273</v>
      </c>
      <c r="B33" s="263"/>
      <c r="C33" s="315"/>
      <c r="D33" s="262"/>
      <c r="E33" s="262"/>
      <c r="F33" s="262"/>
      <c r="G33" s="262"/>
      <c r="H33" s="262"/>
      <c r="I33" s="262"/>
      <c r="J33" s="262"/>
      <c r="K33" s="262"/>
      <c r="L33" s="262"/>
      <c r="M33" s="316" t="str">
        <f t="shared" si="0"/>
        <v/>
      </c>
      <c r="N33" s="254"/>
    </row>
    <row r="34" spans="1:14" s="269" customFormat="1"/>
    <row r="37" spans="1:14" s="21" customFormat="1" ht="15">
      <c r="B37" s="264" t="s">
        <v>97</v>
      </c>
    </row>
    <row r="38" spans="1:14" s="21" customFormat="1" ht="15">
      <c r="B38" s="264"/>
    </row>
    <row r="39" spans="1:14" s="21" customFormat="1" ht="15">
      <c r="C39" s="266"/>
      <c r="D39" s="265"/>
      <c r="E39" s="265"/>
      <c r="H39" s="266"/>
      <c r="I39" s="266"/>
      <c r="J39" s="265"/>
      <c r="K39" s="265"/>
      <c r="L39" s="265"/>
    </row>
    <row r="40" spans="1:14" s="21" customFormat="1" ht="15">
      <c r="C40" s="267" t="s">
        <v>260</v>
      </c>
      <c r="D40" s="265"/>
      <c r="E40" s="265"/>
      <c r="H40" s="264" t="s">
        <v>314</v>
      </c>
      <c r="M40" s="265"/>
    </row>
    <row r="41" spans="1:14" s="21" customFormat="1" ht="15">
      <c r="C41" s="267" t="s">
        <v>129</v>
      </c>
      <c r="D41" s="265"/>
      <c r="E41" s="265"/>
      <c r="H41" s="268" t="s">
        <v>261</v>
      </c>
      <c r="M41" s="265"/>
    </row>
    <row r="42" spans="1:14" ht="15">
      <c r="C42" s="267"/>
      <c r="F42" s="268"/>
      <c r="J42" s="270"/>
      <c r="K42" s="270"/>
      <c r="L42" s="270"/>
      <c r="M42" s="270"/>
    </row>
    <row r="43" spans="1:14" ht="15">
      <c r="C43" s="267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209</v>
      </c>
      <c r="C1" t="s">
        <v>189</v>
      </c>
      <c r="E1" t="s">
        <v>218</v>
      </c>
      <c r="G1" t="s">
        <v>228</v>
      </c>
    </row>
    <row r="2" spans="1:7" ht="15">
      <c r="A2" s="61">
        <v>40907</v>
      </c>
      <c r="C2" t="s">
        <v>190</v>
      </c>
      <c r="E2" t="s">
        <v>223</v>
      </c>
      <c r="G2" s="85" t="s">
        <v>229</v>
      </c>
    </row>
    <row r="3" spans="1:7" ht="15">
      <c r="A3" s="61">
        <v>40908</v>
      </c>
      <c r="C3" t="s">
        <v>191</v>
      </c>
      <c r="E3" t="s">
        <v>224</v>
      </c>
      <c r="G3" s="85" t="s">
        <v>230</v>
      </c>
    </row>
    <row r="4" spans="1:7" ht="15">
      <c r="A4" s="61">
        <v>40909</v>
      </c>
      <c r="C4" t="s">
        <v>192</v>
      </c>
      <c r="E4" t="s">
        <v>225</v>
      </c>
      <c r="G4" s="85" t="s">
        <v>231</v>
      </c>
    </row>
    <row r="5" spans="1:7">
      <c r="A5" s="61">
        <v>40910</v>
      </c>
      <c r="C5" t="s">
        <v>193</v>
      </c>
      <c r="E5" t="s">
        <v>226</v>
      </c>
    </row>
    <row r="6" spans="1:7">
      <c r="A6" s="61">
        <v>40911</v>
      </c>
      <c r="C6" t="s">
        <v>194</v>
      </c>
    </row>
    <row r="7" spans="1:7">
      <c r="A7" s="61">
        <v>40912</v>
      </c>
      <c r="C7" t="s">
        <v>195</v>
      </c>
    </row>
    <row r="8" spans="1:7">
      <c r="A8" s="61">
        <v>40913</v>
      </c>
      <c r="C8" t="s">
        <v>196</v>
      </c>
    </row>
    <row r="9" spans="1:7">
      <c r="A9" s="61">
        <v>40914</v>
      </c>
      <c r="C9" t="s">
        <v>197</v>
      </c>
    </row>
    <row r="10" spans="1:7">
      <c r="A10" s="61">
        <v>40915</v>
      </c>
      <c r="C10" t="s">
        <v>198</v>
      </c>
    </row>
    <row r="11" spans="1:7">
      <c r="A11" s="61">
        <v>40916</v>
      </c>
      <c r="C11" t="s">
        <v>199</v>
      </c>
    </row>
    <row r="12" spans="1:7">
      <c r="A12" s="61">
        <v>40917</v>
      </c>
      <c r="C12" t="s">
        <v>200</v>
      </c>
    </row>
    <row r="13" spans="1:7">
      <c r="A13" s="61">
        <v>40918</v>
      </c>
      <c r="C13" t="s">
        <v>201</v>
      </c>
    </row>
    <row r="14" spans="1:7">
      <c r="A14" s="61">
        <v>40919</v>
      </c>
      <c r="C14" t="s">
        <v>202</v>
      </c>
    </row>
    <row r="15" spans="1:7">
      <c r="A15" s="61">
        <v>40920</v>
      </c>
      <c r="C15" t="s">
        <v>203</v>
      </c>
    </row>
    <row r="16" spans="1:7">
      <c r="A16" s="61">
        <v>40921</v>
      </c>
      <c r="C16" t="s">
        <v>204</v>
      </c>
    </row>
    <row r="17" spans="1:3">
      <c r="A17" s="61">
        <v>40922</v>
      </c>
      <c r="C17" t="s">
        <v>205</v>
      </c>
    </row>
    <row r="18" spans="1:3">
      <c r="A18" s="61">
        <v>40923</v>
      </c>
      <c r="C18" t="s">
        <v>206</v>
      </c>
    </row>
    <row r="19" spans="1:3">
      <c r="A19" s="61">
        <v>40924</v>
      </c>
      <c r="C19" t="s">
        <v>207</v>
      </c>
    </row>
    <row r="20" spans="1:3">
      <c r="A20" s="61">
        <v>40925</v>
      </c>
      <c r="C20" t="s">
        <v>208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90" zoomScaleSheetLayoutView="90" workbookViewId="0">
      <selection activeCell="B5" sqref="B5"/>
    </sheetView>
  </sheetViews>
  <sheetFormatPr defaultRowHeight="15"/>
  <cols>
    <col min="1" max="1" width="14.28515625" style="21" bestFit="1" customWidth="1"/>
    <col min="2" max="2" width="80" style="30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101" t="s">
        <v>264</v>
      </c>
      <c r="B1" s="298"/>
      <c r="C1" s="550" t="s">
        <v>99</v>
      </c>
      <c r="D1" s="550"/>
      <c r="E1" s="158"/>
    </row>
    <row r="2" spans="1:12" s="6" customFormat="1">
      <c r="A2" s="103" t="s">
        <v>130</v>
      </c>
      <c r="B2" s="298"/>
      <c r="C2" s="551" t="s">
        <v>654</v>
      </c>
      <c r="D2" s="552"/>
      <c r="E2" s="158"/>
    </row>
    <row r="3" spans="1:12" s="6" customFormat="1">
      <c r="A3" s="103"/>
      <c r="B3" s="298"/>
      <c r="C3" s="102"/>
      <c r="D3" s="102"/>
      <c r="E3" s="158"/>
    </row>
    <row r="4" spans="1:12" s="2" customFormat="1">
      <c r="A4" s="104" t="str">
        <f>'ფორმა N2'!A4</f>
        <v>ანგარიშვალდებული პირის დასახელება:</v>
      </c>
      <c r="B4" s="299"/>
      <c r="C4" s="103"/>
      <c r="D4" s="103"/>
      <c r="E4" s="152"/>
      <c r="L4" s="6"/>
    </row>
    <row r="5" spans="1:12" s="2" customFormat="1">
      <c r="A5" s="164"/>
      <c r="B5" s="135" t="s">
        <v>655</v>
      </c>
      <c r="C5" s="58"/>
      <c r="D5" s="58"/>
      <c r="E5" s="152"/>
    </row>
    <row r="6" spans="1:12" s="2" customFormat="1">
      <c r="A6" s="135"/>
      <c r="B6" s="299"/>
      <c r="C6" s="103"/>
      <c r="D6" s="103"/>
      <c r="E6" s="152"/>
    </row>
    <row r="7" spans="1:12" s="6" customFormat="1" ht="18">
      <c r="A7" s="127"/>
      <c r="B7" s="157"/>
      <c r="C7" s="105"/>
      <c r="D7" s="105"/>
      <c r="E7" s="158"/>
    </row>
    <row r="8" spans="1:12" s="6" customFormat="1" ht="30">
      <c r="A8" s="148" t="s">
        <v>62</v>
      </c>
      <c r="B8" s="106" t="s">
        <v>241</v>
      </c>
      <c r="C8" s="106" t="s">
        <v>64</v>
      </c>
      <c r="D8" s="106" t="s">
        <v>65</v>
      </c>
      <c r="E8" s="158"/>
      <c r="F8" s="20"/>
    </row>
    <row r="9" spans="1:12" s="7" customFormat="1">
      <c r="A9" s="296">
        <v>1</v>
      </c>
      <c r="B9" s="296" t="s">
        <v>63</v>
      </c>
      <c r="C9" s="112">
        <f>SUM(C10,C25)</f>
        <v>408869</v>
      </c>
      <c r="D9" s="112">
        <f>SUM(D10,D25)</f>
        <v>408869</v>
      </c>
      <c r="E9" s="158"/>
    </row>
    <row r="10" spans="1:12" s="7" customFormat="1">
      <c r="A10" s="114">
        <v>1.1000000000000001</v>
      </c>
      <c r="B10" s="114" t="s">
        <v>70</v>
      </c>
      <c r="C10" s="112">
        <f>SUM(C11,C12,C15,C18,C24)</f>
        <v>408869</v>
      </c>
      <c r="D10" s="112">
        <f>SUM(D11,D12,D15,D18,D23,D24)</f>
        <v>408869</v>
      </c>
      <c r="E10" s="158"/>
    </row>
    <row r="11" spans="1:12" s="9" customFormat="1" ht="18">
      <c r="A11" s="115" t="s">
        <v>28</v>
      </c>
      <c r="B11" s="115" t="s">
        <v>69</v>
      </c>
      <c r="C11" s="8"/>
      <c r="D11" s="8"/>
      <c r="E11" s="158"/>
    </row>
    <row r="12" spans="1:12" s="10" customFormat="1">
      <c r="A12" s="115" t="s">
        <v>29</v>
      </c>
      <c r="B12" s="115" t="s">
        <v>303</v>
      </c>
      <c r="C12" s="149">
        <f>SUM(C13:C14)</f>
        <v>46519</v>
      </c>
      <c r="D12" s="149">
        <f>SUM(D13:D14)</f>
        <v>46519</v>
      </c>
      <c r="E12" s="158"/>
    </row>
    <row r="13" spans="1:12" s="3" customFormat="1">
      <c r="A13" s="124" t="s">
        <v>71</v>
      </c>
      <c r="B13" s="124" t="s">
        <v>306</v>
      </c>
      <c r="C13" s="8">
        <v>46519</v>
      </c>
      <c r="D13" s="8">
        <v>46519</v>
      </c>
      <c r="E13" s="158"/>
    </row>
    <row r="14" spans="1:12" s="3" customFormat="1">
      <c r="A14" s="124" t="s">
        <v>98</v>
      </c>
      <c r="B14" s="124" t="s">
        <v>87</v>
      </c>
      <c r="C14" s="8"/>
      <c r="D14" s="8"/>
      <c r="E14" s="158"/>
    </row>
    <row r="15" spans="1:12" s="3" customFormat="1">
      <c r="A15" s="115" t="s">
        <v>72</v>
      </c>
      <c r="B15" s="115" t="s">
        <v>73</v>
      </c>
      <c r="C15" s="149">
        <f>SUM(C16:C17)</f>
        <v>0</v>
      </c>
      <c r="D15" s="149">
        <f>SUM(D16:D17)</f>
        <v>0</v>
      </c>
      <c r="E15" s="158"/>
    </row>
    <row r="16" spans="1:12" s="3" customFormat="1">
      <c r="A16" s="124" t="s">
        <v>74</v>
      </c>
      <c r="B16" s="124" t="s">
        <v>76</v>
      </c>
      <c r="C16" s="8">
        <v>0</v>
      </c>
      <c r="D16" s="8">
        <v>0</v>
      </c>
      <c r="E16" s="158"/>
    </row>
    <row r="17" spans="1:5" s="3" customFormat="1" ht="30">
      <c r="A17" s="124" t="s">
        <v>75</v>
      </c>
      <c r="B17" s="124" t="s">
        <v>100</v>
      </c>
      <c r="C17" s="8"/>
      <c r="D17" s="8"/>
      <c r="E17" s="158"/>
    </row>
    <row r="18" spans="1:5" s="3" customFormat="1">
      <c r="A18" s="115" t="s">
        <v>77</v>
      </c>
      <c r="B18" s="115" t="s">
        <v>393</v>
      </c>
      <c r="C18" s="149">
        <f>SUM(C19:C22)</f>
        <v>0</v>
      </c>
      <c r="D18" s="149">
        <f>SUM(D19:D22)</f>
        <v>0</v>
      </c>
      <c r="E18" s="158"/>
    </row>
    <row r="19" spans="1:5" s="3" customFormat="1">
      <c r="A19" s="124" t="s">
        <v>78</v>
      </c>
      <c r="B19" s="124" t="s">
        <v>79</v>
      </c>
      <c r="C19" s="8"/>
      <c r="D19" s="8"/>
      <c r="E19" s="158"/>
    </row>
    <row r="20" spans="1:5" s="3" customFormat="1" ht="30">
      <c r="A20" s="124" t="s">
        <v>82</v>
      </c>
      <c r="B20" s="124" t="s">
        <v>80</v>
      </c>
      <c r="C20" s="8"/>
      <c r="D20" s="8"/>
      <c r="E20" s="158"/>
    </row>
    <row r="21" spans="1:5" s="3" customFormat="1">
      <c r="A21" s="124" t="s">
        <v>83</v>
      </c>
      <c r="B21" s="124" t="s">
        <v>81</v>
      </c>
      <c r="C21" s="8"/>
      <c r="D21" s="8"/>
      <c r="E21" s="158"/>
    </row>
    <row r="22" spans="1:5" s="3" customFormat="1">
      <c r="A22" s="124" t="s">
        <v>84</v>
      </c>
      <c r="B22" s="124" t="s">
        <v>420</v>
      </c>
      <c r="C22" s="8"/>
      <c r="D22" s="8"/>
      <c r="E22" s="158"/>
    </row>
    <row r="23" spans="1:5" s="3" customFormat="1">
      <c r="A23" s="115" t="s">
        <v>85</v>
      </c>
      <c r="B23" s="115" t="s">
        <v>421</v>
      </c>
      <c r="C23" s="323"/>
      <c r="D23" s="8"/>
      <c r="E23" s="158"/>
    </row>
    <row r="24" spans="1:5" s="3" customFormat="1">
      <c r="A24" s="115" t="s">
        <v>243</v>
      </c>
      <c r="B24" s="115" t="s">
        <v>522</v>
      </c>
      <c r="C24" s="8">
        <v>362350</v>
      </c>
      <c r="D24" s="8">
        <v>362350</v>
      </c>
      <c r="E24" s="158"/>
    </row>
    <row r="25" spans="1:5" s="3" customFormat="1">
      <c r="A25" s="114">
        <v>1.2</v>
      </c>
      <c r="B25" s="296" t="s">
        <v>86</v>
      </c>
      <c r="C25" s="112">
        <f>SUM(C26,C30)</f>
        <v>0</v>
      </c>
      <c r="D25" s="112">
        <f>SUM(D26,D30)</f>
        <v>0</v>
      </c>
      <c r="E25" s="158"/>
    </row>
    <row r="26" spans="1:5">
      <c r="A26" s="115" t="s">
        <v>30</v>
      </c>
      <c r="B26" s="115" t="s">
        <v>306</v>
      </c>
      <c r="C26" s="149">
        <f>SUM(C27:C29)</f>
        <v>0</v>
      </c>
      <c r="D26" s="149">
        <f>SUM(D27:D29)</f>
        <v>0</v>
      </c>
      <c r="E26" s="158"/>
    </row>
    <row r="27" spans="1:5">
      <c r="A27" s="297" t="s">
        <v>88</v>
      </c>
      <c r="B27" s="124" t="s">
        <v>304</v>
      </c>
      <c r="C27" s="8">
        <v>0</v>
      </c>
      <c r="D27" s="8">
        <v>0</v>
      </c>
      <c r="E27" s="158"/>
    </row>
    <row r="28" spans="1:5">
      <c r="A28" s="297" t="s">
        <v>89</v>
      </c>
      <c r="B28" s="124" t="s">
        <v>307</v>
      </c>
      <c r="C28" s="8"/>
      <c r="D28" s="8"/>
      <c r="E28" s="158"/>
    </row>
    <row r="29" spans="1:5">
      <c r="A29" s="297" t="s">
        <v>430</v>
      </c>
      <c r="B29" s="124" t="s">
        <v>305</v>
      </c>
      <c r="C29" s="8"/>
      <c r="D29" s="8"/>
      <c r="E29" s="158"/>
    </row>
    <row r="30" spans="1:5">
      <c r="A30" s="115" t="s">
        <v>31</v>
      </c>
      <c r="B30" s="320" t="s">
        <v>428</v>
      </c>
      <c r="C30" s="8"/>
      <c r="D30" s="8"/>
      <c r="E30" s="158"/>
    </row>
    <row r="31" spans="1:5" s="22" customFormat="1" ht="12.75">
      <c r="B31" s="300"/>
    </row>
    <row r="32" spans="1:5" s="2" customFormat="1">
      <c r="A32" s="1"/>
      <c r="B32" s="301"/>
      <c r="E32" s="5"/>
    </row>
    <row r="33" spans="1:9" s="2" customFormat="1">
      <c r="B33" s="301"/>
      <c r="E33" s="5"/>
    </row>
    <row r="34" spans="1:9">
      <c r="A34" s="1"/>
    </row>
    <row r="35" spans="1:9">
      <c r="A35" s="2"/>
    </row>
    <row r="36" spans="1:9" s="2" customFormat="1">
      <c r="A36" s="93" t="s">
        <v>97</v>
      </c>
      <c r="B36" s="301"/>
      <c r="E36" s="5"/>
    </row>
    <row r="37" spans="1:9" s="2" customFormat="1">
      <c r="B37" s="301"/>
      <c r="E37"/>
      <c r="F37"/>
      <c r="G37"/>
      <c r="H37"/>
      <c r="I37"/>
    </row>
    <row r="38" spans="1:9" s="2" customFormat="1">
      <c r="B38" s="301"/>
      <c r="D38" s="12"/>
      <c r="E38"/>
      <c r="F38"/>
      <c r="G38"/>
      <c r="H38"/>
      <c r="I38"/>
    </row>
    <row r="39" spans="1:9" s="2" customFormat="1">
      <c r="A39"/>
      <c r="B39" s="303" t="s">
        <v>424</v>
      </c>
      <c r="D39" s="12"/>
      <c r="E39"/>
      <c r="F39"/>
      <c r="G39"/>
      <c r="H39"/>
      <c r="I39"/>
    </row>
    <row r="40" spans="1:9" s="2" customFormat="1">
      <c r="A40"/>
      <c r="B40" s="301" t="s">
        <v>262</v>
      </c>
      <c r="D40" s="12"/>
      <c r="E40"/>
      <c r="F40"/>
      <c r="G40"/>
      <c r="H40"/>
      <c r="I40"/>
    </row>
    <row r="41" spans="1:9" customFormat="1" ht="12.75">
      <c r="B41" s="304" t="s">
        <v>129</v>
      </c>
    </row>
    <row r="42" spans="1:9" customFormat="1" ht="12.75">
      <c r="B42" s="30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B5" sqref="B5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/>
    <col min="7" max="7" width="11.5703125" style="21" bestFit="1" customWidth="1"/>
    <col min="8" max="16384" width="9.140625" style="21"/>
  </cols>
  <sheetData>
    <row r="1" spans="1:12">
      <c r="A1" s="101" t="s">
        <v>297</v>
      </c>
      <c r="B1" s="159"/>
      <c r="C1" s="550" t="s">
        <v>99</v>
      </c>
      <c r="D1" s="550"/>
      <c r="E1" s="198"/>
    </row>
    <row r="2" spans="1:12">
      <c r="A2" s="103" t="s">
        <v>130</v>
      </c>
      <c r="B2" s="159"/>
      <c r="C2" s="548" t="s">
        <v>654</v>
      </c>
      <c r="D2" s="549"/>
      <c r="E2" s="198"/>
    </row>
    <row r="3" spans="1:12">
      <c r="A3" s="103"/>
      <c r="B3" s="159"/>
      <c r="C3" s="102"/>
      <c r="D3" s="102"/>
      <c r="E3" s="198"/>
    </row>
    <row r="4" spans="1:12" s="2" customFormat="1">
      <c r="A4" s="104" t="str">
        <f>'ფორმა N2'!A4</f>
        <v>ანგარიშვალდებული პირის დასახელება:</v>
      </c>
      <c r="B4" s="104"/>
      <c r="C4" s="103"/>
      <c r="D4" s="103"/>
      <c r="E4" s="152"/>
      <c r="L4" s="21"/>
    </row>
    <row r="5" spans="1:12" s="2" customFormat="1">
      <c r="A5" s="165"/>
      <c r="B5" s="155" t="s">
        <v>655</v>
      </c>
      <c r="C5" s="58"/>
      <c r="D5" s="58"/>
      <c r="E5" s="152"/>
    </row>
    <row r="6" spans="1:12" s="2" customFormat="1">
      <c r="A6" s="104"/>
      <c r="B6" s="104"/>
      <c r="C6" s="103"/>
      <c r="D6" s="103"/>
      <c r="E6" s="152"/>
    </row>
    <row r="7" spans="1:12" s="6" customFormat="1">
      <c r="A7" s="127"/>
      <c r="B7" s="127"/>
      <c r="C7" s="105"/>
      <c r="D7" s="105"/>
      <c r="E7" s="199"/>
    </row>
    <row r="8" spans="1:12" s="6" customFormat="1" ht="30">
      <c r="A8" s="148" t="s">
        <v>62</v>
      </c>
      <c r="B8" s="106" t="s">
        <v>9</v>
      </c>
      <c r="C8" s="106" t="s">
        <v>8</v>
      </c>
      <c r="D8" s="106" t="s">
        <v>7</v>
      </c>
      <c r="E8" s="199"/>
    </row>
    <row r="9" spans="1:12" s="9" customFormat="1" ht="18">
      <c r="A9" s="13">
        <v>1</v>
      </c>
      <c r="B9" s="13" t="s">
        <v>55</v>
      </c>
      <c r="C9" s="486">
        <f>C13+C10</f>
        <v>50077.77</v>
      </c>
      <c r="D9" s="486">
        <f>D13+D10</f>
        <v>50077.77</v>
      </c>
      <c r="E9" s="200"/>
      <c r="G9" s="490">
        <f>D9-C9</f>
        <v>0</v>
      </c>
    </row>
    <row r="10" spans="1:12" s="9" customFormat="1" ht="18">
      <c r="A10" s="14">
        <v>1.1000000000000001</v>
      </c>
      <c r="B10" s="14" t="s">
        <v>56</v>
      </c>
      <c r="C10" s="111">
        <f>SUM(C11:C12)</f>
        <v>200</v>
      </c>
      <c r="D10" s="111">
        <f>SUM(D11:D12)</f>
        <v>200</v>
      </c>
      <c r="E10" s="200"/>
    </row>
    <row r="11" spans="1:12" s="9" customFormat="1" ht="16.5" customHeight="1">
      <c r="A11" s="16" t="s">
        <v>28</v>
      </c>
      <c r="B11" s="16" t="s">
        <v>57</v>
      </c>
      <c r="C11" s="32">
        <v>200</v>
      </c>
      <c r="D11" s="33">
        <v>200</v>
      </c>
      <c r="E11" s="200"/>
    </row>
    <row r="12" spans="1:12" ht="16.5" customHeight="1">
      <c r="A12" s="16" t="s">
        <v>29</v>
      </c>
      <c r="B12" s="16" t="s">
        <v>0</v>
      </c>
      <c r="C12" s="32"/>
      <c r="D12" s="33"/>
      <c r="E12" s="198"/>
    </row>
    <row r="13" spans="1:12">
      <c r="A13" s="14">
        <v>1.2</v>
      </c>
      <c r="B13" s="14" t="s">
        <v>58</v>
      </c>
      <c r="C13" s="487">
        <f>SUM(C14,C17,C29:C32,C35,C36,C42,C43,C44,C45,C46,C50,C51)+C52</f>
        <v>49877.77</v>
      </c>
      <c r="D13" s="487">
        <f>SUM(D14,D17,D29:D32,D35,D36,D42,D43,D44,D45,D46,D50,D51)+D52</f>
        <v>49877.77</v>
      </c>
      <c r="E13" s="198"/>
    </row>
    <row r="14" spans="1:12">
      <c r="A14" s="16" t="s">
        <v>30</v>
      </c>
      <c r="B14" s="16" t="s">
        <v>1</v>
      </c>
      <c r="C14" s="110">
        <f>SUM(C15:C16)</f>
        <v>370</v>
      </c>
      <c r="D14" s="110">
        <f>SUM(D15:D16)</f>
        <v>370</v>
      </c>
      <c r="E14" s="198"/>
    </row>
    <row r="15" spans="1:12" ht="17.25" customHeight="1">
      <c r="A15" s="17" t="s">
        <v>88</v>
      </c>
      <c r="B15" s="17" t="s">
        <v>59</v>
      </c>
      <c r="C15" s="34">
        <v>370</v>
      </c>
      <c r="D15" s="35">
        <v>370</v>
      </c>
      <c r="E15" s="198"/>
    </row>
    <row r="16" spans="1:12" ht="17.25" customHeight="1">
      <c r="A16" s="17" t="s">
        <v>89</v>
      </c>
      <c r="B16" s="17" t="s">
        <v>60</v>
      </c>
      <c r="C16" s="34"/>
      <c r="D16" s="35"/>
      <c r="E16" s="198"/>
    </row>
    <row r="17" spans="1:7">
      <c r="A17" s="16" t="s">
        <v>31</v>
      </c>
      <c r="B17" s="16" t="s">
        <v>2</v>
      </c>
      <c r="C17" s="110">
        <f>SUM(C18:C23,C28)</f>
        <v>1177.3399999999999</v>
      </c>
      <c r="D17" s="110">
        <f>SUM(D18:D23,D28)</f>
        <v>1177.3399999999999</v>
      </c>
      <c r="E17" s="198"/>
    </row>
    <row r="18" spans="1:7" ht="30">
      <c r="A18" s="17" t="s">
        <v>10</v>
      </c>
      <c r="B18" s="17" t="s">
        <v>242</v>
      </c>
      <c r="C18" s="36">
        <v>471.6</v>
      </c>
      <c r="D18" s="37">
        <v>471.6</v>
      </c>
      <c r="E18" s="198"/>
    </row>
    <row r="19" spans="1:7">
      <c r="A19" s="17" t="s">
        <v>11</v>
      </c>
      <c r="B19" s="17" t="s">
        <v>12</v>
      </c>
      <c r="C19" s="36"/>
      <c r="D19" s="38"/>
      <c r="E19" s="198"/>
    </row>
    <row r="20" spans="1:7" ht="30">
      <c r="A20" s="17" t="s">
        <v>276</v>
      </c>
      <c r="B20" s="17" t="s">
        <v>20</v>
      </c>
      <c r="C20" s="36">
        <v>0</v>
      </c>
      <c r="D20" s="39">
        <v>0</v>
      </c>
      <c r="E20" s="198"/>
    </row>
    <row r="21" spans="1:7">
      <c r="A21" s="17" t="s">
        <v>277</v>
      </c>
      <c r="B21" s="17" t="s">
        <v>13</v>
      </c>
      <c r="C21" s="36">
        <v>570</v>
      </c>
      <c r="D21" s="39">
        <v>570</v>
      </c>
      <c r="E21" s="198"/>
      <c r="G21" s="356"/>
    </row>
    <row r="22" spans="1:7">
      <c r="A22" s="17" t="s">
        <v>278</v>
      </c>
      <c r="B22" s="17" t="s">
        <v>14</v>
      </c>
      <c r="C22" s="36"/>
      <c r="D22" s="39">
        <v>0</v>
      </c>
      <c r="E22" s="198"/>
    </row>
    <row r="23" spans="1:7">
      <c r="A23" s="17" t="s">
        <v>279</v>
      </c>
      <c r="B23" s="17" t="s">
        <v>15</v>
      </c>
      <c r="C23" s="162">
        <f>SUM(C24:C27)</f>
        <v>135.74</v>
      </c>
      <c r="D23" s="162">
        <f>SUM(D24:D27)</f>
        <v>135.74</v>
      </c>
      <c r="E23" s="198"/>
    </row>
    <row r="24" spans="1:7" ht="16.5" customHeight="1">
      <c r="A24" s="18" t="s">
        <v>280</v>
      </c>
      <c r="B24" s="18" t="s">
        <v>16</v>
      </c>
      <c r="C24" s="36">
        <v>135.74</v>
      </c>
      <c r="D24" s="39">
        <v>135.74</v>
      </c>
      <c r="E24" s="198"/>
    </row>
    <row r="25" spans="1:7" ht="16.5" customHeight="1">
      <c r="A25" s="18" t="s">
        <v>281</v>
      </c>
      <c r="B25" s="18" t="s">
        <v>17</v>
      </c>
      <c r="C25" s="36">
        <v>0</v>
      </c>
      <c r="D25" s="39">
        <v>0</v>
      </c>
      <c r="E25" s="198"/>
    </row>
    <row r="26" spans="1:7" ht="16.5" customHeight="1">
      <c r="A26" s="18" t="s">
        <v>282</v>
      </c>
      <c r="B26" s="18" t="s">
        <v>18</v>
      </c>
      <c r="C26" s="36">
        <v>0</v>
      </c>
      <c r="D26" s="39">
        <v>0</v>
      </c>
      <c r="E26" s="198"/>
    </row>
    <row r="27" spans="1:7" ht="16.5" customHeight="1">
      <c r="A27" s="18" t="s">
        <v>283</v>
      </c>
      <c r="B27" s="18" t="s">
        <v>21</v>
      </c>
      <c r="C27" s="36">
        <v>0</v>
      </c>
      <c r="D27" s="39">
        <v>0</v>
      </c>
      <c r="E27" s="198"/>
    </row>
    <row r="28" spans="1:7">
      <c r="A28" s="17" t="s">
        <v>284</v>
      </c>
      <c r="B28" s="17" t="s">
        <v>19</v>
      </c>
      <c r="C28" s="36"/>
      <c r="D28" s="40"/>
      <c r="E28" s="198"/>
    </row>
    <row r="29" spans="1:7">
      <c r="A29" s="16" t="s">
        <v>32</v>
      </c>
      <c r="B29" s="16" t="s">
        <v>523</v>
      </c>
      <c r="C29" s="32"/>
      <c r="D29" s="33"/>
      <c r="E29" s="198"/>
    </row>
    <row r="30" spans="1:7">
      <c r="A30" s="16" t="s">
        <v>33</v>
      </c>
      <c r="B30" s="16" t="s">
        <v>3</v>
      </c>
      <c r="C30" s="32">
        <v>740.04</v>
      </c>
      <c r="D30" s="33">
        <v>740.04</v>
      </c>
      <c r="E30" s="198"/>
    </row>
    <row r="31" spans="1:7">
      <c r="A31" s="16" t="s">
        <v>34</v>
      </c>
      <c r="B31" s="16" t="s">
        <v>4</v>
      </c>
      <c r="C31" s="32"/>
      <c r="D31" s="33"/>
      <c r="E31" s="198"/>
    </row>
    <row r="32" spans="1:7" ht="30">
      <c r="A32" s="16" t="s">
        <v>35</v>
      </c>
      <c r="B32" s="16" t="s">
        <v>61</v>
      </c>
      <c r="C32" s="110">
        <f>SUM(C33:C34)</f>
        <v>8385.5</v>
      </c>
      <c r="D32" s="110">
        <f>SUM(D33:D34)</f>
        <v>8385.5</v>
      </c>
      <c r="E32" s="198"/>
    </row>
    <row r="33" spans="1:8">
      <c r="A33" s="17" t="s">
        <v>285</v>
      </c>
      <c r="B33" s="17" t="s">
        <v>54</v>
      </c>
      <c r="C33" s="511">
        <v>8080.5</v>
      </c>
      <c r="D33" s="513">
        <v>8080.5</v>
      </c>
      <c r="E33" s="198"/>
    </row>
    <row r="34" spans="1:8">
      <c r="A34" s="17" t="s">
        <v>286</v>
      </c>
      <c r="B34" s="17" t="s">
        <v>53</v>
      </c>
      <c r="C34" s="32">
        <v>305</v>
      </c>
      <c r="D34" s="33">
        <v>305</v>
      </c>
      <c r="E34" s="198"/>
    </row>
    <row r="35" spans="1:8">
      <c r="A35" s="16" t="s">
        <v>36</v>
      </c>
      <c r="B35" s="16" t="s">
        <v>47</v>
      </c>
      <c r="C35" s="32">
        <v>54.29</v>
      </c>
      <c r="D35" s="33">
        <v>54.29</v>
      </c>
      <c r="E35" s="198"/>
    </row>
    <row r="36" spans="1:8">
      <c r="A36" s="16" t="s">
        <v>37</v>
      </c>
      <c r="B36" s="16" t="s">
        <v>347</v>
      </c>
      <c r="C36" s="110">
        <f>SUM(C37:C41)</f>
        <v>23761</v>
      </c>
      <c r="D36" s="110">
        <f>SUM(D37:D41)</f>
        <v>23761</v>
      </c>
      <c r="E36" s="198"/>
    </row>
    <row r="37" spans="1:8">
      <c r="A37" s="17" t="s">
        <v>344</v>
      </c>
      <c r="B37" s="17" t="s">
        <v>348</v>
      </c>
      <c r="C37" s="32">
        <v>10413</v>
      </c>
      <c r="D37" s="32">
        <v>10413</v>
      </c>
      <c r="E37" s="198"/>
      <c r="H37" s="355"/>
    </row>
    <row r="38" spans="1:8">
      <c r="A38" s="17" t="s">
        <v>345</v>
      </c>
      <c r="B38" s="17" t="s">
        <v>349</v>
      </c>
      <c r="C38" s="32">
        <v>3610</v>
      </c>
      <c r="D38" s="32">
        <v>3610</v>
      </c>
      <c r="E38" s="198"/>
    </row>
    <row r="39" spans="1:8">
      <c r="A39" s="17" t="s">
        <v>346</v>
      </c>
      <c r="B39" s="17" t="s">
        <v>351</v>
      </c>
      <c r="C39" s="32">
        <v>3800</v>
      </c>
      <c r="D39" s="33">
        <v>3800</v>
      </c>
      <c r="E39" s="198"/>
    </row>
    <row r="40" spans="1:8">
      <c r="A40" s="17" t="s">
        <v>350</v>
      </c>
      <c r="B40" s="17" t="s">
        <v>352</v>
      </c>
      <c r="C40" s="32">
        <v>4214</v>
      </c>
      <c r="D40" s="33">
        <v>4214</v>
      </c>
      <c r="E40" s="198"/>
    </row>
    <row r="41" spans="1:8">
      <c r="A41" s="17" t="s">
        <v>353</v>
      </c>
      <c r="B41" s="17" t="s">
        <v>666</v>
      </c>
      <c r="C41" s="32">
        <v>1724</v>
      </c>
      <c r="D41" s="33">
        <v>1724</v>
      </c>
      <c r="E41" s="198"/>
    </row>
    <row r="42" spans="1:8" ht="30">
      <c r="A42" s="16" t="s">
        <v>38</v>
      </c>
      <c r="B42" s="16" t="s">
        <v>26</v>
      </c>
      <c r="C42" s="32">
        <v>100</v>
      </c>
      <c r="D42" s="33">
        <v>100</v>
      </c>
      <c r="E42" s="198"/>
    </row>
    <row r="43" spans="1:8">
      <c r="A43" s="16" t="s">
        <v>39</v>
      </c>
      <c r="B43" s="16" t="s">
        <v>22</v>
      </c>
      <c r="C43" s="32">
        <v>0</v>
      </c>
      <c r="D43" s="33">
        <v>0</v>
      </c>
      <c r="E43" s="198"/>
    </row>
    <row r="44" spans="1:8">
      <c r="A44" s="16" t="s">
        <v>40</v>
      </c>
      <c r="B44" s="16" t="s">
        <v>23</v>
      </c>
      <c r="C44" s="32"/>
      <c r="D44" s="33"/>
      <c r="E44" s="198"/>
    </row>
    <row r="45" spans="1:8">
      <c r="A45" s="16" t="s">
        <v>41</v>
      </c>
      <c r="B45" s="16" t="s">
        <v>24</v>
      </c>
      <c r="C45" s="32"/>
      <c r="D45" s="33"/>
      <c r="E45" s="198"/>
    </row>
    <row r="46" spans="1:8">
      <c r="A46" s="16" t="s">
        <v>42</v>
      </c>
      <c r="B46" s="16" t="s">
        <v>291</v>
      </c>
      <c r="C46" s="110">
        <f>SUM(C47:C49)</f>
        <v>2250</v>
      </c>
      <c r="D46" s="110">
        <f>SUM(D47:D49)</f>
        <v>2250</v>
      </c>
      <c r="E46" s="198"/>
    </row>
    <row r="47" spans="1:8">
      <c r="A47" s="124" t="s">
        <v>358</v>
      </c>
      <c r="B47" s="124" t="s">
        <v>361</v>
      </c>
      <c r="C47" s="32">
        <v>1300</v>
      </c>
      <c r="D47" s="33">
        <v>1300</v>
      </c>
      <c r="E47" s="198"/>
      <c r="F47" s="355"/>
    </row>
    <row r="48" spans="1:8">
      <c r="A48" s="124" t="s">
        <v>359</v>
      </c>
      <c r="B48" s="124" t="s">
        <v>360</v>
      </c>
      <c r="C48" s="32"/>
      <c r="D48" s="33"/>
      <c r="E48" s="198"/>
    </row>
    <row r="49" spans="1:5">
      <c r="A49" s="124" t="s">
        <v>362</v>
      </c>
      <c r="B49" s="124" t="s">
        <v>363</v>
      </c>
      <c r="C49" s="32">
        <v>950</v>
      </c>
      <c r="D49" s="33">
        <v>950</v>
      </c>
      <c r="E49" s="198"/>
    </row>
    <row r="50" spans="1:5" ht="26.25" customHeight="1">
      <c r="A50" s="16" t="s">
        <v>43</v>
      </c>
      <c r="B50" s="16" t="s">
        <v>27</v>
      </c>
      <c r="C50" s="32"/>
      <c r="D50" s="33"/>
      <c r="E50" s="198"/>
    </row>
    <row r="51" spans="1:5">
      <c r="A51" s="16" t="s">
        <v>44</v>
      </c>
      <c r="B51" s="16" t="s">
        <v>664</v>
      </c>
      <c r="C51" s="32">
        <v>4250</v>
      </c>
      <c r="D51" s="33">
        <v>4250</v>
      </c>
      <c r="E51" s="198"/>
    </row>
    <row r="52" spans="1:5" ht="30">
      <c r="A52" s="14">
        <v>1.3</v>
      </c>
      <c r="B52" s="114" t="s">
        <v>390</v>
      </c>
      <c r="C52" s="487">
        <f>SUM(C53:C54)</f>
        <v>8789.6</v>
      </c>
      <c r="D52" s="487">
        <f>SUM(D53:D54)</f>
        <v>8789.6</v>
      </c>
      <c r="E52" s="198"/>
    </row>
    <row r="53" spans="1:5" ht="30">
      <c r="A53" s="16" t="s">
        <v>48</v>
      </c>
      <c r="B53" s="16" t="s">
        <v>46</v>
      </c>
      <c r="C53" s="512">
        <v>8789.6</v>
      </c>
      <c r="D53" s="514">
        <v>8789.6</v>
      </c>
      <c r="E53" s="198"/>
    </row>
    <row r="54" spans="1:5">
      <c r="A54" s="16" t="s">
        <v>49</v>
      </c>
      <c r="B54" s="16" t="s">
        <v>45</v>
      </c>
      <c r="C54" s="32"/>
      <c r="D54" s="33"/>
      <c r="E54" s="198"/>
    </row>
    <row r="55" spans="1:5">
      <c r="A55" s="14">
        <v>1.4</v>
      </c>
      <c r="B55" s="14" t="s">
        <v>392</v>
      </c>
      <c r="C55" s="32"/>
      <c r="D55" s="33"/>
      <c r="E55" s="198"/>
    </row>
    <row r="56" spans="1:5">
      <c r="A56" s="14">
        <v>1.5</v>
      </c>
      <c r="B56" s="14" t="s">
        <v>5</v>
      </c>
      <c r="C56" s="36"/>
      <c r="D56" s="39"/>
      <c r="E56" s="198"/>
    </row>
    <row r="57" spans="1:5">
      <c r="A57" s="14">
        <v>1.6</v>
      </c>
      <c r="B57" s="44" t="s">
        <v>6</v>
      </c>
      <c r="C57" s="111">
        <f>SUM(C58:C62)</f>
        <v>0</v>
      </c>
      <c r="D57" s="111">
        <f>SUM(D58:D62)</f>
        <v>0</v>
      </c>
      <c r="E57" s="198"/>
    </row>
    <row r="58" spans="1:5">
      <c r="A58" s="16" t="s">
        <v>292</v>
      </c>
      <c r="B58" s="45" t="s">
        <v>50</v>
      </c>
      <c r="C58" s="36"/>
      <c r="D58" s="39"/>
      <c r="E58" s="198"/>
    </row>
    <row r="59" spans="1:5" ht="30">
      <c r="A59" s="16" t="s">
        <v>293</v>
      </c>
      <c r="B59" s="45" t="s">
        <v>52</v>
      </c>
      <c r="C59" s="36"/>
      <c r="D59" s="39"/>
      <c r="E59" s="198"/>
    </row>
    <row r="60" spans="1:5">
      <c r="A60" s="16" t="s">
        <v>294</v>
      </c>
      <c r="B60" s="45" t="s">
        <v>51</v>
      </c>
      <c r="C60" s="39"/>
      <c r="D60" s="39"/>
      <c r="E60" s="198"/>
    </row>
    <row r="61" spans="1:5">
      <c r="A61" s="16" t="s">
        <v>295</v>
      </c>
      <c r="B61" s="45" t="s">
        <v>25</v>
      </c>
      <c r="C61" s="36"/>
      <c r="D61" s="39"/>
      <c r="E61" s="198"/>
    </row>
    <row r="62" spans="1:5">
      <c r="A62" s="16" t="s">
        <v>330</v>
      </c>
      <c r="B62" s="273" t="s">
        <v>331</v>
      </c>
      <c r="C62" s="36"/>
      <c r="D62" s="274"/>
      <c r="E62" s="198"/>
    </row>
    <row r="63" spans="1:5">
      <c r="A63" s="13">
        <v>2</v>
      </c>
      <c r="B63" s="46" t="s">
        <v>96</v>
      </c>
      <c r="C63" s="327"/>
      <c r="D63" s="163">
        <f>SUM(D64:D69)</f>
        <v>0</v>
      </c>
      <c r="E63" s="198"/>
    </row>
    <row r="64" spans="1:5">
      <c r="A64" s="15">
        <v>2.1</v>
      </c>
      <c r="B64" s="47" t="s">
        <v>90</v>
      </c>
      <c r="C64" s="327"/>
      <c r="D64" s="41"/>
      <c r="E64" s="198"/>
    </row>
    <row r="65" spans="1:5">
      <c r="A65" s="15">
        <v>2.2000000000000002</v>
      </c>
      <c r="B65" s="47" t="s">
        <v>94</v>
      </c>
      <c r="C65" s="329"/>
      <c r="D65" s="42"/>
      <c r="E65" s="198"/>
    </row>
    <row r="66" spans="1:5">
      <c r="A66" s="15">
        <v>2.2999999999999998</v>
      </c>
      <c r="B66" s="47" t="s">
        <v>93</v>
      </c>
      <c r="C66" s="329"/>
      <c r="D66" s="42"/>
      <c r="E66" s="198"/>
    </row>
    <row r="67" spans="1:5">
      <c r="A67" s="15">
        <v>2.4</v>
      </c>
      <c r="B67" s="47" t="s">
        <v>95</v>
      </c>
      <c r="C67" s="329"/>
      <c r="D67" s="42"/>
      <c r="E67" s="198"/>
    </row>
    <row r="68" spans="1:5">
      <c r="A68" s="15">
        <v>2.5</v>
      </c>
      <c r="B68" s="47" t="s">
        <v>91</v>
      </c>
      <c r="C68" s="329"/>
      <c r="D68" s="42"/>
      <c r="E68" s="198"/>
    </row>
    <row r="69" spans="1:5">
      <c r="A69" s="15">
        <v>2.6</v>
      </c>
      <c r="B69" s="47" t="s">
        <v>92</v>
      </c>
      <c r="C69" s="329"/>
      <c r="D69" s="42">
        <v>0</v>
      </c>
      <c r="E69" s="198"/>
    </row>
    <row r="70" spans="1:5" s="2" customFormat="1">
      <c r="A70" s="13">
        <v>3</v>
      </c>
      <c r="B70" s="325" t="s">
        <v>425</v>
      </c>
      <c r="C70" s="328"/>
      <c r="D70" s="326"/>
      <c r="E70" s="147"/>
    </row>
    <row r="71" spans="1:5" s="2" customFormat="1">
      <c r="A71" s="13">
        <v>4</v>
      </c>
      <c r="B71" s="13" t="s">
        <v>244</v>
      </c>
      <c r="C71" s="328">
        <f>SUM(C72:C73)</f>
        <v>0</v>
      </c>
      <c r="D71" s="112">
        <f>SUM(D72:D73)</f>
        <v>0</v>
      </c>
      <c r="E71" s="147"/>
    </row>
    <row r="72" spans="1:5" s="2" customFormat="1">
      <c r="A72" s="15">
        <v>4.0999999999999996</v>
      </c>
      <c r="B72" s="15" t="s">
        <v>245</v>
      </c>
      <c r="C72" s="8"/>
      <c r="D72" s="8"/>
      <c r="E72" s="147"/>
    </row>
    <row r="73" spans="1:5" s="2" customFormat="1">
      <c r="A73" s="15">
        <v>4.2</v>
      </c>
      <c r="B73" s="15" t="s">
        <v>246</v>
      </c>
      <c r="C73" s="8"/>
      <c r="D73" s="8"/>
      <c r="E73" s="147"/>
    </row>
    <row r="74" spans="1:5" s="2" customFormat="1">
      <c r="A74" s="13">
        <v>5</v>
      </c>
      <c r="B74" s="324" t="s">
        <v>274</v>
      </c>
      <c r="C74" s="8"/>
      <c r="D74" s="112"/>
      <c r="E74" s="147"/>
    </row>
    <row r="75" spans="1:5" s="2" customFormat="1" ht="30">
      <c r="A75" s="13">
        <v>6</v>
      </c>
      <c r="B75" s="324" t="s">
        <v>432</v>
      </c>
      <c r="C75" s="111">
        <f>SUM(C76:C81)</f>
        <v>0</v>
      </c>
      <c r="D75" s="111">
        <f>SUM(D76:D81)</f>
        <v>0</v>
      </c>
      <c r="E75" s="147"/>
    </row>
    <row r="76" spans="1:5" s="2" customFormat="1">
      <c r="A76" s="15">
        <v>6.1</v>
      </c>
      <c r="B76" s="15" t="s">
        <v>66</v>
      </c>
      <c r="C76" s="8"/>
      <c r="D76" s="8"/>
      <c r="E76" s="147"/>
    </row>
    <row r="77" spans="1:5" s="2" customFormat="1">
      <c r="A77" s="15">
        <v>6.2</v>
      </c>
      <c r="B77" s="15" t="s">
        <v>68</v>
      </c>
      <c r="C77" s="8"/>
      <c r="D77" s="8"/>
      <c r="E77" s="147"/>
    </row>
    <row r="78" spans="1:5" s="2" customFormat="1">
      <c r="A78" s="15">
        <v>6.3</v>
      </c>
      <c r="B78" s="15" t="s">
        <v>67</v>
      </c>
      <c r="C78" s="8"/>
      <c r="D78" s="8"/>
      <c r="E78" s="147"/>
    </row>
    <row r="79" spans="1:5" s="2" customFormat="1">
      <c r="A79" s="15">
        <v>6.4</v>
      </c>
      <c r="B79" s="15" t="s">
        <v>433</v>
      </c>
      <c r="C79" s="8"/>
      <c r="D79" s="8"/>
      <c r="E79" s="147"/>
    </row>
    <row r="80" spans="1:5" s="2" customFormat="1">
      <c r="A80" s="15">
        <v>6.5</v>
      </c>
      <c r="B80" s="15" t="s">
        <v>434</v>
      </c>
      <c r="C80" s="8"/>
      <c r="D80" s="8"/>
      <c r="E80" s="147"/>
    </row>
    <row r="81" spans="1:9" s="2" customFormat="1">
      <c r="A81" s="15">
        <v>6.6</v>
      </c>
      <c r="B81" s="15" t="s">
        <v>6</v>
      </c>
      <c r="C81" s="8"/>
      <c r="D81" s="8"/>
      <c r="E81" s="147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93" t="s">
        <v>97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93" t="s">
        <v>263</v>
      </c>
      <c r="D88" s="12"/>
      <c r="E88"/>
      <c r="F88"/>
      <c r="G88"/>
      <c r="H88"/>
      <c r="I88"/>
    </row>
    <row r="89" spans="1:9" s="2" customFormat="1">
      <c r="A89"/>
      <c r="B89" s="2" t="s">
        <v>262</v>
      </c>
      <c r="D89" s="12"/>
      <c r="E89"/>
      <c r="F89"/>
      <c r="G89"/>
      <c r="H89"/>
      <c r="I89"/>
    </row>
    <row r="90" spans="1:9" customFormat="1" ht="12.75">
      <c r="B90" s="88" t="s">
        <v>129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5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showGridLines="0" view="pageBreakPreview" zoomScale="70" zoomScaleSheetLayoutView="70" workbookViewId="0">
      <selection activeCell="B6" sqref="B6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101" t="s">
        <v>328</v>
      </c>
      <c r="B1" s="104"/>
      <c r="C1" s="550" t="s">
        <v>99</v>
      </c>
      <c r="D1" s="550"/>
      <c r="E1" s="118"/>
    </row>
    <row r="2" spans="1:7" s="6" customFormat="1">
      <c r="A2" s="101" t="s">
        <v>322</v>
      </c>
      <c r="B2" s="104"/>
      <c r="C2" s="548" t="s">
        <v>654</v>
      </c>
      <c r="D2" s="548"/>
      <c r="E2" s="118"/>
    </row>
    <row r="3" spans="1:7" s="6" customFormat="1">
      <c r="A3" s="103" t="s">
        <v>130</v>
      </c>
      <c r="B3" s="101"/>
      <c r="C3" s="218"/>
      <c r="D3" s="218"/>
      <c r="E3" s="118"/>
    </row>
    <row r="4" spans="1:7" s="6" customFormat="1">
      <c r="A4" s="103"/>
      <c r="B4" s="103"/>
      <c r="C4" s="218"/>
      <c r="D4" s="218"/>
      <c r="E4" s="118"/>
    </row>
    <row r="5" spans="1:7">
      <c r="A5" s="104" t="str">
        <f>'ფორმა N2'!A4</f>
        <v>ანგარიშვალდებული პირის დასახელება:</v>
      </c>
      <c r="B5" s="104"/>
      <c r="C5" s="103"/>
      <c r="D5" s="103"/>
      <c r="E5" s="119"/>
    </row>
    <row r="6" spans="1:7">
      <c r="A6" s="107"/>
      <c r="B6" s="107" t="s">
        <v>655</v>
      </c>
      <c r="C6" s="108"/>
      <c r="D6" s="108"/>
      <c r="E6" s="119"/>
    </row>
    <row r="7" spans="1:7">
      <c r="A7" s="104"/>
      <c r="B7" s="104"/>
      <c r="C7" s="103"/>
      <c r="D7" s="103"/>
      <c r="E7" s="119"/>
    </row>
    <row r="8" spans="1:7" s="6" customFormat="1">
      <c r="A8" s="217"/>
      <c r="B8" s="217"/>
      <c r="C8" s="105"/>
      <c r="D8" s="105"/>
      <c r="E8" s="118"/>
    </row>
    <row r="9" spans="1:7" s="6" customFormat="1" ht="30">
      <c r="A9" s="116" t="s">
        <v>62</v>
      </c>
      <c r="B9" s="116" t="s">
        <v>327</v>
      </c>
      <c r="C9" s="106" t="s">
        <v>8</v>
      </c>
      <c r="D9" s="106" t="s">
        <v>7</v>
      </c>
      <c r="E9" s="118"/>
    </row>
    <row r="10" spans="1:7" s="9" customFormat="1" ht="30">
      <c r="A10" s="125" t="s">
        <v>325</v>
      </c>
      <c r="B10" s="125" t="s">
        <v>524</v>
      </c>
      <c r="C10" s="4">
        <v>3750</v>
      </c>
      <c r="D10" s="4">
        <v>3750</v>
      </c>
      <c r="E10" s="120"/>
    </row>
    <row r="11" spans="1:7" s="10" customFormat="1" ht="30">
      <c r="A11" s="125" t="s">
        <v>326</v>
      </c>
      <c r="B11" s="125" t="s">
        <v>665</v>
      </c>
      <c r="C11" s="4">
        <v>200</v>
      </c>
      <c r="D11" s="4">
        <v>200</v>
      </c>
      <c r="E11" s="121"/>
    </row>
    <row r="12" spans="1:7" s="10" customFormat="1" ht="30">
      <c r="A12" s="125" t="s">
        <v>447</v>
      </c>
      <c r="B12" s="125" t="s">
        <v>667</v>
      </c>
      <c r="C12" s="4">
        <v>300</v>
      </c>
      <c r="D12" s="4">
        <v>300</v>
      </c>
      <c r="E12" s="121"/>
      <c r="G12" s="92"/>
    </row>
    <row r="13" spans="1:7" s="10" customFormat="1" ht="30">
      <c r="A13" s="125" t="s">
        <v>448</v>
      </c>
      <c r="B13" s="125"/>
      <c r="C13" s="4"/>
      <c r="D13" s="4"/>
      <c r="E13" s="121"/>
    </row>
    <row r="14" spans="1:7" s="10" customFormat="1" ht="30">
      <c r="A14" s="125" t="s">
        <v>448</v>
      </c>
      <c r="B14" s="125"/>
      <c r="C14" s="4"/>
      <c r="D14" s="4"/>
      <c r="E14" s="121"/>
    </row>
    <row r="15" spans="1:7" s="10" customFormat="1" ht="30">
      <c r="A15" s="125" t="s">
        <v>449</v>
      </c>
      <c r="B15" s="125"/>
      <c r="C15" s="4"/>
      <c r="D15" s="4"/>
      <c r="E15" s="121"/>
    </row>
    <row r="16" spans="1:7" s="10" customFormat="1" ht="30">
      <c r="A16" s="125" t="s">
        <v>450</v>
      </c>
      <c r="B16" s="125"/>
      <c r="C16" s="4"/>
      <c r="D16" s="4"/>
      <c r="E16" s="121"/>
    </row>
    <row r="17" spans="1:5" s="10" customFormat="1" ht="30">
      <c r="A17" s="125" t="s">
        <v>451</v>
      </c>
      <c r="B17" s="125"/>
      <c r="C17" s="4"/>
      <c r="D17" s="4"/>
      <c r="E17" s="121"/>
    </row>
    <row r="18" spans="1:5" s="10" customFormat="1" ht="30">
      <c r="A18" s="125" t="s">
        <v>452</v>
      </c>
      <c r="B18" s="125"/>
      <c r="C18" s="4"/>
      <c r="D18" s="4"/>
      <c r="E18" s="121"/>
    </row>
    <row r="19" spans="1:5" s="10" customFormat="1" ht="30">
      <c r="A19" s="125" t="s">
        <v>453</v>
      </c>
      <c r="B19" s="125"/>
      <c r="C19" s="4"/>
      <c r="D19" s="4"/>
      <c r="E19" s="121"/>
    </row>
    <row r="20" spans="1:5" s="10" customFormat="1" ht="30">
      <c r="A20" s="125" t="s">
        <v>454</v>
      </c>
      <c r="B20" s="125"/>
      <c r="C20" s="4"/>
      <c r="D20" s="4"/>
      <c r="E20" s="121"/>
    </row>
    <row r="21" spans="1:5" s="10" customFormat="1" ht="30">
      <c r="A21" s="125" t="s">
        <v>455</v>
      </c>
      <c r="B21" s="125"/>
      <c r="C21" s="4"/>
      <c r="D21" s="4"/>
      <c r="E21" s="121"/>
    </row>
    <row r="22" spans="1:5" s="10" customFormat="1" ht="30">
      <c r="A22" s="125" t="s">
        <v>456</v>
      </c>
      <c r="B22" s="125"/>
      <c r="C22" s="4"/>
      <c r="D22" s="4"/>
      <c r="E22" s="121"/>
    </row>
    <row r="23" spans="1:5" s="10" customFormat="1">
      <c r="A23" s="114" t="s">
        <v>273</v>
      </c>
      <c r="B23" s="114"/>
      <c r="C23" s="4"/>
      <c r="D23" s="4"/>
      <c r="E23" s="121"/>
    </row>
    <row r="24" spans="1:5" s="10" customFormat="1">
      <c r="A24" s="125" t="s">
        <v>323</v>
      </c>
      <c r="B24" s="114"/>
      <c r="C24" s="4"/>
      <c r="D24" s="4"/>
      <c r="E24" s="121"/>
    </row>
    <row r="25" spans="1:5" s="10" customFormat="1">
      <c r="A25" s="125" t="s">
        <v>324</v>
      </c>
      <c r="B25" s="114"/>
      <c r="C25" s="4"/>
      <c r="D25" s="4"/>
      <c r="E25" s="121"/>
    </row>
    <row r="26" spans="1:5" s="3" customFormat="1">
      <c r="A26" s="115"/>
      <c r="B26" s="115"/>
      <c r="C26" s="4"/>
      <c r="D26" s="4"/>
      <c r="E26" s="122"/>
    </row>
    <row r="27" spans="1:5">
      <c r="A27" s="126"/>
      <c r="B27" s="126" t="s">
        <v>329</v>
      </c>
      <c r="C27" s="113">
        <f>SUM(C10:C26)</f>
        <v>4250</v>
      </c>
      <c r="D27" s="113">
        <f>SUM(D10:D26)</f>
        <v>4250</v>
      </c>
      <c r="E27" s="123"/>
    </row>
    <row r="28" spans="1:5">
      <c r="A28" s="43"/>
      <c r="B28" s="43"/>
    </row>
    <row r="29" spans="1:5">
      <c r="A29" s="2" t="s">
        <v>410</v>
      </c>
      <c r="E29" s="5"/>
    </row>
    <row r="30" spans="1:5">
      <c r="A30" s="2" t="s">
        <v>394</v>
      </c>
    </row>
    <row r="31" spans="1:5">
      <c r="A31" s="272" t="s">
        <v>395</v>
      </c>
    </row>
    <row r="32" spans="1:5">
      <c r="A32" s="272"/>
    </row>
    <row r="33" spans="1:9">
      <c r="A33" s="272" t="s">
        <v>342</v>
      </c>
    </row>
    <row r="34" spans="1:9" s="22" customFormat="1" ht="12.75"/>
    <row r="35" spans="1:9">
      <c r="A35" s="93" t="s">
        <v>97</v>
      </c>
      <c r="E35" s="5"/>
    </row>
    <row r="36" spans="1:9">
      <c r="E36"/>
      <c r="F36"/>
      <c r="G36"/>
      <c r="H36"/>
      <c r="I36"/>
    </row>
    <row r="37" spans="1:9">
      <c r="D37" s="12"/>
      <c r="E37"/>
      <c r="F37"/>
      <c r="G37"/>
      <c r="H37"/>
      <c r="I37"/>
    </row>
    <row r="38" spans="1:9">
      <c r="A38" s="93"/>
      <c r="B38" s="93" t="s">
        <v>263</v>
      </c>
      <c r="D38" s="12"/>
      <c r="E38"/>
      <c r="F38"/>
      <c r="G38"/>
      <c r="H38"/>
      <c r="I38"/>
    </row>
    <row r="39" spans="1:9">
      <c r="B39" s="2" t="s">
        <v>262</v>
      </c>
      <c r="D39" s="12"/>
      <c r="E39"/>
      <c r="F39"/>
      <c r="G39"/>
      <c r="H39"/>
      <c r="I39"/>
    </row>
    <row r="40" spans="1:9" customFormat="1" ht="12.75">
      <c r="A40" s="88"/>
      <c r="B40" s="88" t="s">
        <v>129</v>
      </c>
    </row>
    <row r="41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C5" sqref="C5"/>
    </sheetView>
  </sheetViews>
  <sheetFormatPr defaultRowHeight="12.75"/>
  <cols>
    <col min="1" max="1" width="5.42578125" style="242" customWidth="1"/>
    <col min="2" max="2" width="20.85546875" style="242" customWidth="1"/>
    <col min="3" max="3" width="26" style="242" customWidth="1"/>
    <col min="4" max="4" width="17" style="242" customWidth="1"/>
    <col min="5" max="5" width="18.140625" style="242" customWidth="1"/>
    <col min="6" max="6" width="14.7109375" style="242" customWidth="1"/>
    <col min="7" max="7" width="15.5703125" style="242" customWidth="1"/>
    <col min="8" max="8" width="14.7109375" style="242" customWidth="1"/>
    <col min="9" max="9" width="29.7109375" style="242" customWidth="1"/>
    <col min="10" max="10" width="0" style="242" hidden="1" customWidth="1"/>
    <col min="11" max="16384" width="9.140625" style="242"/>
  </cols>
  <sheetData>
    <row r="1" spans="1:10" ht="15">
      <c r="A1" s="101" t="s">
        <v>444</v>
      </c>
      <c r="B1" s="101"/>
      <c r="C1" s="104"/>
      <c r="D1" s="104"/>
      <c r="E1" s="104"/>
      <c r="F1" s="104"/>
      <c r="G1" s="284"/>
      <c r="H1" s="284"/>
      <c r="I1" s="550" t="s">
        <v>99</v>
      </c>
      <c r="J1" s="550"/>
    </row>
    <row r="2" spans="1:10" ht="15">
      <c r="A2" s="103" t="s">
        <v>130</v>
      </c>
      <c r="B2" s="101"/>
      <c r="C2" s="104"/>
      <c r="D2" s="104"/>
      <c r="E2" s="104"/>
      <c r="F2" s="104"/>
      <c r="G2" s="284"/>
      <c r="H2" s="284"/>
      <c r="I2" s="548" t="s">
        <v>654</v>
      </c>
      <c r="J2" s="548"/>
    </row>
    <row r="3" spans="1:10" ht="15">
      <c r="A3" s="103"/>
      <c r="B3" s="103"/>
      <c r="C3" s="101"/>
      <c r="D3" s="101"/>
      <c r="E3" s="101"/>
      <c r="F3" s="101"/>
      <c r="G3" s="220"/>
      <c r="H3" s="220"/>
      <c r="I3" s="284"/>
    </row>
    <row r="4" spans="1:10" ht="15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  <c r="I4" s="103"/>
    </row>
    <row r="5" spans="1:10" ht="15">
      <c r="A5" s="107"/>
      <c r="B5" s="107"/>
      <c r="C5" s="107" t="s">
        <v>655</v>
      </c>
      <c r="D5" s="107"/>
      <c r="E5" s="107"/>
      <c r="F5" s="107"/>
      <c r="G5" s="108"/>
      <c r="H5" s="108"/>
      <c r="I5" s="108"/>
    </row>
    <row r="6" spans="1:10" ht="15">
      <c r="A6" s="104"/>
      <c r="B6" s="104"/>
      <c r="C6" s="104"/>
      <c r="D6" s="104"/>
      <c r="E6" s="104"/>
      <c r="F6" s="104"/>
      <c r="G6" s="103"/>
      <c r="H6" s="103"/>
      <c r="I6" s="103"/>
    </row>
    <row r="7" spans="1:10" ht="15">
      <c r="A7" s="219"/>
      <c r="B7" s="219"/>
      <c r="C7" s="219"/>
      <c r="D7" s="278"/>
      <c r="E7" s="219"/>
      <c r="F7" s="219"/>
      <c r="G7" s="105"/>
      <c r="H7" s="105"/>
      <c r="I7" s="105"/>
    </row>
    <row r="8" spans="1:10" ht="45">
      <c r="A8" s="117" t="s">
        <v>62</v>
      </c>
      <c r="B8" s="117" t="s">
        <v>333</v>
      </c>
      <c r="C8" s="117" t="s">
        <v>334</v>
      </c>
      <c r="D8" s="117" t="s">
        <v>219</v>
      </c>
      <c r="E8" s="117" t="s">
        <v>338</v>
      </c>
      <c r="F8" s="117" t="s">
        <v>341</v>
      </c>
      <c r="G8" s="106" t="s">
        <v>8</v>
      </c>
      <c r="H8" s="106" t="s">
        <v>7</v>
      </c>
      <c r="I8" s="106" t="s">
        <v>383</v>
      </c>
      <c r="J8" s="287" t="s">
        <v>340</v>
      </c>
    </row>
    <row r="9" spans="1:10" ht="15">
      <c r="A9" s="125">
        <v>1</v>
      </c>
      <c r="B9" s="345" t="s">
        <v>525</v>
      </c>
      <c r="C9" s="345" t="s">
        <v>526</v>
      </c>
      <c r="D9" s="342" t="s">
        <v>527</v>
      </c>
      <c r="E9" s="125" t="s">
        <v>528</v>
      </c>
      <c r="F9" s="125" t="s">
        <v>340</v>
      </c>
      <c r="G9" s="4">
        <v>200</v>
      </c>
      <c r="H9" s="4">
        <v>200</v>
      </c>
      <c r="I9" s="4">
        <v>0</v>
      </c>
      <c r="J9" s="287" t="s">
        <v>0</v>
      </c>
    </row>
    <row r="10" spans="1:10" ht="15">
      <c r="A10" s="125">
        <v>2</v>
      </c>
      <c r="B10" s="343"/>
      <c r="C10" s="343"/>
      <c r="D10" s="344"/>
      <c r="E10" s="345"/>
      <c r="F10" s="343"/>
      <c r="G10" s="4"/>
      <c r="H10" s="4"/>
      <c r="I10" s="4"/>
    </row>
    <row r="11" spans="1:10" ht="15">
      <c r="A11" s="125">
        <v>3</v>
      </c>
      <c r="B11" s="114"/>
      <c r="C11" s="114"/>
      <c r="D11" s="114"/>
      <c r="E11" s="114"/>
      <c r="F11" s="125"/>
      <c r="G11" s="4"/>
      <c r="H11" s="4"/>
      <c r="I11" s="4"/>
    </row>
    <row r="12" spans="1:10" ht="15">
      <c r="A12" s="125">
        <v>4</v>
      </c>
      <c r="B12" s="114"/>
      <c r="C12" s="114"/>
      <c r="D12" s="114"/>
      <c r="E12" s="114"/>
      <c r="F12" s="125"/>
      <c r="G12" s="4"/>
      <c r="H12" s="4"/>
      <c r="I12" s="4"/>
    </row>
    <row r="13" spans="1:10" ht="15">
      <c r="A13" s="125">
        <v>5</v>
      </c>
      <c r="B13" s="114"/>
      <c r="C13" s="114"/>
      <c r="D13" s="114"/>
      <c r="E13" s="114"/>
      <c r="F13" s="125"/>
      <c r="G13" s="4"/>
      <c r="H13" s="4"/>
      <c r="I13" s="4"/>
    </row>
    <row r="14" spans="1:10" ht="15">
      <c r="A14" s="125">
        <v>6</v>
      </c>
      <c r="B14" s="114"/>
      <c r="C14" s="114"/>
      <c r="D14" s="114"/>
      <c r="E14" s="114"/>
      <c r="F14" s="125"/>
      <c r="G14" s="4"/>
      <c r="H14" s="4"/>
      <c r="I14" s="4"/>
    </row>
    <row r="15" spans="1:10" ht="15">
      <c r="A15" s="125">
        <v>7</v>
      </c>
      <c r="B15" s="114"/>
      <c r="C15" s="114"/>
      <c r="D15" s="114"/>
      <c r="E15" s="114"/>
      <c r="F15" s="125"/>
      <c r="G15" s="4"/>
      <c r="H15" s="4"/>
      <c r="I15" s="4"/>
    </row>
    <row r="16" spans="1:10" ht="15">
      <c r="A16" s="125">
        <v>8</v>
      </c>
      <c r="B16" s="114"/>
      <c r="C16" s="114"/>
      <c r="D16" s="114"/>
      <c r="E16" s="114"/>
      <c r="F16" s="125"/>
      <c r="G16" s="4"/>
      <c r="H16" s="4"/>
      <c r="I16" s="4"/>
    </row>
    <row r="17" spans="1:9" ht="15">
      <c r="A17" s="125">
        <v>9</v>
      </c>
      <c r="B17" s="114"/>
      <c r="C17" s="114"/>
      <c r="D17" s="114"/>
      <c r="E17" s="114"/>
      <c r="F17" s="125"/>
      <c r="G17" s="4"/>
      <c r="H17" s="4"/>
      <c r="I17" s="4"/>
    </row>
    <row r="18" spans="1:9" ht="15">
      <c r="A18" s="125">
        <v>10</v>
      </c>
      <c r="B18" s="114"/>
      <c r="C18" s="114"/>
      <c r="D18" s="114"/>
      <c r="E18" s="114"/>
      <c r="F18" s="125"/>
      <c r="G18" s="4"/>
      <c r="H18" s="4"/>
      <c r="I18" s="4"/>
    </row>
    <row r="19" spans="1:9" ht="15">
      <c r="A19" s="125">
        <v>11</v>
      </c>
      <c r="B19" s="114"/>
      <c r="C19" s="114"/>
      <c r="D19" s="114"/>
      <c r="E19" s="114"/>
      <c r="F19" s="125"/>
      <c r="G19" s="4"/>
      <c r="H19" s="4"/>
      <c r="I19" s="4"/>
    </row>
    <row r="20" spans="1:9" ht="15">
      <c r="A20" s="125">
        <v>12</v>
      </c>
      <c r="B20" s="114"/>
      <c r="C20" s="114"/>
      <c r="D20" s="114"/>
      <c r="E20" s="114"/>
      <c r="F20" s="125"/>
      <c r="G20" s="4"/>
      <c r="H20" s="4"/>
      <c r="I20" s="4"/>
    </row>
    <row r="21" spans="1:9" ht="15">
      <c r="A21" s="125">
        <v>13</v>
      </c>
      <c r="B21" s="114"/>
      <c r="C21" s="114"/>
      <c r="D21" s="114"/>
      <c r="E21" s="114"/>
      <c r="F21" s="125"/>
      <c r="G21" s="4"/>
      <c r="H21" s="4"/>
      <c r="I21" s="4"/>
    </row>
    <row r="22" spans="1:9" ht="15">
      <c r="A22" s="125">
        <v>14</v>
      </c>
      <c r="B22" s="114"/>
      <c r="C22" s="114"/>
      <c r="D22" s="114"/>
      <c r="E22" s="114"/>
      <c r="F22" s="125"/>
      <c r="G22" s="4"/>
      <c r="H22" s="4"/>
      <c r="I22" s="4"/>
    </row>
    <row r="23" spans="1:9" ht="15">
      <c r="A23" s="125">
        <v>15</v>
      </c>
      <c r="B23" s="114"/>
      <c r="C23" s="114"/>
      <c r="D23" s="114"/>
      <c r="E23" s="114"/>
      <c r="F23" s="125"/>
      <c r="G23" s="4"/>
      <c r="H23" s="4"/>
      <c r="I23" s="4"/>
    </row>
    <row r="24" spans="1:9" ht="15">
      <c r="A24" s="125">
        <v>16</v>
      </c>
      <c r="B24" s="114"/>
      <c r="C24" s="114"/>
      <c r="D24" s="114"/>
      <c r="E24" s="114"/>
      <c r="F24" s="125"/>
      <c r="G24" s="4"/>
      <c r="H24" s="4"/>
      <c r="I24" s="4"/>
    </row>
    <row r="25" spans="1:9" ht="15">
      <c r="A25" s="125">
        <v>17</v>
      </c>
      <c r="B25" s="114"/>
      <c r="C25" s="114"/>
      <c r="D25" s="114"/>
      <c r="E25" s="114"/>
      <c r="F25" s="125"/>
      <c r="G25" s="4"/>
      <c r="H25" s="4"/>
      <c r="I25" s="4"/>
    </row>
    <row r="26" spans="1:9" ht="15">
      <c r="A26" s="125">
        <v>18</v>
      </c>
      <c r="B26" s="114"/>
      <c r="C26" s="114"/>
      <c r="D26" s="114"/>
      <c r="E26" s="114"/>
      <c r="F26" s="125"/>
      <c r="G26" s="4"/>
      <c r="H26" s="4"/>
      <c r="I26" s="4"/>
    </row>
    <row r="27" spans="1:9" ht="15">
      <c r="A27" s="125">
        <v>19</v>
      </c>
      <c r="B27" s="114"/>
      <c r="C27" s="114"/>
      <c r="D27" s="114"/>
      <c r="E27" s="114"/>
      <c r="F27" s="125"/>
      <c r="G27" s="4"/>
      <c r="H27" s="4"/>
      <c r="I27" s="4"/>
    </row>
    <row r="28" spans="1:9" ht="15">
      <c r="A28" s="125">
        <v>20</v>
      </c>
      <c r="B28" s="114"/>
      <c r="C28" s="114"/>
      <c r="D28" s="114"/>
      <c r="E28" s="114"/>
      <c r="F28" s="125"/>
      <c r="G28" s="4"/>
      <c r="H28" s="4"/>
      <c r="I28" s="4"/>
    </row>
    <row r="29" spans="1:9" ht="15">
      <c r="A29" s="125">
        <v>21</v>
      </c>
      <c r="B29" s="114"/>
      <c r="C29" s="114"/>
      <c r="D29" s="114"/>
      <c r="E29" s="114"/>
      <c r="F29" s="125"/>
      <c r="G29" s="4"/>
      <c r="H29" s="4"/>
      <c r="I29" s="4"/>
    </row>
    <row r="30" spans="1:9" ht="15">
      <c r="A30" s="125">
        <v>22</v>
      </c>
      <c r="B30" s="114"/>
      <c r="C30" s="114"/>
      <c r="D30" s="114"/>
      <c r="E30" s="114"/>
      <c r="F30" s="125"/>
      <c r="G30" s="4"/>
      <c r="H30" s="4"/>
      <c r="I30" s="4"/>
    </row>
    <row r="31" spans="1:9" ht="15">
      <c r="A31" s="125">
        <v>23</v>
      </c>
      <c r="B31" s="114"/>
      <c r="C31" s="114"/>
      <c r="D31" s="114"/>
      <c r="E31" s="114"/>
      <c r="F31" s="125"/>
      <c r="G31" s="4"/>
      <c r="H31" s="4"/>
      <c r="I31" s="4"/>
    </row>
    <row r="32" spans="1:9" ht="15">
      <c r="A32" s="125">
        <v>24</v>
      </c>
      <c r="B32" s="114"/>
      <c r="C32" s="114"/>
      <c r="D32" s="114"/>
      <c r="E32" s="114"/>
      <c r="F32" s="125"/>
      <c r="G32" s="4"/>
      <c r="H32" s="4"/>
      <c r="I32" s="4"/>
    </row>
    <row r="33" spans="1:9" ht="15">
      <c r="A33" s="114" t="s">
        <v>270</v>
      </c>
      <c r="B33" s="114"/>
      <c r="C33" s="114"/>
      <c r="D33" s="114"/>
      <c r="E33" s="114"/>
      <c r="F33" s="125"/>
      <c r="G33" s="4"/>
      <c r="H33" s="4"/>
      <c r="I33" s="4"/>
    </row>
    <row r="34" spans="1:9" ht="15">
      <c r="A34" s="114"/>
      <c r="B34" s="126"/>
      <c r="C34" s="126"/>
      <c r="D34" s="126"/>
      <c r="E34" s="126"/>
      <c r="F34" s="114" t="s">
        <v>431</v>
      </c>
      <c r="G34" s="113">
        <f>SUM(G9:G33)</f>
        <v>200</v>
      </c>
      <c r="H34" s="113">
        <f>SUM(H9:H33)</f>
        <v>200</v>
      </c>
      <c r="I34" s="113">
        <f>SUM(I9:I33)</f>
        <v>0</v>
      </c>
    </row>
    <row r="35" spans="1:9" ht="15">
      <c r="A35" s="285"/>
      <c r="B35" s="285"/>
      <c r="C35" s="285"/>
      <c r="D35" s="285"/>
      <c r="E35" s="285"/>
      <c r="F35" s="285"/>
      <c r="G35" s="285"/>
      <c r="H35" s="241"/>
      <c r="I35" s="241"/>
    </row>
    <row r="36" spans="1:9" ht="15">
      <c r="A36" s="286" t="s">
        <v>440</v>
      </c>
      <c r="B36" s="286"/>
      <c r="C36" s="285"/>
      <c r="D36" s="285"/>
      <c r="E36" s="285"/>
      <c r="F36" s="285"/>
      <c r="G36" s="285"/>
      <c r="H36" s="241"/>
      <c r="I36" s="241"/>
    </row>
    <row r="37" spans="1:9" ht="15">
      <c r="A37" s="286"/>
      <c r="B37" s="286"/>
      <c r="C37" s="285"/>
      <c r="D37" s="285"/>
      <c r="E37" s="285"/>
      <c r="F37" s="285"/>
      <c r="G37" s="285"/>
      <c r="H37" s="241"/>
      <c r="I37" s="241"/>
    </row>
    <row r="38" spans="1:9" ht="15">
      <c r="A38" s="286"/>
      <c r="B38" s="286" t="s">
        <v>529</v>
      </c>
      <c r="C38" s="241"/>
      <c r="D38" s="241"/>
      <c r="E38" s="241"/>
      <c r="F38" s="241"/>
      <c r="G38" s="241"/>
      <c r="H38" s="241"/>
      <c r="I38" s="241"/>
    </row>
    <row r="39" spans="1:9" ht="15">
      <c r="A39" s="286"/>
      <c r="B39" s="286"/>
      <c r="C39" s="241"/>
      <c r="D39" s="241"/>
      <c r="E39" s="241"/>
      <c r="F39" s="241"/>
      <c r="G39" s="241"/>
      <c r="H39" s="241"/>
      <c r="I39" s="241"/>
    </row>
    <row r="40" spans="1:9">
      <c r="A40" s="282"/>
      <c r="B40" s="282"/>
      <c r="C40" s="282"/>
      <c r="D40" s="282"/>
      <c r="E40" s="282"/>
      <c r="F40" s="282"/>
      <c r="G40" s="282"/>
      <c r="H40" s="282"/>
      <c r="I40" s="282"/>
    </row>
    <row r="41" spans="1:9" ht="15">
      <c r="A41" s="247" t="s">
        <v>97</v>
      </c>
      <c r="B41" s="247"/>
      <c r="C41" s="241"/>
      <c r="D41" s="241"/>
      <c r="E41" s="241"/>
      <c r="F41" s="241"/>
      <c r="G41" s="241"/>
      <c r="H41" s="241"/>
      <c r="I41" s="241"/>
    </row>
    <row r="42" spans="1:9" ht="15">
      <c r="A42" s="241"/>
      <c r="B42" s="241"/>
      <c r="C42" s="241"/>
      <c r="D42" s="241"/>
      <c r="E42" s="241"/>
      <c r="F42" s="241"/>
      <c r="G42" s="241"/>
      <c r="H42" s="241"/>
      <c r="I42" s="241"/>
    </row>
    <row r="43" spans="1:9" ht="15">
      <c r="A43" s="241"/>
      <c r="B43" s="241"/>
      <c r="C43" s="241"/>
      <c r="D43" s="241"/>
      <c r="E43" s="245"/>
      <c r="F43" s="245"/>
      <c r="G43" s="245"/>
      <c r="H43" s="241"/>
      <c r="I43" s="241"/>
    </row>
    <row r="44" spans="1:9" ht="15">
      <c r="A44" s="247"/>
      <c r="B44" s="247"/>
      <c r="C44" s="247" t="s">
        <v>382</v>
      </c>
      <c r="D44" s="247"/>
      <c r="E44" s="247"/>
      <c r="F44" s="247"/>
      <c r="G44" s="247"/>
      <c r="H44" s="241"/>
      <c r="I44" s="241"/>
    </row>
    <row r="45" spans="1:9" ht="15">
      <c r="A45" s="241"/>
      <c r="B45" s="241"/>
      <c r="C45" s="241" t="s">
        <v>381</v>
      </c>
      <c r="D45" s="241"/>
      <c r="E45" s="241"/>
      <c r="F45" s="241"/>
      <c r="G45" s="241"/>
      <c r="H45" s="241"/>
      <c r="I45" s="241"/>
    </row>
    <row r="46" spans="1:9">
      <c r="A46" s="249"/>
      <c r="B46" s="249"/>
      <c r="C46" s="249" t="s">
        <v>129</v>
      </c>
      <c r="D46" s="249"/>
      <c r="E46" s="249"/>
      <c r="F46" s="249"/>
      <c r="G46" s="24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B5" sqref="B5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101" t="s">
        <v>445</v>
      </c>
      <c r="B1" s="104"/>
      <c r="C1" s="104"/>
      <c r="D1" s="104"/>
      <c r="E1" s="104"/>
      <c r="F1" s="104"/>
      <c r="G1" s="550" t="s">
        <v>99</v>
      </c>
      <c r="H1" s="550"/>
    </row>
    <row r="2" spans="1:8" ht="15">
      <c r="A2" s="103" t="s">
        <v>130</v>
      </c>
      <c r="B2" s="104"/>
      <c r="C2" s="104"/>
      <c r="D2" s="104"/>
      <c r="E2" s="104"/>
      <c r="F2" s="104"/>
      <c r="G2" s="548" t="s">
        <v>654</v>
      </c>
      <c r="H2" s="548"/>
    </row>
    <row r="3" spans="1:8" ht="15">
      <c r="A3" s="103"/>
      <c r="B3" s="103"/>
      <c r="C3" s="103"/>
      <c r="D3" s="103"/>
      <c r="E3" s="103"/>
      <c r="F3" s="103"/>
      <c r="G3" s="220"/>
      <c r="H3" s="220"/>
    </row>
    <row r="4" spans="1:8" ht="15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</row>
    <row r="5" spans="1:8" ht="15">
      <c r="A5" s="107"/>
      <c r="B5" s="107" t="s">
        <v>655</v>
      </c>
      <c r="C5" s="107"/>
      <c r="D5" s="107"/>
      <c r="E5" s="107"/>
      <c r="F5" s="107"/>
      <c r="G5" s="108"/>
      <c r="H5" s="108"/>
    </row>
    <row r="6" spans="1:8" ht="15">
      <c r="A6" s="104"/>
      <c r="B6" s="104"/>
      <c r="C6" s="104"/>
      <c r="D6" s="104"/>
      <c r="E6" s="104"/>
      <c r="F6" s="104"/>
      <c r="G6" s="103"/>
      <c r="H6" s="103"/>
    </row>
    <row r="7" spans="1:8" ht="15">
      <c r="A7" s="219"/>
      <c r="B7" s="219"/>
      <c r="C7" s="318"/>
      <c r="D7" s="219"/>
      <c r="E7" s="219"/>
      <c r="F7" s="219"/>
      <c r="G7" s="105"/>
      <c r="H7" s="105"/>
    </row>
    <row r="8" spans="1:8" ht="45">
      <c r="A8" s="117" t="s">
        <v>333</v>
      </c>
      <c r="B8" s="117" t="s">
        <v>334</v>
      </c>
      <c r="C8" s="117" t="s">
        <v>219</v>
      </c>
      <c r="D8" s="117" t="s">
        <v>337</v>
      </c>
      <c r="E8" s="117" t="s">
        <v>336</v>
      </c>
      <c r="F8" s="117" t="s">
        <v>377</v>
      </c>
      <c r="G8" s="106" t="s">
        <v>8</v>
      </c>
      <c r="H8" s="106" t="s">
        <v>7</v>
      </c>
    </row>
    <row r="9" spans="1:8" ht="30">
      <c r="A9" s="125" t="s">
        <v>530</v>
      </c>
      <c r="B9" s="125" t="s">
        <v>531</v>
      </c>
      <c r="C9" s="342" t="s">
        <v>540</v>
      </c>
      <c r="D9" s="125" t="s">
        <v>533</v>
      </c>
      <c r="E9" s="125" t="s">
        <v>532</v>
      </c>
      <c r="F9" s="125">
        <v>4</v>
      </c>
      <c r="G9" s="537">
        <v>60</v>
      </c>
      <c r="H9" s="537">
        <v>60</v>
      </c>
    </row>
    <row r="10" spans="1:8" ht="30">
      <c r="A10" s="125" t="s">
        <v>505</v>
      </c>
      <c r="B10" s="125" t="s">
        <v>504</v>
      </c>
      <c r="C10" s="342" t="s">
        <v>506</v>
      </c>
      <c r="D10" s="125" t="s">
        <v>533</v>
      </c>
      <c r="E10" s="125" t="s">
        <v>534</v>
      </c>
      <c r="F10" s="125">
        <v>5</v>
      </c>
      <c r="G10" s="537">
        <v>80</v>
      </c>
      <c r="H10" s="537">
        <v>80</v>
      </c>
    </row>
    <row r="11" spans="1:8" ht="30">
      <c r="A11" s="125" t="s">
        <v>535</v>
      </c>
      <c r="B11" s="125" t="s">
        <v>536</v>
      </c>
      <c r="C11" s="342" t="s">
        <v>541</v>
      </c>
      <c r="D11" s="125" t="s">
        <v>533</v>
      </c>
      <c r="E11" s="125" t="s">
        <v>537</v>
      </c>
      <c r="F11" s="125">
        <v>9</v>
      </c>
      <c r="G11" s="537">
        <v>125</v>
      </c>
      <c r="H11" s="537">
        <v>125</v>
      </c>
    </row>
    <row r="12" spans="1:8" ht="30">
      <c r="A12" s="125" t="s">
        <v>538</v>
      </c>
      <c r="B12" s="125" t="s">
        <v>539</v>
      </c>
      <c r="C12" s="342" t="s">
        <v>542</v>
      </c>
      <c r="D12" s="125" t="s">
        <v>533</v>
      </c>
      <c r="E12" s="125" t="s">
        <v>532</v>
      </c>
      <c r="F12" s="114">
        <v>7</v>
      </c>
      <c r="G12" s="537">
        <v>105</v>
      </c>
      <c r="H12" s="537">
        <v>105</v>
      </c>
    </row>
    <row r="13" spans="1:8" ht="15">
      <c r="A13" s="114"/>
      <c r="B13" s="114"/>
      <c r="C13" s="114"/>
      <c r="D13" s="114"/>
      <c r="E13" s="114"/>
      <c r="F13" s="114"/>
      <c r="G13" s="4"/>
      <c r="H13" s="4"/>
    </row>
    <row r="14" spans="1:8" ht="15">
      <c r="A14" s="114"/>
      <c r="B14" s="114"/>
      <c r="C14" s="114"/>
      <c r="D14" s="114"/>
      <c r="E14" s="114"/>
      <c r="F14" s="114"/>
      <c r="G14" s="4"/>
      <c r="H14" s="4"/>
    </row>
    <row r="15" spans="1:8" ht="15">
      <c r="A15" s="114"/>
      <c r="B15" s="114"/>
      <c r="C15" s="114"/>
      <c r="D15" s="114"/>
      <c r="E15" s="114"/>
      <c r="F15" s="114"/>
      <c r="G15" s="4"/>
      <c r="H15" s="4"/>
    </row>
    <row r="16" spans="1:8" ht="15">
      <c r="A16" s="114"/>
      <c r="B16" s="114"/>
      <c r="C16" s="114"/>
      <c r="D16" s="114"/>
      <c r="E16" s="114"/>
      <c r="F16" s="114"/>
      <c r="G16" s="4"/>
      <c r="H16" s="4"/>
    </row>
    <row r="17" spans="1:8" ht="15">
      <c r="A17" s="114"/>
      <c r="B17" s="114"/>
      <c r="C17" s="114"/>
      <c r="D17" s="114"/>
      <c r="E17" s="114"/>
      <c r="F17" s="114"/>
      <c r="G17" s="4"/>
      <c r="H17" s="4"/>
    </row>
    <row r="18" spans="1:8" ht="15">
      <c r="A18" s="114"/>
      <c r="B18" s="114"/>
      <c r="C18" s="114"/>
      <c r="D18" s="114"/>
      <c r="E18" s="114"/>
      <c r="F18" s="114"/>
      <c r="G18" s="4"/>
      <c r="H18" s="4"/>
    </row>
    <row r="19" spans="1:8" ht="15">
      <c r="A19" s="114"/>
      <c r="B19" s="114"/>
      <c r="C19" s="114"/>
      <c r="D19" s="114"/>
      <c r="E19" s="114"/>
      <c r="F19" s="114"/>
      <c r="G19" s="4"/>
      <c r="H19" s="4"/>
    </row>
    <row r="20" spans="1:8" ht="15">
      <c r="A20" s="114"/>
      <c r="B20" s="114"/>
      <c r="C20" s="114"/>
      <c r="D20" s="114"/>
      <c r="E20" s="114"/>
      <c r="F20" s="114"/>
      <c r="G20" s="4"/>
      <c r="H20" s="4"/>
    </row>
    <row r="21" spans="1:8" ht="15">
      <c r="A21" s="114"/>
      <c r="B21" s="114"/>
      <c r="C21" s="114"/>
      <c r="D21" s="114"/>
      <c r="E21" s="114"/>
      <c r="F21" s="114"/>
      <c r="G21" s="4"/>
      <c r="H21" s="4"/>
    </row>
    <row r="22" spans="1:8" ht="15">
      <c r="A22" s="114"/>
      <c r="B22" s="114"/>
      <c r="C22" s="114"/>
      <c r="D22" s="114"/>
      <c r="E22" s="114"/>
      <c r="F22" s="114"/>
      <c r="G22" s="4"/>
      <c r="H22" s="4"/>
    </row>
    <row r="23" spans="1:8" ht="15">
      <c r="A23" s="114"/>
      <c r="B23" s="114"/>
      <c r="C23" s="114"/>
      <c r="D23" s="114"/>
      <c r="E23" s="114"/>
      <c r="F23" s="114"/>
      <c r="G23" s="4"/>
      <c r="H23" s="4"/>
    </row>
    <row r="24" spans="1:8" ht="15">
      <c r="A24" s="114"/>
      <c r="B24" s="114"/>
      <c r="C24" s="114"/>
      <c r="D24" s="114"/>
      <c r="E24" s="114"/>
      <c r="F24" s="114"/>
      <c r="G24" s="4"/>
      <c r="H24" s="4"/>
    </row>
    <row r="25" spans="1:8" ht="15">
      <c r="A25" s="114"/>
      <c r="B25" s="114"/>
      <c r="C25" s="114"/>
      <c r="D25" s="114"/>
      <c r="E25" s="114"/>
      <c r="F25" s="114"/>
      <c r="G25" s="4"/>
      <c r="H25" s="4"/>
    </row>
    <row r="26" spans="1:8" ht="15">
      <c r="A26" s="114"/>
      <c r="B26" s="114"/>
      <c r="C26" s="114"/>
      <c r="D26" s="114"/>
      <c r="E26" s="114"/>
      <c r="F26" s="114"/>
      <c r="G26" s="4"/>
      <c r="H26" s="4"/>
    </row>
    <row r="27" spans="1:8" ht="15">
      <c r="A27" s="114"/>
      <c r="B27" s="114"/>
      <c r="C27" s="114"/>
      <c r="D27" s="114"/>
      <c r="E27" s="114"/>
      <c r="F27" s="114"/>
      <c r="G27" s="4"/>
      <c r="H27" s="4"/>
    </row>
    <row r="28" spans="1:8" ht="15">
      <c r="A28" s="114"/>
      <c r="B28" s="114"/>
      <c r="C28" s="114"/>
      <c r="D28" s="114"/>
      <c r="E28" s="114"/>
      <c r="F28" s="114"/>
      <c r="G28" s="4"/>
      <c r="H28" s="4"/>
    </row>
    <row r="29" spans="1:8" ht="15">
      <c r="A29" s="114"/>
      <c r="B29" s="114"/>
      <c r="C29" s="114"/>
      <c r="D29" s="114"/>
      <c r="E29" s="114"/>
      <c r="F29" s="114"/>
      <c r="G29" s="4"/>
      <c r="H29" s="4"/>
    </row>
    <row r="30" spans="1:8" ht="15">
      <c r="A30" s="114"/>
      <c r="B30" s="114"/>
      <c r="C30" s="114"/>
      <c r="D30" s="114"/>
      <c r="E30" s="114"/>
      <c r="F30" s="114"/>
      <c r="G30" s="4"/>
      <c r="H30" s="4"/>
    </row>
    <row r="31" spans="1:8" ht="15">
      <c r="A31" s="114"/>
      <c r="B31" s="114"/>
      <c r="C31" s="114"/>
      <c r="D31" s="114"/>
      <c r="E31" s="114"/>
      <c r="F31" s="114"/>
      <c r="G31" s="4"/>
      <c r="H31" s="4"/>
    </row>
    <row r="32" spans="1:8" ht="15">
      <c r="A32" s="114"/>
      <c r="B32" s="114"/>
      <c r="C32" s="114"/>
      <c r="D32" s="114"/>
      <c r="E32" s="114"/>
      <c r="F32" s="114"/>
      <c r="G32" s="4"/>
      <c r="H32" s="4"/>
    </row>
    <row r="33" spans="1:8" ht="15">
      <c r="A33" s="114"/>
      <c r="B33" s="114"/>
      <c r="C33" s="114"/>
      <c r="D33" s="114"/>
      <c r="E33" s="114"/>
      <c r="F33" s="114"/>
      <c r="G33" s="4"/>
      <c r="H33" s="4"/>
    </row>
    <row r="34" spans="1:8" ht="15">
      <c r="A34" s="126"/>
      <c r="B34" s="126"/>
      <c r="C34" s="126"/>
      <c r="D34" s="126"/>
      <c r="E34" s="126"/>
      <c r="F34" s="126" t="s">
        <v>332</v>
      </c>
      <c r="G34" s="113">
        <f>SUM(G9:G33)</f>
        <v>370</v>
      </c>
      <c r="H34" s="113">
        <f>SUM(H9:H33)</f>
        <v>370</v>
      </c>
    </row>
    <row r="35" spans="1:8" ht="15">
      <c r="A35" s="285"/>
      <c r="B35" s="285"/>
      <c r="C35" s="285"/>
      <c r="D35" s="285"/>
      <c r="E35" s="285"/>
      <c r="F35" s="285"/>
      <c r="G35" s="241"/>
      <c r="H35" s="241"/>
    </row>
    <row r="36" spans="1:8" ht="15">
      <c r="A36" s="286" t="s">
        <v>441</v>
      </c>
      <c r="B36" s="285"/>
      <c r="C36" s="285"/>
      <c r="D36" s="285"/>
      <c r="E36" s="285"/>
      <c r="F36" s="285"/>
      <c r="G36" s="241"/>
      <c r="H36" s="241"/>
    </row>
    <row r="37" spans="1:8" ht="15">
      <c r="A37" s="286"/>
      <c r="B37" s="285"/>
      <c r="C37" s="285"/>
      <c r="D37" s="285"/>
      <c r="E37" s="285"/>
      <c r="F37" s="285"/>
      <c r="G37" s="241"/>
      <c r="H37" s="241"/>
    </row>
    <row r="38" spans="1:8" ht="15">
      <c r="A38" s="286"/>
      <c r="B38" s="241"/>
      <c r="C38" s="241"/>
      <c r="D38" s="241"/>
      <c r="E38" s="241"/>
      <c r="F38" s="241"/>
      <c r="G38" s="241"/>
      <c r="H38" s="241"/>
    </row>
    <row r="39" spans="1:8" ht="15">
      <c r="A39" s="286"/>
      <c r="B39" s="241"/>
      <c r="C39" s="241"/>
      <c r="D39" s="241"/>
      <c r="E39" s="241"/>
      <c r="F39" s="241"/>
      <c r="G39" s="241"/>
      <c r="H39" s="241"/>
    </row>
    <row r="40" spans="1:8">
      <c r="A40" s="282"/>
      <c r="B40" s="282"/>
      <c r="C40" s="282"/>
      <c r="D40" s="282"/>
      <c r="E40" s="282"/>
      <c r="F40" s="282"/>
      <c r="G40" s="282"/>
      <c r="H40" s="282"/>
    </row>
    <row r="41" spans="1:8" ht="15">
      <c r="A41" s="247" t="s">
        <v>97</v>
      </c>
      <c r="B41" s="241"/>
      <c r="C41" s="241"/>
      <c r="D41" s="241"/>
      <c r="E41" s="241"/>
      <c r="F41" s="241"/>
      <c r="G41" s="241"/>
      <c r="H41" s="241"/>
    </row>
    <row r="42" spans="1:8" ht="15">
      <c r="A42" s="241"/>
      <c r="B42" s="241"/>
      <c r="C42" s="241"/>
      <c r="D42" s="241"/>
      <c r="E42" s="241"/>
      <c r="F42" s="241"/>
      <c r="G42" s="241"/>
      <c r="H42" s="241"/>
    </row>
    <row r="43" spans="1:8" ht="15">
      <c r="A43" s="241"/>
      <c r="B43" s="241"/>
      <c r="C43" s="241"/>
      <c r="D43" s="241"/>
      <c r="E43" s="241"/>
      <c r="F43" s="241"/>
      <c r="G43" s="241"/>
      <c r="H43" s="248"/>
    </row>
    <row r="44" spans="1:8" ht="15">
      <c r="A44" s="247"/>
      <c r="B44" s="247" t="s">
        <v>263</v>
      </c>
      <c r="C44" s="247"/>
      <c r="D44" s="247"/>
      <c r="E44" s="247"/>
      <c r="F44" s="247"/>
      <c r="G44" s="241"/>
      <c r="H44" s="248"/>
    </row>
    <row r="45" spans="1:8" ht="15">
      <c r="A45" s="241"/>
      <c r="B45" s="241" t="s">
        <v>262</v>
      </c>
      <c r="C45" s="241"/>
      <c r="D45" s="241"/>
      <c r="E45" s="241"/>
      <c r="F45" s="241"/>
      <c r="G45" s="241"/>
      <c r="H45" s="248"/>
    </row>
    <row r="46" spans="1:8">
      <c r="A46" s="249"/>
      <c r="B46" s="249" t="s">
        <v>129</v>
      </c>
      <c r="C46" s="249"/>
      <c r="D46" s="249"/>
      <c r="E46" s="249"/>
      <c r="F46" s="249"/>
      <c r="G46" s="242"/>
      <c r="H46" s="24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zoomScale="70" zoomScaleSheetLayoutView="70" workbookViewId="0">
      <selection activeCell="D5" sqref="D5"/>
    </sheetView>
  </sheetViews>
  <sheetFormatPr defaultRowHeight="12.75"/>
  <cols>
    <col min="1" max="1" width="5.42578125" style="242" customWidth="1"/>
    <col min="2" max="2" width="13.140625" style="242" customWidth="1"/>
    <col min="3" max="3" width="15.140625" style="242" customWidth="1"/>
    <col min="4" max="4" width="18" style="242" customWidth="1"/>
    <col min="5" max="5" width="20.5703125" style="242" customWidth="1"/>
    <col min="6" max="6" width="21.28515625" style="242" customWidth="1"/>
    <col min="7" max="7" width="15.140625" style="242" customWidth="1"/>
    <col min="8" max="8" width="15.5703125" style="242" customWidth="1"/>
    <col min="9" max="9" width="13.42578125" style="242" customWidth="1"/>
    <col min="10" max="10" width="0" style="242" hidden="1" customWidth="1"/>
    <col min="11" max="16384" width="9.140625" style="242"/>
  </cols>
  <sheetData>
    <row r="1" spans="1:11" ht="15">
      <c r="A1" s="101" t="s">
        <v>446</v>
      </c>
      <c r="B1" s="101"/>
      <c r="C1" s="104"/>
      <c r="D1" s="104"/>
      <c r="E1" s="104"/>
      <c r="F1" s="104"/>
      <c r="G1" s="550" t="s">
        <v>99</v>
      </c>
      <c r="H1" s="550"/>
    </row>
    <row r="2" spans="1:11" ht="15">
      <c r="A2" s="103" t="s">
        <v>130</v>
      </c>
      <c r="B2" s="101"/>
      <c r="C2" s="104"/>
      <c r="D2" s="104"/>
      <c r="E2" s="104"/>
      <c r="F2" s="104"/>
      <c r="G2" s="548" t="s">
        <v>654</v>
      </c>
      <c r="H2" s="548"/>
    </row>
    <row r="3" spans="1:11" ht="15">
      <c r="A3" s="103"/>
      <c r="B3" s="103"/>
      <c r="C3" s="103"/>
      <c r="D3" s="103"/>
      <c r="E3" s="103"/>
      <c r="F3" s="103"/>
      <c r="G3" s="276"/>
      <c r="H3" s="276"/>
    </row>
    <row r="4" spans="1:11" ht="15">
      <c r="A4" s="104" t="str">
        <f>'ფორმა N2'!A4</f>
        <v>ანგარიშვალდებული პირის დასახელება:</v>
      </c>
      <c r="B4" s="104"/>
      <c r="C4" s="104"/>
      <c r="D4" s="104"/>
      <c r="E4" s="104"/>
      <c r="F4" s="104"/>
      <c r="G4" s="103"/>
      <c r="H4" s="103"/>
    </row>
    <row r="5" spans="1:11" ht="15">
      <c r="A5" s="107"/>
      <c r="B5" s="107"/>
      <c r="C5" s="107"/>
      <c r="D5" s="107" t="s">
        <v>655</v>
      </c>
      <c r="E5" s="107"/>
      <c r="F5" s="107"/>
      <c r="G5" s="108"/>
      <c r="H5" s="108"/>
    </row>
    <row r="6" spans="1:11" ht="15">
      <c r="A6" s="104"/>
      <c r="B6" s="104"/>
      <c r="C6" s="104"/>
      <c r="D6" s="104"/>
      <c r="E6" s="104"/>
      <c r="F6" s="104"/>
      <c r="G6" s="103"/>
      <c r="H6" s="103"/>
    </row>
    <row r="7" spans="1:11" ht="15">
      <c r="A7" s="275"/>
      <c r="B7" s="275"/>
      <c r="C7" s="275"/>
      <c r="D7" s="278"/>
      <c r="E7" s="275"/>
      <c r="F7" s="275"/>
      <c r="G7" s="105"/>
      <c r="H7" s="105"/>
    </row>
    <row r="8" spans="1:11" ht="30">
      <c r="A8" s="117" t="s">
        <v>62</v>
      </c>
      <c r="B8" s="117" t="s">
        <v>333</v>
      </c>
      <c r="C8" s="117" t="s">
        <v>334</v>
      </c>
      <c r="D8" s="117" t="s">
        <v>219</v>
      </c>
      <c r="E8" s="117" t="s">
        <v>341</v>
      </c>
      <c r="F8" s="117" t="s">
        <v>335</v>
      </c>
      <c r="G8" s="106" t="s">
        <v>8</v>
      </c>
      <c r="H8" s="106" t="s">
        <v>7</v>
      </c>
      <c r="J8" s="287" t="s">
        <v>340</v>
      </c>
    </row>
    <row r="9" spans="1:11" ht="15">
      <c r="A9" s="125"/>
      <c r="B9" s="125" t="s">
        <v>657</v>
      </c>
      <c r="C9" s="125" t="s">
        <v>658</v>
      </c>
      <c r="D9" s="342" t="s">
        <v>659</v>
      </c>
      <c r="E9" s="125" t="s">
        <v>656</v>
      </c>
      <c r="F9" s="539">
        <v>41786</v>
      </c>
      <c r="G9" s="4">
        <v>3750</v>
      </c>
      <c r="H9" s="4">
        <v>3750</v>
      </c>
      <c r="J9" s="287" t="s">
        <v>0</v>
      </c>
    </row>
    <row r="10" spans="1:11" ht="15">
      <c r="A10" s="125"/>
      <c r="B10" s="125"/>
      <c r="C10" s="125"/>
      <c r="D10" s="125"/>
      <c r="E10" s="125"/>
      <c r="F10" s="125"/>
      <c r="G10" s="4"/>
      <c r="H10" s="4"/>
    </row>
    <row r="11" spans="1:11" ht="15">
      <c r="A11" s="114"/>
      <c r="B11" s="114"/>
      <c r="C11" s="114"/>
      <c r="D11" s="114"/>
      <c r="E11" s="114"/>
      <c r="F11" s="114"/>
      <c r="G11" s="4"/>
      <c r="H11" s="4"/>
    </row>
    <row r="12" spans="1:11" ht="15">
      <c r="A12" s="114"/>
      <c r="B12" s="114"/>
      <c r="C12" s="114"/>
      <c r="D12" s="114"/>
      <c r="E12" s="114"/>
      <c r="F12" s="114"/>
      <c r="G12" s="4"/>
      <c r="H12" s="4"/>
    </row>
    <row r="13" spans="1:11" ht="15">
      <c r="A13" s="114"/>
      <c r="B13" s="114"/>
      <c r="C13" s="114"/>
      <c r="D13" s="114"/>
      <c r="E13" s="114"/>
      <c r="F13" s="114"/>
      <c r="G13" s="4"/>
      <c r="H13" s="4"/>
      <c r="K13" s="538"/>
    </row>
    <row r="14" spans="1:11" ht="15">
      <c r="A14" s="114"/>
      <c r="B14" s="114"/>
      <c r="C14" s="114"/>
      <c r="D14" s="114"/>
      <c r="E14" s="114"/>
      <c r="F14" s="114"/>
      <c r="G14" s="4"/>
      <c r="H14" s="4"/>
    </row>
    <row r="15" spans="1:11" ht="15">
      <c r="A15" s="114"/>
      <c r="B15" s="114"/>
      <c r="C15" s="114"/>
      <c r="D15" s="114"/>
      <c r="E15" s="114"/>
      <c r="F15" s="114"/>
      <c r="G15" s="4"/>
      <c r="H15" s="4"/>
    </row>
    <row r="16" spans="1:11" ht="15">
      <c r="A16" s="114"/>
      <c r="B16" s="114"/>
      <c r="C16" s="114"/>
      <c r="D16" s="114"/>
      <c r="E16" s="114"/>
      <c r="F16" s="114"/>
      <c r="G16" s="4"/>
      <c r="H16" s="4"/>
    </row>
    <row r="17" spans="1:8" ht="15">
      <c r="A17" s="114"/>
      <c r="B17" s="114"/>
      <c r="C17" s="114"/>
      <c r="D17" s="114"/>
      <c r="E17" s="114"/>
      <c r="F17" s="114"/>
      <c r="G17" s="4"/>
      <c r="H17" s="4"/>
    </row>
    <row r="18" spans="1:8" ht="15">
      <c r="A18" s="114"/>
      <c r="B18" s="114"/>
      <c r="C18" s="114"/>
      <c r="D18" s="114"/>
      <c r="E18" s="114"/>
      <c r="F18" s="114"/>
      <c r="G18" s="4"/>
      <c r="H18" s="4"/>
    </row>
    <row r="19" spans="1:8" ht="15">
      <c r="A19" s="114"/>
      <c r="B19" s="114"/>
      <c r="C19" s="114"/>
      <c r="D19" s="114"/>
      <c r="E19" s="114"/>
      <c r="F19" s="114"/>
      <c r="G19" s="4"/>
      <c r="H19" s="4"/>
    </row>
    <row r="20" spans="1:8" ht="15">
      <c r="A20" s="114"/>
      <c r="B20" s="114"/>
      <c r="C20" s="114"/>
      <c r="D20" s="114"/>
      <c r="E20" s="114"/>
      <c r="F20" s="114"/>
      <c r="G20" s="4"/>
      <c r="H20" s="4"/>
    </row>
    <row r="21" spans="1:8" ht="15">
      <c r="A21" s="114"/>
      <c r="B21" s="114"/>
      <c r="C21" s="114"/>
      <c r="D21" s="114"/>
      <c r="E21" s="114"/>
      <c r="F21" s="114"/>
      <c r="G21" s="4"/>
      <c r="H21" s="4"/>
    </row>
    <row r="22" spans="1:8" ht="15">
      <c r="A22" s="114"/>
      <c r="B22" s="114"/>
      <c r="C22" s="114"/>
      <c r="D22" s="114"/>
      <c r="E22" s="114"/>
      <c r="F22" s="114"/>
      <c r="G22" s="4"/>
      <c r="H22" s="4"/>
    </row>
    <row r="23" spans="1:8" ht="15">
      <c r="A23" s="114"/>
      <c r="B23" s="114"/>
      <c r="C23" s="114"/>
      <c r="D23" s="114"/>
      <c r="E23" s="114"/>
      <c r="F23" s="114"/>
      <c r="G23" s="4"/>
      <c r="H23" s="4"/>
    </row>
    <row r="24" spans="1:8" ht="15">
      <c r="A24" s="114"/>
      <c r="B24" s="114"/>
      <c r="C24" s="114"/>
      <c r="D24" s="114"/>
      <c r="E24" s="114"/>
      <c r="F24" s="114"/>
      <c r="G24" s="4"/>
      <c r="H24" s="4"/>
    </row>
    <row r="25" spans="1:8" ht="15">
      <c r="A25" s="114"/>
      <c r="B25" s="114"/>
      <c r="C25" s="114"/>
      <c r="D25" s="114"/>
      <c r="E25" s="114"/>
      <c r="F25" s="114"/>
      <c r="G25" s="4"/>
      <c r="H25" s="4"/>
    </row>
    <row r="26" spans="1:8" ht="15">
      <c r="A26" s="114"/>
      <c r="B26" s="114"/>
      <c r="C26" s="114"/>
      <c r="D26" s="114"/>
      <c r="E26" s="114"/>
      <c r="F26" s="114"/>
      <c r="G26" s="4"/>
      <c r="H26" s="4"/>
    </row>
    <row r="27" spans="1:8" ht="15">
      <c r="A27" s="114"/>
      <c r="B27" s="114"/>
      <c r="C27" s="114"/>
      <c r="D27" s="114"/>
      <c r="E27" s="114"/>
      <c r="F27" s="114"/>
      <c r="G27" s="4"/>
      <c r="H27" s="4"/>
    </row>
    <row r="28" spans="1:8" ht="15">
      <c r="A28" s="114"/>
      <c r="B28" s="114"/>
      <c r="C28" s="114"/>
      <c r="D28" s="114"/>
      <c r="E28" s="114"/>
      <c r="F28" s="114"/>
      <c r="G28" s="4"/>
      <c r="H28" s="4"/>
    </row>
    <row r="29" spans="1:8" ht="15">
      <c r="A29" s="114"/>
      <c r="B29" s="114"/>
      <c r="C29" s="114"/>
      <c r="D29" s="114"/>
      <c r="E29" s="114"/>
      <c r="F29" s="114"/>
      <c r="G29" s="4"/>
      <c r="H29" s="4"/>
    </row>
    <row r="30" spans="1:8" ht="15">
      <c r="A30" s="114"/>
      <c r="B30" s="114"/>
      <c r="C30" s="114"/>
      <c r="D30" s="114"/>
      <c r="E30" s="114"/>
      <c r="F30" s="114"/>
      <c r="G30" s="4"/>
      <c r="H30" s="4"/>
    </row>
    <row r="31" spans="1:8" ht="15">
      <c r="A31" s="114"/>
      <c r="B31" s="114"/>
      <c r="C31" s="114"/>
      <c r="D31" s="114"/>
      <c r="E31" s="114"/>
      <c r="F31" s="114"/>
      <c r="G31" s="4"/>
      <c r="H31" s="4"/>
    </row>
    <row r="32" spans="1:8" ht="15">
      <c r="A32" s="114"/>
      <c r="B32" s="114"/>
      <c r="C32" s="114"/>
      <c r="D32" s="114"/>
      <c r="E32" s="114"/>
      <c r="F32" s="114"/>
      <c r="G32" s="4"/>
      <c r="H32" s="4"/>
    </row>
    <row r="33" spans="1:9" ht="15">
      <c r="A33" s="114"/>
      <c r="B33" s="114"/>
      <c r="C33" s="114"/>
      <c r="D33" s="114"/>
      <c r="E33" s="114"/>
      <c r="F33" s="114"/>
      <c r="G33" s="4"/>
      <c r="H33" s="4"/>
    </row>
    <row r="34" spans="1:9" ht="15">
      <c r="A34" s="114"/>
      <c r="B34" s="126"/>
      <c r="C34" s="126"/>
      <c r="D34" s="126"/>
      <c r="E34" s="126"/>
      <c r="F34" s="126" t="s">
        <v>339</v>
      </c>
      <c r="G34" s="113">
        <f>SUM(G9:G33)</f>
        <v>3750</v>
      </c>
      <c r="H34" s="113">
        <f>SUM(H9:H33)</f>
        <v>3750</v>
      </c>
    </row>
    <row r="35" spans="1:9" ht="15">
      <c r="A35" s="285"/>
      <c r="B35" s="285"/>
      <c r="C35" s="285"/>
      <c r="D35" s="285"/>
      <c r="E35" s="285"/>
      <c r="F35" s="285"/>
      <c r="G35" s="285"/>
      <c r="H35" s="241"/>
      <c r="I35" s="241"/>
    </row>
    <row r="36" spans="1:9" ht="15">
      <c r="A36" s="286" t="s">
        <v>442</v>
      </c>
      <c r="B36" s="286"/>
      <c r="C36" s="285"/>
      <c r="D36" s="285"/>
      <c r="E36" s="285"/>
      <c r="F36" s="285"/>
      <c r="G36" s="285"/>
      <c r="H36" s="241"/>
      <c r="I36" s="241"/>
    </row>
    <row r="37" spans="1:9" ht="15">
      <c r="A37" s="286" t="s">
        <v>443</v>
      </c>
      <c r="B37" s="286"/>
      <c r="C37" s="285"/>
      <c r="D37" s="285"/>
      <c r="E37" s="285"/>
      <c r="F37" s="285"/>
      <c r="G37" s="285"/>
      <c r="H37" s="241"/>
      <c r="I37" s="241"/>
    </row>
    <row r="38" spans="1:9" ht="15">
      <c r="A38" s="286"/>
      <c r="B38" s="286"/>
      <c r="C38" s="241"/>
      <c r="D38" s="241"/>
      <c r="E38" s="241"/>
      <c r="F38" s="241"/>
      <c r="G38" s="241"/>
      <c r="H38" s="241"/>
      <c r="I38" s="241"/>
    </row>
    <row r="39" spans="1:9" ht="15">
      <c r="A39" s="286"/>
      <c r="B39" s="286"/>
      <c r="C39" s="241"/>
      <c r="D39" s="241"/>
      <c r="E39" s="241"/>
      <c r="F39" s="241"/>
      <c r="G39" s="241"/>
      <c r="H39" s="241"/>
      <c r="I39" s="241"/>
    </row>
    <row r="40" spans="1:9">
      <c r="A40" s="282"/>
      <c r="B40" s="282"/>
      <c r="C40" s="282"/>
      <c r="D40" s="282"/>
      <c r="E40" s="282"/>
      <c r="F40" s="282"/>
      <c r="G40" s="282"/>
      <c r="H40" s="282"/>
      <c r="I40" s="282"/>
    </row>
    <row r="41" spans="1:9" ht="15">
      <c r="A41" s="247" t="s">
        <v>97</v>
      </c>
      <c r="B41" s="247"/>
      <c r="C41" s="241"/>
      <c r="D41" s="241"/>
      <c r="E41" s="241"/>
      <c r="F41" s="241"/>
      <c r="G41" s="241"/>
      <c r="H41" s="241"/>
      <c r="I41" s="241"/>
    </row>
    <row r="42" spans="1:9" ht="15">
      <c r="A42" s="241"/>
      <c r="B42" s="241"/>
      <c r="C42" s="241"/>
      <c r="D42" s="241"/>
      <c r="E42" s="241"/>
      <c r="F42" s="241"/>
      <c r="G42" s="241"/>
      <c r="H42" s="241"/>
      <c r="I42" s="241"/>
    </row>
    <row r="43" spans="1:9" ht="15">
      <c r="A43" s="241"/>
      <c r="B43" s="241"/>
      <c r="C43" s="241"/>
      <c r="D43" s="241"/>
      <c r="E43" s="241"/>
      <c r="F43" s="241"/>
      <c r="G43" s="241"/>
      <c r="H43" s="241"/>
      <c r="I43" s="248"/>
    </row>
    <row r="44" spans="1:9" ht="15">
      <c r="A44" s="247"/>
      <c r="B44" s="247"/>
      <c r="C44" s="247" t="s">
        <v>409</v>
      </c>
      <c r="D44" s="247"/>
      <c r="E44" s="285"/>
      <c r="F44" s="247"/>
      <c r="G44" s="247"/>
      <c r="H44" s="241"/>
      <c r="I44" s="248"/>
    </row>
    <row r="45" spans="1:9" ht="15">
      <c r="A45" s="241"/>
      <c r="B45" s="241"/>
      <c r="C45" s="241" t="s">
        <v>262</v>
      </c>
      <c r="D45" s="241"/>
      <c r="E45" s="241"/>
      <c r="F45" s="241"/>
      <c r="G45" s="241"/>
      <c r="H45" s="241"/>
      <c r="I45" s="248"/>
    </row>
    <row r="46" spans="1:9">
      <c r="A46" s="249"/>
      <c r="B46" s="249"/>
      <c r="C46" s="249" t="s">
        <v>129</v>
      </c>
      <c r="D46" s="249"/>
      <c r="E46" s="249"/>
      <c r="F46" s="249"/>
      <c r="G46" s="24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93"/>
  <sheetViews>
    <sheetView showGridLines="0" view="pageBreakPreview" zoomScale="70" zoomScaleSheetLayoutView="70" workbookViewId="0">
      <selection activeCell="B5" sqref="B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11">
      <c r="A1" s="101" t="s">
        <v>214</v>
      </c>
      <c r="B1" s="167"/>
      <c r="C1" s="553" t="s">
        <v>188</v>
      </c>
      <c r="D1" s="553"/>
      <c r="E1" s="147"/>
    </row>
    <row r="2" spans="1:11">
      <c r="A2" s="103" t="s">
        <v>130</v>
      </c>
      <c r="B2" s="167"/>
      <c r="C2" s="104"/>
      <c r="D2" s="330">
        <v>41805</v>
      </c>
      <c r="E2" s="147"/>
    </row>
    <row r="3" spans="1:11">
      <c r="A3" s="161"/>
      <c r="B3" s="167"/>
      <c r="C3" s="104"/>
      <c r="D3" s="104"/>
      <c r="E3" s="147"/>
    </row>
    <row r="4" spans="1:11">
      <c r="A4" s="103" t="str">
        <f>'ფორმა N2'!A4</f>
        <v>ანგარიშვალდებული პირის დასახელება:</v>
      </c>
      <c r="B4" s="103"/>
      <c r="C4" s="103"/>
      <c r="D4" s="103"/>
      <c r="E4" s="152"/>
    </row>
    <row r="5" spans="1:11">
      <c r="A5" s="165"/>
      <c r="B5" s="166" t="s">
        <v>655</v>
      </c>
      <c r="C5" s="166"/>
      <c r="D5" s="58"/>
      <c r="E5" s="152"/>
    </row>
    <row r="6" spans="1:11">
      <c r="A6" s="104"/>
      <c r="B6" s="103"/>
      <c r="C6" s="103"/>
      <c r="D6" s="103"/>
      <c r="E6" s="152"/>
    </row>
    <row r="7" spans="1:11">
      <c r="A7" s="160"/>
      <c r="B7" s="168"/>
      <c r="C7" s="169"/>
      <c r="D7" s="169"/>
      <c r="E7" s="147"/>
    </row>
    <row r="8" spans="1:11" ht="45">
      <c r="A8" s="170" t="s">
        <v>103</v>
      </c>
      <c r="B8" s="170" t="s">
        <v>180</v>
      </c>
      <c r="C8" s="170" t="s">
        <v>298</v>
      </c>
      <c r="D8" s="170" t="s">
        <v>249</v>
      </c>
      <c r="E8" s="147"/>
    </row>
    <row r="9" spans="1:11">
      <c r="A9" s="48"/>
      <c r="B9" s="49"/>
      <c r="C9" s="214"/>
      <c r="D9" s="214"/>
      <c r="E9" s="147"/>
    </row>
    <row r="10" spans="1:11">
      <c r="A10" s="50" t="s">
        <v>181</v>
      </c>
      <c r="B10" s="51"/>
      <c r="C10" s="360">
        <f>SUM(C11,C34)</f>
        <v>22796.15</v>
      </c>
      <c r="D10" s="360">
        <f>SUM(D11,D34)</f>
        <v>381587.38</v>
      </c>
      <c r="E10" s="147"/>
      <c r="G10" s="361">
        <f>C10+'ფორმა N2'!C9+'ფორმა N3'!C9-'ფორმა N5'!C9</f>
        <v>381587.38</v>
      </c>
      <c r="I10" s="361">
        <f>G10+G45</f>
        <v>381587.38</v>
      </c>
      <c r="K10" s="489">
        <f>I10-D10</f>
        <v>0</v>
      </c>
    </row>
    <row r="11" spans="1:11">
      <c r="A11" s="52" t="s">
        <v>182</v>
      </c>
      <c r="B11" s="53"/>
      <c r="C11" s="359">
        <f>SUM(C12:C32)</f>
        <v>10396.15</v>
      </c>
      <c r="D11" s="359">
        <f>SUM(D12:D32)</f>
        <v>369187.38</v>
      </c>
      <c r="E11" s="147"/>
    </row>
    <row r="12" spans="1:11">
      <c r="A12" s="56">
        <v>1110</v>
      </c>
      <c r="B12" s="55" t="s">
        <v>132</v>
      </c>
      <c r="C12" s="8"/>
      <c r="D12" s="8"/>
      <c r="E12" s="147"/>
    </row>
    <row r="13" spans="1:11">
      <c r="A13" s="56">
        <v>1120</v>
      </c>
      <c r="B13" s="55" t="s">
        <v>133</v>
      </c>
      <c r="C13" s="8"/>
      <c r="D13" s="8"/>
      <c r="E13" s="147"/>
    </row>
    <row r="14" spans="1:11">
      <c r="A14" s="56">
        <v>1211</v>
      </c>
      <c r="B14" s="55" t="s">
        <v>134</v>
      </c>
      <c r="C14" s="358">
        <v>10396.15</v>
      </c>
      <c r="D14" s="491">
        <v>369187.38</v>
      </c>
      <c r="E14" s="147"/>
      <c r="G14" s="361">
        <f>C14+C23+'ფორმა N2'!D9+'ფორმა N3'!D9-'ფორმა N5'!D9</f>
        <v>369187.38</v>
      </c>
      <c r="I14" s="489">
        <f>D14+D23-G14</f>
        <v>0</v>
      </c>
    </row>
    <row r="15" spans="1:11">
      <c r="A15" s="56">
        <v>1212</v>
      </c>
      <c r="B15" s="55" t="s">
        <v>135</v>
      </c>
      <c r="C15" s="8"/>
      <c r="D15" s="8"/>
      <c r="E15" s="147"/>
    </row>
    <row r="16" spans="1:11">
      <c r="A16" s="56">
        <v>1213</v>
      </c>
      <c r="B16" s="55" t="s">
        <v>136</v>
      </c>
      <c r="C16" s="8"/>
      <c r="D16" s="8"/>
      <c r="E16" s="147"/>
    </row>
    <row r="17" spans="1:5">
      <c r="A17" s="56">
        <v>1214</v>
      </c>
      <c r="B17" s="55" t="s">
        <v>137</v>
      </c>
      <c r="C17" s="8"/>
      <c r="D17" s="8"/>
      <c r="E17" s="147"/>
    </row>
    <row r="18" spans="1:5">
      <c r="A18" s="56">
        <v>1215</v>
      </c>
      <c r="B18" s="55" t="s">
        <v>138</v>
      </c>
      <c r="C18" s="8"/>
      <c r="D18" s="8"/>
      <c r="E18" s="147"/>
    </row>
    <row r="19" spans="1:5">
      <c r="A19" s="56">
        <v>1300</v>
      </c>
      <c r="B19" s="55" t="s">
        <v>139</v>
      </c>
      <c r="C19" s="8"/>
      <c r="D19" s="8"/>
      <c r="E19" s="147"/>
    </row>
    <row r="20" spans="1:5">
      <c r="A20" s="56">
        <v>1410</v>
      </c>
      <c r="B20" s="55" t="s">
        <v>140</v>
      </c>
      <c r="C20" s="358"/>
      <c r="D20" s="8"/>
      <c r="E20" s="147"/>
    </row>
    <row r="21" spans="1:5">
      <c r="A21" s="56">
        <v>1421</v>
      </c>
      <c r="B21" s="55" t="s">
        <v>141</v>
      </c>
      <c r="C21" s="8"/>
      <c r="D21" s="8"/>
      <c r="E21" s="147"/>
    </row>
    <row r="22" spans="1:5">
      <c r="A22" s="56">
        <v>1422</v>
      </c>
      <c r="B22" s="55" t="s">
        <v>142</v>
      </c>
      <c r="C22" s="8"/>
      <c r="D22" s="8"/>
      <c r="E22" s="147"/>
    </row>
    <row r="23" spans="1:5">
      <c r="A23" s="56">
        <v>1423</v>
      </c>
      <c r="B23" s="55" t="s">
        <v>143</v>
      </c>
      <c r="C23" s="358"/>
      <c r="D23" s="358"/>
      <c r="E23" s="147"/>
    </row>
    <row r="24" spans="1:5">
      <c r="A24" s="56">
        <v>1431</v>
      </c>
      <c r="B24" s="55" t="s">
        <v>144</v>
      </c>
      <c r="C24" s="8"/>
      <c r="D24" s="8"/>
      <c r="E24" s="147"/>
    </row>
    <row r="25" spans="1:5">
      <c r="A25" s="56">
        <v>1432</v>
      </c>
      <c r="B25" s="55" t="s">
        <v>145</v>
      </c>
      <c r="C25" s="8"/>
      <c r="D25" s="8"/>
      <c r="E25" s="147"/>
    </row>
    <row r="26" spans="1:5">
      <c r="A26" s="56">
        <v>1433</v>
      </c>
      <c r="B26" s="55" t="s">
        <v>146</v>
      </c>
      <c r="C26" s="358"/>
      <c r="D26" s="357"/>
      <c r="E26" s="147"/>
    </row>
    <row r="27" spans="1:5">
      <c r="A27" s="56">
        <v>1441</v>
      </c>
      <c r="B27" s="55" t="s">
        <v>147</v>
      </c>
      <c r="C27" s="358"/>
      <c r="D27" s="357"/>
      <c r="E27" s="147"/>
    </row>
    <row r="28" spans="1:5">
      <c r="A28" s="56">
        <v>1442</v>
      </c>
      <c r="B28" s="55" t="s">
        <v>148</v>
      </c>
      <c r="C28" s="8"/>
      <c r="D28" s="8"/>
      <c r="E28" s="147"/>
    </row>
    <row r="29" spans="1:5">
      <c r="A29" s="56">
        <v>1443</v>
      </c>
      <c r="B29" s="55" t="s">
        <v>149</v>
      </c>
      <c r="C29" s="8"/>
      <c r="D29" s="8"/>
      <c r="E29" s="147"/>
    </row>
    <row r="30" spans="1:5">
      <c r="A30" s="56">
        <v>1444</v>
      </c>
      <c r="B30" s="55" t="s">
        <v>150</v>
      </c>
      <c r="C30" s="8"/>
      <c r="D30" s="8"/>
      <c r="E30" s="147"/>
    </row>
    <row r="31" spans="1:5">
      <c r="A31" s="56">
        <v>1445</v>
      </c>
      <c r="B31" s="55" t="s">
        <v>151</v>
      </c>
      <c r="C31" s="8"/>
      <c r="D31" s="8"/>
      <c r="E31" s="147"/>
    </row>
    <row r="32" spans="1:5">
      <c r="A32" s="56">
        <v>1446</v>
      </c>
      <c r="B32" s="55" t="s">
        <v>152</v>
      </c>
      <c r="C32" s="8"/>
      <c r="D32" s="8"/>
      <c r="E32" s="147"/>
    </row>
    <row r="33" spans="1:7">
      <c r="A33" s="29"/>
      <c r="E33" s="147"/>
    </row>
    <row r="34" spans="1:7">
      <c r="A34" s="57" t="s">
        <v>183</v>
      </c>
      <c r="B34" s="55"/>
      <c r="C34" s="492">
        <f>SUM(C35:C42)</f>
        <v>12400</v>
      </c>
      <c r="D34" s="492">
        <f>SUM(D35:D42)</f>
        <v>12400</v>
      </c>
      <c r="E34" s="147"/>
    </row>
    <row r="35" spans="1:7">
      <c r="A35" s="56">
        <v>2110</v>
      </c>
      <c r="B35" s="55" t="s">
        <v>90</v>
      </c>
      <c r="C35" s="8"/>
      <c r="D35" s="8"/>
      <c r="E35" s="147"/>
    </row>
    <row r="36" spans="1:7">
      <c r="A36" s="56">
        <v>2120</v>
      </c>
      <c r="B36" s="55" t="s">
        <v>153</v>
      </c>
      <c r="C36" s="491">
        <v>12400</v>
      </c>
      <c r="D36" s="491">
        <v>12400</v>
      </c>
      <c r="E36" s="147"/>
    </row>
    <row r="37" spans="1:7">
      <c r="A37" s="56">
        <v>2130</v>
      </c>
      <c r="B37" s="55" t="s">
        <v>91</v>
      </c>
      <c r="C37" s="8"/>
      <c r="D37" s="8"/>
      <c r="E37" s="147"/>
    </row>
    <row r="38" spans="1:7">
      <c r="A38" s="56">
        <v>2140</v>
      </c>
      <c r="B38" s="55" t="s">
        <v>389</v>
      </c>
      <c r="C38" s="8"/>
      <c r="D38" s="8"/>
      <c r="E38" s="147"/>
    </row>
    <row r="39" spans="1:7">
      <c r="A39" s="56">
        <v>2150</v>
      </c>
      <c r="B39" s="55" t="s">
        <v>391</v>
      </c>
      <c r="C39" s="8"/>
      <c r="D39" s="8"/>
      <c r="E39" s="147"/>
    </row>
    <row r="40" spans="1:7">
      <c r="A40" s="56">
        <v>2220</v>
      </c>
      <c r="B40" s="55" t="s">
        <v>92</v>
      </c>
      <c r="C40" s="358"/>
      <c r="D40" s="358"/>
      <c r="E40" s="147"/>
    </row>
    <row r="41" spans="1:7">
      <c r="A41" s="56">
        <v>2300</v>
      </c>
      <c r="B41" s="55" t="s">
        <v>154</v>
      </c>
      <c r="C41" s="8"/>
      <c r="D41" s="8"/>
      <c r="E41" s="147"/>
    </row>
    <row r="42" spans="1:7">
      <c r="A42" s="56">
        <v>2400</v>
      </c>
      <c r="B42" s="55" t="s">
        <v>155</v>
      </c>
      <c r="C42" s="358"/>
      <c r="D42" s="358"/>
      <c r="E42" s="147"/>
    </row>
    <row r="43" spans="1:7">
      <c r="A43" s="30"/>
      <c r="E43" s="147"/>
    </row>
    <row r="44" spans="1:7">
      <c r="A44" s="54" t="s">
        <v>187</v>
      </c>
      <c r="B44" s="55"/>
      <c r="C44" s="359">
        <f>SUM(C45,C64)</f>
        <v>22796.15</v>
      </c>
      <c r="D44" s="359">
        <f>SUM(D45,D64)</f>
        <v>381587.38</v>
      </c>
      <c r="E44" s="147"/>
    </row>
    <row r="45" spans="1:7">
      <c r="A45" s="57" t="s">
        <v>184</v>
      </c>
      <c r="B45" s="55"/>
      <c r="C45" s="359">
        <f>SUM(C46:C61)</f>
        <v>0</v>
      </c>
      <c r="D45" s="359">
        <f>SUM(D46:D61)</f>
        <v>0</v>
      </c>
      <c r="E45" s="147"/>
      <c r="G45" s="489">
        <f>D45-C45</f>
        <v>0</v>
      </c>
    </row>
    <row r="46" spans="1:7">
      <c r="A46" s="56">
        <v>3100</v>
      </c>
      <c r="B46" s="55" t="s">
        <v>156</v>
      </c>
      <c r="C46" s="8"/>
      <c r="D46" s="8"/>
      <c r="E46" s="147"/>
    </row>
    <row r="47" spans="1:7">
      <c r="A47" s="56">
        <v>3210</v>
      </c>
      <c r="B47" s="55" t="s">
        <v>157</v>
      </c>
      <c r="C47" s="358"/>
      <c r="D47" s="358"/>
      <c r="E47" s="147"/>
    </row>
    <row r="48" spans="1:7">
      <c r="A48" s="56">
        <v>3221</v>
      </c>
      <c r="B48" s="55" t="s">
        <v>158</v>
      </c>
      <c r="C48" s="8"/>
      <c r="D48" s="8"/>
      <c r="E48" s="147"/>
    </row>
    <row r="49" spans="1:5">
      <c r="A49" s="56">
        <v>3222</v>
      </c>
      <c r="B49" s="55" t="s">
        <v>159</v>
      </c>
      <c r="C49" s="8"/>
      <c r="D49" s="8"/>
      <c r="E49" s="147"/>
    </row>
    <row r="50" spans="1:5">
      <c r="A50" s="56">
        <v>3223</v>
      </c>
      <c r="B50" s="55" t="s">
        <v>160</v>
      </c>
      <c r="C50" s="8"/>
      <c r="D50" s="8"/>
      <c r="E50" s="147"/>
    </row>
    <row r="51" spans="1:5">
      <c r="A51" s="56">
        <v>3224</v>
      </c>
      <c r="B51" s="55" t="s">
        <v>161</v>
      </c>
      <c r="C51" s="8"/>
      <c r="D51" s="8"/>
      <c r="E51" s="147"/>
    </row>
    <row r="52" spans="1:5">
      <c r="A52" s="56">
        <v>3231</v>
      </c>
      <c r="B52" s="55" t="s">
        <v>162</v>
      </c>
      <c r="C52" s="8"/>
      <c r="D52" s="8"/>
      <c r="E52" s="147"/>
    </row>
    <row r="53" spans="1:5">
      <c r="A53" s="56">
        <v>3232</v>
      </c>
      <c r="B53" s="55" t="s">
        <v>163</v>
      </c>
      <c r="C53" s="8"/>
      <c r="D53" s="8"/>
      <c r="E53" s="147"/>
    </row>
    <row r="54" spans="1:5">
      <c r="A54" s="56">
        <v>3234</v>
      </c>
      <c r="B54" s="55" t="s">
        <v>164</v>
      </c>
      <c r="C54" s="358"/>
      <c r="D54" s="358"/>
      <c r="E54" s="147"/>
    </row>
    <row r="55" spans="1:5" ht="30">
      <c r="A55" s="56">
        <v>3236</v>
      </c>
      <c r="B55" s="55" t="s">
        <v>179</v>
      </c>
      <c r="C55" s="8"/>
      <c r="D55" s="8"/>
      <c r="E55" s="147"/>
    </row>
    <row r="56" spans="1:5" ht="45">
      <c r="A56" s="56">
        <v>3237</v>
      </c>
      <c r="B56" s="55" t="s">
        <v>165</v>
      </c>
      <c r="C56" s="8"/>
      <c r="D56" s="8"/>
      <c r="E56" s="147"/>
    </row>
    <row r="57" spans="1:5">
      <c r="A57" s="56">
        <v>3241</v>
      </c>
      <c r="B57" s="55" t="s">
        <v>166</v>
      </c>
      <c r="C57" s="8"/>
      <c r="D57" s="8"/>
      <c r="E57" s="147"/>
    </row>
    <row r="58" spans="1:5">
      <c r="A58" s="56">
        <v>3242</v>
      </c>
      <c r="B58" s="55" t="s">
        <v>167</v>
      </c>
      <c r="C58" s="8"/>
      <c r="D58" s="8"/>
      <c r="E58" s="147"/>
    </row>
    <row r="59" spans="1:5">
      <c r="A59" s="56">
        <v>3243</v>
      </c>
      <c r="B59" s="55" t="s">
        <v>168</v>
      </c>
      <c r="C59" s="8"/>
      <c r="D59" s="8"/>
      <c r="E59" s="147"/>
    </row>
    <row r="60" spans="1:5">
      <c r="A60" s="56">
        <v>3245</v>
      </c>
      <c r="B60" s="55" t="s">
        <v>169</v>
      </c>
      <c r="C60" s="8"/>
      <c r="D60" s="8"/>
      <c r="E60" s="147"/>
    </row>
    <row r="61" spans="1:5">
      <c r="A61" s="56">
        <v>3246</v>
      </c>
      <c r="B61" s="55" t="s">
        <v>170</v>
      </c>
      <c r="C61" s="8"/>
      <c r="D61" s="8"/>
      <c r="E61" s="147"/>
    </row>
    <row r="62" spans="1:5">
      <c r="A62" s="30"/>
      <c r="E62" s="147"/>
    </row>
    <row r="63" spans="1:5">
      <c r="A63" s="31"/>
      <c r="E63" s="147"/>
    </row>
    <row r="64" spans="1:5">
      <c r="A64" s="57" t="s">
        <v>185</v>
      </c>
      <c r="B64" s="55"/>
      <c r="C64" s="112">
        <f>SUM(C65:C67)</f>
        <v>22796.15</v>
      </c>
      <c r="D64" s="492">
        <f>SUM(D65:D67)</f>
        <v>381587.38</v>
      </c>
      <c r="E64" s="147"/>
    </row>
    <row r="65" spans="1:5">
      <c r="A65" s="56">
        <v>5100</v>
      </c>
      <c r="B65" s="55" t="s">
        <v>247</v>
      </c>
      <c r="C65" s="8"/>
      <c r="D65" s="8"/>
      <c r="E65" s="147"/>
    </row>
    <row r="66" spans="1:5">
      <c r="A66" s="56">
        <v>5220</v>
      </c>
      <c r="B66" s="55" t="s">
        <v>411</v>
      </c>
      <c r="C66" s="8"/>
      <c r="D66" s="8"/>
      <c r="E66" s="147"/>
    </row>
    <row r="67" spans="1:5">
      <c r="A67" s="56">
        <v>5230</v>
      </c>
      <c r="B67" s="55" t="s">
        <v>412</v>
      </c>
      <c r="C67" s="491">
        <f>C10-C45</f>
        <v>22796.15</v>
      </c>
      <c r="D67" s="491">
        <f>D10-D45</f>
        <v>381587.38</v>
      </c>
      <c r="E67" s="147"/>
    </row>
    <row r="68" spans="1:5">
      <c r="A68" s="30"/>
      <c r="E68" s="147"/>
    </row>
    <row r="69" spans="1:5">
      <c r="A69" s="2"/>
      <c r="E69" s="147"/>
    </row>
    <row r="70" spans="1:5">
      <c r="A70" s="54" t="s">
        <v>186</v>
      </c>
      <c r="B70" s="55"/>
      <c r="C70" s="8"/>
      <c r="D70" s="8"/>
      <c r="E70" s="147"/>
    </row>
    <row r="71" spans="1:5" ht="30">
      <c r="A71" s="56">
        <v>1</v>
      </c>
      <c r="B71" s="55" t="s">
        <v>171</v>
      </c>
      <c r="C71" s="8"/>
      <c r="D71" s="8"/>
      <c r="E71" s="147"/>
    </row>
    <row r="72" spans="1:5">
      <c r="A72" s="56">
        <v>2</v>
      </c>
      <c r="B72" s="55" t="s">
        <v>172</v>
      </c>
      <c r="C72" s="8"/>
      <c r="D72" s="8"/>
      <c r="E72" s="147"/>
    </row>
    <row r="73" spans="1:5">
      <c r="A73" s="56">
        <v>3</v>
      </c>
      <c r="B73" s="55" t="s">
        <v>173</v>
      </c>
      <c r="C73" s="8"/>
      <c r="D73" s="8"/>
      <c r="E73" s="147"/>
    </row>
    <row r="74" spans="1:5">
      <c r="A74" s="56">
        <v>4</v>
      </c>
      <c r="B74" s="55" t="s">
        <v>354</v>
      </c>
      <c r="C74" s="8"/>
      <c r="D74" s="8"/>
      <c r="E74" s="147"/>
    </row>
    <row r="75" spans="1:5">
      <c r="A75" s="56">
        <v>5</v>
      </c>
      <c r="B75" s="55" t="s">
        <v>174</v>
      </c>
      <c r="C75" s="8"/>
      <c r="D75" s="8"/>
      <c r="E75" s="147"/>
    </row>
    <row r="76" spans="1:5">
      <c r="A76" s="56">
        <v>6</v>
      </c>
      <c r="B76" s="55" t="s">
        <v>175</v>
      </c>
      <c r="C76" s="8"/>
      <c r="D76" s="8"/>
      <c r="E76" s="147"/>
    </row>
    <row r="77" spans="1:5">
      <c r="A77" s="56">
        <v>7</v>
      </c>
      <c r="B77" s="55" t="s">
        <v>176</v>
      </c>
      <c r="C77" s="8"/>
      <c r="D77" s="8"/>
      <c r="E77" s="147"/>
    </row>
    <row r="78" spans="1:5">
      <c r="A78" s="56">
        <v>8</v>
      </c>
      <c r="B78" s="55" t="s">
        <v>177</v>
      </c>
      <c r="C78" s="8"/>
      <c r="D78" s="8"/>
      <c r="E78" s="147"/>
    </row>
    <row r="79" spans="1:5">
      <c r="A79" s="56">
        <v>9</v>
      </c>
      <c r="B79" s="55" t="s">
        <v>178</v>
      </c>
      <c r="C79" s="8"/>
      <c r="D79" s="8"/>
      <c r="E79" s="147"/>
    </row>
    <row r="83" spans="1:9">
      <c r="A83" s="2"/>
      <c r="B83" s="2"/>
    </row>
    <row r="84" spans="1:9">
      <c r="A84" s="93" t="s">
        <v>97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93" t="s">
        <v>422</v>
      </c>
      <c r="D87" s="12"/>
      <c r="E87"/>
      <c r="F87"/>
      <c r="G87"/>
      <c r="H87"/>
      <c r="I87"/>
    </row>
    <row r="88" spans="1:9">
      <c r="A88"/>
      <c r="B88" s="2" t="s">
        <v>423</v>
      </c>
      <c r="D88" s="12"/>
      <c r="E88"/>
      <c r="F88"/>
      <c r="G88"/>
      <c r="H88"/>
      <c r="I88"/>
    </row>
    <row r="89" spans="1:9" customFormat="1" ht="12.75">
      <c r="B89" s="88" t="s">
        <v>129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2014-06-18T08:17:10Z</cp:lastPrinted>
  <dcterms:created xsi:type="dcterms:W3CDTF">2011-12-27T13:20:18Z</dcterms:created>
  <dcterms:modified xsi:type="dcterms:W3CDTF">2016-04-20T06:08:43Z</dcterms:modified>
</cp:coreProperties>
</file>