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ineCone7\Desktop\პლატფორმის აუდიტის ანგარიში 29.06.-19.07.2016\"/>
    </mc:Choice>
  </mc:AlternateContent>
  <bookViews>
    <workbookView xWindow="0" yWindow="0" windowWidth="28800" windowHeight="1243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N1'!$A$1:$L$37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N4.1'!$A$1:$E$38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8">'ფორმა N8'!$A$1:$J$23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52511"/>
</workbook>
</file>

<file path=xl/calcChain.xml><?xml version="1.0" encoding="utf-8"?>
<calcChain xmlns="http://schemas.openxmlformats.org/spreadsheetml/2006/main">
  <c r="C39" i="10" l="1"/>
  <c r="B39" i="10"/>
  <c r="B36" i="10" s="1"/>
  <c r="C36" i="10"/>
  <c r="C32" i="10"/>
  <c r="B32" i="10"/>
  <c r="C24" i="10"/>
  <c r="B24" i="10"/>
  <c r="C19" i="10"/>
  <c r="B19" i="10"/>
  <c r="C14" i="10"/>
  <c r="B14" i="10"/>
  <c r="C10" i="10"/>
  <c r="B10" i="10"/>
  <c r="B9" i="10" s="1"/>
  <c r="C9" i="10"/>
  <c r="C64" i="12"/>
  <c r="C45" i="12"/>
  <c r="C44" i="12" s="1"/>
  <c r="C34" i="12"/>
  <c r="C11" i="12"/>
  <c r="C10" i="12"/>
  <c r="H16" i="10" l="1"/>
  <c r="I38" i="35" l="1"/>
  <c r="A5" i="9"/>
  <c r="K35" i="55" l="1"/>
  <c r="A6" i="55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D10" i="7" s="1"/>
  <c r="D9" i="7" s="1"/>
  <c r="C12" i="7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D27" i="3" l="1"/>
  <c r="C27" i="3"/>
  <c r="D17" i="28" l="1"/>
  <c r="C17" i="28"/>
  <c r="I25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4" i="10"/>
  <c r="A4" i="39" l="1"/>
  <c r="A4" i="35" l="1"/>
  <c r="H34" i="34" l="1"/>
  <c r="G34" i="34"/>
  <c r="A4" i="34"/>
  <c r="A4" i="33" l="1"/>
  <c r="A4" i="32"/>
  <c r="I34" i="30" l="1"/>
  <c r="H34" i="30"/>
  <c r="A4" i="30"/>
  <c r="H25" i="29"/>
  <c r="G25" i="29"/>
  <c r="A4" i="29"/>
  <c r="A5" i="28" l="1"/>
  <c r="D25" i="27"/>
  <c r="C25" i="27"/>
  <c r="A5" i="27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D64" i="12" l="1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I39" i="10" l="1"/>
  <c r="I36" i="10" s="1"/>
  <c r="I32" i="10"/>
  <c r="I19" i="10"/>
  <c r="I14" i="10"/>
  <c r="I10" i="10"/>
  <c r="G39" i="10"/>
  <c r="G36" i="10" s="1"/>
  <c r="G32" i="10"/>
  <c r="G19" i="10"/>
  <c r="G14" i="10"/>
  <c r="G10" i="10"/>
  <c r="E39" i="10"/>
  <c r="E36" i="10" s="1"/>
  <c r="E32" i="10"/>
  <c r="E19" i="10"/>
  <c r="E10" i="10"/>
  <c r="E9" i="10" l="1"/>
  <c r="G9" i="10"/>
  <c r="I9" i="10"/>
  <c r="D45" i="12"/>
  <c r="D34" i="12"/>
  <c r="D11" i="12"/>
  <c r="J39" i="10"/>
  <c r="J36" i="10" s="1"/>
  <c r="F39" i="10"/>
  <c r="F36" i="10" s="1"/>
  <c r="D39" i="10"/>
  <c r="D36" i="10" s="1"/>
  <c r="J32" i="10"/>
  <c r="F32" i="10"/>
  <c r="D32" i="10"/>
  <c r="J19" i="10"/>
  <c r="F19" i="10"/>
  <c r="D19" i="10"/>
  <c r="J14" i="10"/>
  <c r="F14" i="10"/>
  <c r="J10" i="10"/>
  <c r="F10" i="10"/>
  <c r="D10" i="10"/>
  <c r="D17" i="5"/>
  <c r="C17" i="5"/>
  <c r="D14" i="5"/>
  <c r="C14" i="5"/>
  <c r="D11" i="5"/>
  <c r="C11" i="5"/>
  <c r="D19" i="3"/>
  <c r="C19" i="3"/>
  <c r="D16" i="3"/>
  <c r="C16" i="3"/>
  <c r="C10" i="3" l="1"/>
  <c r="D10" i="5"/>
  <c r="C10" i="5"/>
  <c r="C26" i="3"/>
  <c r="D10" i="3"/>
  <c r="D10" i="12"/>
  <c r="D44" i="12"/>
  <c r="J9" i="10"/>
  <c r="D26" i="3"/>
  <c r="D9" i="10"/>
  <c r="F9" i="10"/>
  <c r="C9" i="3" l="1"/>
  <c r="D9" i="3"/>
</calcChain>
</file>

<file path=xl/sharedStrings.xml><?xml version="1.0" encoding="utf-8"?>
<sst xmlns="http://schemas.openxmlformats.org/spreadsheetml/2006/main" count="1118" uniqueCount="542">
  <si>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</si>
  <si>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</si>
  <si>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</si>
  <si>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</si>
  <si>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</si>
  <si>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</si>
  <si>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</si>
  <si>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</si>
  <si>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</si>
  <si>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</si>
  <si>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</si>
  <si>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</si>
  <si>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</si>
  <si>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</si>
  <si>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</si>
  <si>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</si>
  <si>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</si>
  <si>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</si>
  <si>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</si>
  <si>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</si>
  <si>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</si>
  <si>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</si>
  <si>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</si>
  <si>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</si>
  <si>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</si>
  <si>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</si>
  <si>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</si>
  <si>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</si>
  <si>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</si>
  <si>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</si>
  <si>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</si>
  <si>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</si>
  <si>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</si>
  <si>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</si>
  <si>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</si>
  <si>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</si>
  <si>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</si>
  <si>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</si>
  <si>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</si>
  <si>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</si>
  <si>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</si>
  <si>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</si>
  <si>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</si>
  <si>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</si>
  <si>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</si>
  <si>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</si>
  <si>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</si>
  <si>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</si>
  <si>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</si>
  <si>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</si>
  <si>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</si>
  <si>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</si>
  <si>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</si>
  <si>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</si>
  <si>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</si>
  <si>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</si>
  <si>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</si>
  <si>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</si>
  <si>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</si>
  <si>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</si>
  <si>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</si>
  <si>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</si>
  <si>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</si>
  <si>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</si>
  <si>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</si>
  <si>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</si>
  <si>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</si>
  <si>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</si>
  <si>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</si>
  <si>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</si>
  <si>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</si>
  <si>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</si>
  <si>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</si>
  <si>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</si>
  <si>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</si>
  <si>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</si>
  <si>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</si>
  <si>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</si>
  <si>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</si>
  <si>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</si>
  <si>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</si>
  <si>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</si>
  <si>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</si>
  <si>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</si>
  <si>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</si>
  <si>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</si>
  <si>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</si>
  <si>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</si>
  <si>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</si>
  <si>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</si>
  <si>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</si>
  <si>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</si>
  <si>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</si>
  <si>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</si>
  <si>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</si>
  <si>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</si>
  <si>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</si>
  <si>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</si>
  <si>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</si>
  <si>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</si>
  <si>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</si>
  <si>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</si>
  <si>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</si>
  <si>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</si>
  <si>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</si>
  <si>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</si>
  <si>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</si>
  <si>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</si>
  <si>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</si>
  <si>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</si>
  <si>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</si>
  <si>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</si>
  <si>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</si>
  <si>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</si>
  <si>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</si>
  <si>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</si>
  <si>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</si>
  <si>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</si>
  <si>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</si>
  <si>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</si>
  <si>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</si>
  <si>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</si>
  <si>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</si>
  <si>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</si>
  <si>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</si>
  <si>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</si>
  <si>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</si>
  <si>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</si>
  <si>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</si>
  <si>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</si>
  <si>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</si>
  <si>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</si>
  <si>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</si>
  <si>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</si>
  <si>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</si>
  <si>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</si>
  <si>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</si>
  <si>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</si>
  <si>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</si>
  <si>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</si>
  <si>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</si>
  <si>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</si>
  <si>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</si>
  <si>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</si>
  <si>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</si>
  <si>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</si>
  <si>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</si>
  <si>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</si>
  <si>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</si>
  <si>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</si>
  <si>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</si>
  <si>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</si>
  <si>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</si>
  <si>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</si>
  <si>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</si>
  <si>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</si>
  <si>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</si>
  <si>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</si>
  <si>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</si>
  <si>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</si>
  <si>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</si>
  <si>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</si>
  <si>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</si>
  <si>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</si>
  <si>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</si>
  <si>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</si>
  <si>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</si>
  <si>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</si>
  <si>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</si>
  <si>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</si>
  <si>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</si>
  <si>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</si>
  <si>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</si>
  <si>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</si>
  <si>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</si>
  <si>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</si>
  <si>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</si>
  <si>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</si>
  <si>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</si>
  <si>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</si>
  <si>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</si>
  <si>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</si>
  <si>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</si>
  <si>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</si>
  <si>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</si>
  <si>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</si>
  <si>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</si>
  <si>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</si>
  <si>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</si>
  <si>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</si>
  <si>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</si>
  <si>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</si>
  <si>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</si>
  <si>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</si>
  <si>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</si>
  <si>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</si>
  <si>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</si>
  <si>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</si>
  <si>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</si>
  <si>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</si>
  <si>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</si>
  <si>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</si>
  <si>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</si>
  <si>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</si>
  <si>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</si>
  <si>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</si>
  <si>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</si>
  <si>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</si>
  <si>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</si>
  <si>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</si>
  <si>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</si>
  <si>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</si>
  <si>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</si>
  <si>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</si>
  <si>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</si>
  <si>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</si>
  <si>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</si>
  <si>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</si>
  <si>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</si>
  <si>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</si>
  <si>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</si>
  <si>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</si>
  <si>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</si>
  <si>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</si>
  <si>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</si>
  <si>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</si>
  <si>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</si>
  <si>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</si>
  <si>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</si>
  <si>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</si>
  <si>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</si>
  <si>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</si>
  <si>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</si>
  <si>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</si>
  <si>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</si>
  <si>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</si>
  <si>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</si>
  <si>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</si>
  <si>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</si>
  <si>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</si>
  <si>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</si>
  <si>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</si>
  <si>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</si>
  <si>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</si>
  <si>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</si>
  <si>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</si>
  <si>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</si>
  <si>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</si>
  <si>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</si>
  <si>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</si>
  <si>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</si>
  <si>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</si>
  <si>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</si>
  <si>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</si>
  <si>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</si>
  <si>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</si>
  <si>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</si>
  <si>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</si>
  <si>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</si>
  <si>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</si>
  <si>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</si>
  <si>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</si>
  <si>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</si>
  <si>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</si>
  <si>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</si>
  <si>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</si>
  <si>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</si>
  <si>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</si>
  <si>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</si>
  <si>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</si>
  <si>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</si>
  <si>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</si>
  <si>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</si>
  <si>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</si>
  <si>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</si>
  <si>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</si>
  <si>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</si>
  <si>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</si>
  <si>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</si>
  <si>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</si>
  <si>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</si>
  <si>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</si>
  <si>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</si>
  <si>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</si>
  <si>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</si>
  <si>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</si>
  <si>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</si>
  <si>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</si>
  <si>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</si>
  <si>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</si>
  <si>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</si>
  <si>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</si>
  <si>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</si>
  <si>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</si>
  <si>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</si>
  <si>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</si>
  <si>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</si>
  <si>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</si>
  <si>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</si>
  <si>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</si>
  <si>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</si>
  <si>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</si>
  <si>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</si>
  <si>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</si>
  <si>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</si>
  <si>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</si>
  <si>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</si>
  <si>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</si>
  <si>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</si>
  <si>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</si>
  <si>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</si>
  <si>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</si>
  <si>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</si>
  <si>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</si>
  <si>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</si>
  <si>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</si>
  <si>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</si>
  <si>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</si>
  <si>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</si>
  <si>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</si>
  <si>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</si>
  <si>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</si>
  <si>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</si>
  <si>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</si>
  <si>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</si>
  <si>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</si>
  <si>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</si>
  <si>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</si>
  <si>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</si>
  <si>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</si>
  <si>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</si>
  <si>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</si>
  <si>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</si>
  <si>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</si>
  <si>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</si>
  <si>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</si>
  <si>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</si>
  <si>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</si>
  <si>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</si>
  <si>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</si>
  <si>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</si>
  <si>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</si>
  <si>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</si>
  <si>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</si>
  <si>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</si>
  <si>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</si>
  <si>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</si>
  <si>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</si>
  <si>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</si>
  <si>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</si>
  <si>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</si>
  <si>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</si>
  <si>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</si>
  <si>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</si>
  <si>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</si>
  <si>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</si>
  <si>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</si>
  <si>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</si>
  <si>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</si>
  <si>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</si>
  <si>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</si>
  <si>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</si>
  <si>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</si>
  <si>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</si>
  <si>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</si>
  <si>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</si>
  <si>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</si>
  <si>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</si>
  <si>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</si>
  <si>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</si>
  <si>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</si>
  <si>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</si>
  <si>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</si>
  <si>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</si>
  <si>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</si>
  <si>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</si>
  <si>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</si>
  <si>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</si>
  <si>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</si>
  <si>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</si>
  <si>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</si>
  <si>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</si>
  <si>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</si>
  <si>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</si>
  <si>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</si>
  <si>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</si>
  <si>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</si>
  <si>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</si>
  <si>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</si>
  <si>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</si>
  <si>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</si>
  <si>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</si>
  <si>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</si>
  <si>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</si>
  <si>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</si>
  <si>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</si>
  <si>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</si>
  <si>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</si>
  <si>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</si>
  <si>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</si>
  <si>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</si>
  <si>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</si>
  <si>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</si>
  <si>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</si>
  <si>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</si>
  <si>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</si>
  <si>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</si>
  <si>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</si>
  <si>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</si>
  <si>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</si>
  <si>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</si>
  <si>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</si>
  <si>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</si>
  <si>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</si>
  <si>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</si>
  <si>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</si>
  <si>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</si>
  <si>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</si>
  <si>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</si>
  <si>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</si>
  <si>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</si>
  <si>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</si>
  <si>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</si>
  <si>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</si>
  <si>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</si>
  <si>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</si>
  <si>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</si>
  <si>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</si>
  <si>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</si>
  <si>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</si>
  <si>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</si>
  <si>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</si>
  <si>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</si>
  <si>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</si>
  <si>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</si>
  <si>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</si>
  <si>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</si>
  <si>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</si>
  <si>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</si>
  <si>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</si>
  <si>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</si>
  <si>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</si>
  <si>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</si>
  <si>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</si>
  <si>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</si>
  <si>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</si>
  <si>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</si>
  <si>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</si>
  <si>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</si>
  <si>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</si>
  <si>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</si>
  <si>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</si>
  <si>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</si>
  <si>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</si>
  <si>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</si>
  <si>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</si>
  <si>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</si>
  <si>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</si>
  <si>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</si>
  <si>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</si>
  <si>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</si>
  <si>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</si>
  <si>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</si>
  <si>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</si>
  <si>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</si>
  <si>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</si>
  <si>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</si>
  <si>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</si>
  <si>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</si>
  <si>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</si>
  <si>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</si>
  <si>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</si>
  <si>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</si>
  <si>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</si>
  <si>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</si>
  <si>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</si>
  <si>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</si>
  <si>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</si>
  <si>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</si>
  <si>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</si>
  <si>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</si>
  <si>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</si>
  <si>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</si>
  <si>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</si>
  <si>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</si>
  <si>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</si>
  <si>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</si>
  <si>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</si>
  <si>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</si>
  <si>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</si>
  <si>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</si>
  <si>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</si>
  <si>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</si>
  <si>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</si>
  <si>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</si>
  <si>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</si>
  <si>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</si>
  <si>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</si>
  <si>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</si>
  <si>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</si>
  <si>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</si>
  <si>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</si>
  <si>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</si>
  <si>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</si>
  <si>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</si>
  <si>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</si>
  <si>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</si>
  <si>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</si>
  <si>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</si>
  <si>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</si>
  <si>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</si>
  <si>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</si>
  <si>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</si>
  <si>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</si>
  <si>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აიპ "პლატფორმა ახალი პოლიტიკური ცენტრისთვის"</t>
  </si>
  <si>
    <t>ფულადი შემოწირულობა</t>
  </si>
  <si>
    <t>აფანდი ანკოსი</t>
  </si>
  <si>
    <t>01027061000</t>
  </si>
  <si>
    <t>GE66TB7112945061600002</t>
  </si>
  <si>
    <t>სხვა კომუნალური ხარჯი - დასუფთავება</t>
  </si>
  <si>
    <t>საანგარიშო პერიოდის საქმიანობის შედეგი</t>
  </si>
  <si>
    <t>ს.ს. "თიბისი ბანკი"</t>
  </si>
  <si>
    <t>GE93TB7697836080100002</t>
  </si>
  <si>
    <t>06.25.2015</t>
  </si>
  <si>
    <t>მოქმედი</t>
  </si>
  <si>
    <t>GE82TB7697845067800003</t>
  </si>
  <si>
    <t>აშშ დოლარი</t>
  </si>
  <si>
    <t>09.24.2015</t>
  </si>
  <si>
    <t>GE55TB7697845067800004</t>
  </si>
  <si>
    <t>01.20.2016</t>
  </si>
  <si>
    <t>სს  თიბისი  ბანკი</t>
  </si>
  <si>
    <t>ბეჭდური რეკლამი ხარჯი</t>
  </si>
  <si>
    <t>Facebook.com</t>
  </si>
  <si>
    <t>ინტერნეტ-რეკლამს ხრჯი</t>
  </si>
  <si>
    <t>29.06.2016-19.07.2016</t>
  </si>
  <si>
    <t>29.06.2016</t>
  </si>
  <si>
    <t>დავით ტაბატაძე</t>
  </si>
  <si>
    <t xml:space="preserve"> 01009020652</t>
  </si>
  <si>
    <t>GE36TB7963045061100003</t>
  </si>
  <si>
    <t>12.07.2016</t>
  </si>
  <si>
    <t>შპს ფავორიტი სტილი</t>
  </si>
  <si>
    <t>ერთეულის ტიპი (კვ.მ.; წუთი...ცალი)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</si>
</sst>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dd/mm/yyyy"/>
    <numFmt numFmtId="170" formatCode="#,##0.000"/>
  </numFmts>
  <fonts count="40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color theme="1"/>
      <name val="Arial Unicode MS"/>
      <family val="2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sz val="9"/>
      <name val="Arial"/>
    </font>
    <font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57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9" xfId="2" applyFont="1" applyFill="1" applyBorder="1" applyAlignment="1" applyProtection="1">
      <alignment horizontal="left" vertical="top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3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4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2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3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0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1" xfId="9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1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1" xfId="9" applyFont="1" applyFill="1" applyBorder="1" applyAlignment="1" applyProtection="1">
      <alignment vertical="center"/>
    </xf>
    <xf numFmtId="14" fontId="18" fillId="0" borderId="40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1" xfId="0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1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0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69" fontId="36" fillId="0" borderId="1" xfId="0" applyNumberFormat="1" applyFont="1" applyBorder="1" applyAlignment="1">
      <alignment horizontal="left"/>
    </xf>
    <xf numFmtId="169" fontId="37" fillId="0" borderId="1" xfId="0" applyNumberFormat="1" applyFont="1" applyBorder="1" applyAlignment="1">
      <alignment horizontal="left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4" fontId="21" fillId="5" borderId="1" xfId="1" applyNumberFormat="1" applyFont="1" applyFill="1" applyBorder="1" applyAlignment="1" applyProtection="1">
      <alignment horizontal="right" vertical="center"/>
    </xf>
    <xf numFmtId="4" fontId="21" fillId="5" borderId="1" xfId="0" applyNumberFormat="1" applyFont="1" applyFill="1" applyBorder="1" applyProtection="1"/>
    <xf numFmtId="2" fontId="21" fillId="5" borderId="1" xfId="0" applyNumberFormat="1" applyFont="1" applyFill="1" applyBorder="1" applyAlignment="1" applyProtection="1">
      <alignment horizontal="right" vertical="center" wrapText="1"/>
    </xf>
    <xf numFmtId="49" fontId="18" fillId="0" borderId="1" xfId="4" applyNumberFormat="1" applyFont="1" applyBorder="1" applyAlignment="1" applyProtection="1">
      <alignment horizontal="center" vertical="center" wrapText="1"/>
      <protection locked="0"/>
    </xf>
    <xf numFmtId="49" fontId="18" fillId="0" borderId="2" xfId="4" applyNumberFormat="1" applyFont="1" applyBorder="1" applyAlignment="1" applyProtection="1">
      <alignment horizontal="right" vertical="center" wrapText="1"/>
      <protection locked="0"/>
    </xf>
    <xf numFmtId="49" fontId="18" fillId="0" borderId="2" xfId="4" applyNumberFormat="1" applyFont="1" applyBorder="1" applyAlignment="1" applyProtection="1">
      <alignment horizontal="center" vertical="center" wrapText="1"/>
      <protection locked="0"/>
    </xf>
    <xf numFmtId="49" fontId="18" fillId="0" borderId="2" xfId="4" applyNumberFormat="1" applyFont="1" applyBorder="1" applyAlignment="1" applyProtection="1">
      <alignment vertical="center" wrapText="1"/>
      <protection locked="0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8" fillId="5" borderId="42" xfId="9" applyFont="1" applyFill="1" applyBorder="1" applyAlignment="1" applyProtection="1">
      <alignment horizontal="center" vertical="center"/>
    </xf>
    <xf numFmtId="49" fontId="35" fillId="0" borderId="43" xfId="0" applyNumberFormat="1" applyFont="1" applyBorder="1" applyAlignment="1">
      <alignment horizontal="left" wrapText="1"/>
    </xf>
    <xf numFmtId="169" fontId="38" fillId="0" borderId="1" xfId="0" applyNumberFormat="1" applyFont="1" applyBorder="1" applyAlignment="1">
      <alignment horizontal="left"/>
    </xf>
    <xf numFmtId="0" fontId="28" fillId="5" borderId="44" xfId="9" applyFont="1" applyFill="1" applyBorder="1" applyAlignment="1" applyProtection="1">
      <alignment horizontal="center" vertical="center"/>
    </xf>
    <xf numFmtId="4" fontId="38" fillId="0" borderId="1" xfId="0" applyNumberFormat="1" applyFont="1" applyBorder="1" applyAlignment="1">
      <alignment horizontal="right"/>
    </xf>
    <xf numFmtId="0" fontId="33" fillId="4" borderId="45" xfId="9" applyFont="1" applyFill="1" applyBorder="1" applyAlignment="1" applyProtection="1">
      <alignment vertical="center" wrapText="1"/>
      <protection locked="0"/>
    </xf>
    <xf numFmtId="0" fontId="33" fillId="4" borderId="4" xfId="9" applyFont="1" applyFill="1" applyBorder="1" applyAlignment="1" applyProtection="1">
      <alignment vertical="center" wrapText="1"/>
      <protection locked="0"/>
    </xf>
    <xf numFmtId="0" fontId="38" fillId="0" borderId="1" xfId="0" applyFont="1" applyBorder="1" applyAlignment="1">
      <alignment horizontal="left"/>
    </xf>
    <xf numFmtId="0" fontId="28" fillId="5" borderId="46" xfId="9" applyFont="1" applyFill="1" applyBorder="1" applyAlignment="1" applyProtection="1">
      <alignment horizontal="center" vertical="center"/>
    </xf>
    <xf numFmtId="169" fontId="36" fillId="0" borderId="2" xfId="0" applyNumberFormat="1" applyFont="1" applyBorder="1" applyAlignment="1">
      <alignment horizontal="left"/>
    </xf>
    <xf numFmtId="0" fontId="33" fillId="0" borderId="19" xfId="9" applyFont="1" applyBorder="1" applyAlignment="1" applyProtection="1">
      <alignment vertical="center"/>
      <protection locked="0"/>
    </xf>
    <xf numFmtId="169" fontId="37" fillId="0" borderId="2" xfId="0" applyNumberFormat="1" applyFont="1" applyBorder="1" applyAlignment="1">
      <alignment horizontal="left"/>
    </xf>
    <xf numFmtId="0" fontId="33" fillId="0" borderId="1" xfId="9" applyFont="1" applyBorder="1" applyAlignment="1" applyProtection="1">
      <alignment horizontal="center" vertical="center"/>
      <protection locked="0"/>
    </xf>
    <xf numFmtId="49" fontId="35" fillId="0" borderId="1" xfId="0" applyNumberFormat="1" applyFont="1" applyBorder="1" applyAlignment="1">
      <alignment horizontal="left" wrapText="1"/>
    </xf>
    <xf numFmtId="2" fontId="16" fillId="0" borderId="1" xfId="0" applyNumberFormat="1" applyFont="1" applyBorder="1" applyProtection="1">
      <protection locked="0"/>
    </xf>
    <xf numFmtId="2" fontId="16" fillId="5" borderId="1" xfId="0" applyNumberFormat="1" applyFont="1" applyFill="1" applyBorder="1" applyProtection="1">
      <protection locked="0"/>
    </xf>
    <xf numFmtId="0" fontId="16" fillId="0" borderId="1" xfId="1" applyFont="1" applyFill="1" applyBorder="1" applyAlignment="1" applyProtection="1">
      <alignment horizontal="center" vertical="center" wrapText="1"/>
    </xf>
    <xf numFmtId="0" fontId="39" fillId="0" borderId="1" xfId="1" applyFont="1" applyFill="1" applyBorder="1" applyAlignment="1" applyProtection="1">
      <alignment horizontal="left" vertical="center" wrapText="1" indent="1"/>
    </xf>
    <xf numFmtId="170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6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6" xfId="10" applyNumberFormat="1" applyFont="1" applyFill="1" applyBorder="1" applyAlignment="1" applyProtection="1">
      <alignment horizontal="center" vertical="center"/>
    </xf>
    <xf numFmtId="14" fontId="20" fillId="2" borderId="36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  <xf numFmtId="14" fontId="16" fillId="0" borderId="0" xfId="1" applyNumberFormat="1" applyFont="1" applyFill="1" applyBorder="1" applyAlignment="1" applyProtection="1">
      <alignment horizontal="left" vertical="center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2"/>
  <sheetViews>
    <sheetView showGridLines="0" tabSelected="1" zoomScaleNormal="100" zoomScaleSheetLayoutView="80" workbookViewId="0">
      <selection activeCell="C17" sqref="C17"/>
    </sheetView>
  </sheetViews>
  <sheetFormatPr defaultRowHeight="15" x14ac:dyDescent="0.2"/>
  <cols>
    <col min="1" max="1" width="6.28515625" style="293" bestFit="1" customWidth="1"/>
    <col min="2" max="2" width="13.140625" style="293" customWidth="1"/>
    <col min="3" max="3" width="24.7109375" style="293" customWidth="1"/>
    <col min="4" max="4" width="15.140625" style="293" customWidth="1"/>
    <col min="5" max="5" width="24.5703125" style="293" customWidth="1"/>
    <col min="6" max="7" width="19.140625" style="294" customWidth="1"/>
    <col min="8" max="8" width="20" style="294" customWidth="1"/>
    <col min="9" max="9" width="16.42578125" style="293" bestFit="1" customWidth="1"/>
    <col min="10" max="10" width="17.42578125" style="293" customWidth="1"/>
    <col min="11" max="11" width="10.28515625" style="293" customWidth="1"/>
    <col min="12" max="12" width="20.85546875" style="293" customWidth="1"/>
    <col min="13" max="16384" width="9.140625" style="293"/>
  </cols>
  <sheetData>
    <row r="1" spans="1:12" s="304" customFormat="1" x14ac:dyDescent="0.2">
      <c r="A1" s="362" t="s">
        <v>307</v>
      </c>
      <c r="B1" s="347"/>
      <c r="C1" s="347"/>
      <c r="D1" s="347"/>
      <c r="E1" s="348"/>
      <c r="F1" s="342"/>
      <c r="G1" s="348"/>
      <c r="H1" s="361"/>
      <c r="I1" s="347"/>
      <c r="J1" s="348"/>
      <c r="K1" s="348"/>
      <c r="L1" s="360" t="s">
        <v>109</v>
      </c>
    </row>
    <row r="2" spans="1:12" s="304" customFormat="1" x14ac:dyDescent="0.2">
      <c r="A2" s="359" t="s">
        <v>140</v>
      </c>
      <c r="B2" s="347"/>
      <c r="C2" s="347"/>
      <c r="D2" s="347"/>
      <c r="E2" s="348"/>
      <c r="F2" s="342"/>
      <c r="G2" s="348"/>
      <c r="H2" s="358"/>
      <c r="I2" s="347"/>
      <c r="J2" s="348"/>
      <c r="K2" s="348"/>
      <c r="L2" s="357" t="s">
        <v>534</v>
      </c>
    </row>
    <row r="3" spans="1:12" s="304" customFormat="1" x14ac:dyDescent="0.2">
      <c r="A3" s="356"/>
      <c r="B3" s="347"/>
      <c r="C3" s="355"/>
      <c r="D3" s="354"/>
      <c r="E3" s="348"/>
      <c r="F3" s="353"/>
      <c r="G3" s="348"/>
      <c r="H3" s="348"/>
      <c r="I3" s="342"/>
      <c r="J3" s="347"/>
      <c r="K3" s="347"/>
      <c r="L3" s="346"/>
    </row>
    <row r="4" spans="1:12" s="304" customFormat="1" x14ac:dyDescent="0.2">
      <c r="A4" s="393" t="s">
        <v>274</v>
      </c>
      <c r="B4" s="342"/>
      <c r="C4" s="342"/>
      <c r="D4" s="395" t="s">
        <v>514</v>
      </c>
      <c r="E4" s="385"/>
      <c r="F4" s="303"/>
      <c r="G4" s="296"/>
      <c r="H4" s="386"/>
      <c r="I4" s="385"/>
      <c r="J4" s="387"/>
      <c r="K4" s="296"/>
      <c r="L4" s="388"/>
    </row>
    <row r="5" spans="1:12" s="304" customFormat="1" ht="15.75" thickBot="1" x14ac:dyDescent="0.25">
      <c r="A5" s="352"/>
      <c r="B5" s="348"/>
      <c r="C5" s="351"/>
      <c r="D5" s="350"/>
      <c r="E5" s="348"/>
      <c r="F5" s="349"/>
      <c r="G5" s="349"/>
      <c r="H5" s="349"/>
      <c r="I5" s="348"/>
      <c r="J5" s="347"/>
      <c r="K5" s="347"/>
      <c r="L5" s="346"/>
    </row>
    <row r="6" spans="1:12" ht="15.75" thickBot="1" x14ac:dyDescent="0.25">
      <c r="A6" s="345"/>
      <c r="B6" s="344"/>
      <c r="C6" s="343"/>
      <c r="D6" s="343"/>
      <c r="E6" s="343"/>
      <c r="F6" s="342"/>
      <c r="G6" s="342"/>
      <c r="H6" s="342"/>
      <c r="I6" s="432" t="s">
        <v>474</v>
      </c>
      <c r="J6" s="433"/>
      <c r="K6" s="434"/>
      <c r="L6" s="341"/>
    </row>
    <row r="7" spans="1:12" s="329" customFormat="1" ht="51.75" thickBot="1" x14ac:dyDescent="0.25">
      <c r="A7" s="340" t="s">
        <v>64</v>
      </c>
      <c r="B7" s="339" t="s">
        <v>141</v>
      </c>
      <c r="C7" s="339" t="s">
        <v>473</v>
      </c>
      <c r="D7" s="338" t="s">
        <v>280</v>
      </c>
      <c r="E7" s="337" t="s">
        <v>472</v>
      </c>
      <c r="F7" s="336" t="s">
        <v>471</v>
      </c>
      <c r="G7" s="335" t="s">
        <v>228</v>
      </c>
      <c r="H7" s="334" t="s">
        <v>225</v>
      </c>
      <c r="I7" s="333" t="s">
        <v>470</v>
      </c>
      <c r="J7" s="332" t="s">
        <v>277</v>
      </c>
      <c r="K7" s="331" t="s">
        <v>229</v>
      </c>
      <c r="L7" s="330" t="s">
        <v>230</v>
      </c>
    </row>
    <row r="8" spans="1:12" s="324" customFormat="1" ht="15.75" thickBot="1" x14ac:dyDescent="0.25">
      <c r="A8" s="419">
        <v>1</v>
      </c>
      <c r="B8" s="411">
        <v>2</v>
      </c>
      <c r="C8" s="414">
        <v>3</v>
      </c>
      <c r="D8" s="414">
        <v>4</v>
      </c>
      <c r="E8" s="419">
        <v>5</v>
      </c>
      <c r="F8" s="411">
        <v>6</v>
      </c>
      <c r="G8" s="414">
        <v>7</v>
      </c>
      <c r="H8" s="411">
        <v>8</v>
      </c>
      <c r="I8" s="328">
        <v>9</v>
      </c>
      <c r="J8" s="327">
        <v>10</v>
      </c>
      <c r="K8" s="326">
        <v>11</v>
      </c>
      <c r="L8" s="325">
        <v>12</v>
      </c>
    </row>
    <row r="9" spans="1:12" ht="27" x14ac:dyDescent="0.25">
      <c r="A9" s="423">
        <v>1</v>
      </c>
      <c r="B9" s="413" t="s">
        <v>535</v>
      </c>
      <c r="C9" s="398" t="s">
        <v>515</v>
      </c>
      <c r="D9" s="415">
        <v>3500</v>
      </c>
      <c r="E9" s="424" t="s">
        <v>536</v>
      </c>
      <c r="F9" s="424" t="s">
        <v>537</v>
      </c>
      <c r="G9" s="424" t="s">
        <v>538</v>
      </c>
      <c r="H9" s="418" t="s">
        <v>530</v>
      </c>
      <c r="I9" s="416"/>
      <c r="J9" s="322"/>
      <c r="K9" s="321"/>
      <c r="L9" s="320"/>
    </row>
    <row r="10" spans="1:12" ht="27" x14ac:dyDescent="0.25">
      <c r="A10" s="423">
        <v>2</v>
      </c>
      <c r="B10" s="413" t="s">
        <v>539</v>
      </c>
      <c r="C10" s="398" t="s">
        <v>515</v>
      </c>
      <c r="D10" s="415">
        <v>800</v>
      </c>
      <c r="E10" s="399" t="s">
        <v>516</v>
      </c>
      <c r="F10" s="424" t="s">
        <v>517</v>
      </c>
      <c r="G10" s="424" t="s">
        <v>518</v>
      </c>
      <c r="H10" s="418" t="s">
        <v>530</v>
      </c>
      <c r="I10" s="417"/>
      <c r="J10" s="318"/>
      <c r="K10" s="317"/>
      <c r="L10" s="316"/>
    </row>
    <row r="11" spans="1:12" x14ac:dyDescent="0.25">
      <c r="A11" s="423"/>
      <c r="B11" s="413"/>
      <c r="C11" s="398"/>
      <c r="D11" s="415"/>
      <c r="E11" s="399"/>
      <c r="F11" s="424"/>
      <c r="G11" s="424"/>
      <c r="H11" s="418"/>
      <c r="I11" s="417"/>
      <c r="J11" s="318"/>
      <c r="K11" s="317"/>
      <c r="L11" s="316"/>
    </row>
    <row r="12" spans="1:12" x14ac:dyDescent="0.25">
      <c r="A12" s="423"/>
      <c r="B12" s="413"/>
      <c r="C12" s="398"/>
      <c r="D12" s="415"/>
      <c r="E12" s="399"/>
      <c r="F12" s="424"/>
      <c r="G12" s="424"/>
      <c r="H12" s="418"/>
      <c r="I12" s="417"/>
      <c r="J12" s="318"/>
      <c r="K12" s="317"/>
      <c r="L12" s="316"/>
    </row>
    <row r="13" spans="1:12" x14ac:dyDescent="0.25">
      <c r="A13" s="423"/>
      <c r="B13" s="413"/>
      <c r="C13" s="398"/>
      <c r="D13" s="415"/>
      <c r="E13" s="399"/>
      <c r="F13" s="424"/>
      <c r="G13" s="424"/>
      <c r="H13" s="418"/>
      <c r="I13" s="417"/>
      <c r="J13" s="318"/>
      <c r="K13" s="317"/>
      <c r="L13" s="316"/>
    </row>
    <row r="14" spans="1:12" x14ac:dyDescent="0.25">
      <c r="A14" s="423"/>
      <c r="B14" s="413"/>
      <c r="C14" s="398"/>
      <c r="D14" s="415"/>
      <c r="E14" s="399"/>
      <c r="F14" s="424"/>
      <c r="G14" s="424"/>
      <c r="H14" s="418"/>
      <c r="I14" s="417"/>
      <c r="J14" s="318"/>
      <c r="K14" s="317"/>
      <c r="L14" s="316"/>
    </row>
    <row r="15" spans="1:12" x14ac:dyDescent="0.25">
      <c r="A15" s="423"/>
      <c r="B15" s="413"/>
      <c r="C15" s="398"/>
      <c r="D15" s="415"/>
      <c r="E15" s="399"/>
      <c r="F15" s="424"/>
      <c r="G15" s="424"/>
      <c r="H15" s="418"/>
      <c r="I15" s="417"/>
      <c r="J15" s="318"/>
      <c r="K15" s="317"/>
      <c r="L15" s="316"/>
    </row>
    <row r="16" spans="1:12" x14ac:dyDescent="0.25">
      <c r="A16" s="423"/>
      <c r="B16" s="413"/>
      <c r="C16" s="398"/>
      <c r="D16" s="415"/>
      <c r="E16" s="418"/>
      <c r="F16" s="424"/>
      <c r="G16" s="424"/>
      <c r="H16" s="418"/>
      <c r="I16" s="417"/>
      <c r="J16" s="318"/>
      <c r="K16" s="317"/>
      <c r="L16" s="316"/>
    </row>
    <row r="17" spans="1:12" x14ac:dyDescent="0.25">
      <c r="A17" s="423"/>
      <c r="B17" s="413"/>
      <c r="C17" s="398"/>
      <c r="D17" s="415"/>
      <c r="E17" s="399"/>
      <c r="F17" s="424"/>
      <c r="G17" s="424"/>
      <c r="H17" s="418"/>
      <c r="I17" s="417"/>
      <c r="J17" s="318"/>
      <c r="K17" s="317"/>
      <c r="L17" s="316"/>
    </row>
    <row r="18" spans="1:12" x14ac:dyDescent="0.25">
      <c r="A18" s="423"/>
      <c r="B18" s="413"/>
      <c r="C18" s="398"/>
      <c r="D18" s="415"/>
      <c r="E18" s="399"/>
      <c r="F18" s="424"/>
      <c r="G18" s="424"/>
      <c r="H18" s="418"/>
      <c r="I18" s="417"/>
      <c r="J18" s="318"/>
      <c r="K18" s="317"/>
      <c r="L18" s="316"/>
    </row>
    <row r="19" spans="1:12" x14ac:dyDescent="0.25">
      <c r="A19" s="323"/>
      <c r="B19" s="412"/>
      <c r="C19" s="420"/>
      <c r="D19" s="421"/>
      <c r="E19" s="422"/>
      <c r="F19" s="412"/>
      <c r="G19" s="412"/>
      <c r="H19" s="412"/>
      <c r="I19" s="319"/>
      <c r="J19" s="318"/>
      <c r="K19" s="317"/>
      <c r="L19" s="316"/>
    </row>
    <row r="20" spans="1:12" ht="15.75" thickBot="1" x14ac:dyDescent="0.25">
      <c r="A20" s="315" t="s">
        <v>276</v>
      </c>
      <c r="B20" s="314"/>
      <c r="C20" s="313"/>
      <c r="D20" s="312"/>
      <c r="E20" s="311"/>
      <c r="F20" s="310"/>
      <c r="G20" s="310"/>
      <c r="H20" s="310"/>
      <c r="I20" s="309"/>
      <c r="J20" s="308"/>
      <c r="K20" s="307"/>
      <c r="L20" s="306"/>
    </row>
    <row r="21" spans="1:12" x14ac:dyDescent="0.2">
      <c r="A21" s="296"/>
      <c r="B21" s="297"/>
      <c r="C21" s="296"/>
      <c r="D21" s="297"/>
      <c r="E21" s="296"/>
      <c r="F21" s="297"/>
      <c r="G21" s="296"/>
      <c r="H21" s="297"/>
      <c r="I21" s="296"/>
      <c r="J21" s="297"/>
      <c r="K21" s="296"/>
      <c r="L21" s="297"/>
    </row>
    <row r="22" spans="1:12" x14ac:dyDescent="0.2">
      <c r="A22" s="296"/>
      <c r="B22" s="303"/>
      <c r="C22" s="296"/>
      <c r="D22" s="303"/>
      <c r="E22" s="296"/>
      <c r="F22" s="303"/>
      <c r="G22" s="296"/>
      <c r="H22" s="303"/>
      <c r="I22" s="296"/>
      <c r="J22" s="303"/>
      <c r="K22" s="296"/>
      <c r="L22" s="303"/>
    </row>
    <row r="23" spans="1:12" s="304" customFormat="1" x14ac:dyDescent="0.2">
      <c r="A23" s="431" t="s">
        <v>432</v>
      </c>
      <c r="B23" s="431"/>
      <c r="C23" s="431"/>
      <c r="D23" s="431"/>
      <c r="E23" s="431"/>
      <c r="F23" s="431"/>
      <c r="G23" s="431"/>
      <c r="H23" s="431"/>
      <c r="I23" s="431"/>
      <c r="J23" s="431"/>
      <c r="K23" s="431"/>
      <c r="L23" s="431"/>
    </row>
    <row r="24" spans="1:12" s="305" customFormat="1" ht="12.75" x14ac:dyDescent="0.2">
      <c r="A24" s="431" t="s">
        <v>469</v>
      </c>
      <c r="B24" s="431"/>
      <c r="C24" s="431"/>
      <c r="D24" s="431"/>
      <c r="E24" s="431"/>
      <c r="F24" s="431"/>
      <c r="G24" s="431"/>
      <c r="H24" s="431"/>
      <c r="I24" s="431"/>
      <c r="J24" s="431"/>
      <c r="K24" s="431"/>
      <c r="L24" s="431"/>
    </row>
    <row r="25" spans="1:12" s="305" customFormat="1" ht="12.75" x14ac:dyDescent="0.2">
      <c r="A25" s="431"/>
      <c r="B25" s="431"/>
      <c r="C25" s="431"/>
      <c r="D25" s="431"/>
      <c r="E25" s="431"/>
      <c r="F25" s="431"/>
      <c r="G25" s="431"/>
      <c r="H25" s="431"/>
      <c r="I25" s="431"/>
      <c r="J25" s="431"/>
      <c r="K25" s="431"/>
      <c r="L25" s="431"/>
    </row>
    <row r="26" spans="1:12" s="304" customFormat="1" x14ac:dyDescent="0.2">
      <c r="A26" s="431" t="s">
        <v>468</v>
      </c>
      <c r="B26" s="431"/>
      <c r="C26" s="431"/>
      <c r="D26" s="431"/>
      <c r="E26" s="431"/>
      <c r="F26" s="431"/>
      <c r="G26" s="431"/>
      <c r="H26" s="431"/>
      <c r="I26" s="431"/>
      <c r="J26" s="431"/>
      <c r="K26" s="431"/>
      <c r="L26" s="431"/>
    </row>
    <row r="27" spans="1:12" s="304" customFormat="1" x14ac:dyDescent="0.2">
      <c r="A27" s="431"/>
      <c r="B27" s="431"/>
      <c r="C27" s="431"/>
      <c r="D27" s="431"/>
      <c r="E27" s="431"/>
      <c r="F27" s="431"/>
      <c r="G27" s="431"/>
      <c r="H27" s="431"/>
      <c r="I27" s="431"/>
      <c r="J27" s="431"/>
      <c r="K27" s="431"/>
      <c r="L27" s="431"/>
    </row>
    <row r="28" spans="1:12" s="304" customFormat="1" x14ac:dyDescent="0.2">
      <c r="A28" s="431" t="s">
        <v>467</v>
      </c>
      <c r="B28" s="431"/>
      <c r="C28" s="431"/>
      <c r="D28" s="431"/>
      <c r="E28" s="431"/>
      <c r="F28" s="431"/>
      <c r="G28" s="431"/>
      <c r="H28" s="431"/>
      <c r="I28" s="431"/>
      <c r="J28" s="431"/>
      <c r="K28" s="431"/>
      <c r="L28" s="431"/>
    </row>
    <row r="29" spans="1:12" s="304" customFormat="1" x14ac:dyDescent="0.2">
      <c r="A29" s="296"/>
      <c r="B29" s="297"/>
      <c r="C29" s="296"/>
      <c r="D29" s="297"/>
      <c r="E29" s="296"/>
      <c r="F29" s="297"/>
      <c r="G29" s="296"/>
      <c r="H29" s="297"/>
      <c r="I29" s="296"/>
      <c r="J29" s="297"/>
      <c r="K29" s="296"/>
      <c r="L29" s="297"/>
    </row>
    <row r="30" spans="1:12" s="304" customFormat="1" x14ac:dyDescent="0.2">
      <c r="A30" s="296"/>
      <c r="B30" s="303"/>
      <c r="C30" s="296"/>
      <c r="D30" s="303"/>
      <c r="E30" s="296"/>
      <c r="F30" s="303"/>
      <c r="G30" s="296"/>
      <c r="H30" s="303"/>
      <c r="I30" s="296"/>
      <c r="J30" s="303"/>
      <c r="K30" s="296"/>
      <c r="L30" s="303"/>
    </row>
    <row r="31" spans="1:12" s="304" customFormat="1" x14ac:dyDescent="0.2">
      <c r="A31" s="296"/>
      <c r="B31" s="297"/>
      <c r="C31" s="296"/>
      <c r="D31" s="297"/>
      <c r="E31" s="296"/>
      <c r="F31" s="297"/>
      <c r="G31" s="296"/>
      <c r="H31" s="297"/>
      <c r="I31" s="296"/>
      <c r="J31" s="297"/>
      <c r="K31" s="296"/>
      <c r="L31" s="297"/>
    </row>
    <row r="32" spans="1:12" x14ac:dyDescent="0.2">
      <c r="A32" s="296"/>
      <c r="B32" s="303"/>
      <c r="C32" s="296"/>
      <c r="D32" s="303"/>
      <c r="E32" s="296"/>
      <c r="F32" s="303"/>
      <c r="G32" s="296"/>
      <c r="H32" s="303"/>
      <c r="I32" s="296"/>
      <c r="J32" s="303"/>
      <c r="K32" s="296"/>
      <c r="L32" s="303"/>
    </row>
    <row r="33" spans="1:12" s="298" customFormat="1" x14ac:dyDescent="0.2">
      <c r="A33" s="437" t="s">
        <v>107</v>
      </c>
      <c r="B33" s="437"/>
      <c r="C33" s="297"/>
      <c r="D33" s="296"/>
      <c r="E33" s="297"/>
      <c r="F33" s="297"/>
      <c r="G33" s="296"/>
      <c r="H33" s="297"/>
      <c r="I33" s="297"/>
      <c r="J33" s="296"/>
      <c r="K33" s="297"/>
      <c r="L33" s="296"/>
    </row>
    <row r="34" spans="1:12" s="298" customFormat="1" x14ac:dyDescent="0.2">
      <c r="A34" s="297"/>
      <c r="B34" s="296"/>
      <c r="C34" s="301"/>
      <c r="D34" s="302"/>
      <c r="E34" s="301"/>
      <c r="F34" s="297"/>
      <c r="G34" s="296"/>
      <c r="H34" s="300"/>
      <c r="I34" s="297"/>
      <c r="J34" s="296"/>
      <c r="K34" s="297"/>
      <c r="L34" s="296"/>
    </row>
    <row r="35" spans="1:12" s="298" customFormat="1" ht="15" customHeight="1" x14ac:dyDescent="0.2">
      <c r="A35" s="297"/>
      <c r="B35" s="296"/>
      <c r="C35" s="430" t="s">
        <v>268</v>
      </c>
      <c r="D35" s="430"/>
      <c r="E35" s="430"/>
      <c r="F35" s="297"/>
      <c r="G35" s="296"/>
      <c r="H35" s="435" t="s">
        <v>466</v>
      </c>
      <c r="I35" s="299"/>
      <c r="J35" s="296"/>
      <c r="K35" s="297"/>
      <c r="L35" s="296"/>
    </row>
    <row r="36" spans="1:12" s="298" customFormat="1" x14ac:dyDescent="0.2">
      <c r="A36" s="297"/>
      <c r="B36" s="296"/>
      <c r="C36" s="297"/>
      <c r="D36" s="296"/>
      <c r="E36" s="297"/>
      <c r="F36" s="297"/>
      <c r="G36" s="296"/>
      <c r="H36" s="436"/>
      <c r="I36" s="299"/>
      <c r="J36" s="296"/>
      <c r="K36" s="297"/>
      <c r="L36" s="296"/>
    </row>
    <row r="37" spans="1:12" s="295" customFormat="1" x14ac:dyDescent="0.2">
      <c r="A37" s="297"/>
      <c r="B37" s="296"/>
      <c r="C37" s="430" t="s">
        <v>139</v>
      </c>
      <c r="D37" s="430"/>
      <c r="E37" s="430"/>
      <c r="F37" s="297"/>
      <c r="G37" s="296"/>
      <c r="H37" s="297"/>
      <c r="I37" s="297"/>
      <c r="J37" s="296"/>
      <c r="K37" s="297"/>
      <c r="L37" s="296"/>
    </row>
    <row r="38" spans="1:12" s="295" customFormat="1" x14ac:dyDescent="0.2">
      <c r="E38" s="293"/>
    </row>
    <row r="39" spans="1:12" s="295" customFormat="1" x14ac:dyDescent="0.2">
      <c r="E39" s="293"/>
    </row>
    <row r="40" spans="1:12" s="295" customFormat="1" x14ac:dyDescent="0.2">
      <c r="E40" s="293"/>
    </row>
    <row r="41" spans="1:12" s="295" customFormat="1" x14ac:dyDescent="0.2">
      <c r="E41" s="293"/>
    </row>
    <row r="42" spans="1:12" s="295" customFormat="1" x14ac:dyDescent="0.2"/>
  </sheetData>
  <mergeCells count="9">
    <mergeCell ref="C37:E37"/>
    <mergeCell ref="A24:L25"/>
    <mergeCell ref="A26:L27"/>
    <mergeCell ref="A28:L28"/>
    <mergeCell ref="I6:K6"/>
    <mergeCell ref="H35:H36"/>
    <mergeCell ref="A33:B33"/>
    <mergeCell ref="A23:L23"/>
    <mergeCell ref="C35:E35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0:F2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0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0"/>
  </dataValidations>
  <printOptions gridLines="1"/>
  <pageMargins left="0.11810804899387577" right="0.11810804899387577" top="0.354329615048119" bottom="0.354329615048119" header="0.31496062992125984" footer="0.31496062992125984"/>
  <pageSetup scale="6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5" t="s">
        <v>302</v>
      </c>
      <c r="B1" s="115"/>
      <c r="C1" s="440" t="s">
        <v>109</v>
      </c>
      <c r="D1" s="440"/>
      <c r="E1" s="154"/>
    </row>
    <row r="2" spans="1:12" x14ac:dyDescent="0.3">
      <c r="A2" s="77" t="s">
        <v>140</v>
      </c>
      <c r="B2" s="115"/>
      <c r="C2" s="438" t="s">
        <v>534</v>
      </c>
      <c r="D2" s="439"/>
      <c r="E2" s="154"/>
    </row>
    <row r="3" spans="1:12" x14ac:dyDescent="0.3">
      <c r="A3" s="77"/>
      <c r="B3" s="115"/>
      <c r="C3" s="364"/>
      <c r="D3" s="364"/>
      <c r="E3" s="154"/>
    </row>
    <row r="4" spans="1:12" s="2" customFormat="1" x14ac:dyDescent="0.3">
      <c r="A4" s="78" t="s">
        <v>274</v>
      </c>
      <c r="B4" s="78"/>
      <c r="C4" s="77"/>
      <c r="D4" s="77"/>
      <c r="E4" s="109"/>
      <c r="L4" s="21"/>
    </row>
    <row r="5" spans="1:12" s="2" customFormat="1" x14ac:dyDescent="0.3">
      <c r="A5" s="120" t="str">
        <f>'ფორმა N1'!D4</f>
        <v>აიპ "პლატფორმა ახალი პოლიტიკური ცენტრისთვის"</v>
      </c>
      <c r="B5" s="112"/>
      <c r="C5" s="59"/>
      <c r="D5" s="59"/>
      <c r="E5" s="109"/>
    </row>
    <row r="6" spans="1:12" s="2" customFormat="1" x14ac:dyDescent="0.3">
      <c r="A6" s="78"/>
      <c r="B6" s="78"/>
      <c r="C6" s="77"/>
      <c r="D6" s="77"/>
      <c r="E6" s="109"/>
    </row>
    <row r="7" spans="1:12" s="6" customFormat="1" x14ac:dyDescent="0.3">
      <c r="A7" s="363"/>
      <c r="B7" s="363"/>
      <c r="C7" s="79"/>
      <c r="D7" s="79"/>
      <c r="E7" s="155"/>
    </row>
    <row r="8" spans="1:12" s="6" customFormat="1" ht="30" x14ac:dyDescent="0.3">
      <c r="A8" s="107" t="s">
        <v>64</v>
      </c>
      <c r="B8" s="80" t="s">
        <v>11</v>
      </c>
      <c r="C8" s="80" t="s">
        <v>10</v>
      </c>
      <c r="D8" s="80" t="s">
        <v>9</v>
      </c>
      <c r="E8" s="155"/>
    </row>
    <row r="9" spans="1:12" s="9" customFormat="1" ht="18" x14ac:dyDescent="0.2">
      <c r="A9" s="13">
        <v>1</v>
      </c>
      <c r="B9" s="13" t="s">
        <v>57</v>
      </c>
      <c r="C9" s="83">
        <f>SUM(C10,C13,C53,C56,C57,C58,C75)</f>
        <v>0</v>
      </c>
      <c r="D9" s="83">
        <f>SUM(D10,D13,D53,D56,D57,D58,D64,D71,D72)</f>
        <v>0</v>
      </c>
      <c r="E9" s="156"/>
    </row>
    <row r="10" spans="1:12" s="9" customFormat="1" ht="18" x14ac:dyDescent="0.2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6"/>
    </row>
    <row r="11" spans="1:12" s="9" customFormat="1" ht="16.5" customHeight="1" x14ac:dyDescent="0.2">
      <c r="A11" s="16" t="s">
        <v>30</v>
      </c>
      <c r="B11" s="16" t="s">
        <v>59</v>
      </c>
      <c r="C11" s="33"/>
      <c r="D11" s="34"/>
      <c r="E11" s="156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154"/>
    </row>
    <row r="13" spans="1:12" x14ac:dyDescent="0.3">
      <c r="A13" s="14">
        <v>1.2</v>
      </c>
      <c r="B13" s="14" t="s">
        <v>60</v>
      </c>
      <c r="C13" s="85">
        <f>SUM(C14,C17,C29:C32,C35,C36,C43,C44,C45,C46,C47,C51,C52)</f>
        <v>0</v>
      </c>
      <c r="D13" s="85">
        <f>SUM(D14,D17,D29:D32,D35,D36,D43,D44,D45,D46,D47,D51,D52)</f>
        <v>0</v>
      </c>
      <c r="E13" s="154"/>
    </row>
    <row r="14" spans="1:12" x14ac:dyDescent="0.3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4"/>
    </row>
    <row r="15" spans="1:12" ht="17.25" customHeight="1" x14ac:dyDescent="0.3">
      <c r="A15" s="17" t="s">
        <v>98</v>
      </c>
      <c r="B15" s="17" t="s">
        <v>61</v>
      </c>
      <c r="C15" s="35"/>
      <c r="D15" s="36"/>
      <c r="E15" s="154"/>
    </row>
    <row r="16" spans="1:12" ht="17.25" customHeight="1" x14ac:dyDescent="0.3">
      <c r="A16" s="17" t="s">
        <v>99</v>
      </c>
      <c r="B16" s="17" t="s">
        <v>62</v>
      </c>
      <c r="C16" s="35"/>
      <c r="D16" s="36"/>
      <c r="E16" s="154"/>
    </row>
    <row r="17" spans="1:5" x14ac:dyDescent="0.3">
      <c r="A17" s="16" t="s">
        <v>33</v>
      </c>
      <c r="B17" s="16" t="s">
        <v>2</v>
      </c>
      <c r="C17" s="84">
        <f>SUM(C18:C23,C28)</f>
        <v>0</v>
      </c>
      <c r="D17" s="84">
        <f>SUM(D18:D23,D28)</f>
        <v>0</v>
      </c>
      <c r="E17" s="154"/>
    </row>
    <row r="18" spans="1:5" ht="30" x14ac:dyDescent="0.3">
      <c r="A18" s="17" t="s">
        <v>12</v>
      </c>
      <c r="B18" s="17" t="s">
        <v>250</v>
      </c>
      <c r="C18" s="37"/>
      <c r="D18" s="38"/>
      <c r="E18" s="154"/>
    </row>
    <row r="19" spans="1:5" x14ac:dyDescent="0.3">
      <c r="A19" s="17" t="s">
        <v>13</v>
      </c>
      <c r="B19" s="17" t="s">
        <v>14</v>
      </c>
      <c r="C19" s="37"/>
      <c r="D19" s="39"/>
      <c r="E19" s="154"/>
    </row>
    <row r="20" spans="1:5" ht="30" x14ac:dyDescent="0.3">
      <c r="A20" s="17" t="s">
        <v>281</v>
      </c>
      <c r="B20" s="17" t="s">
        <v>22</v>
      </c>
      <c r="C20" s="37"/>
      <c r="D20" s="40"/>
      <c r="E20" s="154"/>
    </row>
    <row r="21" spans="1:5" x14ac:dyDescent="0.3">
      <c r="A21" s="17" t="s">
        <v>282</v>
      </c>
      <c r="B21" s="17" t="s">
        <v>15</v>
      </c>
      <c r="C21" s="37"/>
      <c r="D21" s="40"/>
      <c r="E21" s="154"/>
    </row>
    <row r="22" spans="1:5" x14ac:dyDescent="0.3">
      <c r="A22" s="17" t="s">
        <v>283</v>
      </c>
      <c r="B22" s="17" t="s">
        <v>16</v>
      </c>
      <c r="C22" s="37"/>
      <c r="D22" s="40"/>
      <c r="E22" s="154"/>
    </row>
    <row r="23" spans="1:5" x14ac:dyDescent="0.3">
      <c r="A23" s="17" t="s">
        <v>284</v>
      </c>
      <c r="B23" s="17" t="s">
        <v>17</v>
      </c>
      <c r="C23" s="118">
        <f>SUM(C24:C27)</f>
        <v>0</v>
      </c>
      <c r="D23" s="118">
        <f>SUM(D24:D27)</f>
        <v>0</v>
      </c>
      <c r="E23" s="154"/>
    </row>
    <row r="24" spans="1:5" ht="16.5" customHeight="1" x14ac:dyDescent="0.3">
      <c r="A24" s="18" t="s">
        <v>285</v>
      </c>
      <c r="B24" s="18" t="s">
        <v>18</v>
      </c>
      <c r="C24" s="37"/>
      <c r="D24" s="40"/>
      <c r="E24" s="154"/>
    </row>
    <row r="25" spans="1:5" ht="16.5" customHeight="1" x14ac:dyDescent="0.3">
      <c r="A25" s="18" t="s">
        <v>286</v>
      </c>
      <c r="B25" s="18" t="s">
        <v>19</v>
      </c>
      <c r="C25" s="37"/>
      <c r="D25" s="40"/>
      <c r="E25" s="154"/>
    </row>
    <row r="26" spans="1:5" ht="16.5" customHeight="1" x14ac:dyDescent="0.3">
      <c r="A26" s="18" t="s">
        <v>287</v>
      </c>
      <c r="B26" s="18" t="s">
        <v>20</v>
      </c>
      <c r="C26" s="37"/>
      <c r="D26" s="40"/>
      <c r="E26" s="154"/>
    </row>
    <row r="27" spans="1:5" ht="16.5" customHeight="1" x14ac:dyDescent="0.3">
      <c r="A27" s="18" t="s">
        <v>288</v>
      </c>
      <c r="B27" s="18" t="s">
        <v>23</v>
      </c>
      <c r="C27" s="37"/>
      <c r="D27" s="41"/>
      <c r="E27" s="154"/>
    </row>
    <row r="28" spans="1:5" x14ac:dyDescent="0.3">
      <c r="A28" s="17" t="s">
        <v>289</v>
      </c>
      <c r="B28" s="17" t="s">
        <v>21</v>
      </c>
      <c r="C28" s="37"/>
      <c r="D28" s="41"/>
      <c r="E28" s="154"/>
    </row>
    <row r="29" spans="1:5" x14ac:dyDescent="0.3">
      <c r="A29" s="16" t="s">
        <v>34</v>
      </c>
      <c r="B29" s="16" t="s">
        <v>3</v>
      </c>
      <c r="C29" s="33"/>
      <c r="D29" s="34"/>
      <c r="E29" s="154"/>
    </row>
    <row r="30" spans="1:5" x14ac:dyDescent="0.3">
      <c r="A30" s="16" t="s">
        <v>35</v>
      </c>
      <c r="B30" s="16" t="s">
        <v>4</v>
      </c>
      <c r="C30" s="33"/>
      <c r="D30" s="34"/>
      <c r="E30" s="154"/>
    </row>
    <row r="31" spans="1:5" x14ac:dyDescent="0.3">
      <c r="A31" s="16" t="s">
        <v>36</v>
      </c>
      <c r="B31" s="16" t="s">
        <v>5</v>
      </c>
      <c r="C31" s="33"/>
      <c r="D31" s="34"/>
      <c r="E31" s="154"/>
    </row>
    <row r="32" spans="1:5" x14ac:dyDescent="0.3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4"/>
    </row>
    <row r="33" spans="1:5" x14ac:dyDescent="0.3">
      <c r="A33" s="17" t="s">
        <v>290</v>
      </c>
      <c r="B33" s="17" t="s">
        <v>56</v>
      </c>
      <c r="C33" s="33"/>
      <c r="D33" s="34"/>
      <c r="E33" s="154"/>
    </row>
    <row r="34" spans="1:5" x14ac:dyDescent="0.3">
      <c r="A34" s="17" t="s">
        <v>291</v>
      </c>
      <c r="B34" s="17" t="s">
        <v>55</v>
      </c>
      <c r="C34" s="33"/>
      <c r="D34" s="34"/>
      <c r="E34" s="154"/>
    </row>
    <row r="35" spans="1:5" x14ac:dyDescent="0.3">
      <c r="A35" s="16" t="s">
        <v>38</v>
      </c>
      <c r="B35" s="16" t="s">
        <v>49</v>
      </c>
      <c r="C35" s="33"/>
      <c r="D35" s="34"/>
      <c r="E35" s="154"/>
    </row>
    <row r="36" spans="1:5" x14ac:dyDescent="0.3">
      <c r="A36" s="16" t="s">
        <v>39</v>
      </c>
      <c r="B36" s="16" t="s">
        <v>357</v>
      </c>
      <c r="C36" s="84">
        <f>SUM(C37:C42)</f>
        <v>0</v>
      </c>
      <c r="D36" s="84">
        <f>SUM(D37:D42)</f>
        <v>0</v>
      </c>
      <c r="E36" s="154"/>
    </row>
    <row r="37" spans="1:5" x14ac:dyDescent="0.3">
      <c r="A37" s="17" t="s">
        <v>354</v>
      </c>
      <c r="B37" s="17" t="s">
        <v>358</v>
      </c>
      <c r="C37" s="33"/>
      <c r="D37" s="33"/>
      <c r="E37" s="154"/>
    </row>
    <row r="38" spans="1:5" x14ac:dyDescent="0.3">
      <c r="A38" s="17" t="s">
        <v>355</v>
      </c>
      <c r="B38" s="17" t="s">
        <v>359</v>
      </c>
      <c r="C38" s="33"/>
      <c r="D38" s="33"/>
      <c r="E38" s="154"/>
    </row>
    <row r="39" spans="1:5" x14ac:dyDescent="0.3">
      <c r="A39" s="17" t="s">
        <v>356</v>
      </c>
      <c r="B39" s="17" t="s">
        <v>362</v>
      </c>
      <c r="C39" s="33"/>
      <c r="D39" s="34"/>
      <c r="E39" s="154"/>
    </row>
    <row r="40" spans="1:5" x14ac:dyDescent="0.3">
      <c r="A40" s="17" t="s">
        <v>361</v>
      </c>
      <c r="B40" s="17" t="s">
        <v>363</v>
      </c>
      <c r="C40" s="33"/>
      <c r="D40" s="34"/>
      <c r="E40" s="154"/>
    </row>
    <row r="41" spans="1:5" x14ac:dyDescent="0.3">
      <c r="A41" s="17" t="s">
        <v>364</v>
      </c>
      <c r="B41" s="17" t="s">
        <v>498</v>
      </c>
      <c r="C41" s="33"/>
      <c r="D41" s="34"/>
      <c r="E41" s="154"/>
    </row>
    <row r="42" spans="1:5" x14ac:dyDescent="0.3">
      <c r="A42" s="17" t="s">
        <v>499</v>
      </c>
      <c r="B42" s="17" t="s">
        <v>360</v>
      </c>
      <c r="C42" s="33"/>
      <c r="D42" s="34"/>
      <c r="E42" s="154"/>
    </row>
    <row r="43" spans="1:5" ht="30" x14ac:dyDescent="0.3">
      <c r="A43" s="16" t="s">
        <v>40</v>
      </c>
      <c r="B43" s="16" t="s">
        <v>28</v>
      </c>
      <c r="C43" s="33"/>
      <c r="D43" s="34"/>
      <c r="E43" s="154"/>
    </row>
    <row r="44" spans="1:5" x14ac:dyDescent="0.3">
      <c r="A44" s="16" t="s">
        <v>41</v>
      </c>
      <c r="B44" s="16" t="s">
        <v>24</v>
      </c>
      <c r="C44" s="33"/>
      <c r="D44" s="34"/>
      <c r="E44" s="154"/>
    </row>
    <row r="45" spans="1:5" x14ac:dyDescent="0.3">
      <c r="A45" s="16" t="s">
        <v>42</v>
      </c>
      <c r="B45" s="16" t="s">
        <v>25</v>
      </c>
      <c r="C45" s="33"/>
      <c r="D45" s="34"/>
      <c r="E45" s="154"/>
    </row>
    <row r="46" spans="1:5" x14ac:dyDescent="0.3">
      <c r="A46" s="16" t="s">
        <v>43</v>
      </c>
      <c r="B46" s="16" t="s">
        <v>26</v>
      </c>
      <c r="C46" s="33"/>
      <c r="D46" s="34"/>
      <c r="E46" s="154"/>
    </row>
    <row r="47" spans="1:5" x14ac:dyDescent="0.3">
      <c r="A47" s="16" t="s">
        <v>44</v>
      </c>
      <c r="B47" s="16" t="s">
        <v>296</v>
      </c>
      <c r="C47" s="84">
        <f>SUM(C48:C50)</f>
        <v>0</v>
      </c>
      <c r="D47" s="84">
        <f>SUM(D48:D50)</f>
        <v>0</v>
      </c>
      <c r="E47" s="154"/>
    </row>
    <row r="48" spans="1:5" x14ac:dyDescent="0.3">
      <c r="A48" s="98" t="s">
        <v>370</v>
      </c>
      <c r="B48" s="98" t="s">
        <v>373</v>
      </c>
      <c r="C48" s="33"/>
      <c r="D48" s="34"/>
      <c r="E48" s="154"/>
    </row>
    <row r="49" spans="1:5" x14ac:dyDescent="0.3">
      <c r="A49" s="98" t="s">
        <v>371</v>
      </c>
      <c r="B49" s="98" t="s">
        <v>372</v>
      </c>
      <c r="C49" s="33"/>
      <c r="D49" s="34"/>
      <c r="E49" s="154"/>
    </row>
    <row r="50" spans="1:5" x14ac:dyDescent="0.3">
      <c r="A50" s="98" t="s">
        <v>374</v>
      </c>
      <c r="B50" s="98" t="s">
        <v>375</v>
      </c>
      <c r="C50" s="33"/>
      <c r="D50" s="34"/>
      <c r="E50" s="154"/>
    </row>
    <row r="51" spans="1:5" ht="26.25" customHeight="1" x14ac:dyDescent="0.3">
      <c r="A51" s="16" t="s">
        <v>45</v>
      </c>
      <c r="B51" s="16" t="s">
        <v>29</v>
      </c>
      <c r="C51" s="33"/>
      <c r="D51" s="34"/>
      <c r="E51" s="154"/>
    </row>
    <row r="52" spans="1:5" x14ac:dyDescent="0.3">
      <c r="A52" s="16" t="s">
        <v>46</v>
      </c>
      <c r="B52" s="16" t="s">
        <v>6</v>
      </c>
      <c r="C52" s="33"/>
      <c r="D52" s="34"/>
      <c r="E52" s="154"/>
    </row>
    <row r="53" spans="1:5" ht="30" x14ac:dyDescent="0.3">
      <c r="A53" s="14">
        <v>1.3</v>
      </c>
      <c r="B53" s="88" t="s">
        <v>414</v>
      </c>
      <c r="C53" s="85">
        <f>SUM(C54:C55)</f>
        <v>0</v>
      </c>
      <c r="D53" s="85">
        <f>SUM(D54:D55)</f>
        <v>0</v>
      </c>
      <c r="E53" s="154"/>
    </row>
    <row r="54" spans="1:5" ht="30" x14ac:dyDescent="0.3">
      <c r="A54" s="16" t="s">
        <v>50</v>
      </c>
      <c r="B54" s="16" t="s">
        <v>48</v>
      </c>
      <c r="C54" s="33"/>
      <c r="D54" s="34"/>
      <c r="E54" s="154"/>
    </row>
    <row r="55" spans="1:5" x14ac:dyDescent="0.3">
      <c r="A55" s="16" t="s">
        <v>51</v>
      </c>
      <c r="B55" s="16" t="s">
        <v>47</v>
      </c>
      <c r="C55" s="33"/>
      <c r="D55" s="34"/>
      <c r="E55" s="154"/>
    </row>
    <row r="56" spans="1:5" x14ac:dyDescent="0.3">
      <c r="A56" s="14">
        <v>1.4</v>
      </c>
      <c r="B56" s="14" t="s">
        <v>416</v>
      </c>
      <c r="C56" s="33"/>
      <c r="D56" s="34"/>
      <c r="E56" s="154"/>
    </row>
    <row r="57" spans="1:5" x14ac:dyDescent="0.3">
      <c r="A57" s="14">
        <v>1.5</v>
      </c>
      <c r="B57" s="14" t="s">
        <v>7</v>
      </c>
      <c r="C57" s="37"/>
      <c r="D57" s="40"/>
      <c r="E57" s="154"/>
    </row>
    <row r="58" spans="1:5" x14ac:dyDescent="0.3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4"/>
    </row>
    <row r="59" spans="1:5" x14ac:dyDescent="0.3">
      <c r="A59" s="16" t="s">
        <v>297</v>
      </c>
      <c r="B59" s="46" t="s">
        <v>52</v>
      </c>
      <c r="C59" s="37"/>
      <c r="D59" s="40"/>
      <c r="E59" s="154"/>
    </row>
    <row r="60" spans="1:5" ht="30" x14ac:dyDescent="0.3">
      <c r="A60" s="16" t="s">
        <v>298</v>
      </c>
      <c r="B60" s="46" t="s">
        <v>54</v>
      </c>
      <c r="C60" s="37"/>
      <c r="D60" s="40"/>
      <c r="E60" s="154"/>
    </row>
    <row r="61" spans="1:5" x14ac:dyDescent="0.3">
      <c r="A61" s="16" t="s">
        <v>299</v>
      </c>
      <c r="B61" s="46" t="s">
        <v>53</v>
      </c>
      <c r="C61" s="40"/>
      <c r="D61" s="40"/>
      <c r="E61" s="154"/>
    </row>
    <row r="62" spans="1:5" x14ac:dyDescent="0.3">
      <c r="A62" s="16" t="s">
        <v>300</v>
      </c>
      <c r="B62" s="46" t="s">
        <v>27</v>
      </c>
      <c r="C62" s="37"/>
      <c r="D62" s="40"/>
      <c r="E62" s="154"/>
    </row>
    <row r="63" spans="1:5" x14ac:dyDescent="0.3">
      <c r="A63" s="16" t="s">
        <v>336</v>
      </c>
      <c r="B63" s="218" t="s">
        <v>337</v>
      </c>
      <c r="C63" s="37"/>
      <c r="D63" s="219"/>
      <c r="E63" s="154"/>
    </row>
    <row r="64" spans="1:5" x14ac:dyDescent="0.3">
      <c r="A64" s="13">
        <v>2</v>
      </c>
      <c r="B64" s="47" t="s">
        <v>106</v>
      </c>
      <c r="C64" s="284"/>
      <c r="D64" s="119">
        <f>SUM(D65:D70)</f>
        <v>0</v>
      </c>
      <c r="E64" s="154"/>
    </row>
    <row r="65" spans="1:5" x14ac:dyDescent="0.3">
      <c r="A65" s="15">
        <v>2.1</v>
      </c>
      <c r="B65" s="48" t="s">
        <v>100</v>
      </c>
      <c r="C65" s="284"/>
      <c r="D65" s="42"/>
      <c r="E65" s="154"/>
    </row>
    <row r="66" spans="1:5" x14ac:dyDescent="0.3">
      <c r="A66" s="15">
        <v>2.2000000000000002</v>
      </c>
      <c r="B66" s="48" t="s">
        <v>104</v>
      </c>
      <c r="C66" s="286"/>
      <c r="D66" s="43"/>
      <c r="E66" s="154"/>
    </row>
    <row r="67" spans="1:5" x14ac:dyDescent="0.3">
      <c r="A67" s="15">
        <v>2.2999999999999998</v>
      </c>
      <c r="B67" s="48" t="s">
        <v>103</v>
      </c>
      <c r="C67" s="286"/>
      <c r="D67" s="43"/>
      <c r="E67" s="154"/>
    </row>
    <row r="68" spans="1:5" x14ac:dyDescent="0.3">
      <c r="A68" s="15">
        <v>2.4</v>
      </c>
      <c r="B68" s="48" t="s">
        <v>105</v>
      </c>
      <c r="C68" s="286"/>
      <c r="D68" s="43"/>
      <c r="E68" s="154"/>
    </row>
    <row r="69" spans="1:5" x14ac:dyDescent="0.3">
      <c r="A69" s="15">
        <v>2.5</v>
      </c>
      <c r="B69" s="48" t="s">
        <v>101</v>
      </c>
      <c r="C69" s="286"/>
      <c r="D69" s="43"/>
      <c r="E69" s="154"/>
    </row>
    <row r="70" spans="1:5" x14ac:dyDescent="0.3">
      <c r="A70" s="15">
        <v>2.6</v>
      </c>
      <c r="B70" s="48" t="s">
        <v>102</v>
      </c>
      <c r="C70" s="286"/>
      <c r="D70" s="43"/>
      <c r="E70" s="154"/>
    </row>
    <row r="71" spans="1:5" s="2" customFormat="1" x14ac:dyDescent="0.3">
      <c r="A71" s="13">
        <v>3</v>
      </c>
      <c r="B71" s="282" t="s">
        <v>450</v>
      </c>
      <c r="C71" s="285"/>
      <c r="D71" s="283"/>
      <c r="E71" s="106"/>
    </row>
    <row r="72" spans="1:5" s="2" customFormat="1" x14ac:dyDescent="0.3">
      <c r="A72" s="13">
        <v>4</v>
      </c>
      <c r="B72" s="13" t="s">
        <v>252</v>
      </c>
      <c r="C72" s="285">
        <f>SUM(C73:C74)</f>
        <v>0</v>
      </c>
      <c r="D72" s="86">
        <f>SUM(D73:D74)</f>
        <v>0</v>
      </c>
      <c r="E72" s="106"/>
    </row>
    <row r="73" spans="1:5" s="2" customFormat="1" x14ac:dyDescent="0.3">
      <c r="A73" s="15">
        <v>4.0999999999999996</v>
      </c>
      <c r="B73" s="15" t="s">
        <v>253</v>
      </c>
      <c r="C73" s="8"/>
      <c r="D73" s="8"/>
      <c r="E73" s="106"/>
    </row>
    <row r="74" spans="1:5" s="2" customFormat="1" x14ac:dyDescent="0.3">
      <c r="A74" s="15">
        <v>4.2</v>
      </c>
      <c r="B74" s="15" t="s">
        <v>254</v>
      </c>
      <c r="C74" s="8"/>
      <c r="D74" s="8"/>
      <c r="E74" s="106"/>
    </row>
    <row r="75" spans="1:5" s="2" customFormat="1" x14ac:dyDescent="0.3">
      <c r="A75" s="13">
        <v>5</v>
      </c>
      <c r="B75" s="280" t="s">
        <v>279</v>
      </c>
      <c r="C75" s="8"/>
      <c r="D75" s="86"/>
      <c r="E75" s="106"/>
    </row>
    <row r="76" spans="1:5" s="2" customFormat="1" x14ac:dyDescent="0.3">
      <c r="A76" s="373"/>
      <c r="B76" s="373"/>
      <c r="C76" s="12"/>
      <c r="D76" s="12"/>
      <c r="E76" s="106"/>
    </row>
    <row r="77" spans="1:5" s="2" customFormat="1" x14ac:dyDescent="0.3">
      <c r="A77" s="443" t="s">
        <v>500</v>
      </c>
      <c r="B77" s="443"/>
      <c r="C77" s="443"/>
      <c r="D77" s="443"/>
      <c r="E77" s="106"/>
    </row>
    <row r="78" spans="1:5" s="2" customFormat="1" x14ac:dyDescent="0.3">
      <c r="A78" s="373"/>
      <c r="B78" s="373"/>
      <c r="C78" s="12"/>
      <c r="D78" s="12"/>
      <c r="E78" s="106"/>
    </row>
    <row r="79" spans="1:5" s="23" customFormat="1" ht="12.75" x14ac:dyDescent="0.2"/>
    <row r="80" spans="1:5" s="2" customFormat="1" x14ac:dyDescent="0.3">
      <c r="A80" s="70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4" t="s">
        <v>501</v>
      </c>
      <c r="D83" s="12"/>
      <c r="E83"/>
      <c r="F83"/>
      <c r="G83"/>
      <c r="H83"/>
      <c r="I83"/>
    </row>
    <row r="84" spans="1:9" s="2" customFormat="1" x14ac:dyDescent="0.3">
      <c r="A84"/>
      <c r="B84" s="451" t="s">
        <v>502</v>
      </c>
      <c r="C84" s="451"/>
      <c r="D84" s="451"/>
      <c r="E84"/>
      <c r="F84"/>
      <c r="G84"/>
      <c r="H84"/>
      <c r="I84"/>
    </row>
    <row r="85" spans="1:9" customFormat="1" ht="12.75" x14ac:dyDescent="0.2">
      <c r="B85" s="66" t="s">
        <v>503</v>
      </c>
    </row>
    <row r="86" spans="1:9" s="2" customFormat="1" x14ac:dyDescent="0.3">
      <c r="A86" s="11"/>
      <c r="B86" s="451" t="s">
        <v>504</v>
      </c>
      <c r="C86" s="451"/>
      <c r="D86" s="451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7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334</v>
      </c>
      <c r="B1" s="78"/>
      <c r="C1" s="440" t="s">
        <v>109</v>
      </c>
      <c r="D1" s="440"/>
      <c r="E1" s="92"/>
    </row>
    <row r="2" spans="1:5" s="6" customFormat="1" x14ac:dyDescent="0.3">
      <c r="A2" s="75" t="s">
        <v>328</v>
      </c>
      <c r="B2" s="78"/>
      <c r="C2" s="438" t="s">
        <v>534</v>
      </c>
      <c r="D2" s="438"/>
      <c r="E2" s="92"/>
    </row>
    <row r="3" spans="1:5" s="6" customFormat="1" x14ac:dyDescent="0.3">
      <c r="A3" s="77" t="s">
        <v>140</v>
      </c>
      <c r="B3" s="75"/>
      <c r="C3" s="163"/>
      <c r="D3" s="163"/>
      <c r="E3" s="92"/>
    </row>
    <row r="4" spans="1:5" s="6" customFormat="1" x14ac:dyDescent="0.3">
      <c r="A4" s="77"/>
      <c r="B4" s="77"/>
      <c r="C4" s="163"/>
      <c r="D4" s="163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81" t="str">
        <f>'ფორმა N1'!D4</f>
        <v>აიპ "პლატფორმა ახალი პოლიტიკური ცენტრისთვის"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2"/>
      <c r="B8" s="162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329</v>
      </c>
      <c r="B10" s="99"/>
      <c r="C10" s="4"/>
      <c r="D10" s="4"/>
      <c r="E10" s="94"/>
    </row>
    <row r="11" spans="1:5" s="10" customFormat="1" x14ac:dyDescent="0.2">
      <c r="A11" s="99" t="s">
        <v>330</v>
      </c>
      <c r="B11" s="99"/>
      <c r="C11" s="4"/>
      <c r="D11" s="4"/>
      <c r="E11" s="95"/>
    </row>
    <row r="12" spans="1:5" s="10" customFormat="1" x14ac:dyDescent="0.2">
      <c r="A12" s="88" t="s">
        <v>278</v>
      </c>
      <c r="B12" s="88"/>
      <c r="C12" s="4"/>
      <c r="D12" s="4"/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5" s="10" customFormat="1" ht="17.25" customHeight="1" x14ac:dyDescent="0.2">
      <c r="A17" s="99" t="s">
        <v>331</v>
      </c>
      <c r="B17" s="88"/>
      <c r="C17" s="4"/>
      <c r="D17" s="4"/>
      <c r="E17" s="95"/>
    </row>
    <row r="18" spans="1:5" s="10" customFormat="1" ht="18" customHeight="1" x14ac:dyDescent="0.2">
      <c r="A18" s="99" t="s">
        <v>332</v>
      </c>
      <c r="B18" s="88"/>
      <c r="C18" s="4"/>
      <c r="D18" s="4"/>
      <c r="E18" s="95"/>
    </row>
    <row r="19" spans="1:5" s="10" customFormat="1" x14ac:dyDescent="0.2">
      <c r="A19" s="88" t="s">
        <v>278</v>
      </c>
      <c r="B19" s="88"/>
      <c r="C19" s="4"/>
      <c r="D19" s="4"/>
      <c r="E19" s="95"/>
    </row>
    <row r="20" spans="1:5" s="10" customFormat="1" x14ac:dyDescent="0.2">
      <c r="A20" s="88" t="s">
        <v>278</v>
      </c>
      <c r="B20" s="88"/>
      <c r="C20" s="4"/>
      <c r="D20" s="4"/>
      <c r="E20" s="95"/>
    </row>
    <row r="21" spans="1:5" s="10" customFormat="1" x14ac:dyDescent="0.2">
      <c r="A21" s="88" t="s">
        <v>278</v>
      </c>
      <c r="B21" s="88"/>
      <c r="C21" s="4"/>
      <c r="D21" s="4"/>
      <c r="E21" s="95"/>
    </row>
    <row r="22" spans="1:5" s="10" customFormat="1" x14ac:dyDescent="0.2">
      <c r="A22" s="88" t="s">
        <v>278</v>
      </c>
      <c r="B22" s="88"/>
      <c r="C22" s="4"/>
      <c r="D22" s="4"/>
      <c r="E22" s="95"/>
    </row>
    <row r="23" spans="1:5" s="10" customFormat="1" x14ac:dyDescent="0.2">
      <c r="A23" s="88" t="s">
        <v>278</v>
      </c>
      <c r="B23" s="88"/>
      <c r="C23" s="4"/>
      <c r="D23" s="4"/>
      <c r="E23" s="95"/>
    </row>
    <row r="24" spans="1:5" s="3" customFormat="1" x14ac:dyDescent="0.2">
      <c r="A24" s="89"/>
      <c r="B24" s="89"/>
      <c r="C24" s="4"/>
      <c r="D24" s="4"/>
      <c r="E24" s="96"/>
    </row>
    <row r="25" spans="1:5" x14ac:dyDescent="0.3">
      <c r="A25" s="100"/>
      <c r="B25" s="100" t="s">
        <v>335</v>
      </c>
      <c r="C25" s="87">
        <f>SUM(C10:C24)</f>
        <v>0</v>
      </c>
      <c r="D25" s="87">
        <f>SUM(D10:D24)</f>
        <v>0</v>
      </c>
      <c r="E25" s="97"/>
    </row>
    <row r="26" spans="1:5" x14ac:dyDescent="0.3">
      <c r="A26" s="44"/>
      <c r="B26" s="44"/>
    </row>
    <row r="27" spans="1:5" x14ac:dyDescent="0.3">
      <c r="A27" s="2" t="s">
        <v>434</v>
      </c>
      <c r="E27" s="5"/>
    </row>
    <row r="28" spans="1:5" x14ac:dyDescent="0.3">
      <c r="A28" s="2" t="s">
        <v>418</v>
      </c>
    </row>
    <row r="29" spans="1:5" x14ac:dyDescent="0.3">
      <c r="A29" s="217" t="s">
        <v>419</v>
      </c>
    </row>
    <row r="30" spans="1:5" x14ac:dyDescent="0.3">
      <c r="A30" s="217"/>
    </row>
    <row r="31" spans="1:5" x14ac:dyDescent="0.3">
      <c r="A31" s="217" t="s">
        <v>351</v>
      </c>
    </row>
    <row r="32" spans="1:5" s="23" customFormat="1" ht="12.75" x14ac:dyDescent="0.2"/>
    <row r="33" spans="1:9" x14ac:dyDescent="0.3">
      <c r="A33" s="70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0"/>
      <c r="B36" s="70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6"/>
      <c r="B38" s="66" t="s">
        <v>139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 x14ac:dyDescent="0.3">
      <c r="A1" s="75" t="s">
        <v>475</v>
      </c>
      <c r="B1" s="75"/>
      <c r="C1" s="78"/>
      <c r="D1" s="78"/>
      <c r="E1" s="78"/>
      <c r="F1" s="78"/>
      <c r="G1" s="291"/>
      <c r="H1" s="291"/>
      <c r="I1" s="440" t="s">
        <v>109</v>
      </c>
      <c r="J1" s="440"/>
    </row>
    <row r="2" spans="1:10" ht="15" x14ac:dyDescent="0.3">
      <c r="A2" s="77" t="s">
        <v>140</v>
      </c>
      <c r="B2" s="75"/>
      <c r="C2" s="78"/>
      <c r="D2" s="78"/>
      <c r="E2" s="78"/>
      <c r="F2" s="78"/>
      <c r="G2" s="291"/>
      <c r="H2" s="291"/>
      <c r="I2" s="438" t="s">
        <v>534</v>
      </c>
      <c r="J2" s="438"/>
    </row>
    <row r="3" spans="1:10" ht="15" x14ac:dyDescent="0.3">
      <c r="A3" s="77"/>
      <c r="B3" s="77"/>
      <c r="C3" s="75"/>
      <c r="D3" s="75"/>
      <c r="E3" s="75"/>
      <c r="F3" s="75"/>
      <c r="G3" s="291"/>
      <c r="H3" s="291"/>
      <c r="I3" s="291"/>
    </row>
    <row r="4" spans="1:10" ht="15" x14ac:dyDescent="0.3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10" ht="15" x14ac:dyDescent="0.3">
      <c r="A5" s="81" t="str">
        <f>'ფორმა N1'!D4</f>
        <v>აიპ "პლატფორმა ახალი პოლიტიკური ცენტრისთვის"</v>
      </c>
      <c r="B5" s="81"/>
      <c r="C5" s="81"/>
      <c r="D5" s="81"/>
      <c r="E5" s="81"/>
      <c r="F5" s="81"/>
      <c r="G5" s="82"/>
      <c r="H5" s="82"/>
      <c r="I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10" ht="15" x14ac:dyDescent="0.2">
      <c r="A7" s="290"/>
      <c r="B7" s="290"/>
      <c r="C7" s="290"/>
      <c r="D7" s="290"/>
      <c r="E7" s="290"/>
      <c r="F7" s="290"/>
      <c r="G7" s="79"/>
      <c r="H7" s="79"/>
      <c r="I7" s="79"/>
    </row>
    <row r="8" spans="1:10" ht="45" x14ac:dyDescent="0.2">
      <c r="A8" s="91" t="s">
        <v>64</v>
      </c>
      <c r="B8" s="91" t="s">
        <v>339</v>
      </c>
      <c r="C8" s="91" t="s">
        <v>340</v>
      </c>
      <c r="D8" s="91" t="s">
        <v>227</v>
      </c>
      <c r="E8" s="91" t="s">
        <v>344</v>
      </c>
      <c r="F8" s="91" t="s">
        <v>348</v>
      </c>
      <c r="G8" s="80" t="s">
        <v>10</v>
      </c>
      <c r="H8" s="80" t="s">
        <v>9</v>
      </c>
      <c r="I8" s="80" t="s">
        <v>395</v>
      </c>
      <c r="J8" s="232" t="s">
        <v>347</v>
      </c>
    </row>
    <row r="9" spans="1:10" ht="15" x14ac:dyDescent="0.2">
      <c r="A9" s="99">
        <v>1</v>
      </c>
      <c r="B9" s="99"/>
      <c r="C9" s="99"/>
      <c r="D9" s="99"/>
      <c r="E9" s="99"/>
      <c r="F9" s="99"/>
      <c r="G9" s="4"/>
      <c r="H9" s="4"/>
      <c r="I9" s="4"/>
      <c r="J9" s="232" t="s">
        <v>0</v>
      </c>
    </row>
    <row r="10" spans="1:10" ht="15" x14ac:dyDescent="0.2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 x14ac:dyDescent="0.2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 x14ac:dyDescent="0.2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 x14ac:dyDescent="0.2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 x14ac:dyDescent="0.2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 x14ac:dyDescent="0.2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 x14ac:dyDescent="0.2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 x14ac:dyDescent="0.2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 x14ac:dyDescent="0.2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 x14ac:dyDescent="0.2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 x14ac:dyDescent="0.2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 x14ac:dyDescent="0.2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 x14ac:dyDescent="0.2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 x14ac:dyDescent="0.2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 x14ac:dyDescent="0.2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 x14ac:dyDescent="0.3">
      <c r="A25" s="88"/>
      <c r="B25" s="100"/>
      <c r="C25" s="100"/>
      <c r="D25" s="100"/>
      <c r="E25" s="100"/>
      <c r="F25" s="88" t="s">
        <v>455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 x14ac:dyDescent="0.3">
      <c r="A26" s="230"/>
      <c r="B26" s="230"/>
      <c r="C26" s="230"/>
      <c r="D26" s="230"/>
      <c r="E26" s="230"/>
      <c r="F26" s="230"/>
      <c r="G26" s="230"/>
      <c r="H26" s="186"/>
      <c r="I26" s="186"/>
    </row>
    <row r="27" spans="1:9" ht="15" x14ac:dyDescent="0.3">
      <c r="A27" s="231" t="s">
        <v>476</v>
      </c>
      <c r="B27" s="231"/>
      <c r="C27" s="230"/>
      <c r="D27" s="230"/>
      <c r="E27" s="230"/>
      <c r="F27" s="230"/>
      <c r="G27" s="230"/>
      <c r="H27" s="186"/>
      <c r="I27" s="186"/>
    </row>
    <row r="28" spans="1:9" ht="15" x14ac:dyDescent="0.3">
      <c r="A28" s="231"/>
      <c r="B28" s="231"/>
      <c r="C28" s="230"/>
      <c r="D28" s="230"/>
      <c r="E28" s="230"/>
      <c r="F28" s="230"/>
      <c r="G28" s="230"/>
      <c r="H28" s="186"/>
      <c r="I28" s="186"/>
    </row>
    <row r="29" spans="1:9" ht="15" x14ac:dyDescent="0.3">
      <c r="A29" s="231"/>
      <c r="B29" s="231"/>
      <c r="C29" s="186"/>
      <c r="D29" s="186"/>
      <c r="E29" s="186"/>
      <c r="F29" s="186"/>
      <c r="G29" s="186"/>
      <c r="H29" s="186"/>
      <c r="I29" s="186"/>
    </row>
    <row r="30" spans="1:9" ht="15" x14ac:dyDescent="0.3">
      <c r="A30" s="231"/>
      <c r="B30" s="231"/>
      <c r="C30" s="186"/>
      <c r="D30" s="186"/>
      <c r="E30" s="186"/>
      <c r="F30" s="186"/>
      <c r="G30" s="186"/>
      <c r="H30" s="186"/>
      <c r="I30" s="186"/>
    </row>
    <row r="31" spans="1:9" x14ac:dyDescent="0.2">
      <c r="A31" s="227"/>
      <c r="B31" s="227"/>
      <c r="C31" s="227"/>
      <c r="D31" s="227"/>
      <c r="E31" s="227"/>
      <c r="F31" s="227"/>
      <c r="G31" s="227"/>
      <c r="H31" s="227"/>
      <c r="I31" s="227"/>
    </row>
    <row r="32" spans="1:9" ht="15" x14ac:dyDescent="0.3">
      <c r="A32" s="192" t="s">
        <v>107</v>
      </c>
      <c r="B32" s="192"/>
      <c r="C32" s="186"/>
      <c r="D32" s="186"/>
      <c r="E32" s="186"/>
      <c r="F32" s="186"/>
      <c r="G32" s="186"/>
      <c r="H32" s="186"/>
      <c r="I32" s="186"/>
    </row>
    <row r="33" spans="1:9" ht="15" x14ac:dyDescent="0.3">
      <c r="A33" s="186"/>
      <c r="B33" s="186"/>
      <c r="C33" s="186"/>
      <c r="D33" s="186"/>
      <c r="E33" s="186"/>
      <c r="F33" s="186"/>
      <c r="G33" s="186"/>
      <c r="H33" s="186"/>
      <c r="I33" s="186"/>
    </row>
    <row r="34" spans="1:9" ht="15" x14ac:dyDescent="0.3">
      <c r="A34" s="186"/>
      <c r="B34" s="186"/>
      <c r="C34" s="186"/>
      <c r="D34" s="186"/>
      <c r="E34" s="190"/>
      <c r="F34" s="190"/>
      <c r="G34" s="190"/>
      <c r="H34" s="186"/>
      <c r="I34" s="186"/>
    </row>
    <row r="35" spans="1:9" ht="15" x14ac:dyDescent="0.3">
      <c r="A35" s="192"/>
      <c r="B35" s="192"/>
      <c r="C35" s="192" t="s">
        <v>394</v>
      </c>
      <c r="D35" s="192"/>
      <c r="E35" s="192"/>
      <c r="F35" s="192"/>
      <c r="G35" s="192"/>
      <c r="H35" s="186"/>
      <c r="I35" s="186"/>
    </row>
    <row r="36" spans="1:9" ht="15" x14ac:dyDescent="0.3">
      <c r="A36" s="186"/>
      <c r="B36" s="186"/>
      <c r="C36" s="186" t="s">
        <v>393</v>
      </c>
      <c r="D36" s="186"/>
      <c r="E36" s="186"/>
      <c r="F36" s="186"/>
      <c r="G36" s="186"/>
      <c r="H36" s="186"/>
      <c r="I36" s="186"/>
    </row>
    <row r="37" spans="1:9" x14ac:dyDescent="0.2">
      <c r="A37" s="194"/>
      <c r="B37" s="194"/>
      <c r="C37" s="194" t="s">
        <v>139</v>
      </c>
      <c r="D37" s="194"/>
      <c r="E37" s="194"/>
      <c r="F37" s="194"/>
      <c r="G37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3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5" t="s">
        <v>477</v>
      </c>
      <c r="B1" s="78"/>
      <c r="C1" s="78"/>
      <c r="D1" s="78"/>
      <c r="E1" s="78"/>
      <c r="F1" s="78"/>
      <c r="G1" s="440" t="s">
        <v>109</v>
      </c>
      <c r="H1" s="440"/>
      <c r="I1" s="378"/>
    </row>
    <row r="2" spans="1:9" ht="15" x14ac:dyDescent="0.3">
      <c r="A2" s="77" t="s">
        <v>140</v>
      </c>
      <c r="B2" s="78"/>
      <c r="C2" s="78"/>
      <c r="D2" s="78"/>
      <c r="E2" s="78"/>
      <c r="F2" s="78"/>
      <c r="G2" s="438" t="s">
        <v>534</v>
      </c>
      <c r="H2" s="438"/>
      <c r="I2" s="77"/>
    </row>
    <row r="3" spans="1:9" ht="15" x14ac:dyDescent="0.3">
      <c r="A3" s="77"/>
      <c r="B3" s="77"/>
      <c r="C3" s="77"/>
      <c r="D3" s="77"/>
      <c r="E3" s="77"/>
      <c r="F3" s="77"/>
      <c r="G3" s="291"/>
      <c r="H3" s="291"/>
      <c r="I3" s="378"/>
    </row>
    <row r="4" spans="1:9" ht="15" x14ac:dyDescent="0.3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9" ht="15" x14ac:dyDescent="0.3">
      <c r="A5" s="81" t="str">
        <f>'ფორმა N1'!D4</f>
        <v>აიპ "პლატფორმა ახალი პოლიტიკური ცენტრისთვის"</v>
      </c>
      <c r="B5" s="81"/>
      <c r="C5" s="81"/>
      <c r="D5" s="81"/>
      <c r="E5" s="81"/>
      <c r="F5" s="81"/>
      <c r="G5" s="82"/>
      <c r="H5" s="82"/>
      <c r="I5" s="82"/>
    </row>
    <row r="6" spans="1:9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9" ht="15" x14ac:dyDescent="0.2">
      <c r="A7" s="290"/>
      <c r="B7" s="290"/>
      <c r="C7" s="290"/>
      <c r="D7" s="290"/>
      <c r="E7" s="290"/>
      <c r="F7" s="290"/>
      <c r="G7" s="79"/>
      <c r="H7" s="79"/>
      <c r="I7" s="378"/>
    </row>
    <row r="8" spans="1:9" ht="45" x14ac:dyDescent="0.2">
      <c r="A8" s="374" t="s">
        <v>64</v>
      </c>
      <c r="B8" s="80" t="s">
        <v>339</v>
      </c>
      <c r="C8" s="91" t="s">
        <v>340</v>
      </c>
      <c r="D8" s="91" t="s">
        <v>227</v>
      </c>
      <c r="E8" s="91" t="s">
        <v>343</v>
      </c>
      <c r="F8" s="91" t="s">
        <v>342</v>
      </c>
      <c r="G8" s="91" t="s">
        <v>389</v>
      </c>
      <c r="H8" s="80" t="s">
        <v>10</v>
      </c>
      <c r="I8" s="80" t="s">
        <v>9</v>
      </c>
    </row>
    <row r="9" spans="1:9" ht="15" x14ac:dyDescent="0.2">
      <c r="A9" s="375"/>
      <c r="B9" s="376"/>
      <c r="C9" s="99"/>
      <c r="D9" s="99"/>
      <c r="E9" s="99"/>
      <c r="F9" s="99"/>
      <c r="G9" s="99"/>
      <c r="H9" s="4"/>
      <c r="I9" s="4"/>
    </row>
    <row r="10" spans="1:9" ht="15" x14ac:dyDescent="0.2">
      <c r="A10" s="375"/>
      <c r="B10" s="376"/>
      <c r="C10" s="99"/>
      <c r="D10" s="99"/>
      <c r="E10" s="99"/>
      <c r="F10" s="99"/>
      <c r="G10" s="99"/>
      <c r="H10" s="4"/>
      <c r="I10" s="4"/>
    </row>
    <row r="11" spans="1:9" ht="15" x14ac:dyDescent="0.2">
      <c r="A11" s="375"/>
      <c r="B11" s="376"/>
      <c r="C11" s="88"/>
      <c r="D11" s="88"/>
      <c r="E11" s="88"/>
      <c r="F11" s="88"/>
      <c r="G11" s="88"/>
      <c r="H11" s="4"/>
      <c r="I11" s="4"/>
    </row>
    <row r="12" spans="1:9" ht="15" x14ac:dyDescent="0.2">
      <c r="A12" s="375"/>
      <c r="B12" s="376"/>
      <c r="C12" s="88"/>
      <c r="D12" s="88"/>
      <c r="E12" s="88"/>
      <c r="F12" s="88"/>
      <c r="G12" s="88"/>
      <c r="H12" s="4"/>
      <c r="I12" s="4"/>
    </row>
    <row r="13" spans="1:9" ht="15" x14ac:dyDescent="0.2">
      <c r="A13" s="375"/>
      <c r="B13" s="376"/>
      <c r="C13" s="88"/>
      <c r="D13" s="88"/>
      <c r="E13" s="88"/>
      <c r="F13" s="88"/>
      <c r="G13" s="88"/>
      <c r="H13" s="4"/>
      <c r="I13" s="4"/>
    </row>
    <row r="14" spans="1:9" ht="15" x14ac:dyDescent="0.2">
      <c r="A14" s="375"/>
      <c r="B14" s="376"/>
      <c r="C14" s="88"/>
      <c r="D14" s="88"/>
      <c r="E14" s="88"/>
      <c r="F14" s="88"/>
      <c r="G14" s="88"/>
      <c r="H14" s="4"/>
      <c r="I14" s="4"/>
    </row>
    <row r="15" spans="1:9" ht="15" x14ac:dyDescent="0.2">
      <c r="A15" s="375"/>
      <c r="B15" s="376"/>
      <c r="C15" s="88"/>
      <c r="D15" s="88"/>
      <c r="E15" s="88"/>
      <c r="F15" s="88"/>
      <c r="G15" s="88"/>
      <c r="H15" s="4"/>
      <c r="I15" s="4"/>
    </row>
    <row r="16" spans="1:9" ht="15" x14ac:dyDescent="0.2">
      <c r="A16" s="375"/>
      <c r="B16" s="376"/>
      <c r="C16" s="88"/>
      <c r="D16" s="88"/>
      <c r="E16" s="88"/>
      <c r="F16" s="88"/>
      <c r="G16" s="88"/>
      <c r="H16" s="4"/>
      <c r="I16" s="4"/>
    </row>
    <row r="17" spans="1:9" ht="15" x14ac:dyDescent="0.2">
      <c r="A17" s="375"/>
      <c r="B17" s="376"/>
      <c r="C17" s="88"/>
      <c r="D17" s="88"/>
      <c r="E17" s="88"/>
      <c r="F17" s="88"/>
      <c r="G17" s="88"/>
      <c r="H17" s="4"/>
      <c r="I17" s="4"/>
    </row>
    <row r="18" spans="1:9" ht="15" x14ac:dyDescent="0.2">
      <c r="A18" s="375"/>
      <c r="B18" s="376"/>
      <c r="C18" s="88"/>
      <c r="D18" s="88"/>
      <c r="E18" s="88"/>
      <c r="F18" s="88"/>
      <c r="G18" s="88"/>
      <c r="H18" s="4"/>
      <c r="I18" s="4"/>
    </row>
    <row r="19" spans="1:9" ht="15" x14ac:dyDescent="0.2">
      <c r="A19" s="375"/>
      <c r="B19" s="376"/>
      <c r="C19" s="88"/>
      <c r="D19" s="88"/>
      <c r="E19" s="88"/>
      <c r="F19" s="88"/>
      <c r="G19" s="88"/>
      <c r="H19" s="4"/>
      <c r="I19" s="4"/>
    </row>
    <row r="20" spans="1:9" ht="15" x14ac:dyDescent="0.2">
      <c r="A20" s="375"/>
      <c r="B20" s="376"/>
      <c r="C20" s="88"/>
      <c r="D20" s="88"/>
      <c r="E20" s="88"/>
      <c r="F20" s="88"/>
      <c r="G20" s="88"/>
      <c r="H20" s="4"/>
      <c r="I20" s="4"/>
    </row>
    <row r="21" spans="1:9" ht="15" x14ac:dyDescent="0.2">
      <c r="A21" s="375"/>
      <c r="B21" s="376"/>
      <c r="C21" s="88"/>
      <c r="D21" s="88"/>
      <c r="E21" s="88"/>
      <c r="F21" s="88"/>
      <c r="G21" s="88"/>
      <c r="H21" s="4"/>
      <c r="I21" s="4"/>
    </row>
    <row r="22" spans="1:9" ht="15" x14ac:dyDescent="0.2">
      <c r="A22" s="375"/>
      <c r="B22" s="376"/>
      <c r="C22" s="88"/>
      <c r="D22" s="88"/>
      <c r="E22" s="88"/>
      <c r="F22" s="88"/>
      <c r="G22" s="88"/>
      <c r="H22" s="4"/>
      <c r="I22" s="4"/>
    </row>
    <row r="23" spans="1:9" ht="15" x14ac:dyDescent="0.2">
      <c r="A23" s="375"/>
      <c r="B23" s="376"/>
      <c r="C23" s="88"/>
      <c r="D23" s="88"/>
      <c r="E23" s="88"/>
      <c r="F23" s="88"/>
      <c r="G23" s="88"/>
      <c r="H23" s="4"/>
      <c r="I23" s="4"/>
    </row>
    <row r="24" spans="1:9" ht="15" x14ac:dyDescent="0.2">
      <c r="A24" s="375"/>
      <c r="B24" s="376"/>
      <c r="C24" s="88"/>
      <c r="D24" s="88"/>
      <c r="E24" s="88"/>
      <c r="F24" s="88"/>
      <c r="G24" s="88"/>
      <c r="H24" s="4"/>
      <c r="I24" s="4"/>
    </row>
    <row r="25" spans="1:9" ht="15" x14ac:dyDescent="0.2">
      <c r="A25" s="375"/>
      <c r="B25" s="376"/>
      <c r="C25" s="88"/>
      <c r="D25" s="88"/>
      <c r="E25" s="88"/>
      <c r="F25" s="88"/>
      <c r="G25" s="88"/>
      <c r="H25" s="4"/>
      <c r="I25" s="4"/>
    </row>
    <row r="26" spans="1:9" ht="15" x14ac:dyDescent="0.2">
      <c r="A26" s="375"/>
      <c r="B26" s="376"/>
      <c r="C26" s="88"/>
      <c r="D26" s="88"/>
      <c r="E26" s="88"/>
      <c r="F26" s="88"/>
      <c r="G26" s="88"/>
      <c r="H26" s="4"/>
      <c r="I26" s="4"/>
    </row>
    <row r="27" spans="1:9" ht="15" x14ac:dyDescent="0.2">
      <c r="A27" s="375"/>
      <c r="B27" s="376"/>
      <c r="C27" s="88"/>
      <c r="D27" s="88"/>
      <c r="E27" s="88"/>
      <c r="F27" s="88"/>
      <c r="G27" s="88"/>
      <c r="H27" s="4"/>
      <c r="I27" s="4"/>
    </row>
    <row r="28" spans="1:9" ht="15" x14ac:dyDescent="0.2">
      <c r="A28" s="375"/>
      <c r="B28" s="376"/>
      <c r="C28" s="88"/>
      <c r="D28" s="88"/>
      <c r="E28" s="88"/>
      <c r="F28" s="88"/>
      <c r="G28" s="88"/>
      <c r="H28" s="4"/>
      <c r="I28" s="4"/>
    </row>
    <row r="29" spans="1:9" ht="15" x14ac:dyDescent="0.2">
      <c r="A29" s="375"/>
      <c r="B29" s="376"/>
      <c r="C29" s="88"/>
      <c r="D29" s="88"/>
      <c r="E29" s="88"/>
      <c r="F29" s="88"/>
      <c r="G29" s="88"/>
      <c r="H29" s="4"/>
      <c r="I29" s="4"/>
    </row>
    <row r="30" spans="1:9" ht="15" x14ac:dyDescent="0.2">
      <c r="A30" s="375"/>
      <c r="B30" s="376"/>
      <c r="C30" s="88"/>
      <c r="D30" s="88"/>
      <c r="E30" s="88"/>
      <c r="F30" s="88"/>
      <c r="G30" s="88"/>
      <c r="H30" s="4"/>
      <c r="I30" s="4"/>
    </row>
    <row r="31" spans="1:9" ht="15" x14ac:dyDescent="0.2">
      <c r="A31" s="375"/>
      <c r="B31" s="376"/>
      <c r="C31" s="88"/>
      <c r="D31" s="88"/>
      <c r="E31" s="88"/>
      <c r="F31" s="88"/>
      <c r="G31" s="88"/>
      <c r="H31" s="4"/>
      <c r="I31" s="4"/>
    </row>
    <row r="32" spans="1:9" ht="15" x14ac:dyDescent="0.2">
      <c r="A32" s="375"/>
      <c r="B32" s="376"/>
      <c r="C32" s="88"/>
      <c r="D32" s="88"/>
      <c r="E32" s="88"/>
      <c r="F32" s="88"/>
      <c r="G32" s="88"/>
      <c r="H32" s="4"/>
      <c r="I32" s="4"/>
    </row>
    <row r="33" spans="1:9" ht="15" x14ac:dyDescent="0.2">
      <c r="A33" s="375"/>
      <c r="B33" s="376"/>
      <c r="C33" s="88"/>
      <c r="D33" s="88"/>
      <c r="E33" s="88"/>
      <c r="F33" s="88"/>
      <c r="G33" s="88"/>
      <c r="H33" s="4"/>
      <c r="I33" s="4"/>
    </row>
    <row r="34" spans="1:9" ht="15" x14ac:dyDescent="0.3">
      <c r="A34" s="375"/>
      <c r="B34" s="377"/>
      <c r="C34" s="100"/>
      <c r="D34" s="100"/>
      <c r="E34" s="100"/>
      <c r="F34" s="100"/>
      <c r="G34" s="100" t="s">
        <v>338</v>
      </c>
      <c r="H34" s="87">
        <f>SUM(H9:H33)</f>
        <v>0</v>
      </c>
      <c r="I34" s="87">
        <f>SUM(I9:I33)</f>
        <v>0</v>
      </c>
    </row>
    <row r="35" spans="1:9" ht="15" x14ac:dyDescent="0.3">
      <c r="A35" s="44"/>
      <c r="B35" s="44"/>
      <c r="C35" s="44"/>
      <c r="D35" s="44"/>
      <c r="E35" s="44"/>
      <c r="F35" s="44"/>
      <c r="G35" s="2"/>
      <c r="H35" s="2"/>
    </row>
    <row r="36" spans="1:9" ht="15" x14ac:dyDescent="0.3">
      <c r="A36" s="217" t="s">
        <v>478</v>
      </c>
      <c r="B36" s="44"/>
      <c r="C36" s="44"/>
      <c r="D36" s="44"/>
      <c r="E36" s="44"/>
      <c r="F36" s="44"/>
      <c r="G36" s="2"/>
      <c r="H36" s="2"/>
    </row>
    <row r="37" spans="1:9" ht="15" x14ac:dyDescent="0.3">
      <c r="A37" s="217"/>
      <c r="B37" s="44"/>
      <c r="C37" s="44"/>
      <c r="D37" s="44"/>
      <c r="E37" s="44"/>
      <c r="F37" s="44"/>
      <c r="G37" s="2"/>
      <c r="H37" s="2"/>
    </row>
    <row r="38" spans="1:9" ht="15" x14ac:dyDescent="0.3">
      <c r="A38" s="217"/>
      <c r="B38" s="2"/>
      <c r="C38" s="2"/>
      <c r="D38" s="2"/>
      <c r="E38" s="2"/>
      <c r="F38" s="2"/>
      <c r="G38" s="2"/>
      <c r="H38" s="2"/>
    </row>
    <row r="39" spans="1:9" ht="15" x14ac:dyDescent="0.3">
      <c r="A39" s="217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0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0"/>
      <c r="B44" s="70" t="s">
        <v>271</v>
      </c>
      <c r="C44" s="70"/>
      <c r="D44" s="70"/>
      <c r="E44" s="70"/>
      <c r="F44" s="70"/>
      <c r="G44" s="2"/>
      <c r="H44" s="12"/>
    </row>
    <row r="45" spans="1:9" ht="15" x14ac:dyDescent="0.3">
      <c r="A45" s="2"/>
      <c r="B45" s="2" t="s">
        <v>270</v>
      </c>
      <c r="C45" s="2"/>
      <c r="D45" s="2"/>
      <c r="E45" s="2"/>
      <c r="F45" s="2"/>
      <c r="G45" s="2"/>
      <c r="H45" s="12"/>
    </row>
    <row r="46" spans="1:9" x14ac:dyDescent="0.2">
      <c r="A46" s="66"/>
      <c r="B46" s="66" t="s">
        <v>139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 x14ac:dyDescent="0.3">
      <c r="A1" s="75" t="s">
        <v>479</v>
      </c>
      <c r="B1" s="75"/>
      <c r="C1" s="78"/>
      <c r="D1" s="78"/>
      <c r="E1" s="78"/>
      <c r="F1" s="78"/>
      <c r="G1" s="440" t="s">
        <v>109</v>
      </c>
      <c r="H1" s="440"/>
    </row>
    <row r="2" spans="1:10" ht="15" x14ac:dyDescent="0.3">
      <c r="A2" s="77" t="s">
        <v>140</v>
      </c>
      <c r="B2" s="75"/>
      <c r="C2" s="78"/>
      <c r="D2" s="78"/>
      <c r="E2" s="78"/>
      <c r="F2" s="78"/>
      <c r="G2" s="438" t="s">
        <v>534</v>
      </c>
      <c r="H2" s="438"/>
    </row>
    <row r="3" spans="1:10" ht="15" x14ac:dyDescent="0.3">
      <c r="A3" s="77"/>
      <c r="B3" s="77"/>
      <c r="C3" s="77"/>
      <c r="D3" s="77"/>
      <c r="E3" s="77"/>
      <c r="F3" s="77"/>
      <c r="G3" s="291"/>
      <c r="H3" s="291"/>
    </row>
    <row r="4" spans="1:10" ht="15" x14ac:dyDescent="0.3">
      <c r="A4" s="78" t="s">
        <v>274</v>
      </c>
      <c r="B4" s="78"/>
      <c r="C4" s="78"/>
      <c r="D4" s="78"/>
      <c r="E4" s="78"/>
      <c r="F4" s="78"/>
      <c r="G4" s="77"/>
      <c r="H4" s="77"/>
    </row>
    <row r="5" spans="1:10" ht="15" x14ac:dyDescent="0.3">
      <c r="A5" s="81" t="str">
        <f>'ფორმა N1'!D4</f>
        <v>აიპ "პლატფორმა ახალი პოლიტიკური ცენტრისთვის"</v>
      </c>
      <c r="B5" s="81"/>
      <c r="C5" s="81"/>
      <c r="D5" s="81"/>
      <c r="E5" s="81"/>
      <c r="F5" s="81"/>
      <c r="G5" s="82"/>
      <c r="H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</row>
    <row r="7" spans="1:10" ht="15" x14ac:dyDescent="0.2">
      <c r="A7" s="290"/>
      <c r="B7" s="290"/>
      <c r="C7" s="290"/>
      <c r="D7" s="290"/>
      <c r="E7" s="290"/>
      <c r="F7" s="290"/>
      <c r="G7" s="79"/>
      <c r="H7" s="79"/>
    </row>
    <row r="8" spans="1:10" ht="30" x14ac:dyDescent="0.2">
      <c r="A8" s="91" t="s">
        <v>64</v>
      </c>
      <c r="B8" s="91" t="s">
        <v>339</v>
      </c>
      <c r="C8" s="91" t="s">
        <v>340</v>
      </c>
      <c r="D8" s="91" t="s">
        <v>227</v>
      </c>
      <c r="E8" s="91" t="s">
        <v>348</v>
      </c>
      <c r="F8" s="91" t="s">
        <v>341</v>
      </c>
      <c r="G8" s="80" t="s">
        <v>10</v>
      </c>
      <c r="H8" s="80" t="s">
        <v>9</v>
      </c>
      <c r="J8" s="232" t="s">
        <v>347</v>
      </c>
    </row>
    <row r="9" spans="1:10" ht="15" x14ac:dyDescent="0.2">
      <c r="A9" s="99"/>
      <c r="B9" s="99"/>
      <c r="C9" s="99"/>
      <c r="D9" s="99"/>
      <c r="E9" s="99"/>
      <c r="F9" s="99"/>
      <c r="G9" s="4"/>
      <c r="H9" s="4"/>
      <c r="J9" s="232" t="s">
        <v>0</v>
      </c>
    </row>
    <row r="10" spans="1:10" ht="15" x14ac:dyDescent="0.2">
      <c r="A10" s="99"/>
      <c r="B10" s="99"/>
      <c r="C10" s="99"/>
      <c r="D10" s="99"/>
      <c r="E10" s="99"/>
      <c r="F10" s="99"/>
      <c r="G10" s="4"/>
      <c r="H10" s="4"/>
    </row>
    <row r="11" spans="1:10" ht="15" x14ac:dyDescent="0.2">
      <c r="A11" s="88"/>
      <c r="B11" s="88"/>
      <c r="C11" s="88"/>
      <c r="D11" s="88"/>
      <c r="E11" s="88"/>
      <c r="F11" s="88"/>
      <c r="G11" s="4"/>
      <c r="H11" s="4"/>
    </row>
    <row r="12" spans="1:10" ht="15" x14ac:dyDescent="0.2">
      <c r="A12" s="88"/>
      <c r="B12" s="88"/>
      <c r="C12" s="88"/>
      <c r="D12" s="88"/>
      <c r="E12" s="88"/>
      <c r="F12" s="88"/>
      <c r="G12" s="4"/>
      <c r="H12" s="4"/>
    </row>
    <row r="13" spans="1:10" ht="15" x14ac:dyDescent="0.2">
      <c r="A13" s="88"/>
      <c r="B13" s="88"/>
      <c r="C13" s="88"/>
      <c r="D13" s="88"/>
      <c r="E13" s="88"/>
      <c r="F13" s="88"/>
      <c r="G13" s="4"/>
      <c r="H13" s="4"/>
    </row>
    <row r="14" spans="1:10" ht="15" x14ac:dyDescent="0.2">
      <c r="A14" s="88"/>
      <c r="B14" s="88"/>
      <c r="C14" s="88"/>
      <c r="D14" s="88"/>
      <c r="E14" s="88"/>
      <c r="F14" s="88"/>
      <c r="G14" s="4"/>
      <c r="H14" s="4"/>
    </row>
    <row r="15" spans="1:10" ht="15" x14ac:dyDescent="0.2">
      <c r="A15" s="88"/>
      <c r="B15" s="88"/>
      <c r="C15" s="88"/>
      <c r="D15" s="88"/>
      <c r="E15" s="88"/>
      <c r="F15" s="88"/>
      <c r="G15" s="4"/>
      <c r="H15" s="4"/>
    </row>
    <row r="16" spans="1:10" ht="15" x14ac:dyDescent="0.2">
      <c r="A16" s="88"/>
      <c r="B16" s="88"/>
      <c r="C16" s="88"/>
      <c r="D16" s="88"/>
      <c r="E16" s="88"/>
      <c r="F16" s="88"/>
      <c r="G16" s="4"/>
      <c r="H16" s="4"/>
    </row>
    <row r="17" spans="1:8" ht="15" x14ac:dyDescent="0.2">
      <c r="A17" s="88"/>
      <c r="B17" s="88"/>
      <c r="C17" s="88"/>
      <c r="D17" s="88"/>
      <c r="E17" s="88"/>
      <c r="F17" s="88"/>
      <c r="G17" s="4"/>
      <c r="H17" s="4"/>
    </row>
    <row r="18" spans="1:8" ht="15" x14ac:dyDescent="0.2">
      <c r="A18" s="88"/>
      <c r="B18" s="88"/>
      <c r="C18" s="88"/>
      <c r="D18" s="88"/>
      <c r="E18" s="88"/>
      <c r="F18" s="88"/>
      <c r="G18" s="4"/>
      <c r="H18" s="4"/>
    </row>
    <row r="19" spans="1:8" ht="15" x14ac:dyDescent="0.2">
      <c r="A19" s="88"/>
      <c r="B19" s="88"/>
      <c r="C19" s="88"/>
      <c r="D19" s="88"/>
      <c r="E19" s="88"/>
      <c r="F19" s="88"/>
      <c r="G19" s="4"/>
      <c r="H19" s="4"/>
    </row>
    <row r="20" spans="1:8" ht="15" x14ac:dyDescent="0.2">
      <c r="A20" s="88"/>
      <c r="B20" s="88"/>
      <c r="C20" s="88"/>
      <c r="D20" s="88"/>
      <c r="E20" s="88"/>
      <c r="F20" s="88"/>
      <c r="G20" s="4"/>
      <c r="H20" s="4"/>
    </row>
    <row r="21" spans="1:8" ht="15" x14ac:dyDescent="0.2">
      <c r="A21" s="88"/>
      <c r="B21" s="88"/>
      <c r="C21" s="88"/>
      <c r="D21" s="88"/>
      <c r="E21" s="88"/>
      <c r="F21" s="88"/>
      <c r="G21" s="4"/>
      <c r="H21" s="4"/>
    </row>
    <row r="22" spans="1:8" ht="15" x14ac:dyDescent="0.2">
      <c r="A22" s="88"/>
      <c r="B22" s="88"/>
      <c r="C22" s="88"/>
      <c r="D22" s="88"/>
      <c r="E22" s="88"/>
      <c r="F22" s="88"/>
      <c r="G22" s="4"/>
      <c r="H22" s="4"/>
    </row>
    <row r="23" spans="1:8" ht="15" x14ac:dyDescent="0.2">
      <c r="A23" s="88"/>
      <c r="B23" s="88"/>
      <c r="C23" s="88"/>
      <c r="D23" s="88"/>
      <c r="E23" s="88"/>
      <c r="F23" s="88"/>
      <c r="G23" s="4"/>
      <c r="H23" s="4"/>
    </row>
    <row r="24" spans="1:8" ht="15" x14ac:dyDescent="0.2">
      <c r="A24" s="88"/>
      <c r="B24" s="88"/>
      <c r="C24" s="88"/>
      <c r="D24" s="88"/>
      <c r="E24" s="88"/>
      <c r="F24" s="88"/>
      <c r="G24" s="4"/>
      <c r="H24" s="4"/>
    </row>
    <row r="25" spans="1:8" ht="15" x14ac:dyDescent="0.2">
      <c r="A25" s="88"/>
      <c r="B25" s="88"/>
      <c r="C25" s="88"/>
      <c r="D25" s="88"/>
      <c r="E25" s="88"/>
      <c r="F25" s="88"/>
      <c r="G25" s="4"/>
      <c r="H25" s="4"/>
    </row>
    <row r="26" spans="1:8" ht="15" x14ac:dyDescent="0.2">
      <c r="A26" s="88"/>
      <c r="B26" s="88"/>
      <c r="C26" s="88"/>
      <c r="D26" s="88"/>
      <c r="E26" s="88"/>
      <c r="F26" s="88"/>
      <c r="G26" s="4"/>
      <c r="H26" s="4"/>
    </row>
    <row r="27" spans="1:8" ht="15" x14ac:dyDescent="0.2">
      <c r="A27" s="88"/>
      <c r="B27" s="88"/>
      <c r="C27" s="88"/>
      <c r="D27" s="88"/>
      <c r="E27" s="88"/>
      <c r="F27" s="88"/>
      <c r="G27" s="4"/>
      <c r="H27" s="4"/>
    </row>
    <row r="28" spans="1:8" ht="15" x14ac:dyDescent="0.2">
      <c r="A28" s="88"/>
      <c r="B28" s="88"/>
      <c r="C28" s="88"/>
      <c r="D28" s="88"/>
      <c r="E28" s="88"/>
      <c r="F28" s="88"/>
      <c r="G28" s="4"/>
      <c r="H28" s="4"/>
    </row>
    <row r="29" spans="1:8" ht="15" x14ac:dyDescent="0.2">
      <c r="A29" s="88"/>
      <c r="B29" s="88"/>
      <c r="C29" s="88"/>
      <c r="D29" s="88"/>
      <c r="E29" s="88"/>
      <c r="F29" s="88"/>
      <c r="G29" s="4"/>
      <c r="H29" s="4"/>
    </row>
    <row r="30" spans="1:8" ht="15" x14ac:dyDescent="0.2">
      <c r="A30" s="88"/>
      <c r="B30" s="88"/>
      <c r="C30" s="88"/>
      <c r="D30" s="88"/>
      <c r="E30" s="88"/>
      <c r="F30" s="88"/>
      <c r="G30" s="4"/>
      <c r="H30" s="4"/>
    </row>
    <row r="31" spans="1:8" ht="15" x14ac:dyDescent="0.2">
      <c r="A31" s="88"/>
      <c r="B31" s="88"/>
      <c r="C31" s="88"/>
      <c r="D31" s="88"/>
      <c r="E31" s="88"/>
      <c r="F31" s="88"/>
      <c r="G31" s="4"/>
      <c r="H31" s="4"/>
    </row>
    <row r="32" spans="1:8" ht="15" x14ac:dyDescent="0.2">
      <c r="A32" s="88"/>
      <c r="B32" s="88"/>
      <c r="C32" s="88"/>
      <c r="D32" s="88"/>
      <c r="E32" s="88"/>
      <c r="F32" s="88"/>
      <c r="G32" s="4"/>
      <c r="H32" s="4"/>
    </row>
    <row r="33" spans="1:9" ht="15" x14ac:dyDescent="0.2">
      <c r="A33" s="88"/>
      <c r="B33" s="88"/>
      <c r="C33" s="88"/>
      <c r="D33" s="88"/>
      <c r="E33" s="88"/>
      <c r="F33" s="88"/>
      <c r="G33" s="4"/>
      <c r="H33" s="4"/>
    </row>
    <row r="34" spans="1:9" ht="15" x14ac:dyDescent="0.3">
      <c r="A34" s="88"/>
      <c r="B34" s="100"/>
      <c r="C34" s="100"/>
      <c r="D34" s="100"/>
      <c r="E34" s="100"/>
      <c r="F34" s="100" t="s">
        <v>346</v>
      </c>
      <c r="G34" s="87">
        <f>SUM(G9:G33)</f>
        <v>0</v>
      </c>
      <c r="H34" s="87">
        <f>SUM(H9:H33)</f>
        <v>0</v>
      </c>
    </row>
    <row r="35" spans="1:9" ht="15" x14ac:dyDescent="0.3">
      <c r="A35" s="230"/>
      <c r="B35" s="230"/>
      <c r="C35" s="230"/>
      <c r="D35" s="230"/>
      <c r="E35" s="230"/>
      <c r="F35" s="230"/>
      <c r="G35" s="230"/>
      <c r="H35" s="186"/>
      <c r="I35" s="186"/>
    </row>
    <row r="36" spans="1:9" ht="15" x14ac:dyDescent="0.3">
      <c r="A36" s="231" t="s">
        <v>480</v>
      </c>
      <c r="B36" s="231"/>
      <c r="C36" s="230"/>
      <c r="D36" s="230"/>
      <c r="E36" s="230"/>
      <c r="F36" s="230"/>
      <c r="G36" s="230"/>
      <c r="H36" s="186"/>
      <c r="I36" s="186"/>
    </row>
    <row r="37" spans="1:9" ht="15" x14ac:dyDescent="0.3">
      <c r="A37" s="231"/>
      <c r="B37" s="231"/>
      <c r="C37" s="230"/>
      <c r="D37" s="230"/>
      <c r="E37" s="230"/>
      <c r="F37" s="230"/>
      <c r="G37" s="230"/>
      <c r="H37" s="186"/>
      <c r="I37" s="186"/>
    </row>
    <row r="38" spans="1:9" ht="15" x14ac:dyDescent="0.3">
      <c r="A38" s="231"/>
      <c r="B38" s="231"/>
      <c r="C38" s="186"/>
      <c r="D38" s="186"/>
      <c r="E38" s="186"/>
      <c r="F38" s="186"/>
      <c r="G38" s="186"/>
      <c r="H38" s="186"/>
      <c r="I38" s="186"/>
    </row>
    <row r="39" spans="1:9" ht="15" x14ac:dyDescent="0.3">
      <c r="A39" s="231"/>
      <c r="B39" s="231"/>
      <c r="C39" s="186"/>
      <c r="D39" s="186"/>
      <c r="E39" s="186"/>
      <c r="F39" s="186"/>
      <c r="G39" s="186"/>
      <c r="H39" s="186"/>
      <c r="I39" s="186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 x14ac:dyDescent="0.3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 x14ac:dyDescent="0.3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 x14ac:dyDescent="0.3">
      <c r="A44" s="192"/>
      <c r="B44" s="192"/>
      <c r="C44" s="192" t="s">
        <v>433</v>
      </c>
      <c r="D44" s="192"/>
      <c r="E44" s="230"/>
      <c r="F44" s="192"/>
      <c r="G44" s="192"/>
      <c r="H44" s="186"/>
      <c r="I44" s="193"/>
    </row>
    <row r="45" spans="1:9" ht="15" x14ac:dyDescent="0.3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 x14ac:dyDescent="0.2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2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 x14ac:dyDescent="0.3">
      <c r="A2" s="445" t="s">
        <v>481</v>
      </c>
      <c r="B2" s="445"/>
      <c r="C2" s="445"/>
      <c r="D2" s="445"/>
      <c r="E2" s="365"/>
      <c r="F2" s="78"/>
      <c r="G2" s="78"/>
      <c r="H2" s="78"/>
      <c r="I2" s="78"/>
      <c r="J2" s="291"/>
      <c r="K2" s="292"/>
      <c r="L2" s="292" t="s">
        <v>109</v>
      </c>
    </row>
    <row r="3" spans="1:12" ht="15" x14ac:dyDescent="0.3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291"/>
      <c r="K3" s="438" t="s">
        <v>534</v>
      </c>
      <c r="L3" s="438"/>
    </row>
    <row r="4" spans="1:12" ht="15" x14ac:dyDescent="0.3">
      <c r="A4" s="77"/>
      <c r="B4" s="77"/>
      <c r="C4" s="75"/>
      <c r="D4" s="75"/>
      <c r="E4" s="75"/>
      <c r="F4" s="75"/>
      <c r="G4" s="75"/>
      <c r="H4" s="75"/>
      <c r="I4" s="75"/>
      <c r="J4" s="291"/>
      <c r="K4" s="291"/>
      <c r="L4" s="291"/>
    </row>
    <row r="5" spans="1:12" ht="15" x14ac:dyDescent="0.3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 x14ac:dyDescent="0.3">
      <c r="A6" s="81" t="str">
        <f>'ფორმა N1'!D4</f>
        <v>აიპ "პლატფორმა ახალი პოლიტიკური ცენტრისთვის"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 x14ac:dyDescent="0.3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 x14ac:dyDescent="0.2">
      <c r="A8" s="290"/>
      <c r="B8" s="290"/>
      <c r="C8" s="290"/>
      <c r="D8" s="290"/>
      <c r="E8" s="290"/>
      <c r="F8" s="290"/>
      <c r="G8" s="290"/>
      <c r="H8" s="290"/>
      <c r="I8" s="290"/>
      <c r="J8" s="79"/>
      <c r="K8" s="79"/>
      <c r="L8" s="79"/>
    </row>
    <row r="9" spans="1:12" ht="45" x14ac:dyDescent="0.2">
      <c r="A9" s="91" t="s">
        <v>64</v>
      </c>
      <c r="B9" s="91" t="s">
        <v>482</v>
      </c>
      <c r="C9" s="91" t="s">
        <v>483</v>
      </c>
      <c r="D9" s="91" t="s">
        <v>484</v>
      </c>
      <c r="E9" s="91" t="s">
        <v>485</v>
      </c>
      <c r="F9" s="91" t="s">
        <v>486</v>
      </c>
      <c r="G9" s="91" t="s">
        <v>487</v>
      </c>
      <c r="H9" s="91" t="s">
        <v>488</v>
      </c>
      <c r="I9" s="91" t="s">
        <v>489</v>
      </c>
      <c r="J9" s="91" t="s">
        <v>490</v>
      </c>
      <c r="K9" s="91" t="s">
        <v>491</v>
      </c>
      <c r="L9" s="91" t="s">
        <v>318</v>
      </c>
    </row>
    <row r="10" spans="1:12" ht="15" x14ac:dyDescent="0.2">
      <c r="A10" s="99">
        <v>1</v>
      </c>
      <c r="B10" s="366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 x14ac:dyDescent="0.2">
      <c r="A11" s="99">
        <v>2</v>
      </c>
      <c r="B11" s="366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 x14ac:dyDescent="0.2">
      <c r="A12" s="99">
        <v>3</v>
      </c>
      <c r="B12" s="366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 x14ac:dyDescent="0.2">
      <c r="A13" s="99">
        <v>4</v>
      </c>
      <c r="B13" s="366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 x14ac:dyDescent="0.2">
      <c r="A14" s="99">
        <v>5</v>
      </c>
      <c r="B14" s="366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 x14ac:dyDescent="0.2">
      <c r="A15" s="99">
        <v>6</v>
      </c>
      <c r="B15" s="366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 x14ac:dyDescent="0.2">
      <c r="A16" s="99">
        <v>7</v>
      </c>
      <c r="B16" s="366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 x14ac:dyDescent="0.2">
      <c r="A17" s="99">
        <v>8</v>
      </c>
      <c r="B17" s="366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 x14ac:dyDescent="0.2">
      <c r="A18" s="99">
        <v>9</v>
      </c>
      <c r="B18" s="366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 x14ac:dyDescent="0.2">
      <c r="A19" s="99">
        <v>10</v>
      </c>
      <c r="B19" s="366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 x14ac:dyDescent="0.2">
      <c r="A20" s="99">
        <v>11</v>
      </c>
      <c r="B20" s="366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 x14ac:dyDescent="0.2">
      <c r="A21" s="99">
        <v>12</v>
      </c>
      <c r="B21" s="366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 x14ac:dyDescent="0.2">
      <c r="A22" s="99">
        <v>13</v>
      </c>
      <c r="B22" s="366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 x14ac:dyDescent="0.2">
      <c r="A23" s="99">
        <v>14</v>
      </c>
      <c r="B23" s="366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 x14ac:dyDescent="0.2">
      <c r="A24" s="99">
        <v>15</v>
      </c>
      <c r="B24" s="366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 x14ac:dyDescent="0.2">
      <c r="A25" s="99">
        <v>16</v>
      </c>
      <c r="B25" s="366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 x14ac:dyDescent="0.2">
      <c r="A26" s="99">
        <v>17</v>
      </c>
      <c r="B26" s="366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 x14ac:dyDescent="0.2">
      <c r="A27" s="99">
        <v>18</v>
      </c>
      <c r="B27" s="366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 x14ac:dyDescent="0.2">
      <c r="A28" s="99">
        <v>19</v>
      </c>
      <c r="B28" s="366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 x14ac:dyDescent="0.2">
      <c r="A29" s="99">
        <v>20</v>
      </c>
      <c r="B29" s="366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 x14ac:dyDescent="0.2">
      <c r="A30" s="99">
        <v>21</v>
      </c>
      <c r="B30" s="366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 x14ac:dyDescent="0.2">
      <c r="A31" s="99">
        <v>22</v>
      </c>
      <c r="B31" s="366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 x14ac:dyDescent="0.2">
      <c r="A32" s="99">
        <v>23</v>
      </c>
      <c r="B32" s="366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 x14ac:dyDescent="0.2">
      <c r="A33" s="99">
        <v>24</v>
      </c>
      <c r="B33" s="366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 x14ac:dyDescent="0.2">
      <c r="A34" s="88" t="s">
        <v>276</v>
      </c>
      <c r="B34" s="366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 x14ac:dyDescent="0.3">
      <c r="A35" s="88"/>
      <c r="B35" s="366"/>
      <c r="C35" s="100"/>
      <c r="D35" s="100"/>
      <c r="E35" s="100"/>
      <c r="F35" s="100"/>
      <c r="G35" s="88"/>
      <c r="H35" s="88"/>
      <c r="I35" s="88"/>
      <c r="J35" s="88" t="s">
        <v>492</v>
      </c>
      <c r="K35" s="87">
        <f>SUM(K10:K34)</f>
        <v>0</v>
      </c>
      <c r="L35" s="88"/>
    </row>
    <row r="36" spans="1:12" ht="15" x14ac:dyDescent="0.3">
      <c r="A36" s="230"/>
      <c r="B36" s="230"/>
      <c r="C36" s="230"/>
      <c r="D36" s="230"/>
      <c r="E36" s="230"/>
      <c r="F36" s="230"/>
      <c r="G36" s="230"/>
      <c r="H36" s="230"/>
      <c r="I36" s="230"/>
      <c r="J36" s="230"/>
      <c r="K36" s="186"/>
    </row>
    <row r="37" spans="1:12" ht="15" x14ac:dyDescent="0.3">
      <c r="A37" s="231" t="s">
        <v>493</v>
      </c>
      <c r="B37" s="231"/>
      <c r="C37" s="230"/>
      <c r="D37" s="230"/>
      <c r="E37" s="230"/>
      <c r="F37" s="230"/>
      <c r="G37" s="230"/>
      <c r="H37" s="230"/>
      <c r="I37" s="230"/>
      <c r="J37" s="230"/>
      <c r="K37" s="186"/>
    </row>
    <row r="38" spans="1:12" ht="15" x14ac:dyDescent="0.3">
      <c r="A38" s="231" t="s">
        <v>494</v>
      </c>
      <c r="B38" s="231"/>
      <c r="C38" s="230"/>
      <c r="D38" s="230"/>
      <c r="E38" s="230"/>
      <c r="F38" s="230"/>
      <c r="G38" s="230"/>
      <c r="H38" s="230"/>
      <c r="I38" s="230"/>
      <c r="J38" s="230"/>
      <c r="K38" s="186"/>
    </row>
    <row r="39" spans="1:12" ht="15" x14ac:dyDescent="0.3">
      <c r="A39" s="217" t="s">
        <v>495</v>
      </c>
      <c r="B39" s="231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 x14ac:dyDescent="0.3">
      <c r="A40" s="217" t="s">
        <v>496</v>
      </c>
      <c r="B40" s="231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" customHeight="1" x14ac:dyDescent="0.2">
      <c r="A41" s="450" t="s">
        <v>513</v>
      </c>
      <c r="B41" s="450"/>
      <c r="C41" s="450"/>
      <c r="D41" s="450"/>
      <c r="E41" s="450"/>
      <c r="F41" s="450"/>
      <c r="G41" s="450"/>
      <c r="H41" s="450"/>
      <c r="I41" s="450"/>
      <c r="J41" s="450"/>
      <c r="K41" s="450"/>
    </row>
    <row r="42" spans="1:12" ht="15" customHeight="1" x14ac:dyDescent="0.2">
      <c r="A42" s="450"/>
      <c r="B42" s="450"/>
      <c r="C42" s="450"/>
      <c r="D42" s="450"/>
      <c r="E42" s="450"/>
      <c r="F42" s="450"/>
      <c r="G42" s="450"/>
      <c r="H42" s="450"/>
      <c r="I42" s="450"/>
      <c r="J42" s="450"/>
      <c r="K42" s="450"/>
    </row>
    <row r="43" spans="1:12" ht="12.75" customHeight="1" x14ac:dyDescent="0.2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</row>
    <row r="44" spans="1:12" ht="15" x14ac:dyDescent="0.3">
      <c r="A44" s="446" t="s">
        <v>107</v>
      </c>
      <c r="B44" s="446"/>
      <c r="C44" s="367"/>
      <c r="D44" s="368"/>
      <c r="E44" s="368"/>
      <c r="F44" s="367"/>
      <c r="G44" s="367"/>
      <c r="H44" s="367"/>
      <c r="I44" s="367"/>
      <c r="J44" s="367"/>
      <c r="K44" s="186"/>
    </row>
    <row r="45" spans="1:12" ht="15" x14ac:dyDescent="0.3">
      <c r="A45" s="367"/>
      <c r="B45" s="368"/>
      <c r="C45" s="367"/>
      <c r="D45" s="368"/>
      <c r="E45" s="368"/>
      <c r="F45" s="367"/>
      <c r="G45" s="367"/>
      <c r="H45" s="367"/>
      <c r="I45" s="367"/>
      <c r="J45" s="369"/>
      <c r="K45" s="186"/>
    </row>
    <row r="46" spans="1:12" ht="15" customHeight="1" x14ac:dyDescent="0.3">
      <c r="A46" s="367"/>
      <c r="B46" s="368"/>
      <c r="C46" s="447" t="s">
        <v>268</v>
      </c>
      <c r="D46" s="447"/>
      <c r="E46" s="370"/>
      <c r="F46" s="371"/>
      <c r="G46" s="448" t="s">
        <v>497</v>
      </c>
      <c r="H46" s="448"/>
      <c r="I46" s="448"/>
      <c r="J46" s="372"/>
      <c r="K46" s="186"/>
    </row>
    <row r="47" spans="1:12" ht="15" x14ac:dyDescent="0.3">
      <c r="A47" s="367"/>
      <c r="B47" s="368"/>
      <c r="C47" s="367"/>
      <c r="D47" s="368"/>
      <c r="E47" s="368"/>
      <c r="F47" s="367"/>
      <c r="G47" s="449"/>
      <c r="H47" s="449"/>
      <c r="I47" s="449"/>
      <c r="J47" s="372"/>
      <c r="K47" s="186"/>
    </row>
    <row r="48" spans="1:12" ht="15" x14ac:dyDescent="0.3">
      <c r="A48" s="367"/>
      <c r="B48" s="368"/>
      <c r="C48" s="444" t="s">
        <v>139</v>
      </c>
      <c r="D48" s="444"/>
      <c r="E48" s="370"/>
      <c r="F48" s="371"/>
      <c r="G48" s="367"/>
      <c r="H48" s="367"/>
      <c r="I48" s="367"/>
      <c r="J48" s="367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8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5" t="s">
        <v>457</v>
      </c>
      <c r="B1" s="77"/>
      <c r="C1" s="452" t="s">
        <v>109</v>
      </c>
      <c r="D1" s="452"/>
    </row>
    <row r="2" spans="1:5" x14ac:dyDescent="0.3">
      <c r="A2" s="75" t="s">
        <v>458</v>
      </c>
      <c r="B2" s="77"/>
      <c r="C2" s="438" t="s">
        <v>534</v>
      </c>
      <c r="D2" s="439"/>
    </row>
    <row r="3" spans="1:5" x14ac:dyDescent="0.3">
      <c r="A3" s="77" t="s">
        <v>140</v>
      </c>
      <c r="B3" s="77"/>
      <c r="C3" s="76"/>
      <c r="D3" s="76"/>
    </row>
    <row r="4" spans="1:5" x14ac:dyDescent="0.3">
      <c r="A4" s="75"/>
      <c r="B4" s="77"/>
      <c r="C4" s="76"/>
      <c r="D4" s="76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 x14ac:dyDescent="0.3">
      <c r="A6" s="120" t="str">
        <f>'ფორმა N1'!D4</f>
        <v>აიპ "პლატფორმა ახალი პოლიტიკური ცენტრისთვის"</v>
      </c>
      <c r="B6" s="121"/>
      <c r="C6" s="121"/>
      <c r="D6" s="59"/>
      <c r="E6" s="5"/>
    </row>
    <row r="7" spans="1:5" x14ac:dyDescent="0.3">
      <c r="A7" s="78"/>
      <c r="B7" s="78"/>
      <c r="C7" s="78"/>
      <c r="D7" s="77"/>
      <c r="E7" s="5"/>
    </row>
    <row r="8" spans="1:5" s="6" customFormat="1" x14ac:dyDescent="0.3">
      <c r="A8" s="101"/>
      <c r="B8" s="101"/>
      <c r="C8" s="79"/>
      <c r="D8" s="79"/>
    </row>
    <row r="9" spans="1:5" s="6" customFormat="1" ht="30" x14ac:dyDescent="0.3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 x14ac:dyDescent="0.2">
      <c r="A10" s="13">
        <v>1</v>
      </c>
      <c r="B10" s="13" t="s">
        <v>108</v>
      </c>
      <c r="C10" s="83">
        <f>SUM(C11,C14,C17,C20:C22)</f>
        <v>0</v>
      </c>
      <c r="D10" s="83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3"/>
      <c r="D12" s="34"/>
    </row>
    <row r="13" spans="1:5" s="9" customFormat="1" ht="18" x14ac:dyDescent="0.2">
      <c r="A13" s="16" t="s">
        <v>31</v>
      </c>
      <c r="B13" s="16" t="s">
        <v>71</v>
      </c>
      <c r="C13" s="33"/>
      <c r="D13" s="34"/>
    </row>
    <row r="14" spans="1:5" s="3" customFormat="1" x14ac:dyDescent="0.2">
      <c r="A14" s="14">
        <v>1.2</v>
      </c>
      <c r="B14" s="14" t="s">
        <v>69</v>
      </c>
      <c r="C14" s="83">
        <f>SUM(C15:C16)</f>
        <v>0</v>
      </c>
      <c r="D14" s="83">
        <f>SUM(D15:D16)</f>
        <v>0</v>
      </c>
    </row>
    <row r="15" spans="1:5" x14ac:dyDescent="0.3">
      <c r="A15" s="16" t="s">
        <v>32</v>
      </c>
      <c r="B15" s="16" t="s">
        <v>72</v>
      </c>
      <c r="C15" s="33"/>
      <c r="D15" s="34"/>
    </row>
    <row r="16" spans="1:5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83">
        <f>SUM(C18:C19)</f>
        <v>0</v>
      </c>
      <c r="D17" s="83">
        <f>SUM(D18:D19)</f>
        <v>0</v>
      </c>
    </row>
    <row r="18" spans="1:9" x14ac:dyDescent="0.3">
      <c r="A18" s="16" t="s">
        <v>50</v>
      </c>
      <c r="B18" s="16" t="s">
        <v>75</v>
      </c>
      <c r="C18" s="33"/>
      <c r="D18" s="34"/>
    </row>
    <row r="19" spans="1:9" x14ac:dyDescent="0.3">
      <c r="A19" s="16" t="s">
        <v>51</v>
      </c>
      <c r="B19" s="16" t="s">
        <v>76</v>
      </c>
      <c r="C19" s="33"/>
      <c r="D19" s="34"/>
    </row>
    <row r="20" spans="1:9" x14ac:dyDescent="0.3">
      <c r="A20" s="14">
        <v>1.4</v>
      </c>
      <c r="B20" s="14" t="s">
        <v>77</v>
      </c>
      <c r="C20" s="33"/>
      <c r="D20" s="34"/>
    </row>
    <row r="21" spans="1:9" x14ac:dyDescent="0.3">
      <c r="A21" s="14">
        <v>1.5</v>
      </c>
      <c r="B21" s="14" t="s">
        <v>78</v>
      </c>
      <c r="C21" s="33"/>
      <c r="D21" s="34"/>
    </row>
    <row r="22" spans="1:9" x14ac:dyDescent="0.3">
      <c r="A22" s="14">
        <v>1.6</v>
      </c>
      <c r="B22" s="14" t="s">
        <v>8</v>
      </c>
      <c r="C22" s="33"/>
      <c r="D22" s="34"/>
    </row>
    <row r="25" spans="1:9" s="23" customFormat="1" ht="12.75" x14ac:dyDescent="0.2"/>
    <row r="26" spans="1:9" x14ac:dyDescent="0.3">
      <c r="A26" s="70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0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6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459</v>
      </c>
      <c r="B1" s="78"/>
      <c r="C1" s="440" t="s">
        <v>109</v>
      </c>
      <c r="D1" s="440"/>
      <c r="E1" s="92"/>
    </row>
    <row r="2" spans="1:5" s="6" customFormat="1" x14ac:dyDescent="0.3">
      <c r="A2" s="75" t="s">
        <v>456</v>
      </c>
      <c r="B2" s="78"/>
      <c r="C2" s="438" t="s">
        <v>534</v>
      </c>
      <c r="D2" s="438"/>
      <c r="E2" s="92"/>
    </row>
    <row r="3" spans="1:5" s="6" customFormat="1" x14ac:dyDescent="0.3">
      <c r="A3" s="77" t="s">
        <v>140</v>
      </c>
      <c r="B3" s="75"/>
      <c r="C3" s="163"/>
      <c r="D3" s="163"/>
      <c r="E3" s="92"/>
    </row>
    <row r="4" spans="1:5" s="6" customFormat="1" x14ac:dyDescent="0.3">
      <c r="A4" s="77"/>
      <c r="B4" s="77"/>
      <c r="C4" s="163"/>
      <c r="D4" s="163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81" t="str">
        <f>'ფორმა N1'!D4</f>
        <v>აიპ "პლატფორმა ახალი პოლიტიკური ცენტრისთვის"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2"/>
      <c r="B8" s="162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297</v>
      </c>
      <c r="B10" s="99"/>
      <c r="C10" s="4"/>
      <c r="D10" s="4"/>
      <c r="E10" s="94"/>
    </row>
    <row r="11" spans="1:5" s="10" customFormat="1" x14ac:dyDescent="0.2">
      <c r="A11" s="99" t="s">
        <v>298</v>
      </c>
      <c r="B11" s="99"/>
      <c r="C11" s="4"/>
      <c r="D11" s="4"/>
      <c r="E11" s="95"/>
    </row>
    <row r="12" spans="1:5" s="10" customFormat="1" x14ac:dyDescent="0.2">
      <c r="A12" s="99" t="s">
        <v>299</v>
      </c>
      <c r="B12" s="88"/>
      <c r="C12" s="4"/>
      <c r="D12" s="4"/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9" x14ac:dyDescent="0.3">
      <c r="A17" s="100"/>
      <c r="B17" s="100" t="s">
        <v>335</v>
      </c>
      <c r="C17" s="87">
        <f>SUM(C10:C16)</f>
        <v>0</v>
      </c>
      <c r="D17" s="87">
        <f>SUM(D10:D16)</f>
        <v>0</v>
      </c>
      <c r="E17" s="97"/>
    </row>
    <row r="18" spans="1:9" x14ac:dyDescent="0.3">
      <c r="A18" s="44"/>
      <c r="B18" s="44"/>
    </row>
    <row r="19" spans="1:9" x14ac:dyDescent="0.3">
      <c r="A19" s="2" t="s">
        <v>401</v>
      </c>
      <c r="E19" s="5"/>
    </row>
    <row r="20" spans="1:9" x14ac:dyDescent="0.3">
      <c r="A20" s="2" t="s">
        <v>403</v>
      </c>
    </row>
    <row r="21" spans="1:9" x14ac:dyDescent="0.3">
      <c r="A21" s="217"/>
    </row>
    <row r="22" spans="1:9" x14ac:dyDescent="0.3">
      <c r="A22" s="217" t="s">
        <v>402</v>
      </c>
    </row>
    <row r="23" spans="1:9" s="23" customFormat="1" ht="12.75" x14ac:dyDescent="0.2"/>
    <row r="24" spans="1:9" x14ac:dyDescent="0.3">
      <c r="A24" s="70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0"/>
      <c r="B27" s="70" t="s">
        <v>447</v>
      </c>
      <c r="D27" s="12"/>
      <c r="E27"/>
      <c r="F27"/>
      <c r="G27"/>
      <c r="H27"/>
      <c r="I27"/>
    </row>
    <row r="28" spans="1:9" x14ac:dyDescent="0.3">
      <c r="B28" s="2" t="s">
        <v>448</v>
      </c>
      <c r="D28" s="12"/>
      <c r="E28"/>
      <c r="F28"/>
      <c r="G28"/>
      <c r="H28"/>
      <c r="I28"/>
    </row>
    <row r="29" spans="1:9" customFormat="1" ht="12.75" x14ac:dyDescent="0.2">
      <c r="A29" s="66"/>
      <c r="B29" s="66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4"/>
  <sheetViews>
    <sheetView showGridLines="0" view="pageBreakPreview" zoomScale="80" zoomScaleNormal="100" zoomScaleSheetLayoutView="80" workbookViewId="0">
      <selection activeCell="D38" sqref="D38"/>
    </sheetView>
  </sheetViews>
  <sheetFormatPr defaultRowHeight="15" x14ac:dyDescent="0.3"/>
  <cols>
    <col min="1" max="1" width="12.85546875" style="29" customWidth="1"/>
    <col min="2" max="2" width="65.5703125" style="28" customWidth="1"/>
    <col min="3" max="3" width="13" style="2" customWidth="1"/>
    <col min="4" max="4" width="22.42578125" style="2" customWidth="1"/>
    <col min="5" max="5" width="1" style="2" customWidth="1"/>
    <col min="6" max="16384" width="9.140625" style="2"/>
  </cols>
  <sheetData>
    <row r="1" spans="1:5" x14ac:dyDescent="0.3">
      <c r="A1" s="75" t="s">
        <v>224</v>
      </c>
      <c r="B1" s="122"/>
      <c r="C1" s="453" t="s">
        <v>198</v>
      </c>
      <c r="D1" s="453"/>
      <c r="E1" s="106"/>
    </row>
    <row r="2" spans="1:5" x14ac:dyDescent="0.3">
      <c r="A2" s="77" t="s">
        <v>140</v>
      </c>
      <c r="B2" s="122"/>
      <c r="C2" s="78"/>
      <c r="D2" s="438" t="s">
        <v>534</v>
      </c>
      <c r="E2" s="438"/>
    </row>
    <row r="3" spans="1:5" x14ac:dyDescent="0.3">
      <c r="A3" s="117"/>
      <c r="B3" s="122"/>
      <c r="C3" s="78"/>
      <c r="D3" s="78"/>
      <c r="E3" s="106"/>
    </row>
    <row r="4" spans="1: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 x14ac:dyDescent="0.3">
      <c r="A5" s="120" t="str">
        <f>'ფორმა N1'!D4</f>
        <v>აიპ "პლატფორმა ახალი პოლიტიკური ცენტრისთვის"</v>
      </c>
      <c r="B5" s="121"/>
      <c r="C5" s="121"/>
      <c r="D5" s="59"/>
      <c r="E5" s="109"/>
    </row>
    <row r="6" spans="1:5" x14ac:dyDescent="0.3">
      <c r="A6" s="78"/>
      <c r="B6" s="77"/>
      <c r="C6" s="77"/>
      <c r="D6" s="77"/>
      <c r="E6" s="109"/>
    </row>
    <row r="7" spans="1:5" x14ac:dyDescent="0.3">
      <c r="A7" s="116"/>
      <c r="B7" s="123"/>
      <c r="C7" s="124"/>
      <c r="D7" s="124"/>
      <c r="E7" s="106"/>
    </row>
    <row r="8" spans="1:5" ht="45" x14ac:dyDescent="0.3">
      <c r="A8" s="125" t="s">
        <v>113</v>
      </c>
      <c r="B8" s="125" t="s">
        <v>190</v>
      </c>
      <c r="C8" s="125" t="s">
        <v>303</v>
      </c>
      <c r="D8" s="125" t="s">
        <v>257</v>
      </c>
      <c r="E8" s="106"/>
    </row>
    <row r="9" spans="1:5" x14ac:dyDescent="0.3">
      <c r="A9" s="49"/>
      <c r="B9" s="50"/>
      <c r="C9" s="159"/>
      <c r="D9" s="159"/>
      <c r="E9" s="106"/>
    </row>
    <row r="10" spans="1:5" x14ac:dyDescent="0.3">
      <c r="A10" s="51" t="s">
        <v>191</v>
      </c>
      <c r="B10" s="52"/>
      <c r="C10" s="404">
        <f>SUM(C11,C34)</f>
        <v>109906.2</v>
      </c>
      <c r="D10" s="404">
        <f>SUM(D11,D34)</f>
        <v>108056.7</v>
      </c>
      <c r="E10" s="106"/>
    </row>
    <row r="11" spans="1:5" x14ac:dyDescent="0.3">
      <c r="A11" s="53" t="s">
        <v>192</v>
      </c>
      <c r="B11" s="54"/>
      <c r="C11" s="404">
        <f>SUM(C12:C32)</f>
        <v>24287.200000000001</v>
      </c>
      <c r="D11" s="404">
        <f>SUM(D12:D32)</f>
        <v>22437.7</v>
      </c>
      <c r="E11" s="106"/>
    </row>
    <row r="12" spans="1:5" x14ac:dyDescent="0.3">
      <c r="A12" s="57">
        <v>1110</v>
      </c>
      <c r="B12" s="56" t="s">
        <v>142</v>
      </c>
      <c r="C12" s="8"/>
      <c r="D12" s="8"/>
      <c r="E12" s="106"/>
    </row>
    <row r="13" spans="1:5" x14ac:dyDescent="0.3">
      <c r="A13" s="57">
        <v>1120</v>
      </c>
      <c r="B13" s="56" t="s">
        <v>143</v>
      </c>
      <c r="C13" s="404"/>
      <c r="D13" s="404"/>
      <c r="E13" s="106"/>
    </row>
    <row r="14" spans="1:5" x14ac:dyDescent="0.3">
      <c r="A14" s="57">
        <v>1211</v>
      </c>
      <c r="B14" s="56" t="s">
        <v>144</v>
      </c>
      <c r="C14" s="404">
        <v>293.68</v>
      </c>
      <c r="D14" s="404">
        <v>15.44</v>
      </c>
      <c r="E14" s="106"/>
    </row>
    <row r="15" spans="1:5" x14ac:dyDescent="0.3">
      <c r="A15" s="57">
        <v>1212</v>
      </c>
      <c r="B15" s="56" t="s">
        <v>145</v>
      </c>
      <c r="C15" s="404">
        <v>1657.2</v>
      </c>
      <c r="D15" s="404">
        <v>85.94</v>
      </c>
      <c r="E15" s="106"/>
    </row>
    <row r="16" spans="1:5" x14ac:dyDescent="0.3">
      <c r="A16" s="57">
        <v>1213</v>
      </c>
      <c r="B16" s="56" t="s">
        <v>146</v>
      </c>
      <c r="C16" s="404"/>
      <c r="D16" s="404"/>
      <c r="E16" s="106"/>
    </row>
    <row r="17" spans="1:5" x14ac:dyDescent="0.3">
      <c r="A17" s="57">
        <v>1214</v>
      </c>
      <c r="B17" s="56" t="s">
        <v>147</v>
      </c>
      <c r="C17" s="404"/>
      <c r="D17" s="404"/>
      <c r="E17" s="106"/>
    </row>
    <row r="18" spans="1:5" x14ac:dyDescent="0.3">
      <c r="A18" s="57">
        <v>1215</v>
      </c>
      <c r="B18" s="56" t="s">
        <v>148</v>
      </c>
      <c r="C18" s="404"/>
      <c r="D18" s="404"/>
      <c r="E18" s="106"/>
    </row>
    <row r="19" spans="1:5" x14ac:dyDescent="0.3">
      <c r="A19" s="57">
        <v>1300</v>
      </c>
      <c r="B19" s="56" t="s">
        <v>149</v>
      </c>
      <c r="C19" s="404"/>
      <c r="D19" s="404"/>
      <c r="E19" s="106"/>
    </row>
    <row r="20" spans="1:5" x14ac:dyDescent="0.3">
      <c r="A20" s="57">
        <v>1410</v>
      </c>
      <c r="B20" s="56" t="s">
        <v>150</v>
      </c>
      <c r="C20" s="404"/>
      <c r="D20" s="404"/>
      <c r="E20" s="106"/>
    </row>
    <row r="21" spans="1:5" x14ac:dyDescent="0.3">
      <c r="A21" s="57">
        <v>1421</v>
      </c>
      <c r="B21" s="56" t="s">
        <v>151</v>
      </c>
      <c r="C21" s="404"/>
      <c r="D21" s="404"/>
      <c r="E21" s="106"/>
    </row>
    <row r="22" spans="1:5" x14ac:dyDescent="0.3">
      <c r="A22" s="57">
        <v>1422</v>
      </c>
      <c r="B22" s="56" t="s">
        <v>152</v>
      </c>
      <c r="C22" s="404"/>
      <c r="D22" s="404"/>
      <c r="E22" s="106"/>
    </row>
    <row r="23" spans="1:5" x14ac:dyDescent="0.3">
      <c r="A23" s="57">
        <v>1423</v>
      </c>
      <c r="B23" s="56" t="s">
        <v>153</v>
      </c>
      <c r="C23" s="404"/>
      <c r="D23" s="404"/>
      <c r="E23" s="106"/>
    </row>
    <row r="24" spans="1:5" x14ac:dyDescent="0.3">
      <c r="A24" s="57">
        <v>1431</v>
      </c>
      <c r="B24" s="56" t="s">
        <v>154</v>
      </c>
      <c r="C24" s="404"/>
      <c r="D24" s="404"/>
      <c r="E24" s="106"/>
    </row>
    <row r="25" spans="1:5" x14ac:dyDescent="0.3">
      <c r="A25" s="57">
        <v>1432</v>
      </c>
      <c r="B25" s="56" t="s">
        <v>155</v>
      </c>
      <c r="C25" s="404"/>
      <c r="D25" s="404"/>
      <c r="E25" s="106"/>
    </row>
    <row r="26" spans="1:5" x14ac:dyDescent="0.3">
      <c r="A26" s="57">
        <v>1433</v>
      </c>
      <c r="B26" s="56" t="s">
        <v>156</v>
      </c>
      <c r="C26" s="404"/>
      <c r="D26" s="404"/>
      <c r="E26" s="106"/>
    </row>
    <row r="27" spans="1:5" x14ac:dyDescent="0.3">
      <c r="A27" s="57">
        <v>1441</v>
      </c>
      <c r="B27" s="56" t="s">
        <v>157</v>
      </c>
      <c r="C27" s="404">
        <v>22336.32</v>
      </c>
      <c r="D27" s="404">
        <v>22336.32</v>
      </c>
      <c r="E27" s="106"/>
    </row>
    <row r="28" spans="1:5" x14ac:dyDescent="0.3">
      <c r="A28" s="57">
        <v>1442</v>
      </c>
      <c r="B28" s="56" t="s">
        <v>158</v>
      </c>
      <c r="C28" s="404"/>
      <c r="D28" s="404"/>
      <c r="E28" s="106"/>
    </row>
    <row r="29" spans="1:5" x14ac:dyDescent="0.3">
      <c r="A29" s="57">
        <v>1443</v>
      </c>
      <c r="B29" s="56" t="s">
        <v>159</v>
      </c>
      <c r="C29" s="8"/>
      <c r="D29" s="8"/>
      <c r="E29" s="106"/>
    </row>
    <row r="30" spans="1:5" x14ac:dyDescent="0.3">
      <c r="A30" s="57">
        <v>1444</v>
      </c>
      <c r="B30" s="56" t="s">
        <v>160</v>
      </c>
      <c r="C30" s="8"/>
      <c r="D30" s="8"/>
      <c r="E30" s="106"/>
    </row>
    <row r="31" spans="1:5" x14ac:dyDescent="0.3">
      <c r="A31" s="57">
        <v>1445</v>
      </c>
      <c r="B31" s="56" t="s">
        <v>161</v>
      </c>
      <c r="C31" s="8"/>
      <c r="D31" s="8"/>
      <c r="E31" s="106"/>
    </row>
    <row r="32" spans="1:5" x14ac:dyDescent="0.3">
      <c r="A32" s="57">
        <v>1446</v>
      </c>
      <c r="B32" s="56" t="s">
        <v>162</v>
      </c>
      <c r="C32" s="8"/>
      <c r="D32" s="8"/>
      <c r="E32" s="106"/>
    </row>
    <row r="33" spans="1:5" x14ac:dyDescent="0.3">
      <c r="A33" s="30"/>
      <c r="E33" s="106"/>
    </row>
    <row r="34" spans="1:5" x14ac:dyDescent="0.3">
      <c r="A34" s="58" t="s">
        <v>193</v>
      </c>
      <c r="B34" s="56"/>
      <c r="C34" s="86">
        <f>SUM(C35:C42)</f>
        <v>85619</v>
      </c>
      <c r="D34" s="86">
        <f>SUM(D35:D42)</f>
        <v>85619</v>
      </c>
      <c r="E34" s="106"/>
    </row>
    <row r="35" spans="1:5" x14ac:dyDescent="0.3">
      <c r="A35" s="57">
        <v>2110</v>
      </c>
      <c r="B35" s="56" t="s">
        <v>100</v>
      </c>
      <c r="C35" s="8"/>
      <c r="D35" s="8"/>
      <c r="E35" s="106"/>
    </row>
    <row r="36" spans="1:5" x14ac:dyDescent="0.3">
      <c r="A36" s="57">
        <v>2120</v>
      </c>
      <c r="B36" s="56" t="s">
        <v>163</v>
      </c>
      <c r="C36" s="8">
        <v>49954</v>
      </c>
      <c r="D36" s="8">
        <v>49954</v>
      </c>
      <c r="E36" s="106"/>
    </row>
    <row r="37" spans="1:5" x14ac:dyDescent="0.3">
      <c r="A37" s="57">
        <v>2130</v>
      </c>
      <c r="B37" s="56" t="s">
        <v>101</v>
      </c>
      <c r="C37" s="8">
        <v>35665</v>
      </c>
      <c r="D37" s="8">
        <v>35665</v>
      </c>
      <c r="E37" s="106"/>
    </row>
    <row r="38" spans="1:5" x14ac:dyDescent="0.3">
      <c r="A38" s="57">
        <v>2140</v>
      </c>
      <c r="B38" s="56" t="s">
        <v>411</v>
      </c>
      <c r="C38" s="8"/>
      <c r="D38" s="8"/>
      <c r="E38" s="106"/>
    </row>
    <row r="39" spans="1:5" x14ac:dyDescent="0.3">
      <c r="A39" s="57">
        <v>2150</v>
      </c>
      <c r="B39" s="56" t="s">
        <v>415</v>
      </c>
      <c r="C39" s="8"/>
      <c r="D39" s="8"/>
      <c r="E39" s="106"/>
    </row>
    <row r="40" spans="1:5" x14ac:dyDescent="0.3">
      <c r="A40" s="57">
        <v>2220</v>
      </c>
      <c r="B40" s="56" t="s">
        <v>102</v>
      </c>
      <c r="C40" s="8"/>
      <c r="D40" s="8"/>
      <c r="E40" s="106"/>
    </row>
    <row r="41" spans="1:5" x14ac:dyDescent="0.3">
      <c r="A41" s="57">
        <v>2300</v>
      </c>
      <c r="B41" s="56" t="s">
        <v>164</v>
      </c>
      <c r="C41" s="8"/>
      <c r="D41" s="8"/>
      <c r="E41" s="106"/>
    </row>
    <row r="42" spans="1:5" x14ac:dyDescent="0.3">
      <c r="A42" s="57">
        <v>2400</v>
      </c>
      <c r="B42" s="56" t="s">
        <v>165</v>
      </c>
      <c r="C42" s="8"/>
      <c r="D42" s="8"/>
      <c r="E42" s="106"/>
    </row>
    <row r="43" spans="1:5" x14ac:dyDescent="0.3">
      <c r="A43" s="31"/>
      <c r="E43" s="106"/>
    </row>
    <row r="44" spans="1:5" x14ac:dyDescent="0.3">
      <c r="A44" s="55" t="s">
        <v>197</v>
      </c>
      <c r="B44" s="56"/>
      <c r="C44" s="86">
        <f>SUM(C45,C64)</f>
        <v>109906.2</v>
      </c>
      <c r="D44" s="86">
        <f>SUM(D45,D64)</f>
        <v>108056.7</v>
      </c>
      <c r="E44" s="106"/>
    </row>
    <row r="45" spans="1:5" x14ac:dyDescent="0.3">
      <c r="A45" s="58" t="s">
        <v>194</v>
      </c>
      <c r="B45" s="56"/>
      <c r="C45" s="86">
        <f>SUM(C46:C61)</f>
        <v>0</v>
      </c>
      <c r="D45" s="86">
        <f>SUM(D46:D61)</f>
        <v>0</v>
      </c>
      <c r="E45" s="106"/>
    </row>
    <row r="46" spans="1:5" x14ac:dyDescent="0.3">
      <c r="A46" s="57">
        <v>3100</v>
      </c>
      <c r="B46" s="56" t="s">
        <v>166</v>
      </c>
      <c r="C46" s="8"/>
      <c r="D46" s="8"/>
      <c r="E46" s="106"/>
    </row>
    <row r="47" spans="1:5" x14ac:dyDescent="0.3">
      <c r="A47" s="57">
        <v>3210</v>
      </c>
      <c r="B47" s="56" t="s">
        <v>167</v>
      </c>
      <c r="C47" s="8"/>
      <c r="D47" s="8"/>
      <c r="E47" s="106"/>
    </row>
    <row r="48" spans="1:5" x14ac:dyDescent="0.3">
      <c r="A48" s="57">
        <v>3221</v>
      </c>
      <c r="B48" s="56" t="s">
        <v>168</v>
      </c>
      <c r="C48" s="8"/>
      <c r="D48" s="8"/>
      <c r="E48" s="106"/>
    </row>
    <row r="49" spans="1:5" x14ac:dyDescent="0.3">
      <c r="A49" s="57">
        <v>3222</v>
      </c>
      <c r="B49" s="56" t="s">
        <v>169</v>
      </c>
      <c r="C49" s="8"/>
      <c r="D49" s="8"/>
      <c r="E49" s="106"/>
    </row>
    <row r="50" spans="1:5" x14ac:dyDescent="0.3">
      <c r="A50" s="57">
        <v>3223</v>
      </c>
      <c r="B50" s="56" t="s">
        <v>170</v>
      </c>
      <c r="C50" s="8"/>
      <c r="D50" s="8"/>
      <c r="E50" s="106"/>
    </row>
    <row r="51" spans="1:5" x14ac:dyDescent="0.3">
      <c r="A51" s="57">
        <v>3224</v>
      </c>
      <c r="B51" s="56" t="s">
        <v>171</v>
      </c>
      <c r="C51" s="8"/>
      <c r="D51" s="8"/>
      <c r="E51" s="106"/>
    </row>
    <row r="52" spans="1:5" x14ac:dyDescent="0.3">
      <c r="A52" s="57">
        <v>3231</v>
      </c>
      <c r="B52" s="56" t="s">
        <v>172</v>
      </c>
      <c r="C52" s="8"/>
      <c r="D52" s="8"/>
      <c r="E52" s="106"/>
    </row>
    <row r="53" spans="1:5" x14ac:dyDescent="0.3">
      <c r="A53" s="57">
        <v>3232</v>
      </c>
      <c r="B53" s="56" t="s">
        <v>173</v>
      </c>
      <c r="C53" s="8"/>
      <c r="D53" s="8"/>
      <c r="E53" s="106"/>
    </row>
    <row r="54" spans="1:5" x14ac:dyDescent="0.3">
      <c r="A54" s="57">
        <v>3234</v>
      </c>
      <c r="B54" s="56" t="s">
        <v>174</v>
      </c>
      <c r="C54" s="8"/>
      <c r="D54" s="8"/>
      <c r="E54" s="106"/>
    </row>
    <row r="55" spans="1:5" ht="30" x14ac:dyDescent="0.3">
      <c r="A55" s="57">
        <v>3236</v>
      </c>
      <c r="B55" s="56" t="s">
        <v>189</v>
      </c>
      <c r="C55" s="8"/>
      <c r="D55" s="8"/>
      <c r="E55" s="106"/>
    </row>
    <row r="56" spans="1:5" ht="45" x14ac:dyDescent="0.3">
      <c r="A56" s="57">
        <v>3237</v>
      </c>
      <c r="B56" s="56" t="s">
        <v>175</v>
      </c>
      <c r="C56" s="8"/>
      <c r="D56" s="8"/>
      <c r="E56" s="106"/>
    </row>
    <row r="57" spans="1:5" x14ac:dyDescent="0.3">
      <c r="A57" s="57">
        <v>3241</v>
      </c>
      <c r="B57" s="56" t="s">
        <v>176</v>
      </c>
      <c r="C57" s="8"/>
      <c r="D57" s="8"/>
      <c r="E57" s="106"/>
    </row>
    <row r="58" spans="1:5" x14ac:dyDescent="0.3">
      <c r="A58" s="57">
        <v>3242</v>
      </c>
      <c r="B58" s="56" t="s">
        <v>177</v>
      </c>
      <c r="C58" s="8"/>
      <c r="D58" s="8"/>
      <c r="E58" s="106"/>
    </row>
    <row r="59" spans="1:5" x14ac:dyDescent="0.3">
      <c r="A59" s="57">
        <v>3243</v>
      </c>
      <c r="B59" s="56" t="s">
        <v>178</v>
      </c>
      <c r="C59" s="8"/>
      <c r="D59" s="8"/>
      <c r="E59" s="106"/>
    </row>
    <row r="60" spans="1:5" x14ac:dyDescent="0.3">
      <c r="A60" s="57">
        <v>3245</v>
      </c>
      <c r="B60" s="56" t="s">
        <v>179</v>
      </c>
      <c r="C60" s="8"/>
      <c r="D60" s="8"/>
      <c r="E60" s="106"/>
    </row>
    <row r="61" spans="1:5" x14ac:dyDescent="0.3">
      <c r="A61" s="57">
        <v>3246</v>
      </c>
      <c r="B61" s="56" t="s">
        <v>180</v>
      </c>
      <c r="C61" s="8"/>
      <c r="D61" s="8"/>
      <c r="E61" s="106"/>
    </row>
    <row r="62" spans="1:5" x14ac:dyDescent="0.3">
      <c r="A62" s="31"/>
      <c r="E62" s="106"/>
    </row>
    <row r="63" spans="1:5" x14ac:dyDescent="0.3">
      <c r="A63" s="32"/>
      <c r="E63" s="106"/>
    </row>
    <row r="64" spans="1:5" x14ac:dyDescent="0.3">
      <c r="A64" s="58" t="s">
        <v>195</v>
      </c>
      <c r="B64" s="56"/>
      <c r="C64" s="86">
        <f>SUM(C65:C68)</f>
        <v>109906.2</v>
      </c>
      <c r="D64" s="86">
        <f>SUM(D65:D68)</f>
        <v>108056.7</v>
      </c>
      <c r="E64" s="106"/>
    </row>
    <row r="65" spans="1:5" x14ac:dyDescent="0.3">
      <c r="A65" s="57">
        <v>5100</v>
      </c>
      <c r="B65" s="56" t="s">
        <v>255</v>
      </c>
      <c r="C65" s="8"/>
      <c r="D65" s="8"/>
      <c r="E65" s="106"/>
    </row>
    <row r="66" spans="1:5" x14ac:dyDescent="0.3">
      <c r="A66" s="57">
        <v>5130</v>
      </c>
      <c r="B66" s="56" t="s">
        <v>520</v>
      </c>
      <c r="C66" s="126">
        <v>109906.2</v>
      </c>
      <c r="D66" s="126">
        <v>108056.7</v>
      </c>
      <c r="E66" s="106"/>
    </row>
    <row r="67" spans="1:5" x14ac:dyDescent="0.3">
      <c r="A67" s="57">
        <v>5220</v>
      </c>
      <c r="B67" s="56" t="s">
        <v>435</v>
      </c>
      <c r="C67" s="8"/>
      <c r="D67" s="8"/>
      <c r="E67" s="106"/>
    </row>
    <row r="68" spans="1:5" x14ac:dyDescent="0.3">
      <c r="A68" s="57">
        <v>5230</v>
      </c>
      <c r="B68" s="56" t="s">
        <v>436</v>
      </c>
      <c r="C68" s="8"/>
      <c r="D68" s="8"/>
      <c r="E68" s="106"/>
    </row>
    <row r="69" spans="1:5" x14ac:dyDescent="0.3">
      <c r="A69" s="31"/>
      <c r="E69" s="106"/>
    </row>
    <row r="70" spans="1:5" x14ac:dyDescent="0.3">
      <c r="A70" s="2"/>
      <c r="E70" s="106"/>
    </row>
    <row r="71" spans="1:5" x14ac:dyDescent="0.3">
      <c r="A71" s="55" t="s">
        <v>196</v>
      </c>
      <c r="B71" s="56"/>
      <c r="C71" s="8"/>
      <c r="D71" s="8"/>
      <c r="E71" s="106"/>
    </row>
    <row r="72" spans="1:5" ht="30" x14ac:dyDescent="0.3">
      <c r="A72" s="57">
        <v>1</v>
      </c>
      <c r="B72" s="56" t="s">
        <v>181</v>
      </c>
      <c r="C72" s="8"/>
      <c r="D72" s="8"/>
      <c r="E72" s="106"/>
    </row>
    <row r="73" spans="1:5" x14ac:dyDescent="0.3">
      <c r="A73" s="57">
        <v>2</v>
      </c>
      <c r="B73" s="56" t="s">
        <v>182</v>
      </c>
      <c r="C73" s="8"/>
      <c r="D73" s="8"/>
      <c r="E73" s="106"/>
    </row>
    <row r="74" spans="1:5" x14ac:dyDescent="0.3">
      <c r="A74" s="57">
        <v>3</v>
      </c>
      <c r="B74" s="56" t="s">
        <v>183</v>
      </c>
      <c r="C74" s="8"/>
      <c r="D74" s="8"/>
      <c r="E74" s="106"/>
    </row>
    <row r="75" spans="1:5" x14ac:dyDescent="0.3">
      <c r="A75" s="57">
        <v>4</v>
      </c>
      <c r="B75" s="56" t="s">
        <v>366</v>
      </c>
      <c r="C75" s="8"/>
      <c r="D75" s="8"/>
      <c r="E75" s="106"/>
    </row>
    <row r="76" spans="1:5" x14ac:dyDescent="0.3">
      <c r="A76" s="57">
        <v>5</v>
      </c>
      <c r="B76" s="56" t="s">
        <v>184</v>
      </c>
      <c r="C76" s="8"/>
      <c r="D76" s="8"/>
      <c r="E76" s="106"/>
    </row>
    <row r="77" spans="1:5" x14ac:dyDescent="0.3">
      <c r="A77" s="57">
        <v>6</v>
      </c>
      <c r="B77" s="56" t="s">
        <v>185</v>
      </c>
      <c r="C77" s="8"/>
      <c r="D77" s="8"/>
      <c r="E77" s="106"/>
    </row>
    <row r="78" spans="1:5" x14ac:dyDescent="0.3">
      <c r="A78" s="57">
        <v>7</v>
      </c>
      <c r="B78" s="56" t="s">
        <v>186</v>
      </c>
      <c r="C78" s="8"/>
      <c r="D78" s="8"/>
      <c r="E78" s="106"/>
    </row>
    <row r="79" spans="1:5" x14ac:dyDescent="0.3">
      <c r="A79" s="57">
        <v>8</v>
      </c>
      <c r="B79" s="56" t="s">
        <v>187</v>
      </c>
      <c r="C79" s="8"/>
      <c r="D79" s="8"/>
      <c r="E79" s="106"/>
    </row>
    <row r="80" spans="1:5" x14ac:dyDescent="0.3">
      <c r="A80" s="57">
        <v>9</v>
      </c>
      <c r="B80" s="56" t="s">
        <v>188</v>
      </c>
      <c r="C80" s="8"/>
      <c r="D80" s="8"/>
    </row>
    <row r="84" spans="1:9" x14ac:dyDescent="0.3">
      <c r="A84" s="2"/>
      <c r="B84" s="2"/>
      <c r="E84" s="5"/>
    </row>
    <row r="85" spans="1:9" x14ac:dyDescent="0.3">
      <c r="A85" s="70" t="s">
        <v>107</v>
      </c>
      <c r="B85" s="2"/>
      <c r="E85"/>
      <c r="F85"/>
      <c r="G85"/>
      <c r="H85"/>
      <c r="I85"/>
    </row>
    <row r="86" spans="1:9" x14ac:dyDescent="0.3">
      <c r="A86" s="2"/>
      <c r="B86" s="2"/>
      <c r="E86"/>
      <c r="F86"/>
      <c r="G86"/>
      <c r="H86"/>
      <c r="I86"/>
    </row>
    <row r="87" spans="1:9" x14ac:dyDescent="0.3">
      <c r="A87" s="2"/>
      <c r="B87" s="2"/>
      <c r="D87" s="12"/>
      <c r="E87"/>
      <c r="F87"/>
      <c r="G87"/>
      <c r="H87"/>
      <c r="I87"/>
    </row>
    <row r="88" spans="1:9" x14ac:dyDescent="0.3">
      <c r="A88"/>
      <c r="B88" s="70" t="s">
        <v>447</v>
      </c>
      <c r="D88" s="12"/>
      <c r="E88"/>
      <c r="F88"/>
      <c r="G88"/>
      <c r="H88"/>
      <c r="I88"/>
    </row>
    <row r="89" spans="1:9" customFormat="1" x14ac:dyDescent="0.3">
      <c r="B89" s="2" t="s">
        <v>448</v>
      </c>
      <c r="C89" s="2"/>
      <c r="D89" s="12"/>
    </row>
    <row r="90" spans="1:9" customFormat="1" ht="12.75" x14ac:dyDescent="0.2">
      <c r="B90" s="66" t="s">
        <v>139</v>
      </c>
    </row>
    <row r="91" spans="1:9" customFormat="1" ht="12.75" x14ac:dyDescent="0.2"/>
    <row r="92" spans="1:9" customFormat="1" ht="12.75" x14ac:dyDescent="0.2"/>
    <row r="93" spans="1:9" customFormat="1" ht="12.75" x14ac:dyDescent="0.2"/>
    <row r="94" spans="1:9" x14ac:dyDescent="0.3">
      <c r="A94"/>
      <c r="B94"/>
      <c r="C94"/>
      <c r="D94"/>
    </row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5" fitToHeight="2" orientation="portrait" r:id="rId1"/>
  <rowBreaks count="1" manualBreakCount="1">
    <brk id="43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7"/>
  <sheetViews>
    <sheetView showGridLines="0" zoomScaleNormal="100" zoomScaleSheetLayoutView="80" workbookViewId="0">
      <selection activeCell="I12" sqref="I1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5" t="s">
        <v>453</v>
      </c>
      <c r="B1" s="77"/>
      <c r="C1" s="77"/>
      <c r="D1" s="77"/>
      <c r="E1" s="77"/>
      <c r="F1" s="77"/>
      <c r="G1" s="77"/>
      <c r="H1" s="77"/>
      <c r="I1" s="440" t="s">
        <v>109</v>
      </c>
      <c r="J1" s="440"/>
      <c r="K1" s="106"/>
    </row>
    <row r="2" spans="1:11" x14ac:dyDescent="0.3">
      <c r="A2" s="77" t="s">
        <v>140</v>
      </c>
      <c r="B2" s="77"/>
      <c r="C2" s="77"/>
      <c r="D2" s="77"/>
      <c r="E2" s="77"/>
      <c r="F2" s="77"/>
      <c r="G2" s="77"/>
      <c r="H2" s="77"/>
      <c r="I2" s="438" t="s">
        <v>534</v>
      </c>
      <c r="J2" s="438"/>
      <c r="K2" s="106"/>
    </row>
    <row r="3" spans="1:11" x14ac:dyDescent="0.3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7"/>
      <c r="G4" s="77"/>
      <c r="H4" s="77"/>
      <c r="I4" s="77"/>
      <c r="J4" s="77"/>
      <c r="K4" s="106"/>
    </row>
    <row r="5" spans="1:11" x14ac:dyDescent="0.3">
      <c r="A5" s="224" t="str">
        <f>'ფორმა N1'!D4</f>
        <v>აიპ "პლატფორმა ახალი პოლიტიკური ცენტრისთვის"</v>
      </c>
      <c r="B5" s="391"/>
      <c r="C5" s="391"/>
      <c r="D5" s="391"/>
      <c r="E5" s="391"/>
      <c r="F5" s="392"/>
      <c r="G5" s="391"/>
      <c r="H5" s="391"/>
      <c r="I5" s="391"/>
      <c r="J5" s="391"/>
      <c r="K5" s="106"/>
    </row>
    <row r="6" spans="1:11" x14ac:dyDescent="0.3">
      <c r="A6" s="78"/>
      <c r="B6" s="78"/>
      <c r="C6" s="77"/>
      <c r="D6" s="77"/>
      <c r="E6" s="77"/>
      <c r="F6" s="127"/>
      <c r="G6" s="77"/>
      <c r="H6" s="77"/>
      <c r="I6" s="77"/>
      <c r="J6" s="77"/>
      <c r="K6" s="106"/>
    </row>
    <row r="7" spans="1:11" x14ac:dyDescent="0.3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5" x14ac:dyDescent="0.3">
      <c r="A8" s="130" t="s">
        <v>64</v>
      </c>
      <c r="B8" s="130" t="s">
        <v>111</v>
      </c>
      <c r="C8" s="131" t="s">
        <v>113</v>
      </c>
      <c r="D8" s="131" t="s">
        <v>275</v>
      </c>
      <c r="E8" s="131" t="s">
        <v>112</v>
      </c>
      <c r="F8" s="129" t="s">
        <v>256</v>
      </c>
      <c r="G8" s="129" t="s">
        <v>294</v>
      </c>
      <c r="H8" s="129" t="s">
        <v>295</v>
      </c>
      <c r="I8" s="129" t="s">
        <v>257</v>
      </c>
      <c r="J8" s="132" t="s">
        <v>114</v>
      </c>
      <c r="K8" s="106"/>
    </row>
    <row r="9" spans="1:11" s="27" customFormat="1" x14ac:dyDescent="0.3">
      <c r="A9" s="160">
        <v>1</v>
      </c>
      <c r="B9" s="160">
        <v>2</v>
      </c>
      <c r="C9" s="161">
        <v>3</v>
      </c>
      <c r="D9" s="161">
        <v>4</v>
      </c>
      <c r="E9" s="161">
        <v>5</v>
      </c>
      <c r="F9" s="161">
        <v>6</v>
      </c>
      <c r="G9" s="161">
        <v>7</v>
      </c>
      <c r="H9" s="161">
        <v>8</v>
      </c>
      <c r="I9" s="161">
        <v>9</v>
      </c>
      <c r="J9" s="161">
        <v>10</v>
      </c>
      <c r="K9" s="106"/>
    </row>
    <row r="10" spans="1:11" s="27" customFormat="1" x14ac:dyDescent="0.3">
      <c r="A10" s="279">
        <v>1</v>
      </c>
      <c r="B10" s="279" t="s">
        <v>521</v>
      </c>
      <c r="C10" s="279" t="s">
        <v>522</v>
      </c>
      <c r="D10" s="279" t="s">
        <v>221</v>
      </c>
      <c r="E10" s="279" t="s">
        <v>523</v>
      </c>
      <c r="F10" s="279">
        <v>293.68</v>
      </c>
      <c r="G10" s="426">
        <v>7300</v>
      </c>
      <c r="H10" s="279">
        <v>7578.24</v>
      </c>
      <c r="I10" s="279">
        <v>15.44</v>
      </c>
      <c r="J10" s="279" t="s">
        <v>524</v>
      </c>
      <c r="K10" s="106"/>
    </row>
    <row r="11" spans="1:11" s="27" customFormat="1" x14ac:dyDescent="0.3">
      <c r="A11" s="279">
        <v>2</v>
      </c>
      <c r="B11" s="279" t="s">
        <v>521</v>
      </c>
      <c r="C11" s="279" t="s">
        <v>525</v>
      </c>
      <c r="D11" s="279" t="s">
        <v>526</v>
      </c>
      <c r="E11" s="279" t="s">
        <v>527</v>
      </c>
      <c r="F11" s="279">
        <v>42.58</v>
      </c>
      <c r="G11" s="279">
        <v>210.87</v>
      </c>
      <c r="H11" s="279">
        <v>225.99</v>
      </c>
      <c r="I11" s="279">
        <v>27.46</v>
      </c>
      <c r="J11" s="279" t="s">
        <v>524</v>
      </c>
      <c r="K11" s="106"/>
    </row>
    <row r="12" spans="1:11" s="27" customFormat="1" x14ac:dyDescent="0.3">
      <c r="A12" s="279">
        <v>3</v>
      </c>
      <c r="B12" s="279" t="s">
        <v>521</v>
      </c>
      <c r="C12" s="279" t="s">
        <v>528</v>
      </c>
      <c r="D12" s="279" t="s">
        <v>526</v>
      </c>
      <c r="E12" s="279" t="s">
        <v>529</v>
      </c>
      <c r="F12" s="279">
        <v>1614.62</v>
      </c>
      <c r="G12" s="279">
        <v>725.77</v>
      </c>
      <c r="H12" s="279">
        <v>2281.91</v>
      </c>
      <c r="I12" s="279">
        <v>58.48</v>
      </c>
      <c r="J12" s="279" t="s">
        <v>524</v>
      </c>
      <c r="K12" s="106"/>
    </row>
    <row r="13" spans="1:11" x14ac:dyDescent="0.3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 x14ac:dyDescent="0.3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 x14ac:dyDescent="0.3">
      <c r="A15" s="105"/>
      <c r="B15" s="105"/>
      <c r="C15" s="105"/>
      <c r="D15" s="105"/>
      <c r="E15" s="105"/>
      <c r="F15" s="105"/>
      <c r="G15" s="105"/>
      <c r="H15" s="105"/>
      <c r="I15" s="105"/>
      <c r="J15" s="105"/>
    </row>
    <row r="16" spans="1:11" x14ac:dyDescent="0.3">
      <c r="A16" s="105"/>
      <c r="B16" s="105"/>
      <c r="C16" s="105"/>
      <c r="D16" s="105"/>
      <c r="E16" s="105"/>
      <c r="F16" s="105"/>
      <c r="G16" s="105"/>
      <c r="H16" s="105"/>
      <c r="I16" s="105"/>
      <c r="J16" s="105"/>
    </row>
    <row r="17" spans="1:10" x14ac:dyDescent="0.3">
      <c r="A17" s="105"/>
      <c r="B17" s="235" t="s">
        <v>107</v>
      </c>
      <c r="C17" s="105"/>
      <c r="D17" s="105"/>
      <c r="E17" s="105"/>
      <c r="F17" s="236"/>
      <c r="G17" s="105"/>
      <c r="H17" s="105"/>
      <c r="I17" s="105"/>
      <c r="J17" s="105"/>
    </row>
    <row r="18" spans="1:10" x14ac:dyDescent="0.3">
      <c r="A18" s="105"/>
      <c r="B18" s="105"/>
      <c r="C18" s="105"/>
      <c r="D18" s="105"/>
      <c r="E18" s="105"/>
      <c r="F18" s="102"/>
      <c r="G18" s="102"/>
      <c r="H18" s="102"/>
      <c r="I18" s="102"/>
      <c r="J18" s="102"/>
    </row>
    <row r="19" spans="1:10" x14ac:dyDescent="0.3">
      <c r="A19" s="105"/>
      <c r="B19" s="105"/>
      <c r="C19" s="288"/>
      <c r="D19" s="105"/>
      <c r="E19" s="105"/>
      <c r="F19" s="288"/>
      <c r="G19" s="289"/>
      <c r="H19" s="289"/>
      <c r="I19" s="102"/>
      <c r="J19" s="102"/>
    </row>
    <row r="20" spans="1:10" x14ac:dyDescent="0.3">
      <c r="A20" s="102"/>
      <c r="B20" s="105"/>
      <c r="C20" s="237" t="s">
        <v>268</v>
      </c>
      <c r="D20" s="237"/>
      <c r="E20" s="105"/>
      <c r="F20" s="105" t="s">
        <v>273</v>
      </c>
      <c r="G20" s="102"/>
      <c r="H20" s="102"/>
      <c r="I20" s="102"/>
      <c r="J20" s="102"/>
    </row>
    <row r="21" spans="1:10" x14ac:dyDescent="0.3">
      <c r="A21" s="102"/>
      <c r="B21" s="105"/>
      <c r="C21" s="238" t="s">
        <v>139</v>
      </c>
      <c r="D21" s="105"/>
      <c r="E21" s="105"/>
      <c r="F21" s="105" t="s">
        <v>269</v>
      </c>
      <c r="G21" s="102"/>
      <c r="H21" s="102"/>
      <c r="I21" s="102"/>
      <c r="J21" s="102"/>
    </row>
    <row r="22" spans="1:10" customFormat="1" x14ac:dyDescent="0.3">
      <c r="A22" s="102"/>
      <c r="B22" s="105"/>
      <c r="C22" s="105"/>
      <c r="D22" s="238"/>
      <c r="E22" s="102"/>
      <c r="F22" s="102"/>
      <c r="G22" s="102"/>
      <c r="H22" s="102"/>
      <c r="I22" s="102"/>
      <c r="J22" s="102"/>
    </row>
    <row r="23" spans="1:10" customFormat="1" ht="12.75" x14ac:dyDescent="0.2">
      <c r="A23" s="102"/>
      <c r="B23" s="102"/>
      <c r="C23" s="102"/>
      <c r="D23" s="102"/>
      <c r="E23" s="102"/>
      <c r="F23" s="102"/>
      <c r="G23" s="102"/>
      <c r="H23" s="102"/>
      <c r="I23" s="102"/>
      <c r="J23" s="102"/>
    </row>
    <row r="24" spans="1:10" customFormat="1" ht="12.75" x14ac:dyDescent="0.2"/>
    <row r="25" spans="1:10" customFormat="1" ht="12.75" x14ac:dyDescent="0.2"/>
    <row r="26" spans="1:10" customFormat="1" ht="12.75" x14ac:dyDescent="0.2"/>
    <row r="27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2"/>
    <dataValidation allowBlank="1" showInputMessage="1" showErrorMessage="1" prompt="თვე/დღე/წელი" sqref="J12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zoomScaleNormal="100" zoomScaleSheetLayoutView="80" workbookViewId="0">
      <selection activeCell="J34" sqref="J34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5" t="s">
        <v>301</v>
      </c>
      <c r="B1" s="77"/>
      <c r="C1" s="440" t="s">
        <v>109</v>
      </c>
      <c r="D1" s="440"/>
      <c r="E1" s="109"/>
    </row>
    <row r="2" spans="1:7" x14ac:dyDescent="0.3">
      <c r="A2" s="77" t="s">
        <v>140</v>
      </c>
      <c r="B2" s="77"/>
      <c r="C2" s="438" t="s">
        <v>534</v>
      </c>
      <c r="D2" s="439"/>
      <c r="E2" s="109"/>
    </row>
    <row r="3" spans="1:7" x14ac:dyDescent="0.3">
      <c r="A3" s="75"/>
      <c r="B3" s="77"/>
      <c r="C3" s="76"/>
      <c r="D3" s="76"/>
      <c r="E3" s="109"/>
    </row>
    <row r="4" spans="1:7" x14ac:dyDescent="0.3">
      <c r="A4" s="78" t="s">
        <v>274</v>
      </c>
      <c r="B4" s="103"/>
      <c r="C4" s="104"/>
      <c r="D4" s="77"/>
      <c r="E4" s="109"/>
    </row>
    <row r="5" spans="1:7" x14ac:dyDescent="0.3">
      <c r="A5" s="394" t="str">
        <f>'ფორმა N1'!D4</f>
        <v>აიპ "პლატფორმა ახალი პოლიტიკური ცენტრისთვის"</v>
      </c>
      <c r="B5" s="12"/>
      <c r="C5" s="12"/>
      <c r="E5" s="109"/>
    </row>
    <row r="6" spans="1:7" x14ac:dyDescent="0.3">
      <c r="A6" s="105"/>
      <c r="B6" s="105"/>
      <c r="C6" s="105"/>
      <c r="D6" s="106"/>
      <c r="E6" s="109"/>
    </row>
    <row r="7" spans="1:7" x14ac:dyDescent="0.3">
      <c r="A7" s="77"/>
      <c r="B7" s="77"/>
      <c r="C7" s="77"/>
      <c r="D7" s="77"/>
      <c r="E7" s="109"/>
    </row>
    <row r="8" spans="1:7" s="6" customFormat="1" ht="39" customHeight="1" x14ac:dyDescent="0.3">
      <c r="A8" s="107" t="s">
        <v>64</v>
      </c>
      <c r="B8" s="80" t="s">
        <v>249</v>
      </c>
      <c r="C8" s="80" t="s">
        <v>66</v>
      </c>
      <c r="D8" s="80" t="s">
        <v>67</v>
      </c>
      <c r="E8" s="109"/>
    </row>
    <row r="9" spans="1:7" s="7" customFormat="1" ht="16.5" customHeight="1" x14ac:dyDescent="0.3">
      <c r="A9" s="242">
        <v>1</v>
      </c>
      <c r="B9" s="242" t="s">
        <v>65</v>
      </c>
      <c r="C9" s="86">
        <f>SUM(C10,C26)</f>
        <v>4300</v>
      </c>
      <c r="D9" s="86">
        <f>SUM(D10,D26)</f>
        <v>4300</v>
      </c>
      <c r="E9" s="109"/>
    </row>
    <row r="10" spans="1:7" s="7" customFormat="1" ht="16.5" customHeight="1" x14ac:dyDescent="0.3">
      <c r="A10" s="88">
        <v>1.1000000000000001</v>
      </c>
      <c r="B10" s="88" t="s">
        <v>80</v>
      </c>
      <c r="C10" s="86">
        <f>SUM(C11,C12,C16,C19,C25,C26)</f>
        <v>4300</v>
      </c>
      <c r="D10" s="86">
        <f>SUM(D11,D12,D16,D19,D24,D25)</f>
        <v>4300</v>
      </c>
      <c r="E10" s="109"/>
    </row>
    <row r="11" spans="1:7" s="9" customFormat="1" ht="16.5" customHeight="1" x14ac:dyDescent="0.3">
      <c r="A11" s="89" t="s">
        <v>30</v>
      </c>
      <c r="B11" s="89" t="s">
        <v>79</v>
      </c>
      <c r="C11" s="8"/>
      <c r="D11" s="8"/>
      <c r="E11" s="109"/>
    </row>
    <row r="12" spans="1:7" s="10" customFormat="1" ht="16.5" customHeight="1" x14ac:dyDescent="0.3">
      <c r="A12" s="89" t="s">
        <v>31</v>
      </c>
      <c r="B12" s="89" t="s">
        <v>308</v>
      </c>
      <c r="C12" s="425">
        <v>4300</v>
      </c>
      <c r="D12" s="425">
        <v>4300</v>
      </c>
      <c r="E12" s="109"/>
      <c r="G12" s="69"/>
    </row>
    <row r="13" spans="1:7" s="3" customFormat="1" ht="16.5" customHeight="1" x14ac:dyDescent="0.3">
      <c r="A13" s="98" t="s">
        <v>81</v>
      </c>
      <c r="B13" s="98" t="s">
        <v>311</v>
      </c>
      <c r="C13" s="425">
        <v>4300</v>
      </c>
      <c r="D13" s="425">
        <v>4300</v>
      </c>
      <c r="E13" s="109"/>
    </row>
    <row r="14" spans="1:7" s="3" customFormat="1" ht="16.5" customHeight="1" x14ac:dyDescent="0.3">
      <c r="A14" s="98" t="s">
        <v>506</v>
      </c>
      <c r="B14" s="98" t="s">
        <v>505</v>
      </c>
      <c r="C14" s="8"/>
      <c r="D14" s="8"/>
      <c r="E14" s="109"/>
    </row>
    <row r="15" spans="1:7" s="3" customFormat="1" ht="16.5" customHeight="1" x14ac:dyDescent="0.3">
      <c r="A15" s="98" t="s">
        <v>507</v>
      </c>
      <c r="B15" s="98" t="s">
        <v>97</v>
      </c>
      <c r="C15" s="8"/>
      <c r="D15" s="8"/>
      <c r="E15" s="109"/>
    </row>
    <row r="16" spans="1:7" s="3" customFormat="1" ht="16.5" customHeight="1" x14ac:dyDescent="0.3">
      <c r="A16" s="89" t="s">
        <v>82</v>
      </c>
      <c r="B16" s="89" t="s">
        <v>83</v>
      </c>
      <c r="C16" s="108">
        <f>SUM(C17:C18)</f>
        <v>0</v>
      </c>
      <c r="D16" s="108">
        <f>SUM(D17:D18)</f>
        <v>0</v>
      </c>
      <c r="E16" s="109"/>
    </row>
    <row r="17" spans="1:5" s="3" customFormat="1" ht="16.5" customHeight="1" x14ac:dyDescent="0.3">
      <c r="A17" s="98" t="s">
        <v>84</v>
      </c>
      <c r="B17" s="98" t="s">
        <v>86</v>
      </c>
      <c r="C17" s="8"/>
      <c r="D17" s="8"/>
      <c r="E17" s="109"/>
    </row>
    <row r="18" spans="1:5" s="3" customFormat="1" ht="30" x14ac:dyDescent="0.3">
      <c r="A18" s="98" t="s">
        <v>85</v>
      </c>
      <c r="B18" s="98" t="s">
        <v>110</v>
      </c>
      <c r="C18" s="8"/>
      <c r="D18" s="8"/>
      <c r="E18" s="109"/>
    </row>
    <row r="19" spans="1:5" s="3" customFormat="1" ht="16.5" customHeight="1" x14ac:dyDescent="0.3">
      <c r="A19" s="89" t="s">
        <v>87</v>
      </c>
      <c r="B19" s="89" t="s">
        <v>417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 x14ac:dyDescent="0.3">
      <c r="A20" s="98" t="s">
        <v>88</v>
      </c>
      <c r="B20" s="98" t="s">
        <v>89</v>
      </c>
      <c r="C20" s="8"/>
      <c r="D20" s="8"/>
      <c r="E20" s="109"/>
    </row>
    <row r="21" spans="1:5" s="3" customFormat="1" ht="30" x14ac:dyDescent="0.3">
      <c r="A21" s="98" t="s">
        <v>92</v>
      </c>
      <c r="B21" s="98" t="s">
        <v>90</v>
      </c>
      <c r="C21" s="8"/>
      <c r="D21" s="8"/>
      <c r="E21" s="109"/>
    </row>
    <row r="22" spans="1:5" s="3" customFormat="1" ht="16.5" customHeight="1" x14ac:dyDescent="0.3">
      <c r="A22" s="98" t="s">
        <v>93</v>
      </c>
      <c r="B22" s="98" t="s">
        <v>91</v>
      </c>
      <c r="C22" s="8"/>
      <c r="D22" s="8"/>
      <c r="E22" s="109"/>
    </row>
    <row r="23" spans="1:5" s="3" customFormat="1" ht="16.5" customHeight="1" x14ac:dyDescent="0.3">
      <c r="A23" s="98" t="s">
        <v>94</v>
      </c>
      <c r="B23" s="98" t="s">
        <v>445</v>
      </c>
      <c r="C23" s="8"/>
      <c r="D23" s="8"/>
      <c r="E23" s="109"/>
    </row>
    <row r="24" spans="1:5" s="3" customFormat="1" ht="16.5" customHeight="1" x14ac:dyDescent="0.3">
      <c r="A24" s="89" t="s">
        <v>95</v>
      </c>
      <c r="B24" s="89" t="s">
        <v>446</v>
      </c>
      <c r="C24" s="279"/>
      <c r="D24" s="8"/>
      <c r="E24" s="109"/>
    </row>
    <row r="25" spans="1:5" s="3" customFormat="1" x14ac:dyDescent="0.3">
      <c r="A25" s="89" t="s">
        <v>251</v>
      </c>
      <c r="B25" s="89" t="s">
        <v>452</v>
      </c>
      <c r="C25" s="8"/>
      <c r="D25" s="8"/>
      <c r="E25" s="109"/>
    </row>
    <row r="26" spans="1:5" ht="16.5" customHeight="1" x14ac:dyDescent="0.3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09"/>
    </row>
    <row r="27" spans="1:5" ht="16.5" customHeight="1" x14ac:dyDescent="0.3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09"/>
    </row>
    <row r="28" spans="1:5" x14ac:dyDescent="0.3">
      <c r="A28" s="250" t="s">
        <v>98</v>
      </c>
      <c r="B28" s="250" t="s">
        <v>309</v>
      </c>
      <c r="C28" s="8"/>
      <c r="D28" s="8"/>
      <c r="E28" s="109"/>
    </row>
    <row r="29" spans="1:5" x14ac:dyDescent="0.3">
      <c r="A29" s="250" t="s">
        <v>99</v>
      </c>
      <c r="B29" s="250" t="s">
        <v>312</v>
      </c>
      <c r="C29" s="8"/>
      <c r="D29" s="8"/>
      <c r="E29" s="109"/>
    </row>
    <row r="30" spans="1:5" x14ac:dyDescent="0.3">
      <c r="A30" s="250" t="s">
        <v>454</v>
      </c>
      <c r="B30" s="250" t="s">
        <v>310</v>
      </c>
      <c r="C30" s="8"/>
      <c r="D30" s="8"/>
      <c r="E30" s="109"/>
    </row>
    <row r="31" spans="1:5" x14ac:dyDescent="0.3">
      <c r="A31" s="89" t="s">
        <v>33</v>
      </c>
      <c r="B31" s="89" t="s">
        <v>505</v>
      </c>
      <c r="C31" s="108">
        <f>SUM(C32:C34)</f>
        <v>0</v>
      </c>
      <c r="D31" s="108">
        <f>SUM(D32:D34)</f>
        <v>0</v>
      </c>
      <c r="E31" s="109"/>
    </row>
    <row r="32" spans="1:5" x14ac:dyDescent="0.3">
      <c r="A32" s="250" t="s">
        <v>12</v>
      </c>
      <c r="B32" s="250" t="s">
        <v>508</v>
      </c>
      <c r="C32" s="8"/>
      <c r="D32" s="8"/>
      <c r="E32" s="109"/>
    </row>
    <row r="33" spans="1:9" x14ac:dyDescent="0.3">
      <c r="A33" s="250" t="s">
        <v>13</v>
      </c>
      <c r="B33" s="250" t="s">
        <v>509</v>
      </c>
      <c r="C33" s="8"/>
      <c r="D33" s="8"/>
      <c r="E33" s="109"/>
    </row>
    <row r="34" spans="1:9" x14ac:dyDescent="0.3">
      <c r="A34" s="250" t="s">
        <v>281</v>
      </c>
      <c r="B34" s="250" t="s">
        <v>510</v>
      </c>
      <c r="C34" s="8"/>
      <c r="D34" s="8"/>
      <c r="E34" s="109"/>
    </row>
    <row r="35" spans="1:9" x14ac:dyDescent="0.3">
      <c r="A35" s="89" t="s">
        <v>34</v>
      </c>
      <c r="B35" s="264" t="s">
        <v>451</v>
      </c>
      <c r="C35" s="8"/>
      <c r="D35" s="8"/>
      <c r="E35" s="109"/>
    </row>
    <row r="36" spans="1:9" x14ac:dyDescent="0.3">
      <c r="D36" s="27"/>
      <c r="E36" s="110"/>
      <c r="F36" s="27"/>
    </row>
    <row r="37" spans="1:9" x14ac:dyDescent="0.3">
      <c r="A37" s="1"/>
      <c r="D37" s="27"/>
      <c r="E37" s="110"/>
      <c r="F37" s="27"/>
    </row>
    <row r="38" spans="1:9" x14ac:dyDescent="0.3">
      <c r="D38" s="27"/>
      <c r="E38" s="110"/>
      <c r="F38" s="27"/>
    </row>
    <row r="39" spans="1:9" x14ac:dyDescent="0.3">
      <c r="D39" s="27"/>
      <c r="E39" s="110"/>
      <c r="F39" s="27"/>
    </row>
    <row r="40" spans="1:9" x14ac:dyDescent="0.3">
      <c r="A40" s="70" t="s">
        <v>107</v>
      </c>
      <c r="D40" s="27"/>
      <c r="E40" s="110"/>
      <c r="F40" s="27"/>
    </row>
    <row r="41" spans="1:9" x14ac:dyDescent="0.3">
      <c r="D41" s="27"/>
      <c r="E41" s="111"/>
      <c r="F41" s="111"/>
      <c r="G41"/>
      <c r="H41"/>
      <c r="I41"/>
    </row>
    <row r="42" spans="1:9" x14ac:dyDescent="0.3">
      <c r="D42" s="112"/>
      <c r="E42" s="111"/>
      <c r="F42" s="111"/>
      <c r="G42"/>
      <c r="H42"/>
      <c r="I42"/>
    </row>
    <row r="43" spans="1:9" x14ac:dyDescent="0.3">
      <c r="A43"/>
      <c r="B43" s="70" t="s">
        <v>271</v>
      </c>
      <c r="D43" s="112"/>
      <c r="E43" s="111"/>
      <c r="F43" s="111"/>
      <c r="G43"/>
      <c r="H43"/>
      <c r="I43"/>
    </row>
    <row r="44" spans="1:9" x14ac:dyDescent="0.3">
      <c r="A44"/>
      <c r="B44" s="2" t="s">
        <v>270</v>
      </c>
      <c r="D44" s="112"/>
      <c r="E44" s="111"/>
      <c r="F44" s="111"/>
      <c r="G44"/>
      <c r="H44"/>
      <c r="I44"/>
    </row>
    <row r="45" spans="1:9" customFormat="1" ht="12.75" x14ac:dyDescent="0.2">
      <c r="B45" s="66" t="s">
        <v>139</v>
      </c>
      <c r="D45" s="111"/>
      <c r="E45" s="111"/>
      <c r="F45" s="111"/>
    </row>
    <row r="46" spans="1:9" x14ac:dyDescent="0.3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:H2"/>
    </sheetView>
  </sheetViews>
  <sheetFormatPr defaultRowHeight="15" x14ac:dyDescent="0.3"/>
  <cols>
    <col min="1" max="1" width="12" style="186" customWidth="1"/>
    <col min="2" max="2" width="13.28515625" style="186" customWidth="1"/>
    <col min="3" max="3" width="21.42578125" style="186" customWidth="1"/>
    <col min="4" max="4" width="17.85546875" style="186" customWidth="1"/>
    <col min="5" max="5" width="12.7109375" style="186" customWidth="1"/>
    <col min="6" max="6" width="36.85546875" style="186" customWidth="1"/>
    <col min="7" max="7" width="22.28515625" style="186" customWidth="1"/>
    <col min="8" max="8" width="0.5703125" style="186" customWidth="1"/>
    <col min="9" max="16384" width="9.140625" style="186"/>
  </cols>
  <sheetData>
    <row r="1" spans="1:8" x14ac:dyDescent="0.3">
      <c r="A1" s="75" t="s">
        <v>369</v>
      </c>
      <c r="B1" s="77"/>
      <c r="C1" s="77"/>
      <c r="D1" s="77"/>
      <c r="E1" s="77"/>
      <c r="F1" s="77"/>
      <c r="G1" s="166" t="s">
        <v>109</v>
      </c>
      <c r="H1" s="167"/>
    </row>
    <row r="2" spans="1:8" x14ac:dyDescent="0.3">
      <c r="A2" s="77" t="s">
        <v>140</v>
      </c>
      <c r="B2" s="77"/>
      <c r="C2" s="77"/>
      <c r="D2" s="77"/>
      <c r="E2" s="77"/>
      <c r="F2" s="77"/>
      <c r="G2" s="438" t="s">
        <v>534</v>
      </c>
      <c r="H2" s="438"/>
    </row>
    <row r="3" spans="1:8" x14ac:dyDescent="0.3">
      <c r="A3" s="77"/>
      <c r="B3" s="77"/>
      <c r="C3" s="77"/>
      <c r="D3" s="77"/>
      <c r="E3" s="77"/>
      <c r="F3" s="77"/>
      <c r="G3" s="103"/>
      <c r="H3" s="167"/>
    </row>
    <row r="4" spans="1:8" x14ac:dyDescent="0.3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 x14ac:dyDescent="0.3">
      <c r="A5" s="224" t="str">
        <f>'ფორმა N1'!D4</f>
        <v>აიპ "პლატფორმა ახალი პოლიტიკური ცენტრისთვის"</v>
      </c>
      <c r="B5" s="224"/>
      <c r="C5" s="224"/>
      <c r="D5" s="224"/>
      <c r="E5" s="224"/>
      <c r="F5" s="224"/>
      <c r="G5" s="224"/>
      <c r="H5" s="105"/>
    </row>
    <row r="6" spans="1:8" x14ac:dyDescent="0.3">
      <c r="A6" s="78"/>
      <c r="B6" s="77"/>
      <c r="C6" s="77"/>
      <c r="D6" s="77"/>
      <c r="E6" s="77"/>
      <c r="F6" s="77"/>
      <c r="G6" s="77"/>
      <c r="H6" s="105"/>
    </row>
    <row r="7" spans="1:8" x14ac:dyDescent="0.3">
      <c r="A7" s="77"/>
      <c r="B7" s="77"/>
      <c r="C7" s="77"/>
      <c r="D7" s="77"/>
      <c r="E7" s="77"/>
      <c r="F7" s="77"/>
      <c r="G7" s="77"/>
      <c r="H7" s="106"/>
    </row>
    <row r="8" spans="1:8" ht="45.75" customHeight="1" x14ac:dyDescent="0.3">
      <c r="A8" s="168" t="s">
        <v>313</v>
      </c>
      <c r="B8" s="168" t="s">
        <v>141</v>
      </c>
      <c r="C8" s="169" t="s">
        <v>367</v>
      </c>
      <c r="D8" s="169" t="s">
        <v>368</v>
      </c>
      <c r="E8" s="169" t="s">
        <v>275</v>
      </c>
      <c r="F8" s="168" t="s">
        <v>320</v>
      </c>
      <c r="G8" s="169" t="s">
        <v>314</v>
      </c>
      <c r="H8" s="106"/>
    </row>
    <row r="9" spans="1:8" x14ac:dyDescent="0.3">
      <c r="A9" s="170" t="s">
        <v>315</v>
      </c>
      <c r="B9" s="171"/>
      <c r="C9" s="172"/>
      <c r="D9" s="173"/>
      <c r="E9" s="173"/>
      <c r="F9" s="173"/>
      <c r="G9" s="174"/>
      <c r="H9" s="106"/>
    </row>
    <row r="10" spans="1:8" ht="15.75" x14ac:dyDescent="0.3">
      <c r="A10" s="171">
        <v>1</v>
      </c>
      <c r="B10" s="158"/>
      <c r="C10" s="175"/>
      <c r="D10" s="176"/>
      <c r="E10" s="176"/>
      <c r="F10" s="176"/>
      <c r="G10" s="177" t="str">
        <f>IF(ISBLANK(B10),"",G9+C10-D10)</f>
        <v/>
      </c>
      <c r="H10" s="106"/>
    </row>
    <row r="11" spans="1:8" ht="15.75" x14ac:dyDescent="0.3">
      <c r="A11" s="171">
        <v>2</v>
      </c>
      <c r="B11" s="158"/>
      <c r="C11" s="175"/>
      <c r="D11" s="176"/>
      <c r="E11" s="176"/>
      <c r="F11" s="176"/>
      <c r="G11" s="177" t="str">
        <f t="shared" ref="G11:G38" si="0">IF(ISBLANK(B11),"",G10+C11-D11)</f>
        <v/>
      </c>
      <c r="H11" s="106"/>
    </row>
    <row r="12" spans="1:8" ht="15.75" x14ac:dyDescent="0.3">
      <c r="A12" s="171">
        <v>3</v>
      </c>
      <c r="B12" s="158"/>
      <c r="C12" s="175"/>
      <c r="D12" s="176"/>
      <c r="E12" s="176"/>
      <c r="F12" s="176"/>
      <c r="G12" s="177" t="str">
        <f t="shared" si="0"/>
        <v/>
      </c>
      <c r="H12" s="106"/>
    </row>
    <row r="13" spans="1:8" ht="15.75" x14ac:dyDescent="0.3">
      <c r="A13" s="171">
        <v>4</v>
      </c>
      <c r="B13" s="158"/>
      <c r="C13" s="175"/>
      <c r="D13" s="176"/>
      <c r="E13" s="176"/>
      <c r="F13" s="176"/>
      <c r="G13" s="177" t="str">
        <f t="shared" si="0"/>
        <v/>
      </c>
      <c r="H13" s="106"/>
    </row>
    <row r="14" spans="1:8" ht="15.75" x14ac:dyDescent="0.3">
      <c r="A14" s="171">
        <v>5</v>
      </c>
      <c r="B14" s="158"/>
      <c r="C14" s="175"/>
      <c r="D14" s="176"/>
      <c r="E14" s="176"/>
      <c r="F14" s="176"/>
      <c r="G14" s="177" t="str">
        <f t="shared" si="0"/>
        <v/>
      </c>
      <c r="H14" s="106"/>
    </row>
    <row r="15" spans="1:8" ht="15.75" x14ac:dyDescent="0.3">
      <c r="A15" s="171">
        <v>6</v>
      </c>
      <c r="B15" s="158"/>
      <c r="C15" s="175"/>
      <c r="D15" s="176"/>
      <c r="E15" s="176"/>
      <c r="F15" s="176"/>
      <c r="G15" s="177" t="str">
        <f t="shared" si="0"/>
        <v/>
      </c>
      <c r="H15" s="106"/>
    </row>
    <row r="16" spans="1:8" ht="15.75" x14ac:dyDescent="0.3">
      <c r="A16" s="171">
        <v>7</v>
      </c>
      <c r="B16" s="158"/>
      <c r="C16" s="175"/>
      <c r="D16" s="176"/>
      <c r="E16" s="176"/>
      <c r="F16" s="176"/>
      <c r="G16" s="177" t="str">
        <f t="shared" si="0"/>
        <v/>
      </c>
      <c r="H16" s="106"/>
    </row>
    <row r="17" spans="1:8" ht="15.75" x14ac:dyDescent="0.3">
      <c r="A17" s="171">
        <v>8</v>
      </c>
      <c r="B17" s="158"/>
      <c r="C17" s="175"/>
      <c r="D17" s="176"/>
      <c r="E17" s="176"/>
      <c r="F17" s="176"/>
      <c r="G17" s="177" t="str">
        <f t="shared" si="0"/>
        <v/>
      </c>
      <c r="H17" s="106"/>
    </row>
    <row r="18" spans="1:8" ht="15.75" x14ac:dyDescent="0.3">
      <c r="A18" s="171">
        <v>9</v>
      </c>
      <c r="B18" s="158"/>
      <c r="C18" s="175"/>
      <c r="D18" s="176"/>
      <c r="E18" s="176"/>
      <c r="F18" s="176"/>
      <c r="G18" s="177" t="str">
        <f t="shared" si="0"/>
        <v/>
      </c>
      <c r="H18" s="106"/>
    </row>
    <row r="19" spans="1:8" ht="15.75" x14ac:dyDescent="0.3">
      <c r="A19" s="171">
        <v>10</v>
      </c>
      <c r="B19" s="158"/>
      <c r="C19" s="175"/>
      <c r="D19" s="176"/>
      <c r="E19" s="176"/>
      <c r="F19" s="176"/>
      <c r="G19" s="177" t="str">
        <f t="shared" si="0"/>
        <v/>
      </c>
      <c r="H19" s="106"/>
    </row>
    <row r="20" spans="1:8" ht="15.75" x14ac:dyDescent="0.3">
      <c r="A20" s="171">
        <v>11</v>
      </c>
      <c r="B20" s="158"/>
      <c r="C20" s="175"/>
      <c r="D20" s="176"/>
      <c r="E20" s="176"/>
      <c r="F20" s="176"/>
      <c r="G20" s="177" t="str">
        <f t="shared" si="0"/>
        <v/>
      </c>
      <c r="H20" s="106"/>
    </row>
    <row r="21" spans="1:8" ht="15.75" x14ac:dyDescent="0.3">
      <c r="A21" s="171">
        <v>12</v>
      </c>
      <c r="B21" s="158"/>
      <c r="C21" s="175"/>
      <c r="D21" s="176"/>
      <c r="E21" s="176"/>
      <c r="F21" s="176"/>
      <c r="G21" s="177" t="str">
        <f t="shared" si="0"/>
        <v/>
      </c>
      <c r="H21" s="106"/>
    </row>
    <row r="22" spans="1:8" ht="15.75" x14ac:dyDescent="0.3">
      <c r="A22" s="171">
        <v>13</v>
      </c>
      <c r="B22" s="158"/>
      <c r="C22" s="175"/>
      <c r="D22" s="176"/>
      <c r="E22" s="176"/>
      <c r="F22" s="176"/>
      <c r="G22" s="177" t="str">
        <f t="shared" si="0"/>
        <v/>
      </c>
      <c r="H22" s="106"/>
    </row>
    <row r="23" spans="1:8" ht="15.75" x14ac:dyDescent="0.3">
      <c r="A23" s="171">
        <v>14</v>
      </c>
      <c r="B23" s="158"/>
      <c r="C23" s="175"/>
      <c r="D23" s="176"/>
      <c r="E23" s="176"/>
      <c r="F23" s="176"/>
      <c r="G23" s="177" t="str">
        <f t="shared" si="0"/>
        <v/>
      </c>
      <c r="H23" s="106"/>
    </row>
    <row r="24" spans="1:8" ht="15.75" x14ac:dyDescent="0.3">
      <c r="A24" s="171">
        <v>15</v>
      </c>
      <c r="B24" s="158"/>
      <c r="C24" s="175"/>
      <c r="D24" s="176"/>
      <c r="E24" s="176"/>
      <c r="F24" s="176"/>
      <c r="G24" s="177" t="str">
        <f t="shared" si="0"/>
        <v/>
      </c>
      <c r="H24" s="106"/>
    </row>
    <row r="25" spans="1:8" ht="15.75" x14ac:dyDescent="0.3">
      <c r="A25" s="171">
        <v>16</v>
      </c>
      <c r="B25" s="158"/>
      <c r="C25" s="175"/>
      <c r="D25" s="176"/>
      <c r="E25" s="176"/>
      <c r="F25" s="176"/>
      <c r="G25" s="177" t="str">
        <f t="shared" si="0"/>
        <v/>
      </c>
      <c r="H25" s="106"/>
    </row>
    <row r="26" spans="1:8" ht="15.75" x14ac:dyDescent="0.3">
      <c r="A26" s="171">
        <v>17</v>
      </c>
      <c r="B26" s="158"/>
      <c r="C26" s="175"/>
      <c r="D26" s="176"/>
      <c r="E26" s="176"/>
      <c r="F26" s="176"/>
      <c r="G26" s="177" t="str">
        <f t="shared" si="0"/>
        <v/>
      </c>
      <c r="H26" s="106"/>
    </row>
    <row r="27" spans="1:8" ht="15.75" x14ac:dyDescent="0.3">
      <c r="A27" s="171">
        <v>18</v>
      </c>
      <c r="B27" s="158"/>
      <c r="C27" s="175"/>
      <c r="D27" s="176"/>
      <c r="E27" s="176"/>
      <c r="F27" s="176"/>
      <c r="G27" s="177" t="str">
        <f t="shared" si="0"/>
        <v/>
      </c>
      <c r="H27" s="106"/>
    </row>
    <row r="28" spans="1:8" ht="15.75" x14ac:dyDescent="0.3">
      <c r="A28" s="171">
        <v>19</v>
      </c>
      <c r="B28" s="158"/>
      <c r="C28" s="175"/>
      <c r="D28" s="176"/>
      <c r="E28" s="176"/>
      <c r="F28" s="176"/>
      <c r="G28" s="177" t="str">
        <f t="shared" si="0"/>
        <v/>
      </c>
      <c r="H28" s="106"/>
    </row>
    <row r="29" spans="1:8" ht="15.75" x14ac:dyDescent="0.3">
      <c r="A29" s="171">
        <v>20</v>
      </c>
      <c r="B29" s="158"/>
      <c r="C29" s="175"/>
      <c r="D29" s="176"/>
      <c r="E29" s="176"/>
      <c r="F29" s="176"/>
      <c r="G29" s="177" t="str">
        <f t="shared" si="0"/>
        <v/>
      </c>
      <c r="H29" s="106"/>
    </row>
    <row r="30" spans="1:8" ht="15.75" x14ac:dyDescent="0.3">
      <c r="A30" s="171">
        <v>21</v>
      </c>
      <c r="B30" s="158"/>
      <c r="C30" s="178"/>
      <c r="D30" s="179"/>
      <c r="E30" s="179"/>
      <c r="F30" s="179"/>
      <c r="G30" s="177" t="str">
        <f t="shared" si="0"/>
        <v/>
      </c>
      <c r="H30" s="106"/>
    </row>
    <row r="31" spans="1:8" ht="15.75" x14ac:dyDescent="0.3">
      <c r="A31" s="171">
        <v>22</v>
      </c>
      <c r="B31" s="158"/>
      <c r="C31" s="178"/>
      <c r="D31" s="179"/>
      <c r="E31" s="179"/>
      <c r="F31" s="179"/>
      <c r="G31" s="177" t="str">
        <f t="shared" si="0"/>
        <v/>
      </c>
      <c r="H31" s="106"/>
    </row>
    <row r="32" spans="1:8" ht="15.75" x14ac:dyDescent="0.3">
      <c r="A32" s="171">
        <v>23</v>
      </c>
      <c r="B32" s="158"/>
      <c r="C32" s="178"/>
      <c r="D32" s="179"/>
      <c r="E32" s="179"/>
      <c r="F32" s="179"/>
      <c r="G32" s="177" t="str">
        <f t="shared" si="0"/>
        <v/>
      </c>
      <c r="H32" s="106"/>
    </row>
    <row r="33" spans="1:10" ht="15.75" x14ac:dyDescent="0.3">
      <c r="A33" s="171">
        <v>24</v>
      </c>
      <c r="B33" s="158"/>
      <c r="C33" s="178"/>
      <c r="D33" s="179"/>
      <c r="E33" s="179"/>
      <c r="F33" s="179"/>
      <c r="G33" s="177" t="str">
        <f t="shared" si="0"/>
        <v/>
      </c>
      <c r="H33" s="106"/>
    </row>
    <row r="34" spans="1:10" ht="15.75" x14ac:dyDescent="0.3">
      <c r="A34" s="171">
        <v>25</v>
      </c>
      <c r="B34" s="158"/>
      <c r="C34" s="178"/>
      <c r="D34" s="179"/>
      <c r="E34" s="179"/>
      <c r="F34" s="179"/>
      <c r="G34" s="177" t="str">
        <f t="shared" si="0"/>
        <v/>
      </c>
      <c r="H34" s="106"/>
    </row>
    <row r="35" spans="1:10" ht="15.75" x14ac:dyDescent="0.3">
      <c r="A35" s="171">
        <v>26</v>
      </c>
      <c r="B35" s="158"/>
      <c r="C35" s="178"/>
      <c r="D35" s="179"/>
      <c r="E35" s="179"/>
      <c r="F35" s="179"/>
      <c r="G35" s="177" t="str">
        <f t="shared" si="0"/>
        <v/>
      </c>
      <c r="H35" s="106"/>
    </row>
    <row r="36" spans="1:10" ht="15.75" x14ac:dyDescent="0.3">
      <c r="A36" s="171">
        <v>27</v>
      </c>
      <c r="B36" s="158"/>
      <c r="C36" s="178"/>
      <c r="D36" s="179"/>
      <c r="E36" s="179"/>
      <c r="F36" s="179"/>
      <c r="G36" s="177" t="str">
        <f t="shared" si="0"/>
        <v/>
      </c>
      <c r="H36" s="106"/>
    </row>
    <row r="37" spans="1:10" ht="15.75" x14ac:dyDescent="0.3">
      <c r="A37" s="171">
        <v>28</v>
      </c>
      <c r="B37" s="158"/>
      <c r="C37" s="178"/>
      <c r="D37" s="179"/>
      <c r="E37" s="179"/>
      <c r="F37" s="179"/>
      <c r="G37" s="177" t="str">
        <f t="shared" si="0"/>
        <v/>
      </c>
      <c r="H37" s="106"/>
    </row>
    <row r="38" spans="1:10" ht="15.75" x14ac:dyDescent="0.3">
      <c r="A38" s="171">
        <v>29</v>
      </c>
      <c r="B38" s="158"/>
      <c r="C38" s="178"/>
      <c r="D38" s="179"/>
      <c r="E38" s="179"/>
      <c r="F38" s="179"/>
      <c r="G38" s="177" t="str">
        <f t="shared" si="0"/>
        <v/>
      </c>
      <c r="H38" s="106"/>
    </row>
    <row r="39" spans="1:10" ht="15.75" x14ac:dyDescent="0.3">
      <c r="A39" s="171" t="s">
        <v>278</v>
      </c>
      <c r="B39" s="158"/>
      <c r="C39" s="178"/>
      <c r="D39" s="179"/>
      <c r="E39" s="179"/>
      <c r="F39" s="179"/>
      <c r="G39" s="177" t="str">
        <f>IF(ISBLANK(B39),"",#REF!+C39-D39)</f>
        <v/>
      </c>
      <c r="H39" s="106"/>
    </row>
    <row r="40" spans="1:10" x14ac:dyDescent="0.3">
      <c r="A40" s="180" t="s">
        <v>316</v>
      </c>
      <c r="B40" s="181"/>
      <c r="C40" s="182"/>
      <c r="D40" s="183"/>
      <c r="E40" s="183"/>
      <c r="F40" s="184"/>
      <c r="G40" s="185" t="str">
        <f>G39</f>
        <v/>
      </c>
      <c r="H40" s="106"/>
    </row>
    <row r="44" spans="1:10" x14ac:dyDescent="0.3">
      <c r="B44" s="188" t="s">
        <v>107</v>
      </c>
      <c r="F44" s="189"/>
    </row>
    <row r="45" spans="1:10" x14ac:dyDescent="0.3">
      <c r="F45" s="187"/>
      <c r="G45" s="187"/>
      <c r="H45" s="187"/>
      <c r="I45" s="187"/>
      <c r="J45" s="187"/>
    </row>
    <row r="46" spans="1:10" x14ac:dyDescent="0.3">
      <c r="C46" s="190"/>
      <c r="F46" s="190"/>
      <c r="G46" s="191"/>
      <c r="H46" s="187"/>
      <c r="I46" s="187"/>
      <c r="J46" s="187"/>
    </row>
    <row r="47" spans="1:10" x14ac:dyDescent="0.3">
      <c r="A47" s="187"/>
      <c r="C47" s="192" t="s">
        <v>268</v>
      </c>
      <c r="F47" s="193" t="s">
        <v>273</v>
      </c>
      <c r="G47" s="191"/>
      <c r="H47" s="187"/>
      <c r="I47" s="187"/>
      <c r="J47" s="187"/>
    </row>
    <row r="48" spans="1:10" x14ac:dyDescent="0.3">
      <c r="A48" s="187"/>
      <c r="C48" s="194" t="s">
        <v>139</v>
      </c>
      <c r="F48" s="186" t="s">
        <v>269</v>
      </c>
      <c r="G48" s="187"/>
      <c r="H48" s="187"/>
      <c r="I48" s="187"/>
      <c r="J48" s="187"/>
    </row>
    <row r="49" spans="2:2" s="187" customFormat="1" x14ac:dyDescent="0.3">
      <c r="B49" s="186"/>
    </row>
    <row r="50" spans="2:2" s="187" customFormat="1" ht="12.75" x14ac:dyDescent="0.2"/>
    <row r="51" spans="2:2" s="187" customFormat="1" ht="12.75" x14ac:dyDescent="0.2"/>
    <row r="52" spans="2:2" s="187" customFormat="1" ht="12.75" x14ac:dyDescent="0.2"/>
    <row r="53" spans="2:2" s="187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6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P34" sqref="P34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8" t="s">
        <v>304</v>
      </c>
      <c r="B1" s="139"/>
      <c r="C1" s="139"/>
      <c r="D1" s="139"/>
      <c r="E1" s="139"/>
      <c r="F1" s="79"/>
      <c r="G1" s="79"/>
      <c r="H1" s="79"/>
      <c r="I1" s="452" t="s">
        <v>109</v>
      </c>
      <c r="J1" s="452"/>
      <c r="K1" s="145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40"/>
      <c r="G2" s="141"/>
      <c r="H2" s="141"/>
      <c r="I2" s="438" t="s">
        <v>534</v>
      </c>
      <c r="J2" s="438"/>
      <c r="K2" s="145"/>
    </row>
    <row r="3" spans="1:12" s="23" customFormat="1" ht="15" x14ac:dyDescent="0.2">
      <c r="A3" s="139"/>
      <c r="B3" s="139"/>
      <c r="C3" s="139"/>
      <c r="D3" s="139"/>
      <c r="E3" s="139"/>
      <c r="F3" s="140"/>
      <c r="G3" s="141"/>
      <c r="H3" s="141"/>
      <c r="I3" s="142"/>
      <c r="J3" s="76"/>
      <c r="K3" s="145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7"/>
      <c r="J4" s="77"/>
      <c r="K4" s="106"/>
      <c r="L4" s="23"/>
    </row>
    <row r="5" spans="1:12" s="2" customFormat="1" ht="15" x14ac:dyDescent="0.3">
      <c r="A5" s="120" t="str">
        <f>'ფორმა N1'!D4</f>
        <v>აიპ "პლატფორმა ახალი პოლიტიკური ცენტრისთვის"</v>
      </c>
      <c r="B5" s="121"/>
      <c r="C5" s="121"/>
      <c r="D5" s="121"/>
      <c r="E5" s="121"/>
      <c r="F5" s="59"/>
      <c r="G5" s="59"/>
      <c r="H5" s="59"/>
      <c r="I5" s="133"/>
      <c r="J5" s="59"/>
      <c r="K5" s="106"/>
    </row>
    <row r="6" spans="1:12" s="23" customFormat="1" ht="13.5" x14ac:dyDescent="0.2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 x14ac:dyDescent="0.2">
      <c r="A7" s="134"/>
      <c r="B7" s="454" t="s">
        <v>220</v>
      </c>
      <c r="C7" s="454"/>
      <c r="D7" s="454" t="s">
        <v>292</v>
      </c>
      <c r="E7" s="454"/>
      <c r="F7" s="454" t="s">
        <v>293</v>
      </c>
      <c r="G7" s="454"/>
      <c r="H7" s="157" t="s">
        <v>279</v>
      </c>
      <c r="I7" s="454" t="s">
        <v>223</v>
      </c>
      <c r="J7" s="454"/>
      <c r="K7" s="146"/>
    </row>
    <row r="8" spans="1:12" ht="15" x14ac:dyDescent="0.2">
      <c r="A8" s="135" t="s">
        <v>115</v>
      </c>
      <c r="B8" s="136" t="s">
        <v>222</v>
      </c>
      <c r="C8" s="137" t="s">
        <v>221</v>
      </c>
      <c r="D8" s="136" t="s">
        <v>222</v>
      </c>
      <c r="E8" s="137" t="s">
        <v>221</v>
      </c>
      <c r="F8" s="136" t="s">
        <v>222</v>
      </c>
      <c r="G8" s="137" t="s">
        <v>221</v>
      </c>
      <c r="H8" s="137" t="s">
        <v>221</v>
      </c>
      <c r="I8" s="136" t="s">
        <v>222</v>
      </c>
      <c r="J8" s="137" t="s">
        <v>221</v>
      </c>
      <c r="K8" s="146"/>
    </row>
    <row r="9" spans="1:12" ht="15" x14ac:dyDescent="0.2">
      <c r="A9" s="60" t="s">
        <v>116</v>
      </c>
      <c r="B9" s="83">
        <f>SUM(B10,B14,B17)</f>
        <v>175</v>
      </c>
      <c r="C9" s="83">
        <f t="shared" ref="C9" si="0">SUM(C10,C14,C17)</f>
        <v>85619</v>
      </c>
      <c r="D9" s="83">
        <f t="shared" ref="D9:J9" si="1">SUM(D10,D14,D17)</f>
        <v>0</v>
      </c>
      <c r="E9" s="83">
        <f>SUM(E10,E14,E17)</f>
        <v>0</v>
      </c>
      <c r="F9" s="83">
        <f t="shared" si="1"/>
        <v>0</v>
      </c>
      <c r="G9" s="83">
        <f>SUM(G10,G14,G17)</f>
        <v>0</v>
      </c>
      <c r="H9" s="83">
        <f>SUM(H10,H14,H17)</f>
        <v>0</v>
      </c>
      <c r="I9" s="83">
        <f>SUM(I10,I14,I17)</f>
        <v>175</v>
      </c>
      <c r="J9" s="83">
        <f t="shared" si="1"/>
        <v>85619</v>
      </c>
      <c r="K9" s="146"/>
    </row>
    <row r="10" spans="1:12" ht="15" x14ac:dyDescent="0.2">
      <c r="A10" s="61" t="s">
        <v>117</v>
      </c>
      <c r="B10" s="134">
        <f>SUM(B11:B13)</f>
        <v>0</v>
      </c>
      <c r="C10" s="134">
        <f t="shared" ref="C10" si="2">SUM(C11:C13)</f>
        <v>0</v>
      </c>
      <c r="D10" s="134">
        <f t="shared" ref="D10:J10" si="3">SUM(D11:D13)</f>
        <v>0</v>
      </c>
      <c r="E10" s="134">
        <f>SUM(E11:E13)</f>
        <v>0</v>
      </c>
      <c r="F10" s="134">
        <f t="shared" si="3"/>
        <v>0</v>
      </c>
      <c r="G10" s="134">
        <f>SUM(G11:G13)</f>
        <v>0</v>
      </c>
      <c r="H10" s="134">
        <f>SUM(H11:H13)</f>
        <v>0</v>
      </c>
      <c r="I10" s="134">
        <f>SUM(I11:I13)</f>
        <v>0</v>
      </c>
      <c r="J10" s="134">
        <f t="shared" si="3"/>
        <v>0</v>
      </c>
      <c r="K10" s="146"/>
    </row>
    <row r="11" spans="1:12" ht="15" x14ac:dyDescent="0.2">
      <c r="A11" s="61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 ht="15" x14ac:dyDescent="0.2">
      <c r="A12" s="61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6"/>
    </row>
    <row r="13" spans="1:12" ht="15" x14ac:dyDescent="0.2">
      <c r="A13" s="61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 ht="15" x14ac:dyDescent="0.2">
      <c r="A14" s="61" t="s">
        <v>121</v>
      </c>
      <c r="B14" s="134">
        <f>SUM(B15:B16)</f>
        <v>175</v>
      </c>
      <c r="C14" s="134">
        <f>SUM(C15:C16)</f>
        <v>85619</v>
      </c>
      <c r="D14" s="134"/>
      <c r="E14" s="134"/>
      <c r="F14" s="134">
        <f t="shared" ref="F14" si="4">SUM(F15:F16)</f>
        <v>0</v>
      </c>
      <c r="G14" s="134">
        <f>SUM(G15:G16)</f>
        <v>0</v>
      </c>
      <c r="H14" s="134">
        <f>SUM(H15:H16)</f>
        <v>0</v>
      </c>
      <c r="I14" s="134">
        <f>SUM(I15:I16)</f>
        <v>175</v>
      </c>
      <c r="J14" s="134">
        <f>SUM(J15:J16)</f>
        <v>85619</v>
      </c>
      <c r="K14" s="146"/>
    </row>
    <row r="15" spans="1:12" ht="15" x14ac:dyDescent="0.2">
      <c r="A15" s="61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6"/>
    </row>
    <row r="16" spans="1:12" ht="15" x14ac:dyDescent="0.2">
      <c r="A16" s="61" t="s">
        <v>123</v>
      </c>
      <c r="B16" s="134">
        <v>175</v>
      </c>
      <c r="C16" s="134">
        <v>85619</v>
      </c>
      <c r="D16" s="26"/>
      <c r="E16" s="26"/>
      <c r="F16" s="26"/>
      <c r="G16" s="26"/>
      <c r="H16" s="134">
        <f>SUM(H17:H18)</f>
        <v>0</v>
      </c>
      <c r="I16" s="134">
        <v>175</v>
      </c>
      <c r="J16" s="134">
        <v>85619</v>
      </c>
      <c r="K16" s="146"/>
    </row>
    <row r="17" spans="1:11" ht="15" x14ac:dyDescent="0.2">
      <c r="A17" s="61" t="s">
        <v>124</v>
      </c>
      <c r="B17" s="134"/>
      <c r="C17" s="134"/>
      <c r="D17" s="26"/>
      <c r="E17" s="26"/>
      <c r="F17" s="26"/>
      <c r="G17" s="26"/>
      <c r="H17" s="134"/>
      <c r="I17" s="134"/>
      <c r="J17" s="134"/>
      <c r="K17" s="146"/>
    </row>
    <row r="18" spans="1:11" ht="15" x14ac:dyDescent="0.2">
      <c r="A18" s="61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 ht="15" x14ac:dyDescent="0.2">
      <c r="A19" s="61" t="s">
        <v>126</v>
      </c>
      <c r="B19" s="134">
        <f>SUM(B20:B21)</f>
        <v>0</v>
      </c>
      <c r="C19" s="134">
        <f t="shared" ref="C19" si="5">SUM(C20:C21)</f>
        <v>0</v>
      </c>
      <c r="D19" s="134">
        <f t="shared" ref="D19:J19" si="6">SUM(D20:D21)</f>
        <v>0</v>
      </c>
      <c r="E19" s="134">
        <f>SUM(E20:E21)</f>
        <v>0</v>
      </c>
      <c r="F19" s="134">
        <f t="shared" si="6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134">
        <f t="shared" si="6"/>
        <v>0</v>
      </c>
      <c r="K19" s="146"/>
    </row>
    <row r="20" spans="1:11" ht="15" x14ac:dyDescent="0.2">
      <c r="A20" s="61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 ht="15" x14ac:dyDescent="0.2">
      <c r="A21" s="61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6"/>
    </row>
    <row r="22" spans="1:11" ht="15" x14ac:dyDescent="0.2">
      <c r="A22" s="61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 ht="15" x14ac:dyDescent="0.2">
      <c r="A23" s="61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6"/>
    </row>
    <row r="24" spans="1:11" ht="15" x14ac:dyDescent="0.2">
      <c r="A24" s="60" t="s">
        <v>131</v>
      </c>
      <c r="B24" s="83">
        <f t="shared" ref="B24:C24" si="7">SUM(B25:B31)</f>
        <v>0</v>
      </c>
      <c r="C24" s="83">
        <f t="shared" si="7"/>
        <v>0</v>
      </c>
      <c r="D24" s="83">
        <f t="shared" ref="D24:J24" si="8">SUM(D25:D31)</f>
        <v>0</v>
      </c>
      <c r="E24" s="83">
        <f t="shared" si="8"/>
        <v>0</v>
      </c>
      <c r="F24" s="83">
        <f t="shared" si="8"/>
        <v>0</v>
      </c>
      <c r="G24" s="83">
        <f t="shared" si="8"/>
        <v>0</v>
      </c>
      <c r="H24" s="83">
        <f t="shared" si="8"/>
        <v>0</v>
      </c>
      <c r="I24" s="83">
        <f t="shared" si="8"/>
        <v>0</v>
      </c>
      <c r="J24" s="83">
        <f t="shared" si="8"/>
        <v>0</v>
      </c>
      <c r="K24" s="146"/>
    </row>
    <row r="25" spans="1:11" ht="15" x14ac:dyDescent="0.2">
      <c r="A25" s="61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 ht="15" x14ac:dyDescent="0.2">
      <c r="A26" s="61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 ht="15" x14ac:dyDescent="0.2">
      <c r="A27" s="61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 ht="15" x14ac:dyDescent="0.2">
      <c r="A28" s="61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 ht="15" x14ac:dyDescent="0.2">
      <c r="A29" s="61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 ht="15" x14ac:dyDescent="0.2">
      <c r="A30" s="61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 ht="15" x14ac:dyDescent="0.2">
      <c r="A31" s="61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6"/>
    </row>
    <row r="32" spans="1:11" ht="15" x14ac:dyDescent="0.2">
      <c r="A32" s="60" t="s">
        <v>132</v>
      </c>
      <c r="B32" s="83">
        <f>SUM(B33:B35)</f>
        <v>0</v>
      </c>
      <c r="C32" s="83">
        <f t="shared" ref="C32" si="9">SUM(C33:C35)</f>
        <v>0</v>
      </c>
      <c r="D32" s="83">
        <f t="shared" ref="D32:J32" si="10">SUM(D33:D35)</f>
        <v>0</v>
      </c>
      <c r="E32" s="83">
        <f>SUM(E33:E35)</f>
        <v>0</v>
      </c>
      <c r="F32" s="83">
        <f t="shared" si="10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10"/>
        <v>0</v>
      </c>
      <c r="K32" s="146"/>
    </row>
    <row r="33" spans="1:11" ht="15" x14ac:dyDescent="0.2">
      <c r="A33" s="61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 ht="15" x14ac:dyDescent="0.2">
      <c r="A34" s="61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 ht="15" x14ac:dyDescent="0.2">
      <c r="A35" s="61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 ht="15" x14ac:dyDescent="0.2">
      <c r="A36" s="60" t="s">
        <v>133</v>
      </c>
      <c r="B36" s="83">
        <f t="shared" ref="B36:C36" si="11">SUM(B37:B39,B42)</f>
        <v>0</v>
      </c>
      <c r="C36" s="83">
        <f t="shared" si="11"/>
        <v>0</v>
      </c>
      <c r="D36" s="83">
        <f t="shared" ref="D36:J36" si="12">SUM(D37:D39,D42)</f>
        <v>0</v>
      </c>
      <c r="E36" s="83">
        <f t="shared" si="12"/>
        <v>0</v>
      </c>
      <c r="F36" s="83">
        <f t="shared" si="12"/>
        <v>0</v>
      </c>
      <c r="G36" s="83">
        <f t="shared" si="12"/>
        <v>0</v>
      </c>
      <c r="H36" s="83">
        <f t="shared" si="12"/>
        <v>0</v>
      </c>
      <c r="I36" s="83">
        <f t="shared" si="12"/>
        <v>0</v>
      </c>
      <c r="J36" s="83">
        <f t="shared" si="12"/>
        <v>0</v>
      </c>
      <c r="K36" s="146"/>
    </row>
    <row r="37" spans="1:11" ht="15" x14ac:dyDescent="0.2">
      <c r="A37" s="61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 ht="15" x14ac:dyDescent="0.2">
      <c r="A38" s="61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 ht="15" x14ac:dyDescent="0.2">
      <c r="A39" s="61" t="s">
        <v>136</v>
      </c>
      <c r="B39" s="134">
        <f t="shared" ref="B39:C39" si="13">SUM(B40:B41)</f>
        <v>0</v>
      </c>
      <c r="C39" s="134">
        <f t="shared" si="13"/>
        <v>0</v>
      </c>
      <c r="D39" s="134">
        <f t="shared" ref="D39:J39" si="14">SUM(D40:D41)</f>
        <v>0</v>
      </c>
      <c r="E39" s="134">
        <f t="shared" si="14"/>
        <v>0</v>
      </c>
      <c r="F39" s="134">
        <f t="shared" si="14"/>
        <v>0</v>
      </c>
      <c r="G39" s="134">
        <f t="shared" si="14"/>
        <v>0</v>
      </c>
      <c r="H39" s="134">
        <f t="shared" si="14"/>
        <v>0</v>
      </c>
      <c r="I39" s="134">
        <f t="shared" si="14"/>
        <v>0</v>
      </c>
      <c r="J39" s="134">
        <f t="shared" si="14"/>
        <v>0</v>
      </c>
      <c r="K39" s="146"/>
    </row>
    <row r="40" spans="1:11" ht="30" x14ac:dyDescent="0.2">
      <c r="A40" s="61" t="s">
        <v>437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 ht="15" x14ac:dyDescent="0.2">
      <c r="A41" s="61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 ht="15" x14ac:dyDescent="0.2">
      <c r="A42" s="61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2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1"/>
      <c r="C48" s="71"/>
      <c r="F48" s="71"/>
      <c r="G48" s="74"/>
      <c r="H48" s="71"/>
      <c r="I48"/>
      <c r="J48"/>
    </row>
    <row r="49" spans="1:10" s="2" customFormat="1" ht="15" x14ac:dyDescent="0.3">
      <c r="B49" s="70" t="s">
        <v>268</v>
      </c>
      <c r="F49" s="12" t="s">
        <v>273</v>
      </c>
      <c r="G49" s="73"/>
      <c r="I49"/>
      <c r="J49"/>
    </row>
    <row r="50" spans="1:10" s="2" customFormat="1" ht="15" x14ac:dyDescent="0.3">
      <c r="B50" s="66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59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:I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 x14ac:dyDescent="0.2">
      <c r="A1" s="138" t="s">
        <v>305</v>
      </c>
      <c r="B1" s="139"/>
      <c r="C1" s="139"/>
      <c r="D1" s="139"/>
      <c r="E1" s="139"/>
      <c r="F1" s="139"/>
      <c r="G1" s="145"/>
      <c r="H1" s="101" t="s">
        <v>198</v>
      </c>
      <c r="I1" s="145"/>
      <c r="J1" s="67"/>
      <c r="K1" s="67"/>
      <c r="L1" s="67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39"/>
      <c r="G2" s="147"/>
      <c r="H2" s="438" t="s">
        <v>534</v>
      </c>
      <c r="I2" s="438"/>
      <c r="J2" s="67"/>
      <c r="K2" s="67"/>
      <c r="L2" s="67"/>
    </row>
    <row r="3" spans="1:12" s="23" customFormat="1" ht="15" x14ac:dyDescent="0.2">
      <c r="A3" s="139"/>
      <c r="B3" s="139"/>
      <c r="C3" s="139"/>
      <c r="D3" s="139"/>
      <c r="E3" s="139"/>
      <c r="F3" s="139"/>
      <c r="G3" s="147"/>
      <c r="H3" s="142"/>
      <c r="I3" s="147"/>
      <c r="J3" s="67"/>
      <c r="K3" s="67"/>
      <c r="L3" s="67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9"/>
      <c r="F4" s="139"/>
      <c r="G4" s="139"/>
      <c r="H4" s="139"/>
      <c r="I4" s="145"/>
      <c r="J4" s="64"/>
      <c r="K4" s="64"/>
      <c r="L4" s="23"/>
    </row>
    <row r="5" spans="1:12" s="2" customFormat="1" ht="15" x14ac:dyDescent="0.3">
      <c r="A5" s="120" t="str">
        <f>'ფორმა N1'!D4</f>
        <v>აიპ "პლატფორმა ახალი პოლიტიკური ცენტრისთვის"</v>
      </c>
      <c r="B5" s="121"/>
      <c r="C5" s="121"/>
      <c r="D5" s="121"/>
      <c r="E5" s="149"/>
      <c r="F5" s="150"/>
      <c r="G5" s="150"/>
      <c r="H5" s="150"/>
      <c r="I5" s="145"/>
      <c r="J5" s="64"/>
      <c r="K5" s="64"/>
      <c r="L5" s="12"/>
    </row>
    <row r="6" spans="1:12" s="23" customFormat="1" ht="13.5" x14ac:dyDescent="0.2">
      <c r="A6" s="143"/>
      <c r="B6" s="144"/>
      <c r="C6" s="144"/>
      <c r="D6" s="144"/>
      <c r="E6" s="139"/>
      <c r="F6" s="139"/>
      <c r="G6" s="139"/>
      <c r="H6" s="139"/>
      <c r="I6" s="145"/>
      <c r="J6" s="64"/>
      <c r="K6" s="64"/>
      <c r="L6" s="64"/>
    </row>
    <row r="7" spans="1:12" ht="30" x14ac:dyDescent="0.2">
      <c r="A7" s="135" t="s">
        <v>64</v>
      </c>
      <c r="B7" s="135" t="s">
        <v>378</v>
      </c>
      <c r="C7" s="137" t="s">
        <v>379</v>
      </c>
      <c r="D7" s="137" t="s">
        <v>235</v>
      </c>
      <c r="E7" s="137" t="s">
        <v>240</v>
      </c>
      <c r="F7" s="137" t="s">
        <v>241</v>
      </c>
      <c r="G7" s="137" t="s">
        <v>242</v>
      </c>
      <c r="H7" s="137" t="s">
        <v>243</v>
      </c>
      <c r="I7" s="145"/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 x14ac:dyDescent="0.25">
      <c r="A9" s="68">
        <v>1</v>
      </c>
      <c r="B9" s="26"/>
      <c r="C9" s="26"/>
      <c r="D9" s="26"/>
      <c r="E9" s="26"/>
      <c r="F9" s="26"/>
      <c r="G9" s="158"/>
      <c r="H9" s="26"/>
      <c r="I9" s="145"/>
    </row>
    <row r="10" spans="1:12" ht="15" x14ac:dyDescent="0.25">
      <c r="A10" s="68">
        <v>2</v>
      </c>
      <c r="B10" s="26"/>
      <c r="C10" s="26"/>
      <c r="D10" s="26"/>
      <c r="E10" s="26"/>
      <c r="F10" s="26"/>
      <c r="G10" s="158"/>
      <c r="H10" s="26"/>
      <c r="I10" s="145"/>
    </row>
    <row r="11" spans="1:12" ht="15" x14ac:dyDescent="0.25">
      <c r="A11" s="68">
        <v>3</v>
      </c>
      <c r="B11" s="26"/>
      <c r="C11" s="26"/>
      <c r="D11" s="26"/>
      <c r="E11" s="26"/>
      <c r="F11" s="26"/>
      <c r="G11" s="158"/>
      <c r="H11" s="26"/>
      <c r="I11" s="145"/>
    </row>
    <row r="12" spans="1:12" ht="15" x14ac:dyDescent="0.25">
      <c r="A12" s="68">
        <v>4</v>
      </c>
      <c r="B12" s="26"/>
      <c r="C12" s="26"/>
      <c r="D12" s="26"/>
      <c r="E12" s="26"/>
      <c r="F12" s="26"/>
      <c r="G12" s="158"/>
      <c r="H12" s="26"/>
      <c r="I12" s="145"/>
    </row>
    <row r="13" spans="1:12" ht="15" x14ac:dyDescent="0.25">
      <c r="A13" s="68">
        <v>5</v>
      </c>
      <c r="B13" s="26"/>
      <c r="C13" s="26"/>
      <c r="D13" s="26"/>
      <c r="E13" s="26"/>
      <c r="F13" s="26"/>
      <c r="G13" s="158"/>
      <c r="H13" s="26"/>
      <c r="I13" s="145"/>
    </row>
    <row r="14" spans="1:12" ht="15" x14ac:dyDescent="0.25">
      <c r="A14" s="68">
        <v>6</v>
      </c>
      <c r="B14" s="26"/>
      <c r="C14" s="26"/>
      <c r="D14" s="26"/>
      <c r="E14" s="26"/>
      <c r="F14" s="26"/>
      <c r="G14" s="158"/>
      <c r="H14" s="26"/>
      <c r="I14" s="145"/>
    </row>
    <row r="15" spans="1:12" s="23" customFormat="1" ht="15" x14ac:dyDescent="0.25">
      <c r="A15" s="68">
        <v>7</v>
      </c>
      <c r="B15" s="26"/>
      <c r="C15" s="26"/>
      <c r="D15" s="26"/>
      <c r="E15" s="26"/>
      <c r="F15" s="26"/>
      <c r="G15" s="158"/>
      <c r="H15" s="26"/>
      <c r="I15" s="145"/>
      <c r="J15" s="64"/>
      <c r="K15" s="64"/>
      <c r="L15" s="64"/>
    </row>
    <row r="16" spans="1:12" s="23" customFormat="1" ht="15" x14ac:dyDescent="0.25">
      <c r="A16" s="68">
        <v>8</v>
      </c>
      <c r="B16" s="26"/>
      <c r="C16" s="26"/>
      <c r="D16" s="26"/>
      <c r="E16" s="26"/>
      <c r="F16" s="26"/>
      <c r="G16" s="158"/>
      <c r="H16" s="26"/>
      <c r="I16" s="145"/>
      <c r="J16" s="64"/>
      <c r="K16" s="64"/>
      <c r="L16" s="64"/>
    </row>
    <row r="17" spans="1:12" s="23" customFormat="1" ht="15" x14ac:dyDescent="0.25">
      <c r="A17" s="68">
        <v>9</v>
      </c>
      <c r="B17" s="26"/>
      <c r="C17" s="26"/>
      <c r="D17" s="26"/>
      <c r="E17" s="26"/>
      <c r="F17" s="26"/>
      <c r="G17" s="158"/>
      <c r="H17" s="26"/>
      <c r="I17" s="145"/>
      <c r="J17" s="64"/>
      <c r="K17" s="64"/>
      <c r="L17" s="64"/>
    </row>
    <row r="18" spans="1:12" s="23" customFormat="1" ht="15" x14ac:dyDescent="0.25">
      <c r="A18" s="68">
        <v>10</v>
      </c>
      <c r="B18" s="26"/>
      <c r="C18" s="26"/>
      <c r="D18" s="26"/>
      <c r="E18" s="26"/>
      <c r="F18" s="26"/>
      <c r="G18" s="158"/>
      <c r="H18" s="26"/>
      <c r="I18" s="145"/>
      <c r="J18" s="64"/>
      <c r="K18" s="64"/>
      <c r="L18" s="64"/>
    </row>
    <row r="19" spans="1:12" s="23" customFormat="1" ht="15" x14ac:dyDescent="0.25">
      <c r="A19" s="68">
        <v>11</v>
      </c>
      <c r="B19" s="26"/>
      <c r="C19" s="26"/>
      <c r="D19" s="26"/>
      <c r="E19" s="26"/>
      <c r="F19" s="26"/>
      <c r="G19" s="158"/>
      <c r="H19" s="26"/>
      <c r="I19" s="145"/>
      <c r="J19" s="64"/>
      <c r="K19" s="64"/>
      <c r="L19" s="64"/>
    </row>
    <row r="20" spans="1:12" s="23" customFormat="1" ht="15" x14ac:dyDescent="0.25">
      <c r="A20" s="68">
        <v>12</v>
      </c>
      <c r="B20" s="26"/>
      <c r="C20" s="26"/>
      <c r="D20" s="26"/>
      <c r="E20" s="26"/>
      <c r="F20" s="26"/>
      <c r="G20" s="158"/>
      <c r="H20" s="26"/>
      <c r="I20" s="145"/>
      <c r="J20" s="64"/>
      <c r="K20" s="64"/>
      <c r="L20" s="64"/>
    </row>
    <row r="21" spans="1:12" s="23" customFormat="1" ht="15" x14ac:dyDescent="0.25">
      <c r="A21" s="68">
        <v>13</v>
      </c>
      <c r="B21" s="26"/>
      <c r="C21" s="26"/>
      <c r="D21" s="26"/>
      <c r="E21" s="26"/>
      <c r="F21" s="26"/>
      <c r="G21" s="158"/>
      <c r="H21" s="26"/>
      <c r="I21" s="145"/>
      <c r="J21" s="64"/>
      <c r="K21" s="64"/>
      <c r="L21" s="64"/>
    </row>
    <row r="22" spans="1:12" s="23" customFormat="1" ht="15" x14ac:dyDescent="0.25">
      <c r="A22" s="68">
        <v>14</v>
      </c>
      <c r="B22" s="26"/>
      <c r="C22" s="26"/>
      <c r="D22" s="26"/>
      <c r="E22" s="26"/>
      <c r="F22" s="26"/>
      <c r="G22" s="158"/>
      <c r="H22" s="26"/>
      <c r="I22" s="145"/>
      <c r="J22" s="64"/>
      <c r="K22" s="64"/>
      <c r="L22" s="64"/>
    </row>
    <row r="23" spans="1:12" s="23" customFormat="1" ht="15" x14ac:dyDescent="0.25">
      <c r="A23" s="68">
        <v>15</v>
      </c>
      <c r="B23" s="26"/>
      <c r="C23" s="26"/>
      <c r="D23" s="26"/>
      <c r="E23" s="26"/>
      <c r="F23" s="26"/>
      <c r="G23" s="158"/>
      <c r="H23" s="26"/>
      <c r="I23" s="145"/>
      <c r="J23" s="64"/>
      <c r="K23" s="64"/>
      <c r="L23" s="64"/>
    </row>
    <row r="24" spans="1:12" s="23" customFormat="1" ht="15" x14ac:dyDescent="0.25">
      <c r="A24" s="68">
        <v>16</v>
      </c>
      <c r="B24" s="26"/>
      <c r="C24" s="26"/>
      <c r="D24" s="26"/>
      <c r="E24" s="26"/>
      <c r="F24" s="26"/>
      <c r="G24" s="158"/>
      <c r="H24" s="26"/>
      <c r="I24" s="145"/>
      <c r="J24" s="64"/>
      <c r="K24" s="64"/>
      <c r="L24" s="64"/>
    </row>
    <row r="25" spans="1:12" s="23" customFormat="1" ht="15" x14ac:dyDescent="0.25">
      <c r="A25" s="68">
        <v>17</v>
      </c>
      <c r="B25" s="26"/>
      <c r="C25" s="26"/>
      <c r="D25" s="26"/>
      <c r="E25" s="26"/>
      <c r="F25" s="26"/>
      <c r="G25" s="158"/>
      <c r="H25" s="26"/>
      <c r="I25" s="145"/>
      <c r="J25" s="64"/>
      <c r="K25" s="64"/>
      <c r="L25" s="64"/>
    </row>
    <row r="26" spans="1:12" s="23" customFormat="1" ht="15" x14ac:dyDescent="0.25">
      <c r="A26" s="68">
        <v>18</v>
      </c>
      <c r="B26" s="26"/>
      <c r="C26" s="26"/>
      <c r="D26" s="26"/>
      <c r="E26" s="26"/>
      <c r="F26" s="26"/>
      <c r="G26" s="158"/>
      <c r="H26" s="26"/>
      <c r="I26" s="145"/>
      <c r="J26" s="64"/>
      <c r="K26" s="64"/>
      <c r="L26" s="64"/>
    </row>
    <row r="27" spans="1:12" s="23" customFormat="1" ht="15" x14ac:dyDescent="0.25">
      <c r="A27" s="68" t="s">
        <v>278</v>
      </c>
      <c r="B27" s="26"/>
      <c r="C27" s="26"/>
      <c r="D27" s="26"/>
      <c r="E27" s="26"/>
      <c r="F27" s="26"/>
      <c r="G27" s="158"/>
      <c r="H27" s="26"/>
      <c r="I27" s="145"/>
      <c r="J27" s="64"/>
      <c r="K27" s="64"/>
      <c r="L27" s="64"/>
    </row>
    <row r="28" spans="1:12" s="23" customFormat="1" x14ac:dyDescent="0.2">
      <c r="J28" s="64"/>
      <c r="K28" s="64"/>
      <c r="L28" s="64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2" t="s">
        <v>107</v>
      </c>
      <c r="E31" s="5"/>
    </row>
    <row r="32" spans="1:12" s="2" customFormat="1" ht="15" x14ac:dyDescent="0.3">
      <c r="C32" s="71"/>
      <c r="E32" s="71"/>
      <c r="F32" s="74"/>
      <c r="G32"/>
      <c r="H32"/>
      <c r="I32"/>
    </row>
    <row r="33" spans="1:9" s="2" customFormat="1" ht="15" x14ac:dyDescent="0.3">
      <c r="A33"/>
      <c r="C33" s="70" t="s">
        <v>268</v>
      </c>
      <c r="E33" s="12" t="s">
        <v>273</v>
      </c>
      <c r="F33" s="73"/>
      <c r="G33"/>
      <c r="H33"/>
      <c r="I33"/>
    </row>
    <row r="34" spans="1:9" s="2" customFormat="1" ht="15" x14ac:dyDescent="0.3">
      <c r="A34"/>
      <c r="C34" s="66" t="s">
        <v>139</v>
      </c>
      <c r="E34" s="2" t="s">
        <v>269</v>
      </c>
      <c r="F34"/>
      <c r="G34"/>
      <c r="H34"/>
      <c r="I34"/>
    </row>
    <row r="35" spans="1:9" customFormat="1" ht="15" x14ac:dyDescent="0.3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1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 x14ac:dyDescent="0.2">
      <c r="A1" s="138" t="s">
        <v>306</v>
      </c>
      <c r="B1" s="139"/>
      <c r="C1" s="139"/>
      <c r="D1" s="139"/>
      <c r="E1" s="139"/>
      <c r="F1" s="139"/>
      <c r="G1" s="139"/>
      <c r="H1" s="145"/>
      <c r="I1" s="379" t="s">
        <v>198</v>
      </c>
      <c r="J1" s="152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39"/>
      <c r="G2" s="139"/>
      <c r="H2" s="145"/>
      <c r="I2" s="438" t="s">
        <v>534</v>
      </c>
      <c r="J2" s="438"/>
    </row>
    <row r="3" spans="1:12" s="23" customFormat="1" ht="15" x14ac:dyDescent="0.2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48"/>
      <c r="J4" s="105"/>
      <c r="L4" s="23"/>
    </row>
    <row r="5" spans="1:12" s="2" customFormat="1" ht="15" x14ac:dyDescent="0.3">
      <c r="A5" s="120" t="str">
        <f>'ფორმა N1'!D4</f>
        <v>აიპ "პლატფორმა ახალი პოლიტიკური ცენტრისთვის"</v>
      </c>
      <c r="B5" s="121"/>
      <c r="C5" s="121"/>
      <c r="D5" s="121"/>
      <c r="E5" s="149"/>
      <c r="F5" s="150"/>
      <c r="G5" s="150"/>
      <c r="H5" s="150"/>
      <c r="I5" s="149"/>
      <c r="J5" s="105"/>
    </row>
    <row r="6" spans="1:12" s="23" customFormat="1" ht="13.5" x14ac:dyDescent="0.2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 x14ac:dyDescent="0.2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246</v>
      </c>
      <c r="F7" s="137" t="s">
        <v>247</v>
      </c>
      <c r="G7" s="137" t="s">
        <v>241</v>
      </c>
      <c r="H7" s="137" t="s">
        <v>242</v>
      </c>
      <c r="I7" s="137" t="s">
        <v>243</v>
      </c>
      <c r="J7" s="153"/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15" x14ac:dyDescent="0.25">
      <c r="A9" s="68">
        <v>1</v>
      </c>
      <c r="B9" s="26"/>
      <c r="C9" s="26"/>
      <c r="D9" s="26"/>
      <c r="E9" s="26"/>
      <c r="F9" s="26"/>
      <c r="G9" s="26"/>
      <c r="H9" s="158"/>
      <c r="I9" s="26"/>
      <c r="J9" s="153"/>
    </row>
    <row r="10" spans="1:12" ht="15" x14ac:dyDescent="0.25">
      <c r="A10" s="68">
        <v>2</v>
      </c>
      <c r="B10" s="26"/>
      <c r="C10" s="26"/>
      <c r="D10" s="26"/>
      <c r="E10" s="26"/>
      <c r="F10" s="26"/>
      <c r="G10" s="26"/>
      <c r="H10" s="158"/>
      <c r="I10" s="26"/>
      <c r="J10" s="153"/>
    </row>
    <row r="11" spans="1:12" ht="15" x14ac:dyDescent="0.25">
      <c r="A11" s="68">
        <v>3</v>
      </c>
      <c r="B11" s="26"/>
      <c r="C11" s="26"/>
      <c r="D11" s="26"/>
      <c r="E11" s="26"/>
      <c r="F11" s="26"/>
      <c r="G11" s="26"/>
      <c r="H11" s="158"/>
      <c r="I11" s="26"/>
      <c r="J11" s="153"/>
    </row>
    <row r="12" spans="1:12" ht="15" x14ac:dyDescent="0.25">
      <c r="A12" s="68">
        <v>4</v>
      </c>
      <c r="B12" s="26"/>
      <c r="C12" s="26"/>
      <c r="D12" s="26"/>
      <c r="E12" s="26"/>
      <c r="F12" s="26"/>
      <c r="G12" s="26"/>
      <c r="H12" s="158"/>
      <c r="I12" s="26"/>
      <c r="J12" s="153"/>
    </row>
    <row r="13" spans="1:12" ht="15" x14ac:dyDescent="0.25">
      <c r="A13" s="68">
        <v>5</v>
      </c>
      <c r="B13" s="26"/>
      <c r="C13" s="26"/>
      <c r="D13" s="26"/>
      <c r="E13" s="26"/>
      <c r="F13" s="26"/>
      <c r="G13" s="26"/>
      <c r="H13" s="158"/>
      <c r="I13" s="26"/>
      <c r="J13" s="153"/>
    </row>
    <row r="14" spans="1:12" ht="15" x14ac:dyDescent="0.25">
      <c r="A14" s="68">
        <v>6</v>
      </c>
      <c r="B14" s="26"/>
      <c r="C14" s="26"/>
      <c r="D14" s="26"/>
      <c r="E14" s="26"/>
      <c r="F14" s="26"/>
      <c r="G14" s="26"/>
      <c r="H14" s="158"/>
      <c r="I14" s="26"/>
      <c r="J14" s="153"/>
    </row>
    <row r="15" spans="1:12" s="23" customFormat="1" ht="15" x14ac:dyDescent="0.25">
      <c r="A15" s="68">
        <v>7</v>
      </c>
      <c r="B15" s="26"/>
      <c r="C15" s="26"/>
      <c r="D15" s="26"/>
      <c r="E15" s="26"/>
      <c r="F15" s="26"/>
      <c r="G15" s="26"/>
      <c r="H15" s="158"/>
      <c r="I15" s="26"/>
      <c r="J15" s="147"/>
    </row>
    <row r="16" spans="1:12" s="23" customFormat="1" ht="15" x14ac:dyDescent="0.25">
      <c r="A16" s="68">
        <v>8</v>
      </c>
      <c r="B16" s="26"/>
      <c r="C16" s="26"/>
      <c r="D16" s="26"/>
      <c r="E16" s="26"/>
      <c r="F16" s="26"/>
      <c r="G16" s="26"/>
      <c r="H16" s="158"/>
      <c r="I16" s="26"/>
      <c r="J16" s="147"/>
    </row>
    <row r="17" spans="1:10" s="23" customFormat="1" ht="15" x14ac:dyDescent="0.25">
      <c r="A17" s="68">
        <v>9</v>
      </c>
      <c r="B17" s="26"/>
      <c r="C17" s="26"/>
      <c r="D17" s="26"/>
      <c r="E17" s="26"/>
      <c r="F17" s="26"/>
      <c r="G17" s="26"/>
      <c r="H17" s="158"/>
      <c r="I17" s="26"/>
      <c r="J17" s="147"/>
    </row>
    <row r="18" spans="1:10" s="23" customFormat="1" ht="15" x14ac:dyDescent="0.25">
      <c r="A18" s="68">
        <v>10</v>
      </c>
      <c r="B18" s="26"/>
      <c r="C18" s="26"/>
      <c r="D18" s="26"/>
      <c r="E18" s="26"/>
      <c r="F18" s="26"/>
      <c r="G18" s="26"/>
      <c r="H18" s="158"/>
      <c r="I18" s="26"/>
      <c r="J18" s="147"/>
    </row>
    <row r="19" spans="1:10" s="23" customFormat="1" ht="15" x14ac:dyDescent="0.25">
      <c r="A19" s="68">
        <v>11</v>
      </c>
      <c r="B19" s="26"/>
      <c r="C19" s="26"/>
      <c r="D19" s="26"/>
      <c r="E19" s="26"/>
      <c r="F19" s="26"/>
      <c r="G19" s="26"/>
      <c r="H19" s="158"/>
      <c r="I19" s="26"/>
      <c r="J19" s="147"/>
    </row>
    <row r="20" spans="1:10" s="23" customFormat="1" ht="15" x14ac:dyDescent="0.25">
      <c r="A20" s="68">
        <v>12</v>
      </c>
      <c r="B20" s="26"/>
      <c r="C20" s="26"/>
      <c r="D20" s="26"/>
      <c r="E20" s="26"/>
      <c r="F20" s="26"/>
      <c r="G20" s="26"/>
      <c r="H20" s="158"/>
      <c r="I20" s="26"/>
      <c r="J20" s="147"/>
    </row>
    <row r="21" spans="1:10" s="23" customFormat="1" ht="15" x14ac:dyDescent="0.25">
      <c r="A21" s="68">
        <v>13</v>
      </c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 x14ac:dyDescent="0.25">
      <c r="A22" s="68">
        <v>14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ht="15" x14ac:dyDescent="0.25">
      <c r="A23" s="68">
        <v>15</v>
      </c>
      <c r="B23" s="26"/>
      <c r="C23" s="26"/>
      <c r="D23" s="26"/>
      <c r="E23" s="26"/>
      <c r="F23" s="26"/>
      <c r="G23" s="26"/>
      <c r="H23" s="158"/>
      <c r="I23" s="26"/>
      <c r="J23" s="147"/>
    </row>
    <row r="24" spans="1:10" s="23" customFormat="1" ht="15" x14ac:dyDescent="0.25">
      <c r="A24" s="68">
        <v>16</v>
      </c>
      <c r="B24" s="26"/>
      <c r="C24" s="26"/>
      <c r="D24" s="26"/>
      <c r="E24" s="26"/>
      <c r="F24" s="26"/>
      <c r="G24" s="26"/>
      <c r="H24" s="158"/>
      <c r="I24" s="26"/>
      <c r="J24" s="147"/>
    </row>
    <row r="25" spans="1:10" s="23" customFormat="1" ht="15" x14ac:dyDescent="0.25">
      <c r="A25" s="68">
        <v>17</v>
      </c>
      <c r="B25" s="26"/>
      <c r="C25" s="26"/>
      <c r="D25" s="26"/>
      <c r="E25" s="26"/>
      <c r="F25" s="26"/>
      <c r="G25" s="26"/>
      <c r="H25" s="158"/>
      <c r="I25" s="26"/>
      <c r="J25" s="147"/>
    </row>
    <row r="26" spans="1:10" s="23" customFormat="1" ht="15" x14ac:dyDescent="0.25">
      <c r="A26" s="68">
        <v>18</v>
      </c>
      <c r="B26" s="26"/>
      <c r="C26" s="26"/>
      <c r="D26" s="26"/>
      <c r="E26" s="26"/>
      <c r="F26" s="26"/>
      <c r="G26" s="26"/>
      <c r="H26" s="158"/>
      <c r="I26" s="26"/>
      <c r="J26" s="147"/>
    </row>
    <row r="27" spans="1:10" s="23" customFormat="1" ht="15" x14ac:dyDescent="0.25">
      <c r="A27" s="68" t="s">
        <v>278</v>
      </c>
      <c r="B27" s="26"/>
      <c r="C27" s="26"/>
      <c r="D27" s="26"/>
      <c r="E27" s="26"/>
      <c r="F27" s="26"/>
      <c r="G27" s="26"/>
      <c r="H27" s="158"/>
      <c r="I27" s="26"/>
      <c r="J27" s="147"/>
    </row>
    <row r="28" spans="1:10" s="23" customFormat="1" x14ac:dyDescent="0.2">
      <c r="J28" s="64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2" t="s">
        <v>107</v>
      </c>
      <c r="E31" s="5"/>
    </row>
    <row r="32" spans="1:10" s="2" customFormat="1" ht="15" x14ac:dyDescent="0.3">
      <c r="C32" s="71"/>
      <c r="E32" s="71"/>
      <c r="F32" s="74"/>
      <c r="G32" s="74"/>
      <c r="H32"/>
      <c r="I32"/>
    </row>
    <row r="33" spans="1:10" s="2" customFormat="1" ht="15" x14ac:dyDescent="0.3">
      <c r="A33"/>
      <c r="C33" s="70" t="s">
        <v>268</v>
      </c>
      <c r="E33" s="12" t="s">
        <v>273</v>
      </c>
      <c r="F33" s="73"/>
      <c r="G33"/>
      <c r="H33"/>
      <c r="I33"/>
    </row>
    <row r="34" spans="1:10" s="2" customFormat="1" ht="15" x14ac:dyDescent="0.3">
      <c r="A34"/>
      <c r="C34" s="66" t="s">
        <v>139</v>
      </c>
      <c r="E34" s="2" t="s">
        <v>269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4"/>
    </row>
    <row r="38" spans="1:10" s="23" customFormat="1" x14ac:dyDescent="0.2">
      <c r="J38" s="64"/>
    </row>
    <row r="39" spans="1:10" s="23" customFormat="1" x14ac:dyDescent="0.2">
      <c r="J39" s="64"/>
    </row>
    <row r="40" spans="1:10" s="23" customFormat="1" x14ac:dyDescent="0.2">
      <c r="J40" s="64"/>
    </row>
    <row r="41" spans="1:10" s="23" customFormat="1" x14ac:dyDescent="0.2">
      <c r="J41" s="64"/>
    </row>
    <row r="42" spans="1:10" s="23" customFormat="1" x14ac:dyDescent="0.2">
      <c r="J42" s="64"/>
    </row>
    <row r="43" spans="1:10" s="23" customFormat="1" x14ac:dyDescent="0.2">
      <c r="J43" s="64"/>
    </row>
    <row r="44" spans="1:10" s="23" customFormat="1" x14ac:dyDescent="0.2">
      <c r="J44" s="64"/>
    </row>
    <row r="45" spans="1:10" s="23" customFormat="1" x14ac:dyDescent="0.2">
      <c r="J45" s="64"/>
    </row>
    <row r="46" spans="1:10" s="23" customFormat="1" x14ac:dyDescent="0.2">
      <c r="J46" s="64"/>
    </row>
    <row r="47" spans="1:10" s="23" customFormat="1" x14ac:dyDescent="0.2">
      <c r="J47" s="64"/>
    </row>
    <row r="48" spans="1:10" s="23" customFormat="1" x14ac:dyDescent="0.2">
      <c r="J48" s="64"/>
    </row>
    <row r="49" spans="10:10" s="23" customFormat="1" x14ac:dyDescent="0.2">
      <c r="J49" s="64"/>
    </row>
    <row r="50" spans="10:10" s="23" customFormat="1" x14ac:dyDescent="0.2">
      <c r="J50" s="64"/>
    </row>
    <row r="51" spans="10:10" s="23" customFormat="1" x14ac:dyDescent="0.2">
      <c r="J51" s="64"/>
    </row>
    <row r="52" spans="10:10" s="23" customFormat="1" x14ac:dyDescent="0.2">
      <c r="J52" s="64"/>
    </row>
    <row r="53" spans="10:10" s="23" customFormat="1" x14ac:dyDescent="0.2">
      <c r="J53" s="64"/>
    </row>
    <row r="54" spans="10:10" s="23" customFormat="1" x14ac:dyDescent="0.2">
      <c r="J54" s="64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4.85546875" style="214" customWidth="1"/>
    <col min="2" max="2" width="37.42578125" style="214" customWidth="1"/>
    <col min="3" max="3" width="21.5703125" style="214" customWidth="1"/>
    <col min="4" max="4" width="20" style="214" customWidth="1"/>
    <col min="5" max="5" width="18.7109375" style="214" customWidth="1"/>
    <col min="6" max="6" width="24.140625" style="214" customWidth="1"/>
    <col min="7" max="7" width="27.140625" style="214" customWidth="1"/>
    <col min="8" max="8" width="0.7109375" style="214" customWidth="1"/>
    <col min="9" max="16384" width="9.140625" style="214"/>
  </cols>
  <sheetData>
    <row r="1" spans="1:8" s="198" customFormat="1" ht="15" x14ac:dyDescent="0.2">
      <c r="A1" s="195" t="s">
        <v>326</v>
      </c>
      <c r="B1" s="196"/>
      <c r="C1" s="196"/>
      <c r="D1" s="196"/>
      <c r="E1" s="196"/>
      <c r="F1" s="79"/>
      <c r="G1" s="79" t="s">
        <v>109</v>
      </c>
      <c r="H1" s="199"/>
    </row>
    <row r="2" spans="1:8" s="198" customFormat="1" ht="15" x14ac:dyDescent="0.2">
      <c r="A2" s="199" t="s">
        <v>317</v>
      </c>
      <c r="B2" s="196"/>
      <c r="C2" s="196"/>
      <c r="D2" s="196"/>
      <c r="E2" s="197"/>
      <c r="F2" s="197"/>
      <c r="G2" s="438" t="s">
        <v>534</v>
      </c>
      <c r="H2" s="438"/>
    </row>
    <row r="3" spans="1:8" s="198" customFormat="1" x14ac:dyDescent="0.2">
      <c r="A3" s="199"/>
      <c r="B3" s="196"/>
      <c r="C3" s="196"/>
      <c r="D3" s="196"/>
      <c r="E3" s="197"/>
      <c r="F3" s="197"/>
      <c r="G3" s="197"/>
      <c r="H3" s="199"/>
    </row>
    <row r="4" spans="1:8" s="198" customFormat="1" ht="15" x14ac:dyDescent="0.3">
      <c r="A4" s="115" t="s">
        <v>274</v>
      </c>
      <c r="B4" s="196"/>
      <c r="C4" s="196"/>
      <c r="D4" s="196"/>
      <c r="E4" s="200"/>
      <c r="F4" s="200"/>
      <c r="G4" s="197"/>
      <c r="H4" s="199"/>
    </row>
    <row r="5" spans="1:8" s="198" customFormat="1" x14ac:dyDescent="0.2">
      <c r="A5" s="201" t="str">
        <f>'ფორმა N1'!D4</f>
        <v>აიპ "პლატფორმა ახალი პოლიტიკური ცენტრისთვის"</v>
      </c>
      <c r="B5" s="201"/>
      <c r="C5" s="201"/>
      <c r="D5" s="201"/>
      <c r="E5" s="201"/>
      <c r="F5" s="201"/>
      <c r="G5" s="202"/>
      <c r="H5" s="199"/>
    </row>
    <row r="6" spans="1:8" s="215" customFormat="1" x14ac:dyDescent="0.2">
      <c r="A6" s="203"/>
      <c r="B6" s="203"/>
      <c r="C6" s="203"/>
      <c r="D6" s="203"/>
      <c r="E6" s="203"/>
      <c r="F6" s="203"/>
      <c r="G6" s="203"/>
      <c r="H6" s="200"/>
    </row>
    <row r="7" spans="1:8" s="198" customFormat="1" ht="51" x14ac:dyDescent="0.2">
      <c r="A7" s="234" t="s">
        <v>64</v>
      </c>
      <c r="B7" s="206" t="s">
        <v>321</v>
      </c>
      <c r="C7" s="206" t="s">
        <v>322</v>
      </c>
      <c r="D7" s="206" t="s">
        <v>323</v>
      </c>
      <c r="E7" s="206" t="s">
        <v>324</v>
      </c>
      <c r="F7" s="206" t="s">
        <v>325</v>
      </c>
      <c r="G7" s="206" t="s">
        <v>318</v>
      </c>
      <c r="H7" s="199"/>
    </row>
    <row r="8" spans="1:8" s="198" customFormat="1" x14ac:dyDescent="0.2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8" s="198" customFormat="1" x14ac:dyDescent="0.2">
      <c r="A9" s="216">
        <v>1</v>
      </c>
      <c r="B9" s="207"/>
      <c r="C9" s="207"/>
      <c r="D9" s="208"/>
      <c r="E9" s="207"/>
      <c r="F9" s="207"/>
      <c r="G9" s="207"/>
      <c r="H9" s="199"/>
    </row>
    <row r="10" spans="1:8" s="198" customFormat="1" x14ac:dyDescent="0.2">
      <c r="A10" s="216">
        <v>2</v>
      </c>
      <c r="B10" s="207"/>
      <c r="C10" s="207"/>
      <c r="D10" s="208"/>
      <c r="E10" s="207"/>
      <c r="F10" s="207"/>
      <c r="G10" s="207"/>
      <c r="H10" s="199"/>
    </row>
    <row r="11" spans="1:8" s="198" customFormat="1" x14ac:dyDescent="0.2">
      <c r="A11" s="216">
        <v>3</v>
      </c>
      <c r="B11" s="207"/>
      <c r="C11" s="207"/>
      <c r="D11" s="208"/>
      <c r="E11" s="207"/>
      <c r="F11" s="207"/>
      <c r="G11" s="207"/>
      <c r="H11" s="199"/>
    </row>
    <row r="12" spans="1:8" s="198" customFormat="1" x14ac:dyDescent="0.2">
      <c r="A12" s="216">
        <v>4</v>
      </c>
      <c r="B12" s="207"/>
      <c r="C12" s="207"/>
      <c r="D12" s="208"/>
      <c r="E12" s="207"/>
      <c r="F12" s="207"/>
      <c r="G12" s="207"/>
      <c r="H12" s="199"/>
    </row>
    <row r="13" spans="1:8" s="198" customFormat="1" x14ac:dyDescent="0.2">
      <c r="A13" s="216">
        <v>5</v>
      </c>
      <c r="B13" s="207"/>
      <c r="C13" s="207"/>
      <c r="D13" s="208"/>
      <c r="E13" s="207"/>
      <c r="F13" s="207"/>
      <c r="G13" s="207"/>
      <c r="H13" s="199"/>
    </row>
    <row r="14" spans="1:8" s="198" customFormat="1" x14ac:dyDescent="0.2">
      <c r="A14" s="216">
        <v>6</v>
      </c>
      <c r="B14" s="207"/>
      <c r="C14" s="207"/>
      <c r="D14" s="208"/>
      <c r="E14" s="207"/>
      <c r="F14" s="207"/>
      <c r="G14" s="207"/>
      <c r="H14" s="199"/>
    </row>
    <row r="15" spans="1:8" s="198" customFormat="1" x14ac:dyDescent="0.2">
      <c r="A15" s="216">
        <v>7</v>
      </c>
      <c r="B15" s="207"/>
      <c r="C15" s="207"/>
      <c r="D15" s="208"/>
      <c r="E15" s="207"/>
      <c r="F15" s="207"/>
      <c r="G15" s="207"/>
      <c r="H15" s="199"/>
    </row>
    <row r="16" spans="1:8" s="198" customFormat="1" x14ac:dyDescent="0.2">
      <c r="A16" s="216">
        <v>8</v>
      </c>
      <c r="B16" s="207"/>
      <c r="C16" s="207"/>
      <c r="D16" s="208"/>
      <c r="E16" s="207"/>
      <c r="F16" s="207"/>
      <c r="G16" s="207"/>
      <c r="H16" s="199"/>
    </row>
    <row r="17" spans="1:11" s="198" customFormat="1" x14ac:dyDescent="0.2">
      <c r="A17" s="216">
        <v>9</v>
      </c>
      <c r="B17" s="207"/>
      <c r="C17" s="207"/>
      <c r="D17" s="208"/>
      <c r="E17" s="207"/>
      <c r="F17" s="207"/>
      <c r="G17" s="207"/>
      <c r="H17" s="199"/>
    </row>
    <row r="18" spans="1:11" s="198" customFormat="1" x14ac:dyDescent="0.2">
      <c r="A18" s="216">
        <v>10</v>
      </c>
      <c r="B18" s="207"/>
      <c r="C18" s="207"/>
      <c r="D18" s="208"/>
      <c r="E18" s="207"/>
      <c r="F18" s="207"/>
      <c r="G18" s="207"/>
      <c r="H18" s="199"/>
    </row>
    <row r="19" spans="1:11" s="198" customFormat="1" x14ac:dyDescent="0.2">
      <c r="A19" s="216" t="s">
        <v>276</v>
      </c>
      <c r="B19" s="207"/>
      <c r="C19" s="207"/>
      <c r="D19" s="208"/>
      <c r="E19" s="207"/>
      <c r="F19" s="207"/>
      <c r="G19" s="207"/>
      <c r="H19" s="199"/>
    </row>
    <row r="22" spans="1:11" s="198" customFormat="1" x14ac:dyDescent="0.2"/>
    <row r="23" spans="1:11" s="198" customFormat="1" x14ac:dyDescent="0.2"/>
    <row r="24" spans="1:11" s="21" customFormat="1" ht="15" x14ac:dyDescent="0.3">
      <c r="B24" s="209" t="s">
        <v>107</v>
      </c>
      <c r="C24" s="209"/>
    </row>
    <row r="25" spans="1:11" s="21" customFormat="1" ht="15" x14ac:dyDescent="0.3">
      <c r="B25" s="209"/>
      <c r="C25" s="209"/>
    </row>
    <row r="26" spans="1:11" s="21" customFormat="1" ht="15" x14ac:dyDescent="0.3">
      <c r="C26" s="211"/>
      <c r="F26" s="211"/>
      <c r="G26" s="211"/>
      <c r="H26" s="210"/>
    </row>
    <row r="27" spans="1:11" s="21" customFormat="1" ht="15" x14ac:dyDescent="0.3">
      <c r="C27" s="212" t="s">
        <v>268</v>
      </c>
      <c r="F27" s="209" t="s">
        <v>319</v>
      </c>
      <c r="J27" s="210"/>
      <c r="K27" s="210"/>
    </row>
    <row r="28" spans="1:11" s="21" customFormat="1" ht="15" x14ac:dyDescent="0.3">
      <c r="C28" s="212" t="s">
        <v>139</v>
      </c>
      <c r="F28" s="213" t="s">
        <v>269</v>
      </c>
      <c r="J28" s="210"/>
      <c r="K28" s="210"/>
    </row>
    <row r="29" spans="1:11" s="198" customFormat="1" ht="15" x14ac:dyDescent="0.3">
      <c r="C29" s="212"/>
      <c r="J29" s="215"/>
      <c r="K29" s="215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5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view="pageBreakPreview" zoomScale="80" zoomScaleNormal="80" zoomScaleSheetLayoutView="80" workbookViewId="0">
      <selection activeCell="J24" sqref="J24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 x14ac:dyDescent="0.2">
      <c r="A1" s="138" t="s">
        <v>460</v>
      </c>
      <c r="B1" s="139"/>
      <c r="C1" s="139"/>
      <c r="D1" s="139"/>
      <c r="E1" s="139"/>
      <c r="F1" s="139"/>
      <c r="G1" s="139"/>
      <c r="H1" s="139"/>
      <c r="I1" s="139"/>
      <c r="J1" s="139"/>
      <c r="K1" s="79" t="s">
        <v>109</v>
      </c>
    </row>
    <row r="2" spans="1:12" ht="15" x14ac:dyDescent="0.3">
      <c r="A2" s="106" t="s">
        <v>140</v>
      </c>
      <c r="B2" s="139"/>
      <c r="C2" s="139"/>
      <c r="D2" s="139"/>
      <c r="E2" s="139"/>
      <c r="F2" s="139"/>
      <c r="G2" s="139"/>
      <c r="H2" s="139"/>
      <c r="I2" s="139"/>
      <c r="J2" s="139"/>
      <c r="K2" s="438" t="s">
        <v>534</v>
      </c>
      <c r="L2" s="438"/>
    </row>
    <row r="3" spans="1:12" ht="15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2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39"/>
      <c r="J4" s="139"/>
      <c r="K4" s="148"/>
    </row>
    <row r="5" spans="1:12" s="187" customFormat="1" ht="15" x14ac:dyDescent="0.3">
      <c r="A5" s="224" t="str">
        <f>'ფორმა N1'!D4</f>
        <v>აიპ "პლატფორმა ახალი პოლიტიკური ცენტრისთვის"</v>
      </c>
      <c r="B5" s="81"/>
      <c r="C5" s="81"/>
      <c r="D5" s="81"/>
      <c r="E5" s="225"/>
      <c r="F5" s="226"/>
      <c r="G5" s="226"/>
      <c r="H5" s="226"/>
      <c r="I5" s="226"/>
      <c r="J5" s="226"/>
      <c r="K5" s="225"/>
    </row>
    <row r="6" spans="1:12" ht="13.5" x14ac:dyDescent="0.2">
      <c r="A6" s="143"/>
      <c r="B6" s="144"/>
      <c r="C6" s="144"/>
      <c r="D6" s="144"/>
      <c r="E6" s="139"/>
      <c r="F6" s="139"/>
      <c r="G6" s="139"/>
      <c r="H6" s="139"/>
      <c r="I6" s="139"/>
      <c r="J6" s="139"/>
      <c r="K6" s="139"/>
    </row>
    <row r="7" spans="1:12" ht="60" x14ac:dyDescent="0.2">
      <c r="A7" s="151" t="s">
        <v>64</v>
      </c>
      <c r="B7" s="137" t="s">
        <v>380</v>
      </c>
      <c r="C7" s="137" t="s">
        <v>381</v>
      </c>
      <c r="D7" s="137" t="s">
        <v>383</v>
      </c>
      <c r="E7" s="137" t="s">
        <v>382</v>
      </c>
      <c r="F7" s="137" t="s">
        <v>391</v>
      </c>
      <c r="G7" s="137" t="s">
        <v>392</v>
      </c>
      <c r="H7" s="137" t="s">
        <v>386</v>
      </c>
      <c r="I7" s="137" t="s">
        <v>387</v>
      </c>
      <c r="J7" s="137" t="s">
        <v>399</v>
      </c>
      <c r="K7" s="137" t="s">
        <v>388</v>
      </c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2" ht="15" x14ac:dyDescent="0.2">
      <c r="A9" s="68"/>
      <c r="B9" s="26"/>
      <c r="C9" s="26"/>
      <c r="D9" s="26"/>
      <c r="E9" s="26"/>
      <c r="F9" s="26"/>
      <c r="G9" s="405"/>
      <c r="H9" s="222"/>
      <c r="I9" s="222"/>
      <c r="J9" s="222"/>
      <c r="K9" s="26"/>
    </row>
    <row r="10" spans="1:12" ht="15" x14ac:dyDescent="0.2">
      <c r="A10" s="68"/>
      <c r="B10" s="26"/>
      <c r="C10" s="26"/>
      <c r="D10" s="26"/>
      <c r="E10" s="26"/>
      <c r="F10" s="26"/>
      <c r="G10" s="68"/>
      <c r="H10" s="222"/>
      <c r="I10" s="222"/>
      <c r="J10" s="222"/>
      <c r="K10" s="26"/>
    </row>
    <row r="11" spans="1:12" ht="15" x14ac:dyDescent="0.2">
      <c r="A11" s="68"/>
      <c r="B11" s="26"/>
      <c r="C11" s="26"/>
      <c r="D11" s="26"/>
      <c r="E11" s="26"/>
      <c r="F11" s="26"/>
      <c r="G11" s="68"/>
      <c r="H11" s="222"/>
      <c r="I11" s="222"/>
      <c r="J11" s="222"/>
      <c r="K11" s="26"/>
    </row>
    <row r="12" spans="1:12" ht="15" x14ac:dyDescent="0.2">
      <c r="A12" s="68"/>
      <c r="B12" s="26"/>
      <c r="C12" s="26"/>
      <c r="D12" s="26"/>
      <c r="E12" s="26"/>
      <c r="F12" s="26"/>
      <c r="G12" s="68"/>
      <c r="H12" s="222"/>
      <c r="I12" s="222"/>
      <c r="J12" s="406"/>
      <c r="K12" s="26"/>
    </row>
    <row r="13" spans="1:12" ht="15" x14ac:dyDescent="0.2">
      <c r="A13" s="68"/>
      <c r="B13" s="26"/>
      <c r="C13" s="26"/>
      <c r="D13" s="26"/>
      <c r="E13" s="26"/>
      <c r="F13" s="26"/>
      <c r="G13" s="407"/>
      <c r="H13" s="222"/>
      <c r="I13" s="222"/>
      <c r="J13" s="408"/>
      <c r="K13" s="26"/>
    </row>
    <row r="14" spans="1:12" ht="15" x14ac:dyDescent="0.2">
      <c r="A14" s="68"/>
      <c r="B14" s="26"/>
      <c r="C14" s="26"/>
      <c r="D14" s="26"/>
      <c r="E14" s="26"/>
      <c r="F14" s="26"/>
      <c r="G14" s="68"/>
      <c r="H14" s="222"/>
      <c r="I14" s="222"/>
      <c r="J14" s="222"/>
      <c r="K14" s="26"/>
    </row>
    <row r="15" spans="1:12" ht="15" x14ac:dyDescent="0.2">
      <c r="A15" s="68"/>
      <c r="B15" s="26"/>
      <c r="C15" s="26"/>
      <c r="D15" s="26"/>
      <c r="E15" s="26"/>
      <c r="F15" s="26"/>
      <c r="G15" s="68"/>
      <c r="H15" s="222"/>
      <c r="I15" s="222"/>
      <c r="J15" s="222"/>
      <c r="K15" s="26"/>
    </row>
    <row r="16" spans="1:12" ht="15" x14ac:dyDescent="0.2">
      <c r="A16" s="68"/>
      <c r="B16" s="26"/>
      <c r="C16" s="26"/>
      <c r="D16" s="26"/>
      <c r="E16" s="26"/>
      <c r="F16" s="26"/>
      <c r="G16" s="407"/>
      <c r="H16" s="222"/>
      <c r="I16" s="222"/>
      <c r="J16" s="222"/>
      <c r="K16" s="26"/>
    </row>
    <row r="17" spans="1:11" ht="15" x14ac:dyDescent="0.2">
      <c r="A17" s="68"/>
      <c r="B17" s="26"/>
      <c r="C17" s="26"/>
      <c r="D17" s="26"/>
      <c r="E17" s="26"/>
      <c r="F17" s="26"/>
      <c r="G17" s="68"/>
      <c r="H17" s="222"/>
      <c r="I17" s="222"/>
      <c r="J17" s="222"/>
      <c r="K17" s="26"/>
    </row>
    <row r="18" spans="1:11" ht="15" x14ac:dyDescent="0.2">
      <c r="A18" s="68"/>
      <c r="B18" s="26"/>
      <c r="C18" s="26"/>
      <c r="D18" s="26"/>
      <c r="E18" s="26"/>
      <c r="F18" s="26"/>
      <c r="G18" s="405"/>
      <c r="H18" s="222"/>
      <c r="I18" s="222"/>
      <c r="J18" s="222"/>
      <c r="K18" s="26"/>
    </row>
    <row r="19" spans="1:11" ht="15" x14ac:dyDescent="0.2">
      <c r="A19" s="68"/>
      <c r="B19" s="26"/>
      <c r="C19" s="26"/>
      <c r="D19" s="26"/>
      <c r="E19" s="26"/>
      <c r="F19" s="26"/>
      <c r="G19" s="405"/>
      <c r="H19" s="222"/>
      <c r="I19" s="222"/>
      <c r="J19" s="222"/>
      <c r="K19" s="26"/>
    </row>
    <row r="20" spans="1:11" ht="15" x14ac:dyDescent="0.2">
      <c r="A20" s="68"/>
      <c r="B20" s="26"/>
      <c r="C20" s="26"/>
      <c r="D20" s="26"/>
      <c r="E20" s="26"/>
      <c r="F20" s="26"/>
      <c r="G20" s="405"/>
      <c r="H20" s="222"/>
      <c r="I20" s="222"/>
      <c r="J20" s="222"/>
      <c r="K20" s="26"/>
    </row>
    <row r="21" spans="1:11" ht="15" x14ac:dyDescent="0.2">
      <c r="A21" s="68"/>
      <c r="B21" s="26"/>
      <c r="C21" s="26"/>
      <c r="D21" s="26"/>
      <c r="E21" s="26"/>
      <c r="F21" s="26"/>
      <c r="G21" s="68"/>
      <c r="H21" s="222"/>
      <c r="I21" s="222"/>
      <c r="J21" s="222"/>
      <c r="K21" s="26"/>
    </row>
    <row r="22" spans="1:11" ht="50.25" customHeight="1" x14ac:dyDescent="0.2">
      <c r="A22" s="68"/>
      <c r="B22" s="26"/>
      <c r="C22" s="26"/>
      <c r="D22" s="26"/>
      <c r="E22" s="26"/>
      <c r="F22" s="26"/>
      <c r="G22" s="68"/>
      <c r="H22" s="222"/>
      <c r="I22" s="222"/>
      <c r="J22" s="222"/>
      <c r="K22" s="26"/>
    </row>
    <row r="23" spans="1:11" ht="15" x14ac:dyDescent="0.2">
      <c r="A23" s="68"/>
      <c r="B23" s="409"/>
      <c r="C23" s="26"/>
      <c r="D23" s="26"/>
      <c r="E23" s="26"/>
      <c r="F23" s="26"/>
      <c r="G23" s="26"/>
      <c r="H23" s="222"/>
      <c r="I23" s="222"/>
      <c r="J23" s="222"/>
      <c r="K23" s="26"/>
    </row>
    <row r="24" spans="1:11" ht="15" x14ac:dyDescent="0.2">
      <c r="A24" s="68"/>
      <c r="B24" s="26"/>
      <c r="C24" s="26"/>
      <c r="D24" s="26"/>
      <c r="E24" s="26"/>
      <c r="F24" s="26"/>
      <c r="G24" s="26"/>
      <c r="H24" s="222"/>
      <c r="I24" s="222"/>
      <c r="J24" s="222"/>
      <c r="K24" s="26"/>
    </row>
    <row r="25" spans="1:11" ht="15" x14ac:dyDescent="0.2">
      <c r="A25" s="68"/>
      <c r="B25" s="26"/>
      <c r="C25" s="26"/>
      <c r="D25" s="26"/>
      <c r="E25" s="26"/>
      <c r="F25" s="26"/>
      <c r="G25" s="26"/>
      <c r="H25" s="222"/>
      <c r="I25" s="222"/>
      <c r="J25" s="222"/>
      <c r="K25" s="26"/>
    </row>
    <row r="26" spans="1:11" ht="15" x14ac:dyDescent="0.2">
      <c r="A26" s="68"/>
      <c r="B26" s="410"/>
      <c r="C26" s="26"/>
      <c r="D26" s="26"/>
      <c r="E26" s="26"/>
      <c r="F26" s="26"/>
      <c r="G26" s="26"/>
      <c r="H26" s="222"/>
      <c r="I26" s="222"/>
      <c r="J26" s="222"/>
      <c r="K26" s="26"/>
    </row>
    <row r="27" spans="1:11" ht="30" customHeight="1" x14ac:dyDescent="0.2">
      <c r="A27" s="68"/>
      <c r="B27" s="410"/>
      <c r="C27" s="26"/>
      <c r="D27" s="26"/>
      <c r="E27" s="26"/>
      <c r="F27" s="26"/>
      <c r="G27" s="26"/>
      <c r="H27" s="222"/>
      <c r="I27" s="222"/>
      <c r="J27" s="222"/>
      <c r="K27" s="26"/>
    </row>
    <row r="28" spans="1:11" ht="15" x14ac:dyDescent="0.2">
      <c r="A28" s="68"/>
      <c r="B28" s="410"/>
      <c r="C28" s="26"/>
      <c r="D28" s="26"/>
      <c r="E28" s="26"/>
      <c r="F28" s="26"/>
      <c r="G28" s="26"/>
      <c r="H28" s="222"/>
      <c r="I28" s="222"/>
      <c r="J28" s="222"/>
      <c r="K28" s="26"/>
    </row>
    <row r="29" spans="1:11" ht="15" x14ac:dyDescent="0.2">
      <c r="A29" s="68"/>
      <c r="B29" s="26"/>
      <c r="C29" s="26"/>
      <c r="D29" s="26"/>
      <c r="E29" s="26"/>
      <c r="F29" s="26"/>
      <c r="G29" s="26"/>
      <c r="H29" s="222"/>
      <c r="I29" s="222"/>
      <c r="J29" s="222"/>
      <c r="K29" s="26"/>
    </row>
    <row r="30" spans="1:11" ht="15" x14ac:dyDescent="0.2">
      <c r="A30" s="68" t="s">
        <v>278</v>
      </c>
      <c r="B30" s="26"/>
      <c r="C30" s="26"/>
      <c r="D30" s="26"/>
      <c r="E30" s="26"/>
      <c r="F30" s="26"/>
      <c r="G30" s="26"/>
      <c r="H30" s="222"/>
      <c r="I30" s="222"/>
      <c r="J30" s="222"/>
      <c r="K30" s="26"/>
    </row>
    <row r="31" spans="1:1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</row>
    <row r="32" spans="1:11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</row>
    <row r="33" spans="1:11" x14ac:dyDescent="0.2">
      <c r="A33" s="25"/>
      <c r="B33" s="23"/>
      <c r="C33" s="23"/>
      <c r="D33" s="23"/>
      <c r="E33" s="23"/>
      <c r="F33" s="23"/>
      <c r="G33" s="23"/>
      <c r="H33" s="23"/>
      <c r="I33" s="23"/>
      <c r="J33" s="23"/>
      <c r="K33" s="23"/>
    </row>
    <row r="34" spans="1:11" ht="15" x14ac:dyDescent="0.3">
      <c r="A34" s="2"/>
      <c r="B34" s="72" t="s">
        <v>107</v>
      </c>
      <c r="C34" s="2"/>
      <c r="D34" s="2"/>
      <c r="E34" s="5"/>
      <c r="F34" s="2"/>
      <c r="G34" s="2"/>
      <c r="H34" s="2"/>
      <c r="I34" s="2"/>
      <c r="J34" s="2"/>
      <c r="K34" s="2"/>
    </row>
    <row r="35" spans="1:11" ht="15" x14ac:dyDescent="0.3">
      <c r="A35" s="2"/>
      <c r="B35" s="2"/>
      <c r="C35" s="455"/>
      <c r="D35" s="455"/>
      <c r="F35" s="71"/>
      <c r="G35" s="74"/>
    </row>
    <row r="36" spans="1:11" ht="15" x14ac:dyDescent="0.3">
      <c r="B36" s="2"/>
      <c r="C36" s="70" t="s">
        <v>268</v>
      </c>
      <c r="D36" s="2"/>
      <c r="F36" s="12" t="s">
        <v>273</v>
      </c>
    </row>
    <row r="37" spans="1:11" ht="15" x14ac:dyDescent="0.3">
      <c r="B37" s="2"/>
      <c r="C37" s="2"/>
      <c r="D37" s="2"/>
      <c r="F37" s="2" t="s">
        <v>269</v>
      </c>
    </row>
    <row r="38" spans="1:11" ht="15" x14ac:dyDescent="0.3">
      <c r="B38" s="2"/>
      <c r="C38" s="66" t="s">
        <v>139</v>
      </c>
    </row>
  </sheetData>
  <mergeCells count="2">
    <mergeCell ref="C35:D35"/>
    <mergeCell ref="K2:L2"/>
  </mergeCells>
  <pageMargins left="0.7" right="0.7" top="0.75" bottom="0.75" header="0.3" footer="0.3"/>
  <pageSetup scale="54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:M2"/>
    </sheetView>
  </sheetViews>
  <sheetFormatPr defaultRowHeight="12.75" x14ac:dyDescent="0.2"/>
  <cols>
    <col min="1" max="1" width="6.85546875" style="187" customWidth="1"/>
    <col min="2" max="2" width="21.140625" style="187" customWidth="1"/>
    <col min="3" max="3" width="21.5703125" style="187" customWidth="1"/>
    <col min="4" max="4" width="19.140625" style="187" customWidth="1"/>
    <col min="5" max="5" width="15.140625" style="187" customWidth="1"/>
    <col min="6" max="6" width="20.85546875" style="187" customWidth="1"/>
    <col min="7" max="7" width="23.85546875" style="187" customWidth="1"/>
    <col min="8" max="8" width="19" style="187" customWidth="1"/>
    <col min="9" max="9" width="21.140625" style="187" customWidth="1"/>
    <col min="10" max="10" width="17" style="187" customWidth="1"/>
    <col min="11" max="11" width="21.5703125" style="187" customWidth="1"/>
    <col min="12" max="12" width="28.85546875" style="187" customWidth="1"/>
    <col min="13" max="16384" width="9.140625" style="187"/>
  </cols>
  <sheetData>
    <row r="1" spans="1:13" customFormat="1" ht="15" x14ac:dyDescent="0.2">
      <c r="A1" s="138" t="s">
        <v>461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79" t="s">
        <v>109</v>
      </c>
    </row>
    <row r="2" spans="1:13" customFormat="1" ht="15" x14ac:dyDescent="0.3">
      <c r="A2" s="106" t="s">
        <v>140</v>
      </c>
      <c r="B2" s="106"/>
      <c r="C2" s="139"/>
      <c r="D2" s="139"/>
      <c r="E2" s="139"/>
      <c r="F2" s="139"/>
      <c r="G2" s="139"/>
      <c r="H2" s="139"/>
      <c r="I2" s="139"/>
      <c r="J2" s="139"/>
      <c r="K2" s="145"/>
      <c r="L2" s="456" t="s">
        <v>534</v>
      </c>
      <c r="M2" s="456"/>
    </row>
    <row r="3" spans="1:13" customFormat="1" ht="15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87"/>
    </row>
    <row r="4" spans="1:13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8"/>
      <c r="G4" s="139"/>
      <c r="H4" s="139"/>
      <c r="I4" s="139"/>
      <c r="J4" s="139"/>
      <c r="K4" s="139"/>
      <c r="L4" s="139"/>
    </row>
    <row r="5" spans="1:13" ht="15" x14ac:dyDescent="0.3">
      <c r="A5" s="224" t="str">
        <f>'ფორმა N1'!D4</f>
        <v>აიპ "პლატფორმა ახალი პოლიტიკური ცენტრისთვის"</v>
      </c>
      <c r="B5" s="224"/>
      <c r="C5" s="81"/>
      <c r="D5" s="81"/>
      <c r="E5" s="81"/>
      <c r="F5" s="225"/>
      <c r="G5" s="226"/>
      <c r="H5" s="226"/>
      <c r="I5" s="226"/>
      <c r="J5" s="226"/>
      <c r="K5" s="226"/>
      <c r="L5" s="225"/>
    </row>
    <row r="6" spans="1:13" customFormat="1" ht="13.5" x14ac:dyDescent="0.2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 x14ac:dyDescent="0.2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353</v>
      </c>
      <c r="F7" s="137" t="s">
        <v>247</v>
      </c>
      <c r="G7" s="137" t="s">
        <v>390</v>
      </c>
      <c r="H7" s="137" t="s">
        <v>392</v>
      </c>
      <c r="I7" s="137" t="s">
        <v>386</v>
      </c>
      <c r="J7" s="137" t="s">
        <v>387</v>
      </c>
      <c r="K7" s="137" t="s">
        <v>399</v>
      </c>
      <c r="L7" s="137" t="s">
        <v>388</v>
      </c>
    </row>
    <row r="8" spans="1:13" customFormat="1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 x14ac:dyDescent="0.2">
      <c r="A9" s="68">
        <v>1</v>
      </c>
      <c r="B9" s="68"/>
      <c r="C9" s="26"/>
      <c r="D9" s="26"/>
      <c r="E9" s="26"/>
      <c r="F9" s="26"/>
      <c r="G9" s="26"/>
      <c r="H9" s="26"/>
      <c r="I9" s="222"/>
      <c r="J9" s="222"/>
      <c r="K9" s="222"/>
      <c r="L9" s="26"/>
    </row>
    <row r="10" spans="1:13" customFormat="1" ht="15" x14ac:dyDescent="0.2">
      <c r="A10" s="68">
        <v>2</v>
      </c>
      <c r="B10" s="68"/>
      <c r="C10" s="26"/>
      <c r="D10" s="26"/>
      <c r="E10" s="26"/>
      <c r="F10" s="26"/>
      <c r="G10" s="26"/>
      <c r="H10" s="26"/>
      <c r="I10" s="222"/>
      <c r="J10" s="222"/>
      <c r="K10" s="222"/>
      <c r="L10" s="26"/>
    </row>
    <row r="11" spans="1:13" customFormat="1" ht="15" x14ac:dyDescent="0.2">
      <c r="A11" s="68">
        <v>3</v>
      </c>
      <c r="B11" s="68"/>
      <c r="C11" s="26"/>
      <c r="D11" s="26"/>
      <c r="E11" s="26"/>
      <c r="F11" s="26"/>
      <c r="G11" s="26"/>
      <c r="H11" s="26"/>
      <c r="I11" s="222"/>
      <c r="J11" s="222"/>
      <c r="K11" s="222"/>
      <c r="L11" s="26"/>
    </row>
    <row r="12" spans="1:13" customFormat="1" ht="15" x14ac:dyDescent="0.2">
      <c r="A12" s="68">
        <v>4</v>
      </c>
      <c r="B12" s="68"/>
      <c r="C12" s="26"/>
      <c r="D12" s="26"/>
      <c r="E12" s="26"/>
      <c r="F12" s="26"/>
      <c r="G12" s="26"/>
      <c r="H12" s="26"/>
      <c r="I12" s="222"/>
      <c r="J12" s="222"/>
      <c r="K12" s="222"/>
      <c r="L12" s="26"/>
    </row>
    <row r="13" spans="1:13" customFormat="1" ht="15" x14ac:dyDescent="0.2">
      <c r="A13" s="68">
        <v>5</v>
      </c>
      <c r="B13" s="68"/>
      <c r="C13" s="26"/>
      <c r="D13" s="26"/>
      <c r="E13" s="26"/>
      <c r="F13" s="26"/>
      <c r="G13" s="26"/>
      <c r="H13" s="26"/>
      <c r="I13" s="222"/>
      <c r="J13" s="222"/>
      <c r="K13" s="222"/>
      <c r="L13" s="26"/>
    </row>
    <row r="14" spans="1:13" customFormat="1" ht="15" x14ac:dyDescent="0.2">
      <c r="A14" s="68">
        <v>6</v>
      </c>
      <c r="B14" s="68"/>
      <c r="C14" s="26"/>
      <c r="D14" s="26"/>
      <c r="E14" s="26"/>
      <c r="F14" s="26"/>
      <c r="G14" s="26"/>
      <c r="H14" s="26"/>
      <c r="I14" s="222"/>
      <c r="J14" s="222"/>
      <c r="K14" s="222"/>
      <c r="L14" s="26"/>
    </row>
    <row r="15" spans="1:13" customFormat="1" ht="15" x14ac:dyDescent="0.2">
      <c r="A15" s="68">
        <v>7</v>
      </c>
      <c r="B15" s="68"/>
      <c r="C15" s="26"/>
      <c r="D15" s="26"/>
      <c r="E15" s="26"/>
      <c r="F15" s="26"/>
      <c r="G15" s="26"/>
      <c r="H15" s="26"/>
      <c r="I15" s="222"/>
      <c r="J15" s="222"/>
      <c r="K15" s="222"/>
      <c r="L15" s="26"/>
    </row>
    <row r="16" spans="1:13" customFormat="1" ht="15" x14ac:dyDescent="0.2">
      <c r="A16" s="68">
        <v>8</v>
      </c>
      <c r="B16" s="68"/>
      <c r="C16" s="26"/>
      <c r="D16" s="26"/>
      <c r="E16" s="26"/>
      <c r="F16" s="26"/>
      <c r="G16" s="26"/>
      <c r="H16" s="26"/>
      <c r="I16" s="222"/>
      <c r="J16" s="222"/>
      <c r="K16" s="222"/>
      <c r="L16" s="26"/>
    </row>
    <row r="17" spans="1:12" customFormat="1" ht="15" x14ac:dyDescent="0.2">
      <c r="A17" s="68">
        <v>9</v>
      </c>
      <c r="B17" s="68"/>
      <c r="C17" s="26"/>
      <c r="D17" s="26"/>
      <c r="E17" s="26"/>
      <c r="F17" s="26"/>
      <c r="G17" s="26"/>
      <c r="H17" s="26"/>
      <c r="I17" s="222"/>
      <c r="J17" s="222"/>
      <c r="K17" s="222"/>
      <c r="L17" s="26"/>
    </row>
    <row r="18" spans="1:12" customFormat="1" ht="15" x14ac:dyDescent="0.2">
      <c r="A18" s="68">
        <v>10</v>
      </c>
      <c r="B18" s="68"/>
      <c r="C18" s="26"/>
      <c r="D18" s="26"/>
      <c r="E18" s="26"/>
      <c r="F18" s="26"/>
      <c r="G18" s="26"/>
      <c r="H18" s="26"/>
      <c r="I18" s="222"/>
      <c r="J18" s="222"/>
      <c r="K18" s="222"/>
      <c r="L18" s="26"/>
    </row>
    <row r="19" spans="1:12" customFormat="1" ht="15" x14ac:dyDescent="0.2">
      <c r="A19" s="68">
        <v>11</v>
      </c>
      <c r="B19" s="68"/>
      <c r="C19" s="26"/>
      <c r="D19" s="26"/>
      <c r="E19" s="26"/>
      <c r="F19" s="26"/>
      <c r="G19" s="26"/>
      <c r="H19" s="26"/>
      <c r="I19" s="222"/>
      <c r="J19" s="222"/>
      <c r="K19" s="222"/>
      <c r="L19" s="26"/>
    </row>
    <row r="20" spans="1:12" customFormat="1" ht="15" x14ac:dyDescent="0.2">
      <c r="A20" s="68">
        <v>12</v>
      </c>
      <c r="B20" s="68"/>
      <c r="C20" s="26"/>
      <c r="D20" s="26"/>
      <c r="E20" s="26"/>
      <c r="F20" s="26"/>
      <c r="G20" s="26"/>
      <c r="H20" s="26"/>
      <c r="I20" s="222"/>
      <c r="J20" s="222"/>
      <c r="K20" s="222"/>
      <c r="L20" s="26"/>
    </row>
    <row r="21" spans="1:12" customFormat="1" ht="15" x14ac:dyDescent="0.2">
      <c r="A21" s="68">
        <v>13</v>
      </c>
      <c r="B21" s="68"/>
      <c r="C21" s="26"/>
      <c r="D21" s="26"/>
      <c r="E21" s="26"/>
      <c r="F21" s="26"/>
      <c r="G21" s="26"/>
      <c r="H21" s="26"/>
      <c r="I21" s="222"/>
      <c r="J21" s="222"/>
      <c r="K21" s="222"/>
      <c r="L21" s="26"/>
    </row>
    <row r="22" spans="1:12" customFormat="1" ht="15" x14ac:dyDescent="0.2">
      <c r="A22" s="68">
        <v>14</v>
      </c>
      <c r="B22" s="68"/>
      <c r="C22" s="26"/>
      <c r="D22" s="26"/>
      <c r="E22" s="26"/>
      <c r="F22" s="26"/>
      <c r="G22" s="26"/>
      <c r="H22" s="26"/>
      <c r="I22" s="222"/>
      <c r="J22" s="222"/>
      <c r="K22" s="222"/>
      <c r="L22" s="26"/>
    </row>
    <row r="23" spans="1:12" customFormat="1" ht="15" x14ac:dyDescent="0.2">
      <c r="A23" s="68">
        <v>15</v>
      </c>
      <c r="B23" s="68"/>
      <c r="C23" s="26"/>
      <c r="D23" s="26"/>
      <c r="E23" s="26"/>
      <c r="F23" s="26"/>
      <c r="G23" s="26"/>
      <c r="H23" s="26"/>
      <c r="I23" s="222"/>
      <c r="J23" s="222"/>
      <c r="K23" s="222"/>
      <c r="L23" s="26"/>
    </row>
    <row r="24" spans="1:12" customFormat="1" ht="15" x14ac:dyDescent="0.2">
      <c r="A24" s="68">
        <v>16</v>
      </c>
      <c r="B24" s="68"/>
      <c r="C24" s="26"/>
      <c r="D24" s="26"/>
      <c r="E24" s="26"/>
      <c r="F24" s="26"/>
      <c r="G24" s="26"/>
      <c r="H24" s="26"/>
      <c r="I24" s="222"/>
      <c r="J24" s="222"/>
      <c r="K24" s="222"/>
      <c r="L24" s="26"/>
    </row>
    <row r="25" spans="1:12" customFormat="1" ht="15" x14ac:dyDescent="0.2">
      <c r="A25" s="68">
        <v>17</v>
      </c>
      <c r="B25" s="68"/>
      <c r="C25" s="26"/>
      <c r="D25" s="26"/>
      <c r="E25" s="26"/>
      <c r="F25" s="26"/>
      <c r="G25" s="26"/>
      <c r="H25" s="26"/>
      <c r="I25" s="222"/>
      <c r="J25" s="222"/>
      <c r="K25" s="222"/>
      <c r="L25" s="26"/>
    </row>
    <row r="26" spans="1:12" customFormat="1" ht="15" x14ac:dyDescent="0.2">
      <c r="A26" s="68">
        <v>18</v>
      </c>
      <c r="B26" s="68"/>
      <c r="C26" s="26"/>
      <c r="D26" s="26"/>
      <c r="E26" s="26"/>
      <c r="F26" s="26"/>
      <c r="G26" s="26"/>
      <c r="H26" s="26"/>
      <c r="I26" s="222"/>
      <c r="J26" s="222"/>
      <c r="K26" s="222"/>
      <c r="L26" s="26"/>
    </row>
    <row r="27" spans="1:12" customFormat="1" ht="15" x14ac:dyDescent="0.2">
      <c r="A27" s="68" t="s">
        <v>278</v>
      </c>
      <c r="B27" s="68"/>
      <c r="C27" s="26"/>
      <c r="D27" s="26"/>
      <c r="E27" s="26"/>
      <c r="F27" s="26"/>
      <c r="G27" s="26"/>
      <c r="H27" s="26"/>
      <c r="I27" s="222"/>
      <c r="J27" s="222"/>
      <c r="K27" s="222"/>
      <c r="L27" s="26"/>
    </row>
    <row r="28" spans="1:12" x14ac:dyDescent="0.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 x14ac:dyDescent="0.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 x14ac:dyDescent="0.2">
      <c r="A30" s="228"/>
      <c r="B30" s="228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ht="15" x14ac:dyDescent="0.3">
      <c r="A31" s="186"/>
      <c r="B31" s="186"/>
      <c r="C31" s="188" t="s">
        <v>107</v>
      </c>
      <c r="D31" s="186"/>
      <c r="E31" s="186"/>
      <c r="F31" s="189"/>
      <c r="G31" s="186"/>
      <c r="H31" s="186"/>
      <c r="I31" s="186"/>
      <c r="J31" s="186"/>
      <c r="K31" s="186"/>
      <c r="L31" s="186"/>
    </row>
    <row r="32" spans="1:12" ht="15" x14ac:dyDescent="0.3">
      <c r="A32" s="186"/>
      <c r="B32" s="186"/>
      <c r="C32" s="186"/>
      <c r="D32" s="190"/>
      <c r="E32" s="186"/>
      <c r="G32" s="190"/>
      <c r="H32" s="233"/>
    </row>
    <row r="33" spans="3:7" ht="15" x14ac:dyDescent="0.3">
      <c r="C33" s="186"/>
      <c r="D33" s="192" t="s">
        <v>268</v>
      </c>
      <c r="E33" s="186"/>
      <c r="G33" s="193" t="s">
        <v>273</v>
      </c>
    </row>
    <row r="34" spans="3:7" ht="15" x14ac:dyDescent="0.3">
      <c r="C34" s="186"/>
      <c r="D34" s="194" t="s">
        <v>139</v>
      </c>
      <c r="E34" s="186"/>
      <c r="G34" s="186" t="s">
        <v>269</v>
      </c>
    </row>
    <row r="35" spans="3:7" ht="15" x14ac:dyDescent="0.3">
      <c r="C35" s="186"/>
      <c r="D35" s="194"/>
    </row>
  </sheetData>
  <mergeCells count="1">
    <mergeCell ref="L2:M2"/>
  </mergeCells>
  <pageMargins left="0.7" right="0.7" top="0.75" bottom="0.75" header="0.3" footer="0.3"/>
  <pageSetup scale="52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11.7109375" style="187" customWidth="1"/>
    <col min="2" max="2" width="21.5703125" style="187" customWidth="1"/>
    <col min="3" max="3" width="19.140625" style="187" customWidth="1"/>
    <col min="4" max="4" width="23.7109375" style="187" customWidth="1"/>
    <col min="5" max="6" width="16.5703125" style="187" bestFit="1" customWidth="1"/>
    <col min="7" max="7" width="17" style="187" customWidth="1"/>
    <col min="8" max="8" width="19" style="187" customWidth="1"/>
    <col min="9" max="9" width="24.42578125" style="187" customWidth="1"/>
    <col min="10" max="16384" width="9.140625" style="187"/>
  </cols>
  <sheetData>
    <row r="1" spans="1:13" customFormat="1" ht="15" x14ac:dyDescent="0.2">
      <c r="A1" s="138" t="s">
        <v>462</v>
      </c>
      <c r="B1" s="139"/>
      <c r="C1" s="139"/>
      <c r="D1" s="139"/>
      <c r="E1" s="139"/>
      <c r="F1" s="139"/>
      <c r="G1" s="139"/>
      <c r="H1" s="145"/>
      <c r="I1" s="79" t="s">
        <v>109</v>
      </c>
    </row>
    <row r="2" spans="1:13" customFormat="1" ht="15" x14ac:dyDescent="0.3">
      <c r="A2" s="106" t="s">
        <v>140</v>
      </c>
      <c r="B2" s="139"/>
      <c r="C2" s="139"/>
      <c r="D2" s="139"/>
      <c r="E2" s="139"/>
      <c r="F2" s="139"/>
      <c r="G2" s="139"/>
      <c r="H2" s="145"/>
      <c r="I2" s="456" t="s">
        <v>534</v>
      </c>
      <c r="J2" s="456"/>
    </row>
    <row r="3" spans="1:13" customFormat="1" ht="15" x14ac:dyDescent="0.2">
      <c r="A3" s="139"/>
      <c r="B3" s="139"/>
      <c r="C3" s="139"/>
      <c r="D3" s="139"/>
      <c r="E3" s="139"/>
      <c r="F3" s="139"/>
      <c r="G3" s="139"/>
      <c r="H3" s="142"/>
      <c r="I3" s="142"/>
      <c r="M3" s="187"/>
    </row>
    <row r="4" spans="1:13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139"/>
      <c r="E4" s="139"/>
      <c r="F4" s="139"/>
      <c r="G4" s="139"/>
      <c r="H4" s="139"/>
      <c r="I4" s="148"/>
    </row>
    <row r="5" spans="1:13" ht="15" x14ac:dyDescent="0.3">
      <c r="A5" s="224" t="str">
        <f>'ფორმა N1'!D4</f>
        <v>აიპ "პლატფორმა ახალი პოლიტიკური ცენტრისთვის"</v>
      </c>
      <c r="B5" s="81"/>
      <c r="C5" s="81"/>
      <c r="D5" s="226"/>
      <c r="E5" s="226"/>
      <c r="F5" s="226"/>
      <c r="G5" s="226"/>
      <c r="H5" s="226"/>
      <c r="I5" s="225"/>
    </row>
    <row r="6" spans="1:13" customFormat="1" ht="13.5" x14ac:dyDescent="0.2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75" x14ac:dyDescent="0.2">
      <c r="A7" s="151" t="s">
        <v>64</v>
      </c>
      <c r="B7" s="137" t="s">
        <v>384</v>
      </c>
      <c r="C7" s="137" t="s">
        <v>385</v>
      </c>
      <c r="D7" s="137" t="s">
        <v>390</v>
      </c>
      <c r="E7" s="137" t="s">
        <v>392</v>
      </c>
      <c r="F7" s="137" t="s">
        <v>386</v>
      </c>
      <c r="G7" s="137" t="s">
        <v>387</v>
      </c>
      <c r="H7" s="137" t="s">
        <v>399</v>
      </c>
      <c r="I7" s="137" t="s">
        <v>388</v>
      </c>
    </row>
    <row r="8" spans="1:13" customFormat="1" ht="15" x14ac:dyDescent="0.2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 x14ac:dyDescent="0.2">
      <c r="A9" s="68">
        <v>1</v>
      </c>
      <c r="B9" s="26"/>
      <c r="C9" s="26"/>
      <c r="D9" s="26"/>
      <c r="E9" s="26"/>
      <c r="F9" s="222"/>
      <c r="G9" s="222"/>
      <c r="H9" s="222"/>
      <c r="I9" s="26"/>
    </row>
    <row r="10" spans="1:13" customFormat="1" ht="15" x14ac:dyDescent="0.2">
      <c r="A10" s="68">
        <v>2</v>
      </c>
      <c r="B10" s="26"/>
      <c r="C10" s="26"/>
      <c r="D10" s="26"/>
      <c r="E10" s="26"/>
      <c r="F10" s="222"/>
      <c r="G10" s="222"/>
      <c r="H10" s="222"/>
      <c r="I10" s="26"/>
    </row>
    <row r="11" spans="1:13" customFormat="1" ht="15" x14ac:dyDescent="0.2">
      <c r="A11" s="68">
        <v>3</v>
      </c>
      <c r="B11" s="26"/>
      <c r="C11" s="26"/>
      <c r="D11" s="26"/>
      <c r="E11" s="26"/>
      <c r="F11" s="222"/>
      <c r="G11" s="222"/>
      <c r="H11" s="222"/>
      <c r="I11" s="26"/>
    </row>
    <row r="12" spans="1:13" customFormat="1" ht="15" x14ac:dyDescent="0.2">
      <c r="A12" s="68">
        <v>4</v>
      </c>
      <c r="B12" s="26"/>
      <c r="C12" s="26"/>
      <c r="D12" s="26"/>
      <c r="E12" s="26"/>
      <c r="F12" s="222"/>
      <c r="G12" s="222"/>
      <c r="H12" s="222"/>
      <c r="I12" s="26"/>
    </row>
    <row r="13" spans="1:13" customFormat="1" ht="15" x14ac:dyDescent="0.2">
      <c r="A13" s="68">
        <v>5</v>
      </c>
      <c r="B13" s="26"/>
      <c r="C13" s="26"/>
      <c r="D13" s="26"/>
      <c r="E13" s="26"/>
      <c r="F13" s="222"/>
      <c r="G13" s="222"/>
      <c r="H13" s="222"/>
      <c r="I13" s="26"/>
    </row>
    <row r="14" spans="1:13" customFormat="1" ht="15" x14ac:dyDescent="0.2">
      <c r="A14" s="68">
        <v>6</v>
      </c>
      <c r="B14" s="26"/>
      <c r="C14" s="26"/>
      <c r="D14" s="26"/>
      <c r="E14" s="26"/>
      <c r="F14" s="222"/>
      <c r="G14" s="222"/>
      <c r="H14" s="222"/>
      <c r="I14" s="26"/>
    </row>
    <row r="15" spans="1:13" customFormat="1" ht="15" x14ac:dyDescent="0.2">
      <c r="A15" s="68">
        <v>7</v>
      </c>
      <c r="B15" s="26"/>
      <c r="C15" s="26"/>
      <c r="D15" s="26"/>
      <c r="E15" s="26"/>
      <c r="F15" s="222"/>
      <c r="G15" s="222"/>
      <c r="H15" s="222"/>
      <c r="I15" s="26"/>
    </row>
    <row r="16" spans="1:13" customFormat="1" ht="15" x14ac:dyDescent="0.2">
      <c r="A16" s="68">
        <v>8</v>
      </c>
      <c r="B16" s="26"/>
      <c r="C16" s="26"/>
      <c r="D16" s="26"/>
      <c r="E16" s="26"/>
      <c r="F16" s="222"/>
      <c r="G16" s="222"/>
      <c r="H16" s="222"/>
      <c r="I16" s="26"/>
    </row>
    <row r="17" spans="1:9" customFormat="1" ht="15" x14ac:dyDescent="0.2">
      <c r="A17" s="68">
        <v>9</v>
      </c>
      <c r="B17" s="26"/>
      <c r="C17" s="26"/>
      <c r="D17" s="26"/>
      <c r="E17" s="26"/>
      <c r="F17" s="222"/>
      <c r="G17" s="222"/>
      <c r="H17" s="222"/>
      <c r="I17" s="26"/>
    </row>
    <row r="18" spans="1:9" customFormat="1" ht="15" x14ac:dyDescent="0.2">
      <c r="A18" s="68">
        <v>10</v>
      </c>
      <c r="B18" s="26"/>
      <c r="C18" s="26"/>
      <c r="D18" s="26"/>
      <c r="E18" s="26"/>
      <c r="F18" s="222"/>
      <c r="G18" s="222"/>
      <c r="H18" s="222"/>
      <c r="I18" s="26"/>
    </row>
    <row r="19" spans="1:9" customFormat="1" ht="15" x14ac:dyDescent="0.2">
      <c r="A19" s="68">
        <v>11</v>
      </c>
      <c r="B19" s="26"/>
      <c r="C19" s="26"/>
      <c r="D19" s="26"/>
      <c r="E19" s="26"/>
      <c r="F19" s="222"/>
      <c r="G19" s="222"/>
      <c r="H19" s="222"/>
      <c r="I19" s="26"/>
    </row>
    <row r="20" spans="1:9" customFormat="1" ht="15" x14ac:dyDescent="0.2">
      <c r="A20" s="68">
        <v>12</v>
      </c>
      <c r="B20" s="26"/>
      <c r="C20" s="26"/>
      <c r="D20" s="26"/>
      <c r="E20" s="26"/>
      <c r="F20" s="222"/>
      <c r="G20" s="222"/>
      <c r="H20" s="222"/>
      <c r="I20" s="26"/>
    </row>
    <row r="21" spans="1:9" customFormat="1" ht="15" x14ac:dyDescent="0.2">
      <c r="A21" s="68">
        <v>13</v>
      </c>
      <c r="B21" s="26"/>
      <c r="C21" s="26"/>
      <c r="D21" s="26"/>
      <c r="E21" s="26"/>
      <c r="F21" s="222"/>
      <c r="G21" s="222"/>
      <c r="H21" s="222"/>
      <c r="I21" s="26"/>
    </row>
    <row r="22" spans="1:9" customFormat="1" ht="15" x14ac:dyDescent="0.2">
      <c r="A22" s="68">
        <v>14</v>
      </c>
      <c r="B22" s="26"/>
      <c r="C22" s="26"/>
      <c r="D22" s="26"/>
      <c r="E22" s="26"/>
      <c r="F22" s="222"/>
      <c r="G22" s="222"/>
      <c r="H22" s="222"/>
      <c r="I22" s="26"/>
    </row>
    <row r="23" spans="1:9" customFormat="1" ht="15" x14ac:dyDescent="0.2">
      <c r="A23" s="68">
        <v>15</v>
      </c>
      <c r="B23" s="26"/>
      <c r="C23" s="26"/>
      <c r="D23" s="26"/>
      <c r="E23" s="26"/>
      <c r="F23" s="222"/>
      <c r="G23" s="222"/>
      <c r="H23" s="222"/>
      <c r="I23" s="26"/>
    </row>
    <row r="24" spans="1:9" customFormat="1" ht="15" x14ac:dyDescent="0.2">
      <c r="A24" s="68">
        <v>16</v>
      </c>
      <c r="B24" s="26"/>
      <c r="C24" s="26"/>
      <c r="D24" s="26"/>
      <c r="E24" s="26"/>
      <c r="F24" s="222"/>
      <c r="G24" s="222"/>
      <c r="H24" s="222"/>
      <c r="I24" s="26"/>
    </row>
    <row r="25" spans="1:9" customFormat="1" ht="15" x14ac:dyDescent="0.2">
      <c r="A25" s="68">
        <v>17</v>
      </c>
      <c r="B25" s="26"/>
      <c r="C25" s="26"/>
      <c r="D25" s="26"/>
      <c r="E25" s="26"/>
      <c r="F25" s="222"/>
      <c r="G25" s="222"/>
      <c r="H25" s="222"/>
      <c r="I25" s="26"/>
    </row>
    <row r="26" spans="1:9" customFormat="1" ht="15" x14ac:dyDescent="0.2">
      <c r="A26" s="68">
        <v>18</v>
      </c>
      <c r="B26" s="26"/>
      <c r="C26" s="26"/>
      <c r="D26" s="26"/>
      <c r="E26" s="26"/>
      <c r="F26" s="222"/>
      <c r="G26" s="222"/>
      <c r="H26" s="222"/>
      <c r="I26" s="26"/>
    </row>
    <row r="27" spans="1:9" customFormat="1" ht="15" x14ac:dyDescent="0.2">
      <c r="A27" s="68" t="s">
        <v>278</v>
      </c>
      <c r="B27" s="26"/>
      <c r="C27" s="26"/>
      <c r="D27" s="26"/>
      <c r="E27" s="26"/>
      <c r="F27" s="222"/>
      <c r="G27" s="222"/>
      <c r="H27" s="222"/>
      <c r="I27" s="26"/>
    </row>
    <row r="28" spans="1:9" x14ac:dyDescent="0.2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9" x14ac:dyDescent="0.2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x14ac:dyDescent="0.2">
      <c r="A30" s="228"/>
      <c r="B30" s="227"/>
      <c r="C30" s="227"/>
      <c r="D30" s="227"/>
      <c r="E30" s="227"/>
      <c r="F30" s="227"/>
      <c r="G30" s="227"/>
      <c r="H30" s="227"/>
      <c r="I30" s="227"/>
    </row>
    <row r="31" spans="1:9" ht="15" x14ac:dyDescent="0.3">
      <c r="A31" s="186"/>
      <c r="B31" s="188" t="s">
        <v>107</v>
      </c>
      <c r="C31" s="186"/>
      <c r="D31" s="186"/>
      <c r="E31" s="189"/>
      <c r="F31" s="186"/>
      <c r="G31" s="186"/>
      <c r="H31" s="186"/>
      <c r="I31" s="186"/>
    </row>
    <row r="32" spans="1:9" ht="15" x14ac:dyDescent="0.3">
      <c r="A32" s="186"/>
      <c r="B32" s="186"/>
      <c r="C32" s="190"/>
      <c r="D32" s="186"/>
      <c r="F32" s="190"/>
      <c r="G32" s="233"/>
    </row>
    <row r="33" spans="2:6" ht="15" x14ac:dyDescent="0.3">
      <c r="B33" s="186"/>
      <c r="C33" s="192" t="s">
        <v>268</v>
      </c>
      <c r="D33" s="186"/>
      <c r="F33" s="193" t="s">
        <v>273</v>
      </c>
    </row>
    <row r="34" spans="2:6" ht="15" x14ac:dyDescent="0.3">
      <c r="B34" s="186"/>
      <c r="C34" s="194" t="s">
        <v>139</v>
      </c>
      <c r="D34" s="186"/>
      <c r="F34" s="186" t="s">
        <v>269</v>
      </c>
    </row>
    <row r="35" spans="2:6" ht="15" x14ac:dyDescent="0.3">
      <c r="B35" s="186"/>
      <c r="C35" s="194"/>
    </row>
  </sheetData>
  <mergeCells count="1">
    <mergeCell ref="I2:J2"/>
  </mergeCells>
  <pageMargins left="0.7" right="0.7" top="0.75" bottom="0.75" header="0.3" footer="0.3"/>
  <pageSetup scale="72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2" sqref="I2:J2"/>
    </sheetView>
  </sheetViews>
  <sheetFormatPr defaultRowHeight="15" x14ac:dyDescent="0.3"/>
  <cols>
    <col min="1" max="1" width="10" style="186" customWidth="1"/>
    <col min="2" max="2" width="20.28515625" style="186" customWidth="1"/>
    <col min="3" max="3" width="30" style="186" customWidth="1"/>
    <col min="4" max="4" width="29" style="186" customWidth="1"/>
    <col min="5" max="5" width="22.5703125" style="186" customWidth="1"/>
    <col min="6" max="6" width="20" style="186" customWidth="1"/>
    <col min="7" max="7" width="29.28515625" style="186" customWidth="1"/>
    <col min="8" max="8" width="27.140625" style="186" customWidth="1"/>
    <col min="9" max="9" width="26.42578125" style="186" customWidth="1"/>
    <col min="10" max="10" width="0.5703125" style="186" customWidth="1"/>
    <col min="11" max="16384" width="9.140625" style="186"/>
  </cols>
  <sheetData>
    <row r="1" spans="1:10" x14ac:dyDescent="0.3">
      <c r="A1" s="75" t="s">
        <v>404</v>
      </c>
      <c r="B1" s="77"/>
      <c r="C1" s="77"/>
      <c r="D1" s="77"/>
      <c r="E1" s="77"/>
      <c r="F1" s="77"/>
      <c r="G1" s="77"/>
      <c r="H1" s="77"/>
      <c r="I1" s="166" t="s">
        <v>198</v>
      </c>
      <c r="J1" s="167"/>
    </row>
    <row r="2" spans="1:10" x14ac:dyDescent="0.3">
      <c r="A2" s="77" t="s">
        <v>140</v>
      </c>
      <c r="B2" s="77"/>
      <c r="C2" s="77"/>
      <c r="D2" s="77"/>
      <c r="E2" s="77"/>
      <c r="F2" s="77"/>
      <c r="G2" s="77"/>
      <c r="H2" s="77"/>
      <c r="I2" s="456" t="s">
        <v>534</v>
      </c>
      <c r="J2" s="456"/>
    </row>
    <row r="3" spans="1:10" x14ac:dyDescent="0.3">
      <c r="A3" s="77"/>
      <c r="B3" s="77"/>
      <c r="C3" s="77"/>
      <c r="D3" s="77"/>
      <c r="E3" s="77"/>
      <c r="F3" s="77"/>
      <c r="G3" s="77"/>
      <c r="H3" s="77"/>
      <c r="I3" s="103"/>
      <c r="J3" s="167"/>
    </row>
    <row r="4" spans="1:10" x14ac:dyDescent="0.3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 x14ac:dyDescent="0.3">
      <c r="A5" s="224" t="str">
        <f>'ფორმა N1'!D4</f>
        <v>აიპ "პლატფორმა ახალი პოლიტიკური ცენტრისთვის"</v>
      </c>
      <c r="B5" s="224"/>
      <c r="C5" s="224"/>
      <c r="D5" s="224"/>
      <c r="E5" s="224"/>
      <c r="F5" s="224"/>
      <c r="G5" s="224"/>
      <c r="H5" s="224"/>
      <c r="I5" s="224"/>
      <c r="J5" s="193"/>
    </row>
    <row r="6" spans="1:10" x14ac:dyDescent="0.3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 x14ac:dyDescent="0.3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 x14ac:dyDescent="0.3">
      <c r="A8" s="168" t="s">
        <v>64</v>
      </c>
      <c r="B8" s="389" t="s">
        <v>376</v>
      </c>
      <c r="C8" s="390" t="s">
        <v>438</v>
      </c>
      <c r="D8" s="390" t="s">
        <v>439</v>
      </c>
      <c r="E8" s="390" t="s">
        <v>377</v>
      </c>
      <c r="F8" s="390" t="s">
        <v>396</v>
      </c>
      <c r="G8" s="390" t="s">
        <v>397</v>
      </c>
      <c r="H8" s="390" t="s">
        <v>443</v>
      </c>
      <c r="I8" s="169" t="s">
        <v>398</v>
      </c>
      <c r="J8" s="106"/>
    </row>
    <row r="9" spans="1:10" x14ac:dyDescent="0.3">
      <c r="A9" s="171">
        <v>1</v>
      </c>
      <c r="B9" s="208"/>
      <c r="C9" s="176"/>
      <c r="D9" s="176"/>
      <c r="E9" s="175"/>
      <c r="F9" s="175"/>
      <c r="G9" s="175"/>
      <c r="H9" s="175"/>
      <c r="I9" s="175"/>
      <c r="J9" s="106"/>
    </row>
    <row r="10" spans="1:10" x14ac:dyDescent="0.3">
      <c r="A10" s="171">
        <v>2</v>
      </c>
      <c r="B10" s="208"/>
      <c r="C10" s="176"/>
      <c r="D10" s="176"/>
      <c r="E10" s="175"/>
      <c r="F10" s="175"/>
      <c r="G10" s="175"/>
      <c r="H10" s="175"/>
      <c r="I10" s="175"/>
      <c r="J10" s="106"/>
    </row>
    <row r="11" spans="1:10" x14ac:dyDescent="0.3">
      <c r="A11" s="171">
        <v>3</v>
      </c>
      <c r="B11" s="208"/>
      <c r="C11" s="176"/>
      <c r="D11" s="176"/>
      <c r="E11" s="175"/>
      <c r="F11" s="175"/>
      <c r="G11" s="175"/>
      <c r="H11" s="175"/>
      <c r="I11" s="175"/>
      <c r="J11" s="106"/>
    </row>
    <row r="12" spans="1:10" x14ac:dyDescent="0.3">
      <c r="A12" s="171">
        <v>4</v>
      </c>
      <c r="B12" s="208"/>
      <c r="C12" s="176"/>
      <c r="D12" s="176"/>
      <c r="E12" s="175"/>
      <c r="F12" s="175"/>
      <c r="G12" s="175"/>
      <c r="H12" s="175"/>
      <c r="I12" s="175"/>
      <c r="J12" s="106"/>
    </row>
    <row r="13" spans="1:10" x14ac:dyDescent="0.3">
      <c r="A13" s="171">
        <v>5</v>
      </c>
      <c r="B13" s="208"/>
      <c r="C13" s="176"/>
      <c r="D13" s="176"/>
      <c r="E13" s="175"/>
      <c r="F13" s="175"/>
      <c r="G13" s="175"/>
      <c r="H13" s="175"/>
      <c r="I13" s="175"/>
      <c r="J13" s="106"/>
    </row>
    <row r="14" spans="1:10" x14ac:dyDescent="0.3">
      <c r="A14" s="171">
        <v>6</v>
      </c>
      <c r="B14" s="208"/>
      <c r="C14" s="176"/>
      <c r="D14" s="176"/>
      <c r="E14" s="175"/>
      <c r="F14" s="175"/>
      <c r="G14" s="175"/>
      <c r="H14" s="175"/>
      <c r="I14" s="175"/>
      <c r="J14" s="106"/>
    </row>
    <row r="15" spans="1:10" x14ac:dyDescent="0.3">
      <c r="A15" s="171">
        <v>7</v>
      </c>
      <c r="B15" s="208"/>
      <c r="C15" s="176"/>
      <c r="D15" s="176"/>
      <c r="E15" s="175"/>
      <c r="F15" s="175"/>
      <c r="G15" s="175"/>
      <c r="H15" s="175"/>
      <c r="I15" s="175"/>
      <c r="J15" s="106"/>
    </row>
    <row r="16" spans="1:10" x14ac:dyDescent="0.3">
      <c r="A16" s="171">
        <v>8</v>
      </c>
      <c r="B16" s="208"/>
      <c r="C16" s="176"/>
      <c r="D16" s="176"/>
      <c r="E16" s="175"/>
      <c r="F16" s="175"/>
      <c r="G16" s="175"/>
      <c r="H16" s="175"/>
      <c r="I16" s="175"/>
      <c r="J16" s="106"/>
    </row>
    <row r="17" spans="1:10" x14ac:dyDescent="0.3">
      <c r="A17" s="171">
        <v>9</v>
      </c>
      <c r="B17" s="208"/>
      <c r="C17" s="176"/>
      <c r="D17" s="176"/>
      <c r="E17" s="175"/>
      <c r="F17" s="175"/>
      <c r="G17" s="175"/>
      <c r="H17" s="175"/>
      <c r="I17" s="175"/>
      <c r="J17" s="106"/>
    </row>
    <row r="18" spans="1:10" x14ac:dyDescent="0.3">
      <c r="A18" s="171">
        <v>10</v>
      </c>
      <c r="B18" s="208"/>
      <c r="C18" s="176"/>
      <c r="D18" s="176"/>
      <c r="E18" s="175"/>
      <c r="F18" s="175"/>
      <c r="G18" s="175"/>
      <c r="H18" s="175"/>
      <c r="I18" s="175"/>
      <c r="J18" s="106"/>
    </row>
    <row r="19" spans="1:10" x14ac:dyDescent="0.3">
      <c r="A19" s="171">
        <v>11</v>
      </c>
      <c r="B19" s="208"/>
      <c r="C19" s="176"/>
      <c r="D19" s="176"/>
      <c r="E19" s="175"/>
      <c r="F19" s="175"/>
      <c r="G19" s="175"/>
      <c r="H19" s="175"/>
      <c r="I19" s="175"/>
      <c r="J19" s="106"/>
    </row>
    <row r="20" spans="1:10" x14ac:dyDescent="0.3">
      <c r="A20" s="171">
        <v>12</v>
      </c>
      <c r="B20" s="208"/>
      <c r="C20" s="176"/>
      <c r="D20" s="176"/>
      <c r="E20" s="175"/>
      <c r="F20" s="175"/>
      <c r="G20" s="175"/>
      <c r="H20" s="175"/>
      <c r="I20" s="175"/>
      <c r="J20" s="106"/>
    </row>
    <row r="21" spans="1:10" x14ac:dyDescent="0.3">
      <c r="A21" s="171">
        <v>13</v>
      </c>
      <c r="B21" s="208"/>
      <c r="C21" s="176"/>
      <c r="D21" s="176"/>
      <c r="E21" s="175"/>
      <c r="F21" s="175"/>
      <c r="G21" s="175"/>
      <c r="H21" s="175"/>
      <c r="I21" s="175"/>
      <c r="J21" s="106"/>
    </row>
    <row r="22" spans="1:10" x14ac:dyDescent="0.3">
      <c r="A22" s="171">
        <v>14</v>
      </c>
      <c r="B22" s="208"/>
      <c r="C22" s="176"/>
      <c r="D22" s="176"/>
      <c r="E22" s="175"/>
      <c r="F22" s="175"/>
      <c r="G22" s="175"/>
      <c r="H22" s="175"/>
      <c r="I22" s="175"/>
      <c r="J22" s="106"/>
    </row>
    <row r="23" spans="1:10" x14ac:dyDescent="0.3">
      <c r="A23" s="171">
        <v>15</v>
      </c>
      <c r="B23" s="208"/>
      <c r="C23" s="176"/>
      <c r="D23" s="176"/>
      <c r="E23" s="175"/>
      <c r="F23" s="175"/>
      <c r="G23" s="175"/>
      <c r="H23" s="175"/>
      <c r="I23" s="175"/>
      <c r="J23" s="106"/>
    </row>
    <row r="24" spans="1:10" x14ac:dyDescent="0.3">
      <c r="A24" s="171">
        <v>16</v>
      </c>
      <c r="B24" s="208"/>
      <c r="C24" s="176"/>
      <c r="D24" s="176"/>
      <c r="E24" s="175"/>
      <c r="F24" s="175"/>
      <c r="G24" s="175"/>
      <c r="H24" s="175"/>
      <c r="I24" s="175"/>
      <c r="J24" s="106"/>
    </row>
    <row r="25" spans="1:10" x14ac:dyDescent="0.3">
      <c r="A25" s="171">
        <v>17</v>
      </c>
      <c r="B25" s="208"/>
      <c r="C25" s="176"/>
      <c r="D25" s="176"/>
      <c r="E25" s="175"/>
      <c r="F25" s="175"/>
      <c r="G25" s="175"/>
      <c r="H25" s="175"/>
      <c r="I25" s="175"/>
      <c r="J25" s="106"/>
    </row>
    <row r="26" spans="1:10" x14ac:dyDescent="0.3">
      <c r="A26" s="171">
        <v>18</v>
      </c>
      <c r="B26" s="208"/>
      <c r="C26" s="176"/>
      <c r="D26" s="176"/>
      <c r="E26" s="175"/>
      <c r="F26" s="175"/>
      <c r="G26" s="175"/>
      <c r="H26" s="175"/>
      <c r="I26" s="175"/>
      <c r="J26" s="106"/>
    </row>
    <row r="27" spans="1:10" x14ac:dyDescent="0.3">
      <c r="A27" s="171">
        <v>19</v>
      </c>
      <c r="B27" s="208"/>
      <c r="C27" s="176"/>
      <c r="D27" s="176"/>
      <c r="E27" s="175"/>
      <c r="F27" s="175"/>
      <c r="G27" s="175"/>
      <c r="H27" s="175"/>
      <c r="I27" s="175"/>
      <c r="J27" s="106"/>
    </row>
    <row r="28" spans="1:10" x14ac:dyDescent="0.3">
      <c r="A28" s="171">
        <v>20</v>
      </c>
      <c r="B28" s="208"/>
      <c r="C28" s="176"/>
      <c r="D28" s="176"/>
      <c r="E28" s="175"/>
      <c r="F28" s="175"/>
      <c r="G28" s="175"/>
      <c r="H28" s="175"/>
      <c r="I28" s="175"/>
      <c r="J28" s="106"/>
    </row>
    <row r="29" spans="1:10" x14ac:dyDescent="0.3">
      <c r="A29" s="171">
        <v>21</v>
      </c>
      <c r="B29" s="208"/>
      <c r="C29" s="179"/>
      <c r="D29" s="179"/>
      <c r="E29" s="178"/>
      <c r="F29" s="178"/>
      <c r="G29" s="178"/>
      <c r="H29" s="277"/>
      <c r="I29" s="175"/>
      <c r="J29" s="106"/>
    </row>
    <row r="30" spans="1:10" x14ac:dyDescent="0.3">
      <c r="A30" s="171">
        <v>22</v>
      </c>
      <c r="B30" s="208"/>
      <c r="C30" s="179"/>
      <c r="D30" s="179"/>
      <c r="E30" s="178"/>
      <c r="F30" s="178"/>
      <c r="G30" s="178"/>
      <c r="H30" s="277"/>
      <c r="I30" s="175"/>
      <c r="J30" s="106"/>
    </row>
    <row r="31" spans="1:10" x14ac:dyDescent="0.3">
      <c r="A31" s="171">
        <v>23</v>
      </c>
      <c r="B31" s="208"/>
      <c r="C31" s="179"/>
      <c r="D31" s="179"/>
      <c r="E31" s="178"/>
      <c r="F31" s="178"/>
      <c r="G31" s="178"/>
      <c r="H31" s="277"/>
      <c r="I31" s="175"/>
      <c r="J31" s="106"/>
    </row>
    <row r="32" spans="1:10" x14ac:dyDescent="0.3">
      <c r="A32" s="171">
        <v>24</v>
      </c>
      <c r="B32" s="208"/>
      <c r="C32" s="179"/>
      <c r="D32" s="179"/>
      <c r="E32" s="178"/>
      <c r="F32" s="178"/>
      <c r="G32" s="178"/>
      <c r="H32" s="277"/>
      <c r="I32" s="175"/>
      <c r="J32" s="106"/>
    </row>
    <row r="33" spans="1:12" x14ac:dyDescent="0.3">
      <c r="A33" s="171">
        <v>25</v>
      </c>
      <c r="B33" s="208"/>
      <c r="C33" s="179"/>
      <c r="D33" s="179"/>
      <c r="E33" s="178"/>
      <c r="F33" s="178"/>
      <c r="G33" s="178"/>
      <c r="H33" s="277"/>
      <c r="I33" s="175"/>
      <c r="J33" s="106"/>
    </row>
    <row r="34" spans="1:12" x14ac:dyDescent="0.3">
      <c r="A34" s="171">
        <v>26</v>
      </c>
      <c r="B34" s="208"/>
      <c r="C34" s="179"/>
      <c r="D34" s="179"/>
      <c r="E34" s="178"/>
      <c r="F34" s="178"/>
      <c r="G34" s="178"/>
      <c r="H34" s="277"/>
      <c r="I34" s="175"/>
      <c r="J34" s="106"/>
    </row>
    <row r="35" spans="1:12" x14ac:dyDescent="0.3">
      <c r="A35" s="171">
        <v>27</v>
      </c>
      <c r="B35" s="208"/>
      <c r="C35" s="179"/>
      <c r="D35" s="179"/>
      <c r="E35" s="178"/>
      <c r="F35" s="178"/>
      <c r="G35" s="178"/>
      <c r="H35" s="277"/>
      <c r="I35" s="175"/>
      <c r="J35" s="106"/>
    </row>
    <row r="36" spans="1:12" x14ac:dyDescent="0.3">
      <c r="A36" s="171">
        <v>28</v>
      </c>
      <c r="B36" s="208"/>
      <c r="C36" s="179"/>
      <c r="D36" s="179"/>
      <c r="E36" s="178"/>
      <c r="F36" s="178"/>
      <c r="G36" s="178"/>
      <c r="H36" s="277"/>
      <c r="I36" s="175"/>
      <c r="J36" s="106"/>
    </row>
    <row r="37" spans="1:12" x14ac:dyDescent="0.3">
      <c r="A37" s="171">
        <v>29</v>
      </c>
      <c r="B37" s="208"/>
      <c r="C37" s="179"/>
      <c r="D37" s="179"/>
      <c r="E37" s="178"/>
      <c r="F37" s="178"/>
      <c r="G37" s="178"/>
      <c r="H37" s="277"/>
      <c r="I37" s="175"/>
      <c r="J37" s="106"/>
    </row>
    <row r="38" spans="1:12" x14ac:dyDescent="0.3">
      <c r="A38" s="171" t="s">
        <v>278</v>
      </c>
      <c r="B38" s="208"/>
      <c r="C38" s="179"/>
      <c r="D38" s="179"/>
      <c r="E38" s="178"/>
      <c r="F38" s="178"/>
      <c r="G38" s="278"/>
      <c r="H38" s="287" t="s">
        <v>431</v>
      </c>
      <c r="I38" s="396">
        <f>SUM(I9:I37)</f>
        <v>0</v>
      </c>
      <c r="J38" s="106"/>
    </row>
    <row r="40" spans="1:12" x14ac:dyDescent="0.3">
      <c r="A40" s="186" t="s">
        <v>463</v>
      </c>
    </row>
    <row r="42" spans="1:12" x14ac:dyDescent="0.3">
      <c r="B42" s="188" t="s">
        <v>107</v>
      </c>
      <c r="F42" s="189"/>
    </row>
    <row r="43" spans="1:12" x14ac:dyDescent="0.3">
      <c r="F43" s="187"/>
      <c r="I43" s="187"/>
      <c r="J43" s="187"/>
      <c r="K43" s="187"/>
      <c r="L43" s="187"/>
    </row>
    <row r="44" spans="1:12" x14ac:dyDescent="0.3">
      <c r="C44" s="190"/>
      <c r="F44" s="190"/>
      <c r="G44" s="190"/>
      <c r="H44" s="193"/>
      <c r="I44" s="191"/>
      <c r="J44" s="187"/>
      <c r="K44" s="187"/>
      <c r="L44" s="187"/>
    </row>
    <row r="45" spans="1:12" x14ac:dyDescent="0.3">
      <c r="A45" s="187"/>
      <c r="C45" s="192" t="s">
        <v>268</v>
      </c>
      <c r="F45" s="193" t="s">
        <v>273</v>
      </c>
      <c r="G45" s="192"/>
      <c r="H45" s="192"/>
      <c r="I45" s="191"/>
      <c r="J45" s="187"/>
      <c r="K45" s="187"/>
      <c r="L45" s="187"/>
    </row>
    <row r="46" spans="1:12" x14ac:dyDescent="0.3">
      <c r="A46" s="187"/>
      <c r="C46" s="194" t="s">
        <v>139</v>
      </c>
      <c r="F46" s="186" t="s">
        <v>269</v>
      </c>
      <c r="I46" s="187"/>
      <c r="J46" s="187"/>
      <c r="K46" s="187"/>
      <c r="L46" s="187"/>
    </row>
    <row r="47" spans="1:12" s="187" customFormat="1" x14ac:dyDescent="0.3">
      <c r="B47" s="186"/>
      <c r="C47" s="194"/>
      <c r="G47" s="194"/>
      <c r="H47" s="194"/>
    </row>
    <row r="48" spans="1:12" s="187" customFormat="1" ht="12.75" x14ac:dyDescent="0.2"/>
    <row r="49" s="187" customFormat="1" ht="12.75" x14ac:dyDescent="0.2"/>
    <row r="50" s="187" customFormat="1" ht="12.75" x14ac:dyDescent="0.2"/>
    <row r="51" s="187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7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AA36" sqref="AA36"/>
    </sheetView>
  </sheetViews>
  <sheetFormatPr defaultRowHeight="12.75" x14ac:dyDescent="0.2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21" style="198" customWidth="1"/>
    <col min="14" max="14" width="0.85546875" style="198" customWidth="1"/>
    <col min="15" max="16384" width="9.140625" style="198"/>
  </cols>
  <sheetData>
    <row r="1" spans="1:14" ht="13.5" x14ac:dyDescent="0.2">
      <c r="A1" s="195" t="s">
        <v>465</v>
      </c>
      <c r="B1" s="196"/>
      <c r="C1" s="196"/>
      <c r="D1" s="196"/>
      <c r="E1" s="196"/>
      <c r="F1" s="196"/>
      <c r="G1" s="196"/>
      <c r="H1" s="196"/>
      <c r="I1" s="199"/>
      <c r="J1" s="265"/>
      <c r="K1" s="265"/>
      <c r="L1" s="265"/>
      <c r="M1" s="265" t="s">
        <v>420</v>
      </c>
      <c r="N1" s="199"/>
    </row>
    <row r="2" spans="1:14" ht="15" x14ac:dyDescent="0.2">
      <c r="A2" s="199" t="s">
        <v>317</v>
      </c>
      <c r="B2" s="196"/>
      <c r="C2" s="196"/>
      <c r="D2" s="197"/>
      <c r="E2" s="197"/>
      <c r="F2" s="197"/>
      <c r="G2" s="197"/>
      <c r="H2" s="197"/>
      <c r="I2" s="196"/>
      <c r="J2" s="196"/>
      <c r="K2" s="196"/>
      <c r="L2" s="196"/>
      <c r="M2" s="456" t="s">
        <v>534</v>
      </c>
      <c r="N2" s="456"/>
    </row>
    <row r="3" spans="1:14" x14ac:dyDescent="0.2">
      <c r="A3" s="199"/>
      <c r="B3" s="196"/>
      <c r="C3" s="196"/>
      <c r="D3" s="197"/>
      <c r="E3" s="197"/>
      <c r="F3" s="197"/>
      <c r="G3" s="197"/>
      <c r="H3" s="197"/>
      <c r="I3" s="196"/>
      <c r="J3" s="196"/>
      <c r="K3" s="196"/>
      <c r="L3" s="196"/>
      <c r="M3" s="196"/>
      <c r="N3" s="199"/>
    </row>
    <row r="4" spans="1:14" ht="15" x14ac:dyDescent="0.3">
      <c r="A4" s="115" t="s">
        <v>274</v>
      </c>
      <c r="B4" s="196"/>
      <c r="C4" s="196"/>
      <c r="D4" s="200"/>
      <c r="E4" s="266"/>
      <c r="F4" s="200"/>
      <c r="G4" s="197"/>
      <c r="H4" s="197"/>
      <c r="I4" s="197"/>
      <c r="J4" s="197"/>
      <c r="K4" s="197"/>
      <c r="L4" s="196"/>
      <c r="M4" s="197"/>
      <c r="N4" s="199"/>
    </row>
    <row r="5" spans="1:14" x14ac:dyDescent="0.2">
      <c r="A5" s="201" t="str">
        <f>'ფორმა N1'!D4</f>
        <v>აიპ "პლატფორმა ახალი პოლიტიკური ცენტრისთვის"</v>
      </c>
      <c r="B5" s="201"/>
      <c r="C5" s="201"/>
      <c r="D5" s="201"/>
      <c r="E5" s="202"/>
      <c r="F5" s="202"/>
      <c r="G5" s="202"/>
      <c r="H5" s="202"/>
      <c r="I5" s="202"/>
      <c r="J5" s="202"/>
      <c r="K5" s="202"/>
      <c r="L5" s="202"/>
      <c r="M5" s="202"/>
      <c r="N5" s="199"/>
    </row>
    <row r="6" spans="1:14" ht="13.5" thickBot="1" x14ac:dyDescent="0.25">
      <c r="A6" s="267"/>
      <c r="B6" s="267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199"/>
    </row>
    <row r="7" spans="1:14" ht="51" x14ac:dyDescent="0.2">
      <c r="A7" s="268" t="s">
        <v>64</v>
      </c>
      <c r="B7" s="269" t="s">
        <v>421</v>
      </c>
      <c r="C7" s="269" t="s">
        <v>422</v>
      </c>
      <c r="D7" s="270" t="s">
        <v>423</v>
      </c>
      <c r="E7" s="270" t="s">
        <v>275</v>
      </c>
      <c r="F7" s="270" t="s">
        <v>424</v>
      </c>
      <c r="G7" s="270" t="s">
        <v>425</v>
      </c>
      <c r="H7" s="269" t="s">
        <v>426</v>
      </c>
      <c r="I7" s="271" t="s">
        <v>427</v>
      </c>
      <c r="J7" s="271" t="s">
        <v>428</v>
      </c>
      <c r="K7" s="272" t="s">
        <v>429</v>
      </c>
      <c r="L7" s="272" t="s">
        <v>430</v>
      </c>
      <c r="M7" s="270" t="s">
        <v>420</v>
      </c>
      <c r="N7" s="199"/>
    </row>
    <row r="8" spans="1:14" x14ac:dyDescent="0.2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 x14ac:dyDescent="0.25">
      <c r="A9" s="207">
        <v>1</v>
      </c>
      <c r="B9" s="208"/>
      <c r="C9" s="273"/>
      <c r="D9" s="207"/>
      <c r="E9" s="207"/>
      <c r="F9" s="207"/>
      <c r="G9" s="207"/>
      <c r="H9" s="207"/>
      <c r="I9" s="207"/>
      <c r="J9" s="207"/>
      <c r="K9" s="207"/>
      <c r="L9" s="207"/>
      <c r="M9" s="274" t="str">
        <f t="shared" ref="M9:M33" si="0">IF(ISBLANK(B9),"",$M$2)</f>
        <v/>
      </c>
      <c r="N9" s="199"/>
    </row>
    <row r="10" spans="1:14" ht="15" x14ac:dyDescent="0.25">
      <c r="A10" s="207">
        <v>2</v>
      </c>
      <c r="B10" s="208"/>
      <c r="C10" s="273"/>
      <c r="D10" s="207"/>
      <c r="E10" s="207"/>
      <c r="F10" s="207"/>
      <c r="G10" s="207"/>
      <c r="H10" s="207"/>
      <c r="I10" s="207"/>
      <c r="J10" s="207"/>
      <c r="K10" s="207"/>
      <c r="L10" s="207"/>
      <c r="M10" s="274" t="str">
        <f t="shared" si="0"/>
        <v/>
      </c>
      <c r="N10" s="199"/>
    </row>
    <row r="11" spans="1:14" ht="15" x14ac:dyDescent="0.25">
      <c r="A11" s="207">
        <v>3</v>
      </c>
      <c r="B11" s="208"/>
      <c r="C11" s="273"/>
      <c r="D11" s="207"/>
      <c r="E11" s="207"/>
      <c r="F11" s="207"/>
      <c r="G11" s="207"/>
      <c r="H11" s="207"/>
      <c r="I11" s="207"/>
      <c r="J11" s="207"/>
      <c r="K11" s="207"/>
      <c r="L11" s="207"/>
      <c r="M11" s="274" t="str">
        <f t="shared" si="0"/>
        <v/>
      </c>
      <c r="N11" s="199"/>
    </row>
    <row r="12" spans="1:14" ht="15" x14ac:dyDescent="0.25">
      <c r="A12" s="207">
        <v>4</v>
      </c>
      <c r="B12" s="208"/>
      <c r="C12" s="273"/>
      <c r="D12" s="207"/>
      <c r="E12" s="207"/>
      <c r="F12" s="207"/>
      <c r="G12" s="207"/>
      <c r="H12" s="207"/>
      <c r="I12" s="207"/>
      <c r="J12" s="207"/>
      <c r="K12" s="207"/>
      <c r="L12" s="207"/>
      <c r="M12" s="274" t="str">
        <f t="shared" si="0"/>
        <v/>
      </c>
      <c r="N12" s="199"/>
    </row>
    <row r="13" spans="1:14" ht="15" x14ac:dyDescent="0.25">
      <c r="A13" s="207">
        <v>5</v>
      </c>
      <c r="B13" s="208"/>
      <c r="C13" s="273"/>
      <c r="D13" s="207"/>
      <c r="E13" s="207"/>
      <c r="F13" s="207"/>
      <c r="G13" s="207"/>
      <c r="H13" s="207"/>
      <c r="I13" s="207"/>
      <c r="J13" s="207"/>
      <c r="K13" s="207"/>
      <c r="L13" s="207"/>
      <c r="M13" s="274" t="str">
        <f t="shared" si="0"/>
        <v/>
      </c>
      <c r="N13" s="199"/>
    </row>
    <row r="14" spans="1:14" ht="15" x14ac:dyDescent="0.25">
      <c r="A14" s="207">
        <v>6</v>
      </c>
      <c r="B14" s="208"/>
      <c r="C14" s="273"/>
      <c r="D14" s="207"/>
      <c r="E14" s="207"/>
      <c r="F14" s="207"/>
      <c r="G14" s="207"/>
      <c r="H14" s="207"/>
      <c r="I14" s="207"/>
      <c r="J14" s="207"/>
      <c r="K14" s="207"/>
      <c r="L14" s="207"/>
      <c r="M14" s="274" t="str">
        <f t="shared" si="0"/>
        <v/>
      </c>
      <c r="N14" s="199"/>
    </row>
    <row r="15" spans="1:14" ht="15" x14ac:dyDescent="0.25">
      <c r="A15" s="207">
        <v>7</v>
      </c>
      <c r="B15" s="208"/>
      <c r="C15" s="273"/>
      <c r="D15" s="207"/>
      <c r="E15" s="207"/>
      <c r="F15" s="207"/>
      <c r="G15" s="207"/>
      <c r="H15" s="207"/>
      <c r="I15" s="207"/>
      <c r="J15" s="207"/>
      <c r="K15" s="207"/>
      <c r="L15" s="207"/>
      <c r="M15" s="274" t="str">
        <f t="shared" si="0"/>
        <v/>
      </c>
      <c r="N15" s="199"/>
    </row>
    <row r="16" spans="1:14" ht="15" x14ac:dyDescent="0.25">
      <c r="A16" s="207">
        <v>8</v>
      </c>
      <c r="B16" s="208"/>
      <c r="C16" s="273"/>
      <c r="D16" s="207"/>
      <c r="E16" s="207"/>
      <c r="F16" s="207"/>
      <c r="G16" s="207"/>
      <c r="H16" s="207"/>
      <c r="I16" s="207"/>
      <c r="J16" s="207"/>
      <c r="K16" s="207"/>
      <c r="L16" s="207"/>
      <c r="M16" s="274" t="str">
        <f t="shared" si="0"/>
        <v/>
      </c>
      <c r="N16" s="199"/>
    </row>
    <row r="17" spans="1:14" ht="15" x14ac:dyDescent="0.25">
      <c r="A17" s="207">
        <v>9</v>
      </c>
      <c r="B17" s="208"/>
      <c r="C17" s="273"/>
      <c r="D17" s="207"/>
      <c r="E17" s="207"/>
      <c r="F17" s="207"/>
      <c r="G17" s="207"/>
      <c r="H17" s="207"/>
      <c r="I17" s="207"/>
      <c r="J17" s="207"/>
      <c r="K17" s="207"/>
      <c r="L17" s="207"/>
      <c r="M17" s="274" t="str">
        <f t="shared" si="0"/>
        <v/>
      </c>
      <c r="N17" s="199"/>
    </row>
    <row r="18" spans="1:14" ht="15" x14ac:dyDescent="0.25">
      <c r="A18" s="207">
        <v>10</v>
      </c>
      <c r="B18" s="208"/>
      <c r="C18" s="273"/>
      <c r="D18" s="207"/>
      <c r="E18" s="207"/>
      <c r="F18" s="207"/>
      <c r="G18" s="207"/>
      <c r="H18" s="207"/>
      <c r="I18" s="207"/>
      <c r="J18" s="207"/>
      <c r="K18" s="207"/>
      <c r="L18" s="207"/>
      <c r="M18" s="274" t="str">
        <f t="shared" si="0"/>
        <v/>
      </c>
      <c r="N18" s="199"/>
    </row>
    <row r="19" spans="1:14" ht="15" x14ac:dyDescent="0.25">
      <c r="A19" s="207">
        <v>11</v>
      </c>
      <c r="B19" s="208"/>
      <c r="C19" s="273"/>
      <c r="D19" s="207"/>
      <c r="E19" s="207"/>
      <c r="F19" s="207"/>
      <c r="G19" s="207"/>
      <c r="H19" s="207"/>
      <c r="I19" s="207"/>
      <c r="J19" s="207"/>
      <c r="K19" s="207"/>
      <c r="L19" s="207"/>
      <c r="M19" s="274" t="str">
        <f t="shared" si="0"/>
        <v/>
      </c>
      <c r="N19" s="199"/>
    </row>
    <row r="20" spans="1:14" ht="15" x14ac:dyDescent="0.25">
      <c r="A20" s="207">
        <v>12</v>
      </c>
      <c r="B20" s="208"/>
      <c r="C20" s="273"/>
      <c r="D20" s="207"/>
      <c r="E20" s="207"/>
      <c r="F20" s="207"/>
      <c r="G20" s="207"/>
      <c r="H20" s="207"/>
      <c r="I20" s="207"/>
      <c r="J20" s="207"/>
      <c r="K20" s="207"/>
      <c r="L20" s="207"/>
      <c r="M20" s="274" t="str">
        <f t="shared" si="0"/>
        <v/>
      </c>
      <c r="N20" s="199"/>
    </row>
    <row r="21" spans="1:14" ht="15" x14ac:dyDescent="0.25">
      <c r="A21" s="207">
        <v>13</v>
      </c>
      <c r="B21" s="208"/>
      <c r="C21" s="273"/>
      <c r="D21" s="207"/>
      <c r="E21" s="207"/>
      <c r="F21" s="207"/>
      <c r="G21" s="207"/>
      <c r="H21" s="207"/>
      <c r="I21" s="207"/>
      <c r="J21" s="207"/>
      <c r="K21" s="207"/>
      <c r="L21" s="207"/>
      <c r="M21" s="274" t="str">
        <f t="shared" si="0"/>
        <v/>
      </c>
      <c r="N21" s="199"/>
    </row>
    <row r="22" spans="1:14" ht="15" x14ac:dyDescent="0.25">
      <c r="A22" s="207">
        <v>14</v>
      </c>
      <c r="B22" s="208"/>
      <c r="C22" s="273"/>
      <c r="D22" s="207"/>
      <c r="E22" s="207"/>
      <c r="F22" s="207"/>
      <c r="G22" s="207"/>
      <c r="H22" s="207"/>
      <c r="I22" s="207"/>
      <c r="J22" s="207"/>
      <c r="K22" s="207"/>
      <c r="L22" s="207"/>
      <c r="M22" s="274" t="str">
        <f t="shared" si="0"/>
        <v/>
      </c>
      <c r="N22" s="199"/>
    </row>
    <row r="23" spans="1:14" ht="15" x14ac:dyDescent="0.25">
      <c r="A23" s="207">
        <v>15</v>
      </c>
      <c r="B23" s="208"/>
      <c r="C23" s="273"/>
      <c r="D23" s="207"/>
      <c r="E23" s="207"/>
      <c r="F23" s="207"/>
      <c r="G23" s="207"/>
      <c r="H23" s="207"/>
      <c r="I23" s="207"/>
      <c r="J23" s="207"/>
      <c r="K23" s="207"/>
      <c r="L23" s="207"/>
      <c r="M23" s="274" t="str">
        <f t="shared" si="0"/>
        <v/>
      </c>
      <c r="N23" s="199"/>
    </row>
    <row r="24" spans="1:14" ht="15" x14ac:dyDescent="0.25">
      <c r="A24" s="207">
        <v>16</v>
      </c>
      <c r="B24" s="208"/>
      <c r="C24" s="273"/>
      <c r="D24" s="207"/>
      <c r="E24" s="207"/>
      <c r="F24" s="207"/>
      <c r="G24" s="207"/>
      <c r="H24" s="207"/>
      <c r="I24" s="207"/>
      <c r="J24" s="207"/>
      <c r="K24" s="207"/>
      <c r="L24" s="207"/>
      <c r="M24" s="274" t="str">
        <f t="shared" si="0"/>
        <v/>
      </c>
      <c r="N24" s="199"/>
    </row>
    <row r="25" spans="1:14" ht="15" x14ac:dyDescent="0.25">
      <c r="A25" s="207">
        <v>17</v>
      </c>
      <c r="B25" s="208"/>
      <c r="C25" s="273"/>
      <c r="D25" s="207"/>
      <c r="E25" s="207"/>
      <c r="F25" s="207"/>
      <c r="G25" s="207"/>
      <c r="H25" s="207"/>
      <c r="I25" s="207"/>
      <c r="J25" s="207"/>
      <c r="K25" s="207"/>
      <c r="L25" s="207"/>
      <c r="M25" s="274" t="str">
        <f t="shared" si="0"/>
        <v/>
      </c>
      <c r="N25" s="199"/>
    </row>
    <row r="26" spans="1:14" ht="15" x14ac:dyDescent="0.25">
      <c r="A26" s="207">
        <v>18</v>
      </c>
      <c r="B26" s="208"/>
      <c r="C26" s="273"/>
      <c r="D26" s="207"/>
      <c r="E26" s="207"/>
      <c r="F26" s="207"/>
      <c r="G26" s="207"/>
      <c r="H26" s="207"/>
      <c r="I26" s="207"/>
      <c r="J26" s="207"/>
      <c r="K26" s="207"/>
      <c r="L26" s="207"/>
      <c r="M26" s="274" t="str">
        <f t="shared" si="0"/>
        <v/>
      </c>
      <c r="N26" s="199"/>
    </row>
    <row r="27" spans="1:14" ht="15" x14ac:dyDescent="0.25">
      <c r="A27" s="207">
        <v>19</v>
      </c>
      <c r="B27" s="208"/>
      <c r="C27" s="273"/>
      <c r="D27" s="207"/>
      <c r="E27" s="207"/>
      <c r="F27" s="207"/>
      <c r="G27" s="207"/>
      <c r="H27" s="207"/>
      <c r="I27" s="207"/>
      <c r="J27" s="207"/>
      <c r="K27" s="207"/>
      <c r="L27" s="207"/>
      <c r="M27" s="274" t="str">
        <f t="shared" si="0"/>
        <v/>
      </c>
      <c r="N27" s="199"/>
    </row>
    <row r="28" spans="1:14" ht="15" x14ac:dyDescent="0.25">
      <c r="A28" s="207">
        <v>20</v>
      </c>
      <c r="B28" s="208"/>
      <c r="C28" s="273"/>
      <c r="D28" s="207"/>
      <c r="E28" s="207"/>
      <c r="F28" s="207"/>
      <c r="G28" s="207"/>
      <c r="H28" s="207"/>
      <c r="I28" s="207"/>
      <c r="J28" s="207"/>
      <c r="K28" s="207"/>
      <c r="L28" s="207"/>
      <c r="M28" s="274" t="str">
        <f t="shared" si="0"/>
        <v/>
      </c>
      <c r="N28" s="199"/>
    </row>
    <row r="29" spans="1:14" ht="15" x14ac:dyDescent="0.25">
      <c r="A29" s="207">
        <v>21</v>
      </c>
      <c r="B29" s="208"/>
      <c r="C29" s="273"/>
      <c r="D29" s="207"/>
      <c r="E29" s="207"/>
      <c r="F29" s="207"/>
      <c r="G29" s="207"/>
      <c r="H29" s="207"/>
      <c r="I29" s="207"/>
      <c r="J29" s="207"/>
      <c r="K29" s="207"/>
      <c r="L29" s="207"/>
      <c r="M29" s="274" t="str">
        <f t="shared" si="0"/>
        <v/>
      </c>
      <c r="N29" s="199"/>
    </row>
    <row r="30" spans="1:14" ht="15" x14ac:dyDescent="0.25">
      <c r="A30" s="207">
        <v>22</v>
      </c>
      <c r="B30" s="208"/>
      <c r="C30" s="273"/>
      <c r="D30" s="207"/>
      <c r="E30" s="207"/>
      <c r="F30" s="207"/>
      <c r="G30" s="207"/>
      <c r="H30" s="207"/>
      <c r="I30" s="207"/>
      <c r="J30" s="207"/>
      <c r="K30" s="207"/>
      <c r="L30" s="207"/>
      <c r="M30" s="274" t="str">
        <f t="shared" si="0"/>
        <v/>
      </c>
      <c r="N30" s="199"/>
    </row>
    <row r="31" spans="1:14" ht="15" x14ac:dyDescent="0.25">
      <c r="A31" s="207">
        <v>23</v>
      </c>
      <c r="B31" s="208"/>
      <c r="C31" s="273"/>
      <c r="D31" s="207"/>
      <c r="E31" s="207"/>
      <c r="F31" s="207"/>
      <c r="G31" s="207"/>
      <c r="H31" s="207"/>
      <c r="I31" s="207"/>
      <c r="J31" s="207"/>
      <c r="K31" s="207"/>
      <c r="L31" s="207"/>
      <c r="M31" s="274" t="str">
        <f t="shared" si="0"/>
        <v/>
      </c>
      <c r="N31" s="199"/>
    </row>
    <row r="32" spans="1:14" ht="15" x14ac:dyDescent="0.25">
      <c r="A32" s="207">
        <v>24</v>
      </c>
      <c r="B32" s="208"/>
      <c r="C32" s="273"/>
      <c r="D32" s="207"/>
      <c r="E32" s="207"/>
      <c r="F32" s="207"/>
      <c r="G32" s="207"/>
      <c r="H32" s="207"/>
      <c r="I32" s="207"/>
      <c r="J32" s="207"/>
      <c r="K32" s="207"/>
      <c r="L32" s="207"/>
      <c r="M32" s="274" t="str">
        <f t="shared" si="0"/>
        <v/>
      </c>
      <c r="N32" s="199"/>
    </row>
    <row r="33" spans="1:14" ht="15" x14ac:dyDescent="0.25">
      <c r="A33" s="275" t="s">
        <v>278</v>
      </c>
      <c r="B33" s="208"/>
      <c r="C33" s="273"/>
      <c r="D33" s="207"/>
      <c r="E33" s="207"/>
      <c r="F33" s="207"/>
      <c r="G33" s="207"/>
      <c r="H33" s="207"/>
      <c r="I33" s="207"/>
      <c r="J33" s="207"/>
      <c r="K33" s="207"/>
      <c r="L33" s="207"/>
      <c r="M33" s="274" t="str">
        <f t="shared" si="0"/>
        <v/>
      </c>
      <c r="N33" s="199"/>
    </row>
    <row r="34" spans="1:14" s="214" customFormat="1" x14ac:dyDescent="0.2"/>
    <row r="37" spans="1:14" s="21" customFormat="1" ht="15" x14ac:dyDescent="0.3">
      <c r="B37" s="209" t="s">
        <v>107</v>
      </c>
    </row>
    <row r="38" spans="1:14" s="21" customFormat="1" ht="15" x14ac:dyDescent="0.3">
      <c r="B38" s="209"/>
    </row>
    <row r="39" spans="1:14" s="21" customFormat="1" ht="15" x14ac:dyDescent="0.3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 x14ac:dyDescent="0.3">
      <c r="C40" s="212" t="s">
        <v>268</v>
      </c>
      <c r="D40" s="210"/>
      <c r="E40" s="210"/>
      <c r="H40" s="209" t="s">
        <v>319</v>
      </c>
      <c r="M40" s="210"/>
    </row>
    <row r="41" spans="1:14" s="21" customFormat="1" ht="15" x14ac:dyDescent="0.3">
      <c r="C41" s="212" t="s">
        <v>139</v>
      </c>
      <c r="D41" s="210"/>
      <c r="E41" s="210"/>
      <c r="H41" s="213" t="s">
        <v>269</v>
      </c>
      <c r="M41" s="210"/>
    </row>
    <row r="42" spans="1:14" ht="15" x14ac:dyDescent="0.3">
      <c r="C42" s="212"/>
      <c r="F42" s="213"/>
      <c r="J42" s="215"/>
      <c r="K42" s="215"/>
      <c r="L42" s="215"/>
      <c r="M42" s="215"/>
    </row>
    <row r="43" spans="1:14" ht="15" x14ac:dyDescent="0.3">
      <c r="C43" s="212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7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5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5" t="s">
        <v>272</v>
      </c>
      <c r="B1" s="255"/>
      <c r="C1" s="440" t="s">
        <v>109</v>
      </c>
      <c r="D1" s="440"/>
      <c r="E1" s="114"/>
    </row>
    <row r="2" spans="1:12" s="6" customFormat="1" x14ac:dyDescent="0.3">
      <c r="A2" s="77" t="s">
        <v>140</v>
      </c>
      <c r="B2" s="255"/>
      <c r="C2" s="441" t="s">
        <v>534</v>
      </c>
      <c r="D2" s="442"/>
      <c r="E2" s="114"/>
    </row>
    <row r="3" spans="1:12" s="6" customFormat="1" x14ac:dyDescent="0.3">
      <c r="A3" s="77"/>
      <c r="B3" s="255"/>
      <c r="C3" s="76"/>
      <c r="D3" s="76"/>
      <c r="E3" s="114"/>
    </row>
    <row r="4" spans="1:12" s="2" customFormat="1" x14ac:dyDescent="0.3">
      <c r="A4" s="78" t="str">
        <f>'ფორმა N2'!A4</f>
        <v>ანგარიშვალდებული პირის დასახელება:</v>
      </c>
      <c r="B4" s="256"/>
      <c r="C4" s="77"/>
      <c r="D4" s="77"/>
      <c r="E4" s="109"/>
      <c r="L4" s="6"/>
    </row>
    <row r="5" spans="1:12" s="2" customFormat="1" x14ac:dyDescent="0.3">
      <c r="A5" s="120" t="str">
        <f>'ფორმა N1'!D4</f>
        <v>აიპ "პლატფორმა ახალი პოლიტიკური ცენტრისთვის"</v>
      </c>
      <c r="B5" s="257"/>
      <c r="C5" s="59"/>
      <c r="D5" s="59"/>
      <c r="E5" s="109"/>
    </row>
    <row r="6" spans="1:12" s="2" customFormat="1" x14ac:dyDescent="0.3">
      <c r="A6" s="78"/>
      <c r="B6" s="256"/>
      <c r="C6" s="77"/>
      <c r="D6" s="77"/>
      <c r="E6" s="109"/>
    </row>
    <row r="7" spans="1:12" s="6" customFormat="1" ht="18" x14ac:dyDescent="0.3">
      <c r="A7" s="101"/>
      <c r="B7" s="113"/>
      <c r="C7" s="79"/>
      <c r="D7" s="79"/>
      <c r="E7" s="114"/>
    </row>
    <row r="8" spans="1:12" s="6" customFormat="1" ht="30" x14ac:dyDescent="0.3">
      <c r="A8" s="107" t="s">
        <v>64</v>
      </c>
      <c r="B8" s="80" t="s">
        <v>249</v>
      </c>
      <c r="C8" s="80" t="s">
        <v>66</v>
      </c>
      <c r="D8" s="80" t="s">
        <v>67</v>
      </c>
      <c r="E8" s="114"/>
      <c r="F8" s="20"/>
    </row>
    <row r="9" spans="1:12" s="7" customFormat="1" x14ac:dyDescent="0.3">
      <c r="A9" s="242">
        <v>1</v>
      </c>
      <c r="B9" s="242" t="s">
        <v>65</v>
      </c>
      <c r="C9" s="86">
        <f>SUM(C10,C26)</f>
        <v>0</v>
      </c>
      <c r="D9" s="86">
        <f>SUM(D10,D26)</f>
        <v>0</v>
      </c>
      <c r="E9" s="114"/>
    </row>
    <row r="10" spans="1:12" s="7" customFormat="1" x14ac:dyDescent="0.3">
      <c r="A10" s="88">
        <v>1.1000000000000001</v>
      </c>
      <c r="B10" s="88" t="s">
        <v>80</v>
      </c>
      <c r="C10" s="86">
        <f>SUM(C11,C12,C16,C19,C25,C26)</f>
        <v>0</v>
      </c>
      <c r="D10" s="86">
        <f>SUM(D11,D12,D16,D19,D24,D25)</f>
        <v>0</v>
      </c>
      <c r="E10" s="114"/>
    </row>
    <row r="11" spans="1:12" s="9" customFormat="1" ht="18" x14ac:dyDescent="0.3">
      <c r="A11" s="89" t="s">
        <v>30</v>
      </c>
      <c r="B11" s="89" t="s">
        <v>79</v>
      </c>
      <c r="C11" s="8"/>
      <c r="D11" s="8"/>
      <c r="E11" s="114"/>
    </row>
    <row r="12" spans="1:12" s="10" customFormat="1" x14ac:dyDescent="0.3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14"/>
    </row>
    <row r="13" spans="1:12" s="3" customFormat="1" x14ac:dyDescent="0.3">
      <c r="A13" s="98" t="s">
        <v>81</v>
      </c>
      <c r="B13" s="98" t="s">
        <v>311</v>
      </c>
      <c r="C13" s="8"/>
      <c r="D13" s="8"/>
      <c r="E13" s="114"/>
    </row>
    <row r="14" spans="1:12" s="3" customFormat="1" x14ac:dyDescent="0.3">
      <c r="A14" s="98" t="s">
        <v>506</v>
      </c>
      <c r="B14" s="98" t="s">
        <v>505</v>
      </c>
      <c r="C14" s="8"/>
      <c r="D14" s="8"/>
      <c r="E14" s="114"/>
    </row>
    <row r="15" spans="1:12" s="3" customFormat="1" x14ac:dyDescent="0.3">
      <c r="A15" s="98" t="s">
        <v>507</v>
      </c>
      <c r="B15" s="98" t="s">
        <v>97</v>
      </c>
      <c r="C15" s="8"/>
      <c r="D15" s="8"/>
      <c r="E15" s="114"/>
    </row>
    <row r="16" spans="1:12" s="3" customFormat="1" x14ac:dyDescent="0.3">
      <c r="A16" s="89" t="s">
        <v>82</v>
      </c>
      <c r="B16" s="89" t="s">
        <v>83</v>
      </c>
      <c r="C16" s="108">
        <f>SUM(C17:C18)</f>
        <v>0</v>
      </c>
      <c r="D16" s="108">
        <f>SUM(D17:D18)</f>
        <v>0</v>
      </c>
      <c r="E16" s="114"/>
    </row>
    <row r="17" spans="1:5" s="3" customFormat="1" x14ac:dyDescent="0.3">
      <c r="A17" s="98" t="s">
        <v>84</v>
      </c>
      <c r="B17" s="98" t="s">
        <v>86</v>
      </c>
      <c r="C17" s="8"/>
      <c r="D17" s="8"/>
      <c r="E17" s="114"/>
    </row>
    <row r="18" spans="1:5" s="3" customFormat="1" ht="30" x14ac:dyDescent="0.3">
      <c r="A18" s="98" t="s">
        <v>85</v>
      </c>
      <c r="B18" s="98" t="s">
        <v>110</v>
      </c>
      <c r="C18" s="8"/>
      <c r="D18" s="8"/>
      <c r="E18" s="114"/>
    </row>
    <row r="19" spans="1:5" s="3" customFormat="1" x14ac:dyDescent="0.3">
      <c r="A19" s="89" t="s">
        <v>87</v>
      </c>
      <c r="B19" s="89" t="s">
        <v>417</v>
      </c>
      <c r="C19" s="108">
        <f>SUM(C20:C23)</f>
        <v>0</v>
      </c>
      <c r="D19" s="108">
        <f>SUM(D20:D23)</f>
        <v>0</v>
      </c>
      <c r="E19" s="114"/>
    </row>
    <row r="20" spans="1:5" s="3" customFormat="1" x14ac:dyDescent="0.3">
      <c r="A20" s="98" t="s">
        <v>88</v>
      </c>
      <c r="B20" s="98" t="s">
        <v>89</v>
      </c>
      <c r="C20" s="8"/>
      <c r="D20" s="8"/>
      <c r="E20" s="114"/>
    </row>
    <row r="21" spans="1:5" s="3" customFormat="1" ht="30" x14ac:dyDescent="0.3">
      <c r="A21" s="98" t="s">
        <v>92</v>
      </c>
      <c r="B21" s="98" t="s">
        <v>90</v>
      </c>
      <c r="C21" s="8"/>
      <c r="D21" s="8"/>
      <c r="E21" s="114"/>
    </row>
    <row r="22" spans="1:5" s="3" customFormat="1" x14ac:dyDescent="0.3">
      <c r="A22" s="98" t="s">
        <v>93</v>
      </c>
      <c r="B22" s="98" t="s">
        <v>91</v>
      </c>
      <c r="C22" s="8"/>
      <c r="D22" s="8"/>
      <c r="E22" s="114"/>
    </row>
    <row r="23" spans="1:5" s="3" customFormat="1" x14ac:dyDescent="0.3">
      <c r="A23" s="98" t="s">
        <v>94</v>
      </c>
      <c r="B23" s="98" t="s">
        <v>445</v>
      </c>
      <c r="C23" s="8"/>
      <c r="D23" s="8"/>
      <c r="E23" s="114"/>
    </row>
    <row r="24" spans="1:5" s="3" customFormat="1" x14ac:dyDescent="0.3">
      <c r="A24" s="89" t="s">
        <v>95</v>
      </c>
      <c r="B24" s="89" t="s">
        <v>446</v>
      </c>
      <c r="C24" s="279"/>
      <c r="D24" s="8"/>
      <c r="E24" s="114"/>
    </row>
    <row r="25" spans="1:5" s="3" customFormat="1" x14ac:dyDescent="0.3">
      <c r="A25" s="89" t="s">
        <v>251</v>
      </c>
      <c r="B25" s="89" t="s">
        <v>452</v>
      </c>
      <c r="C25" s="8"/>
      <c r="D25" s="8"/>
      <c r="E25" s="114"/>
    </row>
    <row r="26" spans="1:5" x14ac:dyDescent="0.3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14"/>
    </row>
    <row r="27" spans="1:5" x14ac:dyDescent="0.3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14"/>
    </row>
    <row r="28" spans="1:5" x14ac:dyDescent="0.3">
      <c r="A28" s="250" t="s">
        <v>98</v>
      </c>
      <c r="B28" s="250" t="s">
        <v>309</v>
      </c>
      <c r="C28" s="8"/>
      <c r="D28" s="8"/>
      <c r="E28" s="114"/>
    </row>
    <row r="29" spans="1:5" x14ac:dyDescent="0.3">
      <c r="A29" s="250" t="s">
        <v>99</v>
      </c>
      <c r="B29" s="250" t="s">
        <v>312</v>
      </c>
      <c r="C29" s="8"/>
      <c r="D29" s="8"/>
      <c r="E29" s="114"/>
    </row>
    <row r="30" spans="1:5" x14ac:dyDescent="0.3">
      <c r="A30" s="250" t="s">
        <v>454</v>
      </c>
      <c r="B30" s="250" t="s">
        <v>310</v>
      </c>
      <c r="C30" s="8"/>
      <c r="D30" s="8"/>
      <c r="E30" s="114"/>
    </row>
    <row r="31" spans="1:5" x14ac:dyDescent="0.3">
      <c r="A31" s="89" t="s">
        <v>33</v>
      </c>
      <c r="B31" s="89" t="s">
        <v>505</v>
      </c>
      <c r="C31" s="108">
        <f>SUM(C32:C34)</f>
        <v>0</v>
      </c>
      <c r="D31" s="108">
        <f>SUM(D32:D34)</f>
        <v>0</v>
      </c>
      <c r="E31" s="114"/>
    </row>
    <row r="32" spans="1:5" x14ac:dyDescent="0.3">
      <c r="A32" s="250" t="s">
        <v>12</v>
      </c>
      <c r="B32" s="250" t="s">
        <v>508</v>
      </c>
      <c r="C32" s="8"/>
      <c r="D32" s="8"/>
      <c r="E32" s="114"/>
    </row>
    <row r="33" spans="1:9" x14ac:dyDescent="0.3">
      <c r="A33" s="250" t="s">
        <v>13</v>
      </c>
      <c r="B33" s="250" t="s">
        <v>509</v>
      </c>
      <c r="C33" s="8"/>
      <c r="D33" s="8"/>
      <c r="E33" s="114"/>
    </row>
    <row r="34" spans="1:9" x14ac:dyDescent="0.3">
      <c r="A34" s="250" t="s">
        <v>281</v>
      </c>
      <c r="B34" s="250" t="s">
        <v>510</v>
      </c>
      <c r="C34" s="8"/>
      <c r="D34" s="8"/>
      <c r="E34" s="114"/>
    </row>
    <row r="35" spans="1:9" s="23" customFormat="1" x14ac:dyDescent="0.3">
      <c r="A35" s="89" t="s">
        <v>34</v>
      </c>
      <c r="B35" s="264" t="s">
        <v>451</v>
      </c>
      <c r="C35" s="8"/>
      <c r="D35" s="8"/>
    </row>
    <row r="36" spans="1:9" s="2" customFormat="1" x14ac:dyDescent="0.3">
      <c r="A36" s="1"/>
      <c r="B36" s="258"/>
      <c r="E36" s="5"/>
    </row>
    <row r="37" spans="1:9" s="2" customFormat="1" x14ac:dyDescent="0.3">
      <c r="B37" s="258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0" t="s">
        <v>107</v>
      </c>
      <c r="B40" s="258"/>
      <c r="E40" s="5"/>
    </row>
    <row r="41" spans="1:9" s="2" customFormat="1" x14ac:dyDescent="0.3">
      <c r="B41" s="258"/>
      <c r="E41"/>
      <c r="F41"/>
      <c r="G41"/>
      <c r="H41"/>
      <c r="I41"/>
    </row>
    <row r="42" spans="1:9" s="2" customFormat="1" x14ac:dyDescent="0.3">
      <c r="B42" s="258"/>
      <c r="D42" s="12"/>
      <c r="E42"/>
      <c r="F42"/>
      <c r="G42"/>
      <c r="H42"/>
      <c r="I42"/>
    </row>
    <row r="43" spans="1:9" s="2" customFormat="1" x14ac:dyDescent="0.3">
      <c r="A43"/>
      <c r="B43" s="260" t="s">
        <v>449</v>
      </c>
      <c r="D43" s="12"/>
      <c r="E43"/>
      <c r="F43"/>
      <c r="G43"/>
      <c r="H43"/>
      <c r="I43"/>
    </row>
    <row r="44" spans="1:9" s="2" customFormat="1" x14ac:dyDescent="0.3">
      <c r="A44"/>
      <c r="B44" s="258" t="s">
        <v>270</v>
      </c>
      <c r="D44" s="12"/>
      <c r="E44"/>
      <c r="F44"/>
      <c r="G44"/>
      <c r="H44"/>
      <c r="I44"/>
    </row>
    <row r="45" spans="1:9" customFormat="1" ht="12.75" x14ac:dyDescent="0.2">
      <c r="B45" s="261" t="s">
        <v>139</v>
      </c>
    </row>
    <row r="46" spans="1:9" customFormat="1" ht="12.75" x14ac:dyDescent="0.2">
      <c r="B46" s="26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2">
        <v>40907</v>
      </c>
      <c r="C2" t="s">
        <v>200</v>
      </c>
      <c r="E2" t="s">
        <v>231</v>
      </c>
      <c r="G2" s="63" t="s">
        <v>237</v>
      </c>
    </row>
    <row r="3" spans="1:7" ht="15" x14ac:dyDescent="0.2">
      <c r="A3" s="62">
        <v>40908</v>
      </c>
      <c r="C3" t="s">
        <v>201</v>
      </c>
      <c r="E3" t="s">
        <v>232</v>
      </c>
      <c r="G3" s="63" t="s">
        <v>238</v>
      </c>
    </row>
    <row r="4" spans="1:7" ht="15" x14ac:dyDescent="0.2">
      <c r="A4" s="62">
        <v>40909</v>
      </c>
      <c r="C4" t="s">
        <v>202</v>
      </c>
      <c r="E4" t="s">
        <v>233</v>
      </c>
      <c r="G4" s="63" t="s">
        <v>239</v>
      </c>
    </row>
    <row r="5" spans="1:7" x14ac:dyDescent="0.2">
      <c r="A5" s="62">
        <v>40910</v>
      </c>
      <c r="C5" t="s">
        <v>203</v>
      </c>
      <c r="E5" t="s">
        <v>234</v>
      </c>
    </row>
    <row r="6" spans="1:7" x14ac:dyDescent="0.2">
      <c r="A6" s="62">
        <v>40911</v>
      </c>
      <c r="C6" t="s">
        <v>204</v>
      </c>
    </row>
    <row r="7" spans="1:7" x14ac:dyDescent="0.2">
      <c r="A7" s="62">
        <v>40912</v>
      </c>
      <c r="C7" t="s">
        <v>205</v>
      </c>
    </row>
    <row r="8" spans="1:7" x14ac:dyDescent="0.2">
      <c r="A8" s="62">
        <v>40913</v>
      </c>
      <c r="C8" t="s">
        <v>206</v>
      </c>
    </row>
    <row r="9" spans="1:7" x14ac:dyDescent="0.2">
      <c r="A9" s="62">
        <v>40914</v>
      </c>
      <c r="C9" t="s">
        <v>207</v>
      </c>
    </row>
    <row r="10" spans="1:7" x14ac:dyDescent="0.2">
      <c r="A10" s="62">
        <v>40915</v>
      </c>
      <c r="C10" t="s">
        <v>208</v>
      </c>
    </row>
    <row r="11" spans="1:7" x14ac:dyDescent="0.2">
      <c r="A11" s="62">
        <v>40916</v>
      </c>
      <c r="C11" t="s">
        <v>209</v>
      </c>
    </row>
    <row r="12" spans="1:7" x14ac:dyDescent="0.2">
      <c r="A12" s="62">
        <v>40917</v>
      </c>
      <c r="C12" t="s">
        <v>210</v>
      </c>
    </row>
    <row r="13" spans="1:7" x14ac:dyDescent="0.2">
      <c r="A13" s="62">
        <v>40918</v>
      </c>
      <c r="C13" t="s">
        <v>211</v>
      </c>
    </row>
    <row r="14" spans="1:7" x14ac:dyDescent="0.2">
      <c r="A14" s="62">
        <v>40919</v>
      </c>
      <c r="C14" t="s">
        <v>212</v>
      </c>
    </row>
    <row r="15" spans="1:7" x14ac:dyDescent="0.2">
      <c r="A15" s="62">
        <v>40920</v>
      </c>
      <c r="C15" t="s">
        <v>213</v>
      </c>
    </row>
    <row r="16" spans="1:7" x14ac:dyDescent="0.2">
      <c r="A16" s="62">
        <v>40921</v>
      </c>
      <c r="C16" t="s">
        <v>214</v>
      </c>
    </row>
    <row r="17" spans="1:3" x14ac:dyDescent="0.2">
      <c r="A17" s="62">
        <v>40922</v>
      </c>
      <c r="C17" t="s">
        <v>215</v>
      </c>
    </row>
    <row r="18" spans="1:3" x14ac:dyDescent="0.2">
      <c r="A18" s="62">
        <v>40923</v>
      </c>
      <c r="C18" t="s">
        <v>216</v>
      </c>
    </row>
    <row r="19" spans="1:3" x14ac:dyDescent="0.2">
      <c r="A19" s="62">
        <v>40924</v>
      </c>
      <c r="C19" t="s">
        <v>217</v>
      </c>
    </row>
    <row r="20" spans="1:3" x14ac:dyDescent="0.2">
      <c r="A20" s="62">
        <v>40925</v>
      </c>
      <c r="C20" t="s">
        <v>218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topLeftCell="A37" zoomScale="80" zoomScaleNormal="100" zoomScaleSheetLayoutView="80" workbookViewId="0">
      <selection activeCell="G45" sqref="G45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405</v>
      </c>
      <c r="B1" s="239"/>
      <c r="C1" s="440" t="s">
        <v>109</v>
      </c>
      <c r="D1" s="440"/>
      <c r="E1" s="92"/>
    </row>
    <row r="2" spans="1:5" s="6" customFormat="1" x14ac:dyDescent="0.3">
      <c r="A2" s="75" t="s">
        <v>406</v>
      </c>
      <c r="B2" s="239"/>
      <c r="C2" s="438" t="s">
        <v>534</v>
      </c>
      <c r="D2" s="439"/>
      <c r="E2" s="92"/>
    </row>
    <row r="3" spans="1:5" s="6" customFormat="1" x14ac:dyDescent="0.3">
      <c r="A3" s="75" t="s">
        <v>407</v>
      </c>
      <c r="B3" s="239"/>
      <c r="C3" s="240"/>
      <c r="D3" s="240"/>
      <c r="E3" s="92"/>
    </row>
    <row r="4" spans="1:5" s="6" customFormat="1" x14ac:dyDescent="0.3">
      <c r="A4" s="77" t="s">
        <v>140</v>
      </c>
      <c r="B4" s="239"/>
      <c r="C4" s="240"/>
      <c r="D4" s="240"/>
      <c r="E4" s="92"/>
    </row>
    <row r="5" spans="1:5" s="6" customFormat="1" x14ac:dyDescent="0.3">
      <c r="A5" s="77"/>
      <c r="B5" s="239"/>
      <c r="C5" s="240"/>
      <c r="D5" s="240"/>
      <c r="E5" s="92"/>
    </row>
    <row r="6" spans="1:5" x14ac:dyDescent="0.3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 x14ac:dyDescent="0.3">
      <c r="A7" s="241" t="str">
        <f>'ფორმა N1'!D4</f>
        <v>აიპ "პლატფორმა ახალი პოლიტიკური ცენტრისთვის"</v>
      </c>
      <c r="B7" s="81"/>
      <c r="C7" s="82"/>
      <c r="D7" s="82"/>
      <c r="E7" s="93"/>
    </row>
    <row r="8" spans="1:5" x14ac:dyDescent="0.3">
      <c r="A8" s="78"/>
      <c r="B8" s="78"/>
      <c r="C8" s="77"/>
      <c r="D8" s="77"/>
      <c r="E8" s="93"/>
    </row>
    <row r="9" spans="1:5" s="6" customFormat="1" x14ac:dyDescent="0.3">
      <c r="A9" s="239"/>
      <c r="B9" s="239"/>
      <c r="C9" s="79"/>
      <c r="D9" s="79"/>
      <c r="E9" s="92"/>
    </row>
    <row r="10" spans="1:5" s="6" customFormat="1" ht="30" x14ac:dyDescent="0.3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 x14ac:dyDescent="0.2">
      <c r="A11" s="242">
        <v>1</v>
      </c>
      <c r="B11" s="242" t="s">
        <v>57</v>
      </c>
      <c r="C11" s="402">
        <f>SUM(C12,C15,C55,C58,C59,C60,C78)</f>
        <v>6149.5</v>
      </c>
      <c r="D11" s="402">
        <f>SUM(D12,D15,D55,D58,D59,D60,D66,D74,D75)</f>
        <v>6149.5</v>
      </c>
      <c r="E11" s="243"/>
    </row>
    <row r="12" spans="1:5" s="9" customFormat="1" ht="18" x14ac:dyDescent="0.2">
      <c r="A12" s="88">
        <v>1.1000000000000001</v>
      </c>
      <c r="B12" s="88" t="s">
        <v>58</v>
      </c>
      <c r="C12" s="84">
        <f>SUM(C13:C14)</f>
        <v>0</v>
      </c>
      <c r="D12" s="84">
        <f>SUM(D13:D14)</f>
        <v>0</v>
      </c>
      <c r="E12" s="94"/>
    </row>
    <row r="13" spans="1:5" s="10" customFormat="1" x14ac:dyDescent="0.2">
      <c r="A13" s="89" t="s">
        <v>30</v>
      </c>
      <c r="B13" s="89" t="s">
        <v>59</v>
      </c>
      <c r="C13" s="4"/>
      <c r="D13" s="4"/>
      <c r="E13" s="95"/>
    </row>
    <row r="14" spans="1:5" s="3" customFormat="1" x14ac:dyDescent="0.2">
      <c r="A14" s="89" t="s">
        <v>31</v>
      </c>
      <c r="B14" s="89" t="s">
        <v>0</v>
      </c>
      <c r="C14" s="4"/>
      <c r="D14" s="4"/>
      <c r="E14" s="96"/>
    </row>
    <row r="15" spans="1:5" s="7" customFormat="1" x14ac:dyDescent="0.2">
      <c r="A15" s="88">
        <v>1.2</v>
      </c>
      <c r="B15" s="88" t="s">
        <v>60</v>
      </c>
      <c r="C15" s="402">
        <f>SUM(C16,C19,C31,C32,C33,C34,C37,C38,C45:C49,C53,C54)</f>
        <v>6145.97</v>
      </c>
      <c r="D15" s="402">
        <f>SUM(D16,D19,D31,D32,D33,D34,D37,D38,D45:D49,D53,D54)</f>
        <v>6145.97</v>
      </c>
      <c r="E15" s="243"/>
    </row>
    <row r="16" spans="1:5" s="3" customFormat="1" x14ac:dyDescent="0.2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 x14ac:dyDescent="0.2">
      <c r="A17" s="98" t="s">
        <v>98</v>
      </c>
      <c r="B17" s="98" t="s">
        <v>61</v>
      </c>
      <c r="C17" s="4"/>
      <c r="D17" s="244"/>
      <c r="E17" s="96"/>
    </row>
    <row r="18" spans="1:6" s="3" customFormat="1" x14ac:dyDescent="0.2">
      <c r="A18" s="98" t="s">
        <v>99</v>
      </c>
      <c r="B18" s="98" t="s">
        <v>62</v>
      </c>
      <c r="C18" s="4"/>
      <c r="D18" s="244"/>
      <c r="E18" s="96"/>
    </row>
    <row r="19" spans="1:6" s="3" customFormat="1" x14ac:dyDescent="0.2">
      <c r="A19" s="89" t="s">
        <v>33</v>
      </c>
      <c r="B19" s="89" t="s">
        <v>2</v>
      </c>
      <c r="C19" s="401">
        <f>SUM(C20:C25,C30)</f>
        <v>691.54</v>
      </c>
      <c r="D19" s="401">
        <f>SUM(D20:D25,D30)</f>
        <v>691.54</v>
      </c>
      <c r="E19" s="245"/>
      <c r="F19" s="246"/>
    </row>
    <row r="20" spans="1:6" s="249" customFormat="1" ht="30" x14ac:dyDescent="0.2">
      <c r="A20" s="98" t="s">
        <v>12</v>
      </c>
      <c r="B20" s="98" t="s">
        <v>250</v>
      </c>
      <c r="C20" s="401"/>
      <c r="D20" s="401"/>
      <c r="E20" s="248"/>
    </row>
    <row r="21" spans="1:6" s="249" customFormat="1" x14ac:dyDescent="0.2">
      <c r="A21" s="98" t="s">
        <v>13</v>
      </c>
      <c r="B21" s="98" t="s">
        <v>14</v>
      </c>
      <c r="C21" s="401"/>
      <c r="D21" s="401"/>
      <c r="E21" s="248"/>
    </row>
    <row r="22" spans="1:6" s="249" customFormat="1" ht="30" x14ac:dyDescent="0.2">
      <c r="A22" s="98" t="s">
        <v>281</v>
      </c>
      <c r="B22" s="98" t="s">
        <v>22</v>
      </c>
      <c r="C22" s="401"/>
      <c r="D22" s="401"/>
      <c r="E22" s="248"/>
    </row>
    <row r="23" spans="1:6" s="249" customFormat="1" ht="16.5" customHeight="1" x14ac:dyDescent="0.2">
      <c r="A23" s="98" t="s">
        <v>282</v>
      </c>
      <c r="B23" s="98" t="s">
        <v>15</v>
      </c>
      <c r="C23" s="401">
        <v>249.72</v>
      </c>
      <c r="D23" s="401">
        <v>249.72</v>
      </c>
      <c r="E23" s="248"/>
    </row>
    <row r="24" spans="1:6" s="249" customFormat="1" ht="16.5" customHeight="1" x14ac:dyDescent="0.2">
      <c r="A24" s="98" t="s">
        <v>283</v>
      </c>
      <c r="B24" s="98" t="s">
        <v>16</v>
      </c>
      <c r="C24" s="401"/>
      <c r="D24" s="401"/>
      <c r="E24" s="248"/>
    </row>
    <row r="25" spans="1:6" s="249" customFormat="1" ht="16.5" customHeight="1" x14ac:dyDescent="0.2">
      <c r="A25" s="98" t="s">
        <v>284</v>
      </c>
      <c r="B25" s="98" t="s">
        <v>17</v>
      </c>
      <c r="C25" s="401">
        <f>SUM(C26:C29)</f>
        <v>441.82</v>
      </c>
      <c r="D25" s="401">
        <f>SUM(D26:D29)</f>
        <v>441.82</v>
      </c>
      <c r="E25" s="248"/>
    </row>
    <row r="26" spans="1:6" s="249" customFormat="1" ht="16.5" customHeight="1" x14ac:dyDescent="0.2">
      <c r="A26" s="250" t="s">
        <v>285</v>
      </c>
      <c r="B26" s="250" t="s">
        <v>18</v>
      </c>
      <c r="C26" s="401">
        <v>382.18</v>
      </c>
      <c r="D26" s="401">
        <v>382.18</v>
      </c>
      <c r="E26" s="248"/>
    </row>
    <row r="27" spans="1:6" s="249" customFormat="1" ht="16.5" customHeight="1" x14ac:dyDescent="0.2">
      <c r="A27" s="250" t="s">
        <v>286</v>
      </c>
      <c r="B27" s="250" t="s">
        <v>19</v>
      </c>
      <c r="C27" s="401">
        <v>26.4</v>
      </c>
      <c r="D27" s="401">
        <v>26.4</v>
      </c>
      <c r="E27" s="248"/>
    </row>
    <row r="28" spans="1:6" s="249" customFormat="1" ht="16.5" customHeight="1" x14ac:dyDescent="0.2">
      <c r="A28" s="250" t="s">
        <v>287</v>
      </c>
      <c r="B28" s="250" t="s">
        <v>20</v>
      </c>
      <c r="C28" s="401">
        <v>6.94</v>
      </c>
      <c r="D28" s="401">
        <v>6.94</v>
      </c>
      <c r="E28" s="248"/>
    </row>
    <row r="29" spans="1:6" s="249" customFormat="1" ht="16.5" customHeight="1" x14ac:dyDescent="0.2">
      <c r="A29" s="250" t="s">
        <v>288</v>
      </c>
      <c r="B29" s="250" t="s">
        <v>519</v>
      </c>
      <c r="C29" s="401">
        <v>26.3</v>
      </c>
      <c r="D29" s="401">
        <v>26.3</v>
      </c>
      <c r="E29" s="248"/>
    </row>
    <row r="30" spans="1:6" s="249" customFormat="1" ht="16.5" customHeight="1" x14ac:dyDescent="0.2">
      <c r="A30" s="98" t="s">
        <v>289</v>
      </c>
      <c r="B30" s="98" t="s">
        <v>21</v>
      </c>
      <c r="C30" s="247"/>
      <c r="D30" s="41"/>
      <c r="E30" s="248"/>
    </row>
    <row r="31" spans="1:6" s="3" customFormat="1" ht="16.5" customHeight="1" x14ac:dyDescent="0.2">
      <c r="A31" s="89" t="s">
        <v>34</v>
      </c>
      <c r="B31" s="89" t="s">
        <v>3</v>
      </c>
      <c r="C31" s="402">
        <v>175.5</v>
      </c>
      <c r="D31" s="402">
        <v>175.5</v>
      </c>
      <c r="E31" s="245"/>
    </row>
    <row r="32" spans="1:6" s="3" customFormat="1" ht="16.5" customHeight="1" x14ac:dyDescent="0.2">
      <c r="A32" s="89" t="s">
        <v>35</v>
      </c>
      <c r="B32" s="89" t="s">
        <v>4</v>
      </c>
      <c r="C32" s="4"/>
      <c r="D32" s="244"/>
      <c r="E32" s="96"/>
    </row>
    <row r="33" spans="1:5" s="3" customFormat="1" ht="16.5" customHeight="1" x14ac:dyDescent="0.2">
      <c r="A33" s="89" t="s">
        <v>36</v>
      </c>
      <c r="B33" s="89" t="s">
        <v>5</v>
      </c>
      <c r="C33" s="4"/>
      <c r="D33" s="244"/>
      <c r="E33" s="96"/>
    </row>
    <row r="34" spans="1:5" s="3" customFormat="1" x14ac:dyDescent="0.2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 x14ac:dyDescent="0.2">
      <c r="A35" s="98" t="s">
        <v>290</v>
      </c>
      <c r="B35" s="98" t="s">
        <v>56</v>
      </c>
      <c r="C35" s="4"/>
      <c r="D35" s="244"/>
      <c r="E35" s="96"/>
    </row>
    <row r="36" spans="1:5" s="3" customFormat="1" ht="16.5" customHeight="1" x14ac:dyDescent="0.2">
      <c r="A36" s="98" t="s">
        <v>291</v>
      </c>
      <c r="B36" s="98" t="s">
        <v>55</v>
      </c>
      <c r="C36" s="4"/>
      <c r="D36" s="244"/>
      <c r="E36" s="96"/>
    </row>
    <row r="37" spans="1:5" s="3" customFormat="1" ht="16.5" customHeight="1" x14ac:dyDescent="0.2">
      <c r="A37" s="89" t="s">
        <v>38</v>
      </c>
      <c r="B37" s="89" t="s">
        <v>49</v>
      </c>
      <c r="C37" s="402">
        <v>8.6</v>
      </c>
      <c r="D37" s="402">
        <v>8.6</v>
      </c>
      <c r="E37" s="96"/>
    </row>
    <row r="38" spans="1:5" s="3" customFormat="1" ht="16.5" customHeight="1" x14ac:dyDescent="0.2">
      <c r="A38" s="89" t="s">
        <v>39</v>
      </c>
      <c r="B38" s="89" t="s">
        <v>408</v>
      </c>
      <c r="C38" s="401">
        <f>SUM(C39:C44)</f>
        <v>5270.33</v>
      </c>
      <c r="D38" s="401">
        <f>SUM(D39:D44)</f>
        <v>5270.33</v>
      </c>
      <c r="E38" s="96"/>
    </row>
    <row r="39" spans="1:5" s="3" customFormat="1" ht="16.5" customHeight="1" x14ac:dyDescent="0.2">
      <c r="A39" s="17" t="s">
        <v>354</v>
      </c>
      <c r="B39" s="17" t="s">
        <v>358</v>
      </c>
      <c r="C39" s="4"/>
      <c r="D39" s="244"/>
      <c r="E39" s="96"/>
    </row>
    <row r="40" spans="1:5" s="3" customFormat="1" ht="16.5" customHeight="1" x14ac:dyDescent="0.2">
      <c r="A40" s="17" t="s">
        <v>355</v>
      </c>
      <c r="B40" s="17" t="s">
        <v>359</v>
      </c>
      <c r="C40" s="402">
        <v>3000</v>
      </c>
      <c r="D40" s="402">
        <v>3000</v>
      </c>
      <c r="E40" s="96"/>
    </row>
    <row r="41" spans="1:5" s="3" customFormat="1" ht="16.5" customHeight="1" x14ac:dyDescent="0.2">
      <c r="A41" s="17" t="s">
        <v>356</v>
      </c>
      <c r="B41" s="17" t="s">
        <v>362</v>
      </c>
      <c r="C41" s="402">
        <v>2270.33</v>
      </c>
      <c r="D41" s="402">
        <v>2270.33</v>
      </c>
      <c r="E41" s="96"/>
    </row>
    <row r="42" spans="1:5" s="3" customFormat="1" ht="16.5" customHeight="1" x14ac:dyDescent="0.2">
      <c r="A42" s="17" t="s">
        <v>361</v>
      </c>
      <c r="B42" s="17" t="s">
        <v>363</v>
      </c>
      <c r="C42" s="402"/>
      <c r="D42" s="402"/>
      <c r="E42" s="96"/>
    </row>
    <row r="43" spans="1:5" s="3" customFormat="1" ht="16.5" customHeight="1" x14ac:dyDescent="0.2">
      <c r="A43" s="17" t="s">
        <v>364</v>
      </c>
      <c r="B43" s="17" t="s">
        <v>498</v>
      </c>
      <c r="C43" s="4"/>
      <c r="D43" s="244"/>
      <c r="E43" s="96"/>
    </row>
    <row r="44" spans="1:5" s="3" customFormat="1" ht="16.5" customHeight="1" x14ac:dyDescent="0.2">
      <c r="A44" s="17" t="s">
        <v>499</v>
      </c>
      <c r="B44" s="17" t="s">
        <v>360</v>
      </c>
      <c r="C44" s="4"/>
      <c r="D44" s="244"/>
      <c r="E44" s="96"/>
    </row>
    <row r="45" spans="1:5" s="3" customFormat="1" ht="30" x14ac:dyDescent="0.2">
      <c r="A45" s="89" t="s">
        <v>40</v>
      </c>
      <c r="B45" s="89" t="s">
        <v>28</v>
      </c>
      <c r="C45" s="402"/>
      <c r="D45" s="402"/>
      <c r="E45" s="96"/>
    </row>
    <row r="46" spans="1:5" s="3" customFormat="1" ht="16.5" customHeight="1" x14ac:dyDescent="0.2">
      <c r="A46" s="89" t="s">
        <v>41</v>
      </c>
      <c r="B46" s="89" t="s">
        <v>24</v>
      </c>
      <c r="C46" s="402"/>
      <c r="D46" s="402"/>
      <c r="E46" s="96"/>
    </row>
    <row r="47" spans="1:5" s="3" customFormat="1" ht="16.5" customHeight="1" x14ac:dyDescent="0.2">
      <c r="A47" s="89" t="s">
        <v>42</v>
      </c>
      <c r="B47" s="89" t="s">
        <v>25</v>
      </c>
      <c r="C47" s="402"/>
      <c r="D47" s="402"/>
      <c r="E47" s="96"/>
    </row>
    <row r="48" spans="1:5" s="3" customFormat="1" ht="16.5" customHeight="1" x14ac:dyDescent="0.2">
      <c r="A48" s="89" t="s">
        <v>43</v>
      </c>
      <c r="B48" s="89" t="s">
        <v>26</v>
      </c>
      <c r="C48" s="402"/>
      <c r="D48" s="402"/>
      <c r="E48" s="96"/>
    </row>
    <row r="49" spans="1:6" s="3" customFormat="1" ht="16.5" customHeight="1" x14ac:dyDescent="0.2">
      <c r="A49" s="89" t="s">
        <v>44</v>
      </c>
      <c r="B49" s="89" t="s">
        <v>409</v>
      </c>
      <c r="C49" s="401">
        <f>SUM(C50:C52)</f>
        <v>0</v>
      </c>
      <c r="D49" s="401">
        <f>SUM(D50:D52)</f>
        <v>0</v>
      </c>
      <c r="E49" s="96"/>
    </row>
    <row r="50" spans="1:6" s="3" customFormat="1" ht="16.5" customHeight="1" x14ac:dyDescent="0.2">
      <c r="A50" s="98" t="s">
        <v>370</v>
      </c>
      <c r="B50" s="98" t="s">
        <v>373</v>
      </c>
      <c r="C50" s="402"/>
      <c r="D50" s="402"/>
      <c r="E50" s="96"/>
    </row>
    <row r="51" spans="1:6" s="3" customFormat="1" ht="16.5" customHeight="1" x14ac:dyDescent="0.2">
      <c r="A51" s="98" t="s">
        <v>371</v>
      </c>
      <c r="B51" s="98" t="s">
        <v>372</v>
      </c>
      <c r="C51" s="4"/>
      <c r="D51" s="244"/>
      <c r="E51" s="96"/>
    </row>
    <row r="52" spans="1:6" s="3" customFormat="1" ht="16.5" customHeight="1" x14ac:dyDescent="0.2">
      <c r="A52" s="98" t="s">
        <v>374</v>
      </c>
      <c r="B52" s="98" t="s">
        <v>375</v>
      </c>
      <c r="C52" s="4"/>
      <c r="D52" s="244"/>
      <c r="E52" s="96"/>
    </row>
    <row r="53" spans="1:6" s="3" customFormat="1" x14ac:dyDescent="0.2">
      <c r="A53" s="89" t="s">
        <v>45</v>
      </c>
      <c r="B53" s="89" t="s">
        <v>29</v>
      </c>
      <c r="C53" s="402"/>
      <c r="D53" s="402"/>
      <c r="E53" s="96"/>
    </row>
    <row r="54" spans="1:6" s="3" customFormat="1" ht="16.5" customHeight="1" x14ac:dyDescent="0.2">
      <c r="A54" s="89" t="s">
        <v>46</v>
      </c>
      <c r="B54" s="89" t="s">
        <v>6</v>
      </c>
      <c r="C54" s="402"/>
      <c r="D54" s="402"/>
      <c r="E54" s="245"/>
      <c r="F54" s="246"/>
    </row>
    <row r="55" spans="1:6" s="3" customFormat="1" ht="30" x14ac:dyDescent="0.2">
      <c r="A55" s="88">
        <v>1.3</v>
      </c>
      <c r="B55" s="88" t="s">
        <v>414</v>
      </c>
      <c r="C55" s="85">
        <f>SUM(C56:C57)</f>
        <v>0</v>
      </c>
      <c r="D55" s="85">
        <f>SUM(D56:D57)</f>
        <v>0</v>
      </c>
      <c r="E55" s="245"/>
      <c r="F55" s="246"/>
    </row>
    <row r="56" spans="1:6" s="3" customFormat="1" ht="30" x14ac:dyDescent="0.2">
      <c r="A56" s="89" t="s">
        <v>50</v>
      </c>
      <c r="B56" s="89" t="s">
        <v>48</v>
      </c>
      <c r="C56" s="4"/>
      <c r="D56" s="244"/>
      <c r="E56" s="245"/>
      <c r="F56" s="246"/>
    </row>
    <row r="57" spans="1:6" s="3" customFormat="1" ht="16.5" customHeight="1" x14ac:dyDescent="0.2">
      <c r="A57" s="89" t="s">
        <v>51</v>
      </c>
      <c r="B57" s="89" t="s">
        <v>47</v>
      </c>
      <c r="C57" s="4"/>
      <c r="D57" s="244"/>
      <c r="E57" s="245"/>
      <c r="F57" s="246"/>
    </row>
    <row r="58" spans="1:6" s="3" customFormat="1" x14ac:dyDescent="0.2">
      <c r="A58" s="88">
        <v>1.4</v>
      </c>
      <c r="B58" s="88" t="s">
        <v>416</v>
      </c>
      <c r="C58" s="4"/>
      <c r="D58" s="244"/>
      <c r="E58" s="245"/>
      <c r="F58" s="246"/>
    </row>
    <row r="59" spans="1:6" s="249" customFormat="1" x14ac:dyDescent="0.2">
      <c r="A59" s="88">
        <v>1.5</v>
      </c>
      <c r="B59" s="88" t="s">
        <v>7</v>
      </c>
      <c r="C59" s="247"/>
      <c r="D59" s="40"/>
      <c r="E59" s="248"/>
    </row>
    <row r="60" spans="1:6" s="249" customFormat="1" x14ac:dyDescent="0.2">
      <c r="A60" s="88">
        <v>1.6</v>
      </c>
      <c r="B60" s="45" t="s">
        <v>8</v>
      </c>
      <c r="C60" s="402">
        <f>SUM(C61:C65)</f>
        <v>3.53</v>
      </c>
      <c r="D60" s="402">
        <f>SUM(D61:D65)</f>
        <v>3.53</v>
      </c>
      <c r="E60" s="248"/>
    </row>
    <row r="61" spans="1:6" s="249" customFormat="1" x14ac:dyDescent="0.2">
      <c r="A61" s="89" t="s">
        <v>297</v>
      </c>
      <c r="B61" s="46" t="s">
        <v>52</v>
      </c>
      <c r="C61" s="247"/>
      <c r="D61" s="40"/>
      <c r="E61" s="248"/>
    </row>
    <row r="62" spans="1:6" s="249" customFormat="1" ht="30" x14ac:dyDescent="0.2">
      <c r="A62" s="89" t="s">
        <v>298</v>
      </c>
      <c r="B62" s="46" t="s">
        <v>54</v>
      </c>
      <c r="C62" s="247"/>
      <c r="D62" s="40"/>
      <c r="E62" s="248"/>
    </row>
    <row r="63" spans="1:6" s="249" customFormat="1" x14ac:dyDescent="0.2">
      <c r="A63" s="89" t="s">
        <v>299</v>
      </c>
      <c r="B63" s="46" t="s">
        <v>53</v>
      </c>
      <c r="C63" s="40"/>
      <c r="D63" s="40"/>
      <c r="E63" s="248"/>
    </row>
    <row r="64" spans="1:6" s="249" customFormat="1" x14ac:dyDescent="0.2">
      <c r="A64" s="89" t="s">
        <v>300</v>
      </c>
      <c r="B64" s="46" t="s">
        <v>27</v>
      </c>
      <c r="C64" s="247"/>
      <c r="D64" s="40"/>
      <c r="E64" s="248"/>
    </row>
    <row r="65" spans="1:5" s="249" customFormat="1" x14ac:dyDescent="0.2">
      <c r="A65" s="89" t="s">
        <v>336</v>
      </c>
      <c r="B65" s="46" t="s">
        <v>337</v>
      </c>
      <c r="C65" s="401">
        <v>3.53</v>
      </c>
      <c r="D65" s="401">
        <v>3.53</v>
      </c>
      <c r="E65" s="248"/>
    </row>
    <row r="66" spans="1:5" x14ac:dyDescent="0.3">
      <c r="A66" s="242">
        <v>2</v>
      </c>
      <c r="B66" s="242" t="s">
        <v>410</v>
      </c>
      <c r="C66" s="251"/>
      <c r="D66" s="86">
        <f>SUM(D67:D73)</f>
        <v>0</v>
      </c>
      <c r="E66" s="97"/>
    </row>
    <row r="67" spans="1:5" x14ac:dyDescent="0.3">
      <c r="A67" s="99">
        <v>2.1</v>
      </c>
      <c r="B67" s="252" t="s">
        <v>100</v>
      </c>
      <c r="C67" s="253"/>
      <c r="D67" s="22"/>
      <c r="E67" s="97"/>
    </row>
    <row r="68" spans="1:5" x14ac:dyDescent="0.3">
      <c r="A68" s="99">
        <v>2.2000000000000002</v>
      </c>
      <c r="B68" s="252" t="s">
        <v>411</v>
      </c>
      <c r="C68" s="253"/>
      <c r="D68" s="22"/>
      <c r="E68" s="97"/>
    </row>
    <row r="69" spans="1:5" x14ac:dyDescent="0.3">
      <c r="A69" s="99">
        <v>2.2999999999999998</v>
      </c>
      <c r="B69" s="252" t="s">
        <v>104</v>
      </c>
      <c r="C69" s="253"/>
      <c r="D69" s="22"/>
      <c r="E69" s="97"/>
    </row>
    <row r="70" spans="1:5" x14ac:dyDescent="0.3">
      <c r="A70" s="99">
        <v>2.4</v>
      </c>
      <c r="B70" s="252" t="s">
        <v>103</v>
      </c>
      <c r="C70" s="253"/>
      <c r="D70" s="22"/>
      <c r="E70" s="97"/>
    </row>
    <row r="71" spans="1:5" x14ac:dyDescent="0.3">
      <c r="A71" s="99">
        <v>2.5</v>
      </c>
      <c r="B71" s="252" t="s">
        <v>412</v>
      </c>
      <c r="C71" s="253"/>
      <c r="D71" s="22"/>
      <c r="E71" s="97"/>
    </row>
    <row r="72" spans="1:5" x14ac:dyDescent="0.3">
      <c r="A72" s="99">
        <v>2.6</v>
      </c>
      <c r="B72" s="252" t="s">
        <v>101</v>
      </c>
      <c r="C72" s="253"/>
      <c r="D72" s="22"/>
      <c r="E72" s="97"/>
    </row>
    <row r="73" spans="1:5" x14ac:dyDescent="0.3">
      <c r="A73" s="99">
        <v>2.7</v>
      </c>
      <c r="B73" s="252" t="s">
        <v>102</v>
      </c>
      <c r="C73" s="254"/>
      <c r="D73" s="22"/>
      <c r="E73" s="97"/>
    </row>
    <row r="74" spans="1:5" x14ac:dyDescent="0.3">
      <c r="A74" s="242">
        <v>3</v>
      </c>
      <c r="B74" s="242" t="s">
        <v>450</v>
      </c>
      <c r="C74" s="86"/>
      <c r="D74" s="22"/>
      <c r="E74" s="97"/>
    </row>
    <row r="75" spans="1:5" x14ac:dyDescent="0.3">
      <c r="A75" s="242">
        <v>4</v>
      </c>
      <c r="B75" s="242" t="s">
        <v>252</v>
      </c>
      <c r="C75" s="86"/>
      <c r="D75" s="86">
        <f>SUM(D76:D77)</f>
        <v>0</v>
      </c>
      <c r="E75" s="97"/>
    </row>
    <row r="76" spans="1:5" x14ac:dyDescent="0.3">
      <c r="A76" s="99">
        <v>4.0999999999999996</v>
      </c>
      <c r="B76" s="99" t="s">
        <v>253</v>
      </c>
      <c r="C76" s="253"/>
      <c r="D76" s="8"/>
      <c r="E76" s="97"/>
    </row>
    <row r="77" spans="1:5" x14ac:dyDescent="0.3">
      <c r="A77" s="99">
        <v>4.2</v>
      </c>
      <c r="B77" s="99" t="s">
        <v>254</v>
      </c>
      <c r="C77" s="254"/>
      <c r="D77" s="8"/>
      <c r="E77" s="97"/>
    </row>
    <row r="78" spans="1:5" x14ac:dyDescent="0.3">
      <c r="A78" s="242">
        <v>5</v>
      </c>
      <c r="B78" s="242" t="s">
        <v>279</v>
      </c>
      <c r="C78" s="281"/>
      <c r="D78" s="254"/>
      <c r="E78" s="97"/>
    </row>
    <row r="79" spans="1:5" x14ac:dyDescent="0.3">
      <c r="B79" s="44"/>
    </row>
    <row r="80" spans="1:5" x14ac:dyDescent="0.3">
      <c r="A80" s="443" t="s">
        <v>500</v>
      </c>
      <c r="B80" s="443"/>
      <c r="C80" s="443"/>
      <c r="D80" s="443"/>
      <c r="E80" s="5"/>
    </row>
    <row r="81" spans="1:9" x14ac:dyDescent="0.3">
      <c r="B81" s="44"/>
    </row>
    <row r="82" spans="1:9" s="23" customFormat="1" ht="12.75" x14ac:dyDescent="0.2"/>
    <row r="83" spans="1:9" x14ac:dyDescent="0.3">
      <c r="A83" s="70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0" t="s">
        <v>447</v>
      </c>
      <c r="D86" s="12"/>
      <c r="E86"/>
      <c r="F86"/>
      <c r="G86"/>
      <c r="H86"/>
      <c r="I86"/>
    </row>
    <row r="87" spans="1:9" x14ac:dyDescent="0.3">
      <c r="A87"/>
      <c r="B87" s="2" t="s">
        <v>448</v>
      </c>
      <c r="D87" s="12"/>
      <c r="E87"/>
      <c r="F87"/>
      <c r="G87"/>
      <c r="H87"/>
      <c r="I87"/>
    </row>
    <row r="88" spans="1:9" customFormat="1" ht="12.75" x14ac:dyDescent="0.2">
      <c r="B88" s="66" t="s">
        <v>139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2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C47" sqref="C47"/>
    </sheetView>
  </sheetViews>
  <sheetFormatPr defaultRowHeight="15" x14ac:dyDescent="0.3"/>
  <cols>
    <col min="1" max="1" width="8.85546875" style="2" customWidth="1"/>
    <col min="2" max="2" width="88" style="2" customWidth="1"/>
    <col min="3" max="3" width="13.5703125" style="2" customWidth="1"/>
    <col min="4" max="4" width="17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327</v>
      </c>
      <c r="B1" s="78"/>
      <c r="C1" s="440" t="s">
        <v>109</v>
      </c>
      <c r="D1" s="440"/>
      <c r="E1" s="92"/>
    </row>
    <row r="2" spans="1:5" s="6" customFormat="1" x14ac:dyDescent="0.3">
      <c r="A2" s="75" t="s">
        <v>328</v>
      </c>
      <c r="B2" s="78"/>
      <c r="C2" s="438" t="s">
        <v>534</v>
      </c>
      <c r="D2" s="438"/>
      <c r="E2" s="92"/>
    </row>
    <row r="3" spans="1:5" s="6" customFormat="1" x14ac:dyDescent="0.3">
      <c r="A3" s="77" t="s">
        <v>140</v>
      </c>
      <c r="B3" s="75"/>
      <c r="C3" s="163"/>
      <c r="D3" s="163"/>
      <c r="E3" s="92"/>
    </row>
    <row r="4" spans="1:5" s="6" customFormat="1" x14ac:dyDescent="0.3">
      <c r="A4" s="77"/>
      <c r="B4" s="77"/>
      <c r="C4" s="163"/>
      <c r="D4" s="163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81" t="str">
        <f>'ფორმა N1'!D4</f>
        <v>აიპ "პლატფორმა ახალი პოლიტიკური ცენტრისთვის"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2"/>
      <c r="B8" s="162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329</v>
      </c>
      <c r="B10" s="99"/>
      <c r="C10" s="4"/>
      <c r="D10" s="4"/>
      <c r="E10" s="94"/>
    </row>
    <row r="11" spans="1:5" s="10" customFormat="1" x14ac:dyDescent="0.2">
      <c r="A11" s="99" t="s">
        <v>330</v>
      </c>
      <c r="B11" s="99"/>
      <c r="C11" s="4"/>
      <c r="D11" s="4"/>
      <c r="E11" s="95"/>
    </row>
    <row r="12" spans="1:5" s="10" customFormat="1" x14ac:dyDescent="0.2">
      <c r="A12" s="88" t="s">
        <v>278</v>
      </c>
      <c r="B12" s="88"/>
      <c r="C12" s="4"/>
      <c r="D12" s="4"/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5" s="10" customFormat="1" ht="24.75" customHeight="1" x14ac:dyDescent="0.2">
      <c r="A17" s="99" t="s">
        <v>331</v>
      </c>
      <c r="B17" s="88"/>
      <c r="C17" s="400"/>
      <c r="D17" s="400"/>
      <c r="E17" s="95"/>
    </row>
    <row r="18" spans="1:5" s="10" customFormat="1" ht="24" customHeight="1" x14ac:dyDescent="0.2">
      <c r="A18" s="99" t="s">
        <v>332</v>
      </c>
      <c r="B18" s="88"/>
      <c r="C18" s="4"/>
      <c r="D18" s="4"/>
      <c r="E18" s="95"/>
    </row>
    <row r="19" spans="1:5" s="10" customFormat="1" x14ac:dyDescent="0.2">
      <c r="A19" s="88" t="s">
        <v>278</v>
      </c>
      <c r="B19" s="88"/>
      <c r="C19" s="4"/>
      <c r="D19" s="4"/>
      <c r="E19" s="95"/>
    </row>
    <row r="20" spans="1:5" s="10" customFormat="1" x14ac:dyDescent="0.2">
      <c r="A20" s="88" t="s">
        <v>278</v>
      </c>
      <c r="B20" s="88"/>
      <c r="C20" s="4"/>
      <c r="D20" s="4"/>
      <c r="E20" s="95"/>
    </row>
    <row r="21" spans="1:5" s="10" customFormat="1" x14ac:dyDescent="0.2">
      <c r="A21" s="88" t="s">
        <v>278</v>
      </c>
      <c r="B21" s="88"/>
      <c r="C21" s="4"/>
      <c r="D21" s="4"/>
      <c r="E21" s="95"/>
    </row>
    <row r="22" spans="1:5" s="10" customFormat="1" x14ac:dyDescent="0.2">
      <c r="A22" s="88" t="s">
        <v>278</v>
      </c>
      <c r="B22" s="88"/>
      <c r="C22" s="4"/>
      <c r="D22" s="4"/>
      <c r="E22" s="95"/>
    </row>
    <row r="23" spans="1:5" s="10" customFormat="1" x14ac:dyDescent="0.2">
      <c r="A23" s="88" t="s">
        <v>278</v>
      </c>
      <c r="B23" s="88"/>
      <c r="C23" s="4"/>
      <c r="D23" s="4"/>
      <c r="E23" s="95"/>
    </row>
    <row r="24" spans="1:5" x14ac:dyDescent="0.3">
      <c r="A24" s="100"/>
      <c r="B24" s="100"/>
      <c r="C24" s="403"/>
      <c r="D24" s="403"/>
      <c r="E24" s="97"/>
    </row>
    <row r="25" spans="1:5" x14ac:dyDescent="0.3">
      <c r="A25" s="44"/>
      <c r="B25" s="44"/>
    </row>
    <row r="26" spans="1:5" x14ac:dyDescent="0.3">
      <c r="A26" s="263" t="s">
        <v>440</v>
      </c>
      <c r="E26" s="5"/>
    </row>
    <row r="27" spans="1:5" x14ac:dyDescent="0.3">
      <c r="A27" s="2" t="s">
        <v>441</v>
      </c>
    </row>
    <row r="28" spans="1:5" x14ac:dyDescent="0.3">
      <c r="A28" s="217" t="s">
        <v>442</v>
      </c>
    </row>
    <row r="29" spans="1:5" x14ac:dyDescent="0.3">
      <c r="A29" s="217"/>
    </row>
    <row r="30" spans="1:5" x14ac:dyDescent="0.3">
      <c r="A30" s="217" t="s">
        <v>350</v>
      </c>
    </row>
    <row r="31" spans="1:5" s="23" customFormat="1" ht="12.75" x14ac:dyDescent="0.2"/>
    <row r="32" spans="1:5" x14ac:dyDescent="0.3">
      <c r="A32" s="70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0"/>
      <c r="B35" s="70" t="s">
        <v>271</v>
      </c>
      <c r="D35" s="12"/>
      <c r="E35"/>
      <c r="F35"/>
      <c r="G35"/>
      <c r="H35"/>
      <c r="I35"/>
    </row>
    <row r="36" spans="1:9" x14ac:dyDescent="0.3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66"/>
      <c r="B37" s="66" t="s">
        <v>139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 x14ac:dyDescent="0.3">
      <c r="A1" s="75" t="s">
        <v>413</v>
      </c>
      <c r="B1" s="75"/>
      <c r="C1" s="78"/>
      <c r="D1" s="78"/>
      <c r="E1" s="78"/>
      <c r="F1" s="78"/>
      <c r="G1" s="229"/>
      <c r="H1" s="229"/>
      <c r="I1" s="440" t="s">
        <v>109</v>
      </c>
      <c r="J1" s="440"/>
    </row>
    <row r="2" spans="1:10" ht="15" x14ac:dyDescent="0.3">
      <c r="A2" s="77" t="s">
        <v>140</v>
      </c>
      <c r="B2" s="75"/>
      <c r="C2" s="78"/>
      <c r="D2" s="78"/>
      <c r="E2" s="78"/>
      <c r="F2" s="78"/>
      <c r="G2" s="229"/>
      <c r="H2" s="229"/>
      <c r="I2" s="438" t="s">
        <v>534</v>
      </c>
      <c r="J2" s="438"/>
    </row>
    <row r="3" spans="1:10" ht="15" x14ac:dyDescent="0.3">
      <c r="A3" s="77"/>
      <c r="B3" s="77"/>
      <c r="C3" s="75"/>
      <c r="D3" s="75"/>
      <c r="E3" s="75"/>
      <c r="F3" s="75"/>
      <c r="G3" s="165"/>
      <c r="H3" s="165"/>
      <c r="I3" s="229"/>
    </row>
    <row r="4" spans="1:10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5" x14ac:dyDescent="0.3">
      <c r="A5" s="81" t="str">
        <f>'ფორმა N1'!D4</f>
        <v>აიპ "პლატფორმა ახალი პოლიტიკური ცენტრისთვის"</v>
      </c>
      <c r="B5" s="81"/>
      <c r="C5" s="81"/>
      <c r="D5" s="81"/>
      <c r="E5" s="81"/>
      <c r="F5" s="81"/>
      <c r="G5" s="82"/>
      <c r="H5" s="82"/>
      <c r="I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10" ht="15" x14ac:dyDescent="0.2">
      <c r="A7" s="164"/>
      <c r="B7" s="164"/>
      <c r="C7" s="164"/>
      <c r="D7" s="223"/>
      <c r="E7" s="164"/>
      <c r="F7" s="164"/>
      <c r="G7" s="79"/>
      <c r="H7" s="79"/>
      <c r="I7" s="79"/>
    </row>
    <row r="8" spans="1:10" ht="45" x14ac:dyDescent="0.2">
      <c r="A8" s="91" t="s">
        <v>64</v>
      </c>
      <c r="B8" s="91" t="s">
        <v>339</v>
      </c>
      <c r="C8" s="91" t="s">
        <v>340</v>
      </c>
      <c r="D8" s="91" t="s">
        <v>227</v>
      </c>
      <c r="E8" s="91" t="s">
        <v>344</v>
      </c>
      <c r="F8" s="91" t="s">
        <v>348</v>
      </c>
      <c r="G8" s="80" t="s">
        <v>10</v>
      </c>
      <c r="H8" s="80" t="s">
        <v>9</v>
      </c>
      <c r="I8" s="80" t="s">
        <v>395</v>
      </c>
      <c r="J8" s="232" t="s">
        <v>347</v>
      </c>
    </row>
    <row r="9" spans="1:10" ht="15" x14ac:dyDescent="0.2">
      <c r="A9" s="99">
        <v>1</v>
      </c>
      <c r="B9" s="99"/>
      <c r="C9" s="99"/>
      <c r="D9" s="99"/>
      <c r="E9" s="99"/>
      <c r="F9" s="99"/>
      <c r="G9" s="4"/>
      <c r="H9" s="4"/>
      <c r="I9" s="4"/>
      <c r="J9" s="232" t="s">
        <v>0</v>
      </c>
    </row>
    <row r="10" spans="1:10" ht="15" x14ac:dyDescent="0.2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 x14ac:dyDescent="0.2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 x14ac:dyDescent="0.2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 x14ac:dyDescent="0.2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 x14ac:dyDescent="0.2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 x14ac:dyDescent="0.2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 x14ac:dyDescent="0.2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 x14ac:dyDescent="0.2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 x14ac:dyDescent="0.2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 x14ac:dyDescent="0.2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 x14ac:dyDescent="0.2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 x14ac:dyDescent="0.2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 x14ac:dyDescent="0.2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 x14ac:dyDescent="0.2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 x14ac:dyDescent="0.2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 x14ac:dyDescent="0.3">
      <c r="A25" s="88"/>
      <c r="B25" s="100"/>
      <c r="C25" s="100"/>
      <c r="D25" s="100"/>
      <c r="E25" s="100"/>
      <c r="F25" s="88" t="s">
        <v>455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 x14ac:dyDescent="0.3">
      <c r="A26" s="230"/>
      <c r="B26" s="230"/>
      <c r="C26" s="230"/>
      <c r="D26" s="230"/>
      <c r="E26" s="230"/>
      <c r="F26" s="230"/>
      <c r="G26" s="230"/>
      <c r="H26" s="186"/>
      <c r="I26" s="186"/>
    </row>
    <row r="27" spans="1:9" ht="15" x14ac:dyDescent="0.3">
      <c r="A27" s="231" t="s">
        <v>444</v>
      </c>
      <c r="B27" s="231"/>
      <c r="C27" s="230"/>
      <c r="D27" s="230"/>
      <c r="E27" s="230"/>
      <c r="F27" s="230"/>
      <c r="G27" s="230"/>
      <c r="H27" s="186"/>
      <c r="I27" s="186"/>
    </row>
    <row r="28" spans="1:9" ht="15" x14ac:dyDescent="0.3">
      <c r="A28" s="231"/>
      <c r="B28" s="231"/>
      <c r="C28" s="230"/>
      <c r="D28" s="230"/>
      <c r="E28" s="230"/>
      <c r="F28" s="230"/>
      <c r="G28" s="230"/>
      <c r="H28" s="186"/>
      <c r="I28" s="186"/>
    </row>
    <row r="29" spans="1:9" x14ac:dyDescent="0.2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ht="15" x14ac:dyDescent="0.3">
      <c r="A30" s="192" t="s">
        <v>107</v>
      </c>
      <c r="B30" s="192"/>
      <c r="C30" s="186"/>
      <c r="D30" s="186"/>
      <c r="E30" s="186"/>
      <c r="F30" s="186"/>
      <c r="G30" s="186"/>
      <c r="H30" s="186"/>
      <c r="I30" s="186"/>
    </row>
    <row r="31" spans="1:9" ht="15" x14ac:dyDescent="0.3">
      <c r="A31" s="186"/>
      <c r="B31" s="186"/>
      <c r="C31" s="186"/>
      <c r="D31" s="186"/>
      <c r="E31" s="186"/>
      <c r="F31" s="186"/>
      <c r="G31" s="186"/>
      <c r="H31" s="186"/>
      <c r="I31" s="186"/>
    </row>
    <row r="32" spans="1:9" ht="15" x14ac:dyDescent="0.3">
      <c r="A32" s="186"/>
      <c r="B32" s="186"/>
      <c r="C32" s="186"/>
      <c r="D32" s="186"/>
      <c r="E32" s="190"/>
      <c r="F32" s="190"/>
      <c r="G32" s="190"/>
      <c r="H32" s="186"/>
      <c r="I32" s="186"/>
    </row>
    <row r="33" spans="1:9" ht="15" x14ac:dyDescent="0.3">
      <c r="A33" s="192"/>
      <c r="B33" s="192"/>
      <c r="C33" s="192" t="s">
        <v>394</v>
      </c>
      <c r="D33" s="192"/>
      <c r="E33" s="192"/>
      <c r="F33" s="192"/>
      <c r="G33" s="192"/>
      <c r="H33" s="186"/>
      <c r="I33" s="186"/>
    </row>
    <row r="34" spans="1:9" ht="15" x14ac:dyDescent="0.3">
      <c r="A34" s="186"/>
      <c r="B34" s="186"/>
      <c r="C34" s="186" t="s">
        <v>393</v>
      </c>
      <c r="D34" s="186"/>
      <c r="E34" s="186"/>
      <c r="F34" s="186"/>
      <c r="G34" s="186"/>
      <c r="H34" s="186"/>
      <c r="I34" s="186"/>
    </row>
    <row r="35" spans="1:9" x14ac:dyDescent="0.2">
      <c r="A35" s="194"/>
      <c r="B35" s="194"/>
      <c r="C35" s="194" t="s">
        <v>139</v>
      </c>
      <c r="D35" s="194"/>
      <c r="E35" s="194"/>
      <c r="F35" s="194"/>
      <c r="G35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3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5" t="s">
        <v>365</v>
      </c>
      <c r="B1" s="78"/>
      <c r="C1" s="78"/>
      <c r="D1" s="78"/>
      <c r="E1" s="78"/>
      <c r="F1" s="78"/>
      <c r="G1" s="440" t="s">
        <v>109</v>
      </c>
      <c r="H1" s="440"/>
      <c r="I1" s="378"/>
    </row>
    <row r="2" spans="1:9" ht="15" x14ac:dyDescent="0.3">
      <c r="A2" s="77" t="s">
        <v>140</v>
      </c>
      <c r="B2" s="78"/>
      <c r="C2" s="78"/>
      <c r="D2" s="78"/>
      <c r="E2" s="78"/>
      <c r="F2" s="78"/>
      <c r="G2" s="438" t="s">
        <v>534</v>
      </c>
      <c r="H2" s="438"/>
      <c r="I2" s="77"/>
    </row>
    <row r="3" spans="1:9" ht="15" x14ac:dyDescent="0.3">
      <c r="A3" s="77"/>
      <c r="B3" s="77"/>
      <c r="C3" s="77"/>
      <c r="D3" s="77"/>
      <c r="E3" s="77"/>
      <c r="F3" s="77"/>
      <c r="G3" s="165"/>
      <c r="H3" s="165"/>
      <c r="I3" s="378"/>
    </row>
    <row r="4" spans="1:9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9" ht="15" x14ac:dyDescent="0.3">
      <c r="A5" s="81" t="str">
        <f>'ფორმა N1'!D4</f>
        <v>აიპ "პლატფორმა ახალი პოლიტიკური ცენტრისთვის"</v>
      </c>
      <c r="B5" s="81"/>
      <c r="C5" s="81"/>
      <c r="D5" s="81"/>
      <c r="E5" s="81"/>
      <c r="F5" s="81"/>
      <c r="G5" s="82"/>
      <c r="H5" s="82"/>
      <c r="I5" s="378"/>
    </row>
    <row r="6" spans="1:9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9" ht="15" x14ac:dyDescent="0.3">
      <c r="A7" s="164"/>
      <c r="B7" s="164"/>
      <c r="C7" s="276"/>
      <c r="D7" s="164"/>
      <c r="E7" s="164"/>
      <c r="F7" s="164"/>
      <c r="G7" s="79"/>
      <c r="H7" s="79"/>
      <c r="I7" s="77"/>
    </row>
    <row r="8" spans="1:9" ht="45" x14ac:dyDescent="0.2">
      <c r="A8" s="374" t="s">
        <v>64</v>
      </c>
      <c r="B8" s="80" t="s">
        <v>339</v>
      </c>
      <c r="C8" s="91" t="s">
        <v>340</v>
      </c>
      <c r="D8" s="91" t="s">
        <v>227</v>
      </c>
      <c r="E8" s="91" t="s">
        <v>343</v>
      </c>
      <c r="F8" s="91" t="s">
        <v>342</v>
      </c>
      <c r="G8" s="91" t="s">
        <v>389</v>
      </c>
      <c r="H8" s="80" t="s">
        <v>10</v>
      </c>
      <c r="I8" s="80" t="s">
        <v>9</v>
      </c>
    </row>
    <row r="9" spans="1:9" ht="15" x14ac:dyDescent="0.2">
      <c r="A9" s="375"/>
      <c r="B9" s="376"/>
      <c r="C9" s="99"/>
      <c r="D9" s="99"/>
      <c r="E9" s="99"/>
      <c r="F9" s="99"/>
      <c r="G9" s="99"/>
      <c r="H9" s="4"/>
      <c r="I9" s="4"/>
    </row>
    <row r="10" spans="1:9" ht="15" x14ac:dyDescent="0.2">
      <c r="A10" s="375"/>
      <c r="B10" s="376"/>
      <c r="C10" s="99"/>
      <c r="D10" s="99"/>
      <c r="E10" s="99"/>
      <c r="F10" s="99"/>
      <c r="G10" s="99"/>
      <c r="H10" s="4"/>
      <c r="I10" s="4"/>
    </row>
    <row r="11" spans="1:9" ht="15" x14ac:dyDescent="0.2">
      <c r="A11" s="375"/>
      <c r="B11" s="376"/>
      <c r="C11" s="88"/>
      <c r="D11" s="88"/>
      <c r="E11" s="88"/>
      <c r="F11" s="88"/>
      <c r="G11" s="88"/>
      <c r="H11" s="4"/>
      <c r="I11" s="4"/>
    </row>
    <row r="12" spans="1:9" ht="15" x14ac:dyDescent="0.2">
      <c r="A12" s="375"/>
      <c r="B12" s="376"/>
      <c r="C12" s="88"/>
      <c r="D12" s="88"/>
      <c r="E12" s="88"/>
      <c r="F12" s="88"/>
      <c r="G12" s="88"/>
      <c r="H12" s="4"/>
      <c r="I12" s="4"/>
    </row>
    <row r="13" spans="1:9" ht="15" x14ac:dyDescent="0.2">
      <c r="A13" s="375"/>
      <c r="B13" s="376"/>
      <c r="C13" s="88"/>
      <c r="D13" s="88"/>
      <c r="E13" s="88"/>
      <c r="F13" s="88"/>
      <c r="G13" s="88"/>
      <c r="H13" s="4"/>
      <c r="I13" s="4"/>
    </row>
    <row r="14" spans="1:9" ht="15" x14ac:dyDescent="0.2">
      <c r="A14" s="375"/>
      <c r="B14" s="376"/>
      <c r="C14" s="88"/>
      <c r="D14" s="88"/>
      <c r="E14" s="88"/>
      <c r="F14" s="88"/>
      <c r="G14" s="88"/>
      <c r="H14" s="4"/>
      <c r="I14" s="4"/>
    </row>
    <row r="15" spans="1:9" ht="15" x14ac:dyDescent="0.2">
      <c r="A15" s="375"/>
      <c r="B15" s="376"/>
      <c r="C15" s="88"/>
      <c r="D15" s="88"/>
      <c r="E15" s="88"/>
      <c r="F15" s="88"/>
      <c r="G15" s="88"/>
      <c r="H15" s="4"/>
      <c r="I15" s="4"/>
    </row>
    <row r="16" spans="1:9" ht="15" x14ac:dyDescent="0.2">
      <c r="A16" s="375"/>
      <c r="B16" s="376"/>
      <c r="C16" s="88"/>
      <c r="D16" s="88"/>
      <c r="E16" s="88"/>
      <c r="F16" s="88"/>
      <c r="G16" s="88"/>
      <c r="H16" s="4"/>
      <c r="I16" s="4"/>
    </row>
    <row r="17" spans="1:9" ht="15" x14ac:dyDescent="0.2">
      <c r="A17" s="375"/>
      <c r="B17" s="376"/>
      <c r="C17" s="88"/>
      <c r="D17" s="88"/>
      <c r="E17" s="88"/>
      <c r="F17" s="88"/>
      <c r="G17" s="88"/>
      <c r="H17" s="4"/>
      <c r="I17" s="4"/>
    </row>
    <row r="18" spans="1:9" ht="15" x14ac:dyDescent="0.2">
      <c r="A18" s="375"/>
      <c r="B18" s="376"/>
      <c r="C18" s="88"/>
      <c r="D18" s="88"/>
      <c r="E18" s="88"/>
      <c r="F18" s="88"/>
      <c r="G18" s="88"/>
      <c r="H18" s="4"/>
      <c r="I18" s="4"/>
    </row>
    <row r="19" spans="1:9" ht="15" x14ac:dyDescent="0.2">
      <c r="A19" s="375"/>
      <c r="B19" s="376"/>
      <c r="C19" s="88"/>
      <c r="D19" s="88"/>
      <c r="E19" s="88"/>
      <c r="F19" s="88"/>
      <c r="G19" s="88"/>
      <c r="H19" s="4"/>
      <c r="I19" s="4"/>
    </row>
    <row r="20" spans="1:9" ht="15" x14ac:dyDescent="0.2">
      <c r="A20" s="375"/>
      <c r="B20" s="376"/>
      <c r="C20" s="88"/>
      <c r="D20" s="88"/>
      <c r="E20" s="88"/>
      <c r="F20" s="88"/>
      <c r="G20" s="88"/>
      <c r="H20" s="4"/>
      <c r="I20" s="4"/>
    </row>
    <row r="21" spans="1:9" ht="15" x14ac:dyDescent="0.2">
      <c r="A21" s="375"/>
      <c r="B21" s="376"/>
      <c r="C21" s="88"/>
      <c r="D21" s="88"/>
      <c r="E21" s="88"/>
      <c r="F21" s="88"/>
      <c r="G21" s="88"/>
      <c r="H21" s="4"/>
      <c r="I21" s="4"/>
    </row>
    <row r="22" spans="1:9" ht="15" x14ac:dyDescent="0.2">
      <c r="A22" s="375"/>
      <c r="B22" s="376"/>
      <c r="C22" s="88"/>
      <c r="D22" s="88"/>
      <c r="E22" s="88"/>
      <c r="F22" s="88"/>
      <c r="G22" s="88"/>
      <c r="H22" s="4"/>
      <c r="I22" s="4"/>
    </row>
    <row r="23" spans="1:9" ht="15" x14ac:dyDescent="0.2">
      <c r="A23" s="375"/>
      <c r="B23" s="376"/>
      <c r="C23" s="88"/>
      <c r="D23" s="88"/>
      <c r="E23" s="88"/>
      <c r="F23" s="88"/>
      <c r="G23" s="88"/>
      <c r="H23" s="4"/>
      <c r="I23" s="4"/>
    </row>
    <row r="24" spans="1:9" ht="15" x14ac:dyDescent="0.2">
      <c r="A24" s="375"/>
      <c r="B24" s="376"/>
      <c r="C24" s="88"/>
      <c r="D24" s="88"/>
      <c r="E24" s="88"/>
      <c r="F24" s="88"/>
      <c r="G24" s="88"/>
      <c r="H24" s="4"/>
      <c r="I24" s="4"/>
    </row>
    <row r="25" spans="1:9" ht="15" x14ac:dyDescent="0.2">
      <c r="A25" s="375"/>
      <c r="B25" s="376"/>
      <c r="C25" s="88"/>
      <c r="D25" s="88"/>
      <c r="E25" s="88"/>
      <c r="F25" s="88"/>
      <c r="G25" s="88"/>
      <c r="H25" s="4"/>
      <c r="I25" s="4"/>
    </row>
    <row r="26" spans="1:9" ht="15" x14ac:dyDescent="0.2">
      <c r="A26" s="375"/>
      <c r="B26" s="376"/>
      <c r="C26" s="88"/>
      <c r="D26" s="88"/>
      <c r="E26" s="88"/>
      <c r="F26" s="88"/>
      <c r="G26" s="88"/>
      <c r="H26" s="4"/>
      <c r="I26" s="4"/>
    </row>
    <row r="27" spans="1:9" ht="15" x14ac:dyDescent="0.2">
      <c r="A27" s="375"/>
      <c r="B27" s="376"/>
      <c r="C27" s="88"/>
      <c r="D27" s="88"/>
      <c r="E27" s="88"/>
      <c r="F27" s="88"/>
      <c r="G27" s="88"/>
      <c r="H27" s="4"/>
      <c r="I27" s="4"/>
    </row>
    <row r="28" spans="1:9" ht="15" x14ac:dyDescent="0.2">
      <c r="A28" s="375"/>
      <c r="B28" s="376"/>
      <c r="C28" s="88"/>
      <c r="D28" s="88"/>
      <c r="E28" s="88"/>
      <c r="F28" s="88"/>
      <c r="G28" s="88"/>
      <c r="H28" s="4"/>
      <c r="I28" s="4"/>
    </row>
    <row r="29" spans="1:9" ht="15" x14ac:dyDescent="0.2">
      <c r="A29" s="375"/>
      <c r="B29" s="376"/>
      <c r="C29" s="88"/>
      <c r="D29" s="88"/>
      <c r="E29" s="88"/>
      <c r="F29" s="88"/>
      <c r="G29" s="88"/>
      <c r="H29" s="4"/>
      <c r="I29" s="4"/>
    </row>
    <row r="30" spans="1:9" ht="15" x14ac:dyDescent="0.2">
      <c r="A30" s="375"/>
      <c r="B30" s="376"/>
      <c r="C30" s="88"/>
      <c r="D30" s="88"/>
      <c r="E30" s="88"/>
      <c r="F30" s="88"/>
      <c r="G30" s="88"/>
      <c r="H30" s="4"/>
      <c r="I30" s="4"/>
    </row>
    <row r="31" spans="1:9" ht="15" x14ac:dyDescent="0.2">
      <c r="A31" s="375"/>
      <c r="B31" s="376"/>
      <c r="C31" s="88"/>
      <c r="D31" s="88"/>
      <c r="E31" s="88"/>
      <c r="F31" s="88"/>
      <c r="G31" s="88"/>
      <c r="H31" s="4"/>
      <c r="I31" s="4"/>
    </row>
    <row r="32" spans="1:9" ht="15" x14ac:dyDescent="0.2">
      <c r="A32" s="375"/>
      <c r="B32" s="376"/>
      <c r="C32" s="88"/>
      <c r="D32" s="88"/>
      <c r="E32" s="88"/>
      <c r="F32" s="88"/>
      <c r="G32" s="88"/>
      <c r="H32" s="4"/>
      <c r="I32" s="4"/>
    </row>
    <row r="33" spans="1:9" ht="15" x14ac:dyDescent="0.2">
      <c r="A33" s="375"/>
      <c r="B33" s="376"/>
      <c r="C33" s="88"/>
      <c r="D33" s="88"/>
      <c r="E33" s="88"/>
      <c r="F33" s="88"/>
      <c r="G33" s="88"/>
      <c r="H33" s="4"/>
      <c r="I33" s="4"/>
    </row>
    <row r="34" spans="1:9" ht="15" x14ac:dyDescent="0.3">
      <c r="A34" s="375"/>
      <c r="B34" s="377"/>
      <c r="C34" s="100"/>
      <c r="D34" s="100"/>
      <c r="E34" s="100"/>
      <c r="F34" s="100"/>
      <c r="G34" s="100" t="s">
        <v>338</v>
      </c>
      <c r="H34" s="87">
        <f>SUM(H9:H33)</f>
        <v>0</v>
      </c>
      <c r="I34" s="87">
        <f>SUM(I9:I33)</f>
        <v>0</v>
      </c>
    </row>
    <row r="35" spans="1:9" ht="15" x14ac:dyDescent="0.3">
      <c r="A35" s="230"/>
      <c r="B35" s="230"/>
      <c r="C35" s="230"/>
      <c r="D35" s="230"/>
      <c r="E35" s="230"/>
      <c r="F35" s="230"/>
      <c r="G35" s="186"/>
      <c r="H35" s="186"/>
      <c r="I35" s="191"/>
    </row>
    <row r="36" spans="1:9" ht="15" x14ac:dyDescent="0.3">
      <c r="A36" s="231" t="s">
        <v>349</v>
      </c>
      <c r="B36" s="230"/>
      <c r="C36" s="230"/>
      <c r="D36" s="230"/>
      <c r="E36" s="230"/>
      <c r="F36" s="230"/>
      <c r="G36" s="186"/>
      <c r="H36" s="186"/>
      <c r="I36" s="191"/>
    </row>
    <row r="37" spans="1:9" ht="15" x14ac:dyDescent="0.3">
      <c r="A37" s="231" t="s">
        <v>352</v>
      </c>
      <c r="B37" s="230"/>
      <c r="C37" s="230"/>
      <c r="D37" s="230"/>
      <c r="E37" s="230"/>
      <c r="F37" s="230"/>
      <c r="G37" s="186"/>
      <c r="H37" s="186"/>
      <c r="I37" s="191"/>
    </row>
    <row r="38" spans="1:9" ht="15" x14ac:dyDescent="0.3">
      <c r="A38" s="231"/>
      <c r="B38" s="186"/>
      <c r="C38" s="186"/>
      <c r="D38" s="186"/>
      <c r="E38" s="186"/>
      <c r="F38" s="186"/>
      <c r="G38" s="186"/>
      <c r="H38" s="186"/>
      <c r="I38" s="191"/>
    </row>
    <row r="39" spans="1:9" ht="15" x14ac:dyDescent="0.3">
      <c r="A39" s="231"/>
      <c r="B39" s="186"/>
      <c r="C39" s="186"/>
      <c r="D39" s="186"/>
      <c r="E39" s="186"/>
      <c r="G39" s="186"/>
      <c r="H39" s="186"/>
      <c r="I39" s="191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191"/>
    </row>
    <row r="41" spans="1:9" ht="15" x14ac:dyDescent="0.3">
      <c r="A41" s="192" t="s">
        <v>107</v>
      </c>
      <c r="B41" s="186"/>
      <c r="C41" s="186"/>
      <c r="D41" s="186"/>
      <c r="E41" s="186"/>
      <c r="F41" s="186"/>
      <c r="G41" s="186"/>
      <c r="H41" s="186"/>
      <c r="I41" s="191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91"/>
    </row>
    <row r="43" spans="1:9" ht="15" x14ac:dyDescent="0.3">
      <c r="A43" s="186"/>
      <c r="B43" s="186"/>
      <c r="C43" s="186"/>
      <c r="D43" s="186"/>
      <c r="E43" s="186"/>
      <c r="F43" s="186"/>
      <c r="G43" s="186"/>
      <c r="H43" s="193"/>
      <c r="I43" s="191"/>
    </row>
    <row r="44" spans="1:9" ht="15" x14ac:dyDescent="0.3">
      <c r="A44" s="192"/>
      <c r="B44" s="192" t="s">
        <v>271</v>
      </c>
      <c r="C44" s="192"/>
      <c r="D44" s="192"/>
      <c r="E44" s="192"/>
      <c r="F44" s="192"/>
      <c r="G44" s="186"/>
      <c r="H44" s="193"/>
      <c r="I44" s="191"/>
    </row>
    <row r="45" spans="1:9" ht="15" x14ac:dyDescent="0.3">
      <c r="A45" s="186"/>
      <c r="B45" s="186" t="s">
        <v>270</v>
      </c>
      <c r="C45" s="186"/>
      <c r="D45" s="186"/>
      <c r="E45" s="186"/>
      <c r="F45" s="186"/>
      <c r="G45" s="186"/>
      <c r="H45" s="193"/>
      <c r="I45" s="191"/>
    </row>
    <row r="46" spans="1:9" x14ac:dyDescent="0.2">
      <c r="A46" s="194"/>
      <c r="B46" s="194" t="s">
        <v>139</v>
      </c>
      <c r="C46" s="194"/>
      <c r="D46" s="194"/>
      <c r="E46" s="194"/>
      <c r="F46" s="194"/>
      <c r="G46" s="187"/>
      <c r="H46" s="187"/>
      <c r="I46" s="187"/>
    </row>
  </sheetData>
  <mergeCells count="2">
    <mergeCell ref="G1:H1"/>
    <mergeCell ref="G2:H2"/>
  </mergeCells>
  <printOptions gridLines="1"/>
  <pageMargins left="0.25" right="0.25" top="0.75" bottom="0.75" header="0.3" footer="0.3"/>
  <pageSetup scale="7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 x14ac:dyDescent="0.3">
      <c r="A1" s="75" t="s">
        <v>464</v>
      </c>
      <c r="B1" s="75"/>
      <c r="C1" s="78"/>
      <c r="D1" s="78"/>
      <c r="E1" s="78"/>
      <c r="F1" s="78"/>
      <c r="G1" s="440" t="s">
        <v>109</v>
      </c>
      <c r="H1" s="440"/>
    </row>
    <row r="2" spans="1:10" ht="15" x14ac:dyDescent="0.3">
      <c r="A2" s="77" t="s">
        <v>140</v>
      </c>
      <c r="B2" s="75"/>
      <c r="C2" s="78"/>
      <c r="D2" s="78"/>
      <c r="E2" s="78"/>
      <c r="F2" s="78"/>
      <c r="G2" s="438" t="s">
        <v>534</v>
      </c>
      <c r="H2" s="438"/>
    </row>
    <row r="3" spans="1:10" ht="15" x14ac:dyDescent="0.3">
      <c r="A3" s="77"/>
      <c r="B3" s="77"/>
      <c r="C3" s="77"/>
      <c r="D3" s="77"/>
      <c r="E3" s="77"/>
      <c r="F3" s="77"/>
      <c r="G3" s="221"/>
      <c r="H3" s="221"/>
    </row>
    <row r="4" spans="1:10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 x14ac:dyDescent="0.3">
      <c r="A5" s="81" t="str">
        <f>'ფორმა N1'!D4</f>
        <v>აიპ "პლატფორმა ახალი პოლიტიკური ცენტრისთვის"</v>
      </c>
      <c r="B5" s="81"/>
      <c r="C5" s="81"/>
      <c r="D5" s="81"/>
      <c r="E5" s="81"/>
      <c r="F5" s="81"/>
      <c r="G5" s="82"/>
      <c r="H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</row>
    <row r="7" spans="1:10" ht="15" x14ac:dyDescent="0.2">
      <c r="A7" s="220"/>
      <c r="B7" s="220"/>
      <c r="C7" s="220"/>
      <c r="D7" s="223"/>
      <c r="E7" s="220"/>
      <c r="F7" s="220"/>
      <c r="G7" s="79"/>
      <c r="H7" s="79"/>
    </row>
    <row r="8" spans="1:10" ht="30" x14ac:dyDescent="0.2">
      <c r="A8" s="91" t="s">
        <v>64</v>
      </c>
      <c r="B8" s="91" t="s">
        <v>339</v>
      </c>
      <c r="C8" s="91" t="s">
        <v>340</v>
      </c>
      <c r="D8" s="91" t="s">
        <v>227</v>
      </c>
      <c r="E8" s="91" t="s">
        <v>348</v>
      </c>
      <c r="F8" s="91" t="s">
        <v>341</v>
      </c>
      <c r="G8" s="80" t="s">
        <v>10</v>
      </c>
      <c r="H8" s="80" t="s">
        <v>9</v>
      </c>
      <c r="J8" s="232" t="s">
        <v>347</v>
      </c>
    </row>
    <row r="9" spans="1:10" ht="15" x14ac:dyDescent="0.2">
      <c r="A9" s="99"/>
      <c r="B9" s="99"/>
      <c r="C9" s="99"/>
      <c r="D9" s="99"/>
      <c r="E9" s="99"/>
      <c r="F9" s="99"/>
      <c r="G9" s="4"/>
      <c r="H9" s="4"/>
      <c r="J9" s="232" t="s">
        <v>0</v>
      </c>
    </row>
    <row r="10" spans="1:10" ht="15" x14ac:dyDescent="0.2">
      <c r="A10" s="99"/>
      <c r="B10" s="99"/>
      <c r="C10" s="99"/>
      <c r="D10" s="99"/>
      <c r="E10" s="99"/>
      <c r="F10" s="99"/>
      <c r="G10" s="4"/>
      <c r="H10" s="4"/>
    </row>
    <row r="11" spans="1:10" ht="15" x14ac:dyDescent="0.2">
      <c r="A11" s="88"/>
      <c r="B11" s="88"/>
      <c r="C11" s="88"/>
      <c r="D11" s="88"/>
      <c r="E11" s="88"/>
      <c r="F11" s="88"/>
      <c r="G11" s="4"/>
      <c r="H11" s="4"/>
    </row>
    <row r="12" spans="1:10" ht="15" x14ac:dyDescent="0.2">
      <c r="A12" s="88"/>
      <c r="B12" s="88"/>
      <c r="C12" s="88"/>
      <c r="D12" s="88"/>
      <c r="E12" s="88"/>
      <c r="F12" s="88"/>
      <c r="G12" s="4"/>
      <c r="H12" s="4"/>
    </row>
    <row r="13" spans="1:10" ht="15" x14ac:dyDescent="0.2">
      <c r="A13" s="88"/>
      <c r="B13" s="88"/>
      <c r="C13" s="88"/>
      <c r="D13" s="88"/>
      <c r="E13" s="88"/>
      <c r="F13" s="88"/>
      <c r="G13" s="4"/>
      <c r="H13" s="4"/>
    </row>
    <row r="14" spans="1:10" ht="15" x14ac:dyDescent="0.2">
      <c r="A14" s="88"/>
      <c r="B14" s="88"/>
      <c r="C14" s="88"/>
      <c r="D14" s="88"/>
      <c r="E14" s="88"/>
      <c r="F14" s="88"/>
      <c r="G14" s="4"/>
      <c r="H14" s="4"/>
    </row>
    <row r="15" spans="1:10" ht="15" x14ac:dyDescent="0.2">
      <c r="A15" s="88"/>
      <c r="B15" s="88"/>
      <c r="C15" s="88"/>
      <c r="D15" s="88"/>
      <c r="E15" s="88"/>
      <c r="F15" s="88"/>
      <c r="G15" s="4"/>
      <c r="H15" s="4"/>
    </row>
    <row r="16" spans="1:10" ht="15" x14ac:dyDescent="0.2">
      <c r="A16" s="88"/>
      <c r="B16" s="88"/>
      <c r="C16" s="88"/>
      <c r="D16" s="88"/>
      <c r="E16" s="88"/>
      <c r="F16" s="88"/>
      <c r="G16" s="4"/>
      <c r="H16" s="4"/>
    </row>
    <row r="17" spans="1:8" ht="15" x14ac:dyDescent="0.2">
      <c r="A17" s="88"/>
      <c r="B17" s="88"/>
      <c r="C17" s="88"/>
      <c r="D17" s="88"/>
      <c r="E17" s="88"/>
      <c r="F17" s="88"/>
      <c r="G17" s="4"/>
      <c r="H17" s="4"/>
    </row>
    <row r="18" spans="1:8" ht="15" x14ac:dyDescent="0.2">
      <c r="A18" s="88"/>
      <c r="B18" s="88"/>
      <c r="C18" s="88"/>
      <c r="D18" s="88"/>
      <c r="E18" s="88"/>
      <c r="F18" s="88"/>
      <c r="G18" s="4"/>
      <c r="H18" s="4"/>
    </row>
    <row r="19" spans="1:8" ht="15" x14ac:dyDescent="0.2">
      <c r="A19" s="88"/>
      <c r="B19" s="88"/>
      <c r="C19" s="88"/>
      <c r="D19" s="88"/>
      <c r="E19" s="88"/>
      <c r="F19" s="88"/>
      <c r="G19" s="4"/>
      <c r="H19" s="4"/>
    </row>
    <row r="20" spans="1:8" ht="15" x14ac:dyDescent="0.2">
      <c r="A20" s="88"/>
      <c r="B20" s="88"/>
      <c r="C20" s="88"/>
      <c r="D20" s="88"/>
      <c r="E20" s="88"/>
      <c r="F20" s="88"/>
      <c r="G20" s="4"/>
      <c r="H20" s="4"/>
    </row>
    <row r="21" spans="1:8" ht="15" x14ac:dyDescent="0.2">
      <c r="A21" s="88"/>
      <c r="B21" s="88"/>
      <c r="C21" s="88"/>
      <c r="D21" s="88"/>
      <c r="E21" s="88"/>
      <c r="F21" s="88"/>
      <c r="G21" s="4"/>
      <c r="H21" s="4"/>
    </row>
    <row r="22" spans="1:8" ht="15" x14ac:dyDescent="0.2">
      <c r="A22" s="88"/>
      <c r="B22" s="88"/>
      <c r="C22" s="88"/>
      <c r="D22" s="88"/>
      <c r="E22" s="88"/>
      <c r="F22" s="88"/>
      <c r="G22" s="4"/>
      <c r="H22" s="4"/>
    </row>
    <row r="23" spans="1:8" ht="15" x14ac:dyDescent="0.2">
      <c r="A23" s="88"/>
      <c r="B23" s="88"/>
      <c r="C23" s="88"/>
      <c r="D23" s="88"/>
      <c r="E23" s="88"/>
      <c r="F23" s="88"/>
      <c r="G23" s="4"/>
      <c r="H23" s="4"/>
    </row>
    <row r="24" spans="1:8" ht="15" x14ac:dyDescent="0.2">
      <c r="A24" s="88"/>
      <c r="B24" s="88"/>
      <c r="C24" s="88"/>
      <c r="D24" s="88"/>
      <c r="E24" s="88"/>
      <c r="F24" s="88"/>
      <c r="G24" s="4"/>
      <c r="H24" s="4"/>
    </row>
    <row r="25" spans="1:8" ht="15" x14ac:dyDescent="0.2">
      <c r="A25" s="88"/>
      <c r="B25" s="88"/>
      <c r="C25" s="88"/>
      <c r="D25" s="88"/>
      <c r="E25" s="88"/>
      <c r="F25" s="88"/>
      <c r="G25" s="4"/>
      <c r="H25" s="4"/>
    </row>
    <row r="26" spans="1:8" ht="15" x14ac:dyDescent="0.2">
      <c r="A26" s="88"/>
      <c r="B26" s="88"/>
      <c r="C26" s="88"/>
      <c r="D26" s="88"/>
      <c r="E26" s="88"/>
      <c r="F26" s="88"/>
      <c r="G26" s="4"/>
      <c r="H26" s="4"/>
    </row>
    <row r="27" spans="1:8" ht="15" x14ac:dyDescent="0.2">
      <c r="A27" s="88"/>
      <c r="B27" s="88"/>
      <c r="C27" s="88"/>
      <c r="D27" s="88"/>
      <c r="E27" s="88"/>
      <c r="F27" s="88"/>
      <c r="G27" s="4"/>
      <c r="H27" s="4"/>
    </row>
    <row r="28" spans="1:8" ht="15" x14ac:dyDescent="0.2">
      <c r="A28" s="88"/>
      <c r="B28" s="88"/>
      <c r="C28" s="88"/>
      <c r="D28" s="88"/>
      <c r="E28" s="88"/>
      <c r="F28" s="88"/>
      <c r="G28" s="4"/>
      <c r="H28" s="4"/>
    </row>
    <row r="29" spans="1:8" ht="15" x14ac:dyDescent="0.2">
      <c r="A29" s="88"/>
      <c r="B29" s="88"/>
      <c r="C29" s="88"/>
      <c r="D29" s="88"/>
      <c r="E29" s="88"/>
      <c r="F29" s="88"/>
      <c r="G29" s="4"/>
      <c r="H29" s="4"/>
    </row>
    <row r="30" spans="1:8" ht="15" x14ac:dyDescent="0.2">
      <c r="A30" s="88"/>
      <c r="B30" s="88"/>
      <c r="C30" s="88"/>
      <c r="D30" s="88"/>
      <c r="E30" s="88"/>
      <c r="F30" s="88"/>
      <c r="G30" s="4"/>
      <c r="H30" s="4"/>
    </row>
    <row r="31" spans="1:8" ht="15" x14ac:dyDescent="0.2">
      <c r="A31" s="88"/>
      <c r="B31" s="88"/>
      <c r="C31" s="88"/>
      <c r="D31" s="88"/>
      <c r="E31" s="88"/>
      <c r="F31" s="88"/>
      <c r="G31" s="4"/>
      <c r="H31" s="4"/>
    </row>
    <row r="32" spans="1:8" ht="15" x14ac:dyDescent="0.2">
      <c r="A32" s="88"/>
      <c r="B32" s="88"/>
      <c r="C32" s="88"/>
      <c r="D32" s="88"/>
      <c r="E32" s="88"/>
      <c r="F32" s="88"/>
      <c r="G32" s="4"/>
      <c r="H32" s="4"/>
    </row>
    <row r="33" spans="1:9" ht="15" x14ac:dyDescent="0.2">
      <c r="A33" s="88"/>
      <c r="B33" s="88"/>
      <c r="C33" s="88"/>
      <c r="D33" s="88"/>
      <c r="E33" s="88"/>
      <c r="F33" s="88"/>
      <c r="G33" s="4"/>
      <c r="H33" s="4"/>
    </row>
    <row r="34" spans="1:9" ht="15" x14ac:dyDescent="0.3">
      <c r="A34" s="88"/>
      <c r="B34" s="100"/>
      <c r="C34" s="100"/>
      <c r="D34" s="100"/>
      <c r="E34" s="100"/>
      <c r="F34" s="100" t="s">
        <v>346</v>
      </c>
      <c r="G34" s="87">
        <f>SUM(G9:G33)</f>
        <v>0</v>
      </c>
      <c r="H34" s="87">
        <f>SUM(H9:H33)</f>
        <v>0</v>
      </c>
    </row>
    <row r="35" spans="1:9" ht="15" x14ac:dyDescent="0.3">
      <c r="A35" s="230"/>
      <c r="B35" s="230"/>
      <c r="C35" s="230"/>
      <c r="D35" s="230"/>
      <c r="E35" s="230"/>
      <c r="F35" s="230"/>
      <c r="G35" s="230"/>
      <c r="H35" s="186"/>
      <c r="I35" s="186"/>
    </row>
    <row r="36" spans="1:9" ht="15" x14ac:dyDescent="0.3">
      <c r="A36" s="231" t="s">
        <v>400</v>
      </c>
      <c r="B36" s="231"/>
      <c r="C36" s="230"/>
      <c r="D36" s="230"/>
      <c r="E36" s="230"/>
      <c r="F36" s="230"/>
      <c r="G36" s="230"/>
      <c r="H36" s="186"/>
      <c r="I36" s="186"/>
    </row>
    <row r="37" spans="1:9" ht="15" x14ac:dyDescent="0.3">
      <c r="A37" s="231" t="s">
        <v>345</v>
      </c>
      <c r="B37" s="231"/>
      <c r="C37" s="230"/>
      <c r="D37" s="230"/>
      <c r="E37" s="230"/>
      <c r="F37" s="230"/>
      <c r="G37" s="230"/>
      <c r="H37" s="186"/>
      <c r="I37" s="186"/>
    </row>
    <row r="38" spans="1:9" ht="15" x14ac:dyDescent="0.3">
      <c r="A38" s="231"/>
      <c r="B38" s="231"/>
      <c r="C38" s="186"/>
      <c r="D38" s="186"/>
      <c r="E38" s="186"/>
      <c r="F38" s="186"/>
      <c r="G38" s="186"/>
      <c r="H38" s="186"/>
      <c r="I38" s="186"/>
    </row>
    <row r="39" spans="1:9" ht="15" x14ac:dyDescent="0.3">
      <c r="A39" s="231"/>
      <c r="B39" s="231"/>
      <c r="C39" s="186"/>
      <c r="D39" s="186"/>
      <c r="E39" s="186"/>
      <c r="F39" s="186"/>
      <c r="G39" s="186"/>
      <c r="H39" s="186"/>
      <c r="I39" s="186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 x14ac:dyDescent="0.3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 x14ac:dyDescent="0.3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 x14ac:dyDescent="0.3">
      <c r="A44" s="192"/>
      <c r="B44" s="192"/>
      <c r="C44" s="192" t="s">
        <v>433</v>
      </c>
      <c r="D44" s="192"/>
      <c r="E44" s="230"/>
      <c r="F44" s="192"/>
      <c r="G44" s="192"/>
      <c r="H44" s="186"/>
      <c r="I44" s="193"/>
    </row>
    <row r="45" spans="1:9" ht="15" x14ac:dyDescent="0.3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 x14ac:dyDescent="0.2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2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5" zoomScaleNormal="100" zoomScaleSheetLayoutView="85" workbookViewId="0">
      <selection activeCell="J21" sqref="J21"/>
    </sheetView>
  </sheetViews>
  <sheetFormatPr defaultRowHeight="12.75" x14ac:dyDescent="0.2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5.8554687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 x14ac:dyDescent="0.3">
      <c r="A2" s="445" t="s">
        <v>511</v>
      </c>
      <c r="B2" s="445"/>
      <c r="C2" s="445"/>
      <c r="D2" s="445"/>
      <c r="E2" s="382"/>
      <c r="F2" s="78"/>
      <c r="G2" s="78"/>
      <c r="H2" s="78"/>
      <c r="I2" s="78"/>
      <c r="J2" s="383"/>
      <c r="K2" s="384"/>
      <c r="L2" s="384" t="s">
        <v>109</v>
      </c>
    </row>
    <row r="3" spans="1:12" ht="15" x14ac:dyDescent="0.3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383"/>
      <c r="K3" s="438" t="s">
        <v>534</v>
      </c>
      <c r="L3" s="438"/>
    </row>
    <row r="4" spans="1:12" ht="15" x14ac:dyDescent="0.3">
      <c r="A4" s="77"/>
      <c r="B4" s="77"/>
      <c r="C4" s="75"/>
      <c r="D4" s="75"/>
      <c r="E4" s="75"/>
      <c r="F4" s="75"/>
      <c r="G4" s="75"/>
      <c r="H4" s="75"/>
      <c r="I4" s="75"/>
      <c r="J4" s="383"/>
      <c r="K4" s="383"/>
      <c r="L4" s="383"/>
    </row>
    <row r="5" spans="1:12" ht="15" x14ac:dyDescent="0.3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 x14ac:dyDescent="0.3">
      <c r="A6" s="81" t="str">
        <f>'ფორმა N1'!D4</f>
        <v>აიპ "პლატფორმა ახალი პოლიტიკური ცენტრისთვის"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 x14ac:dyDescent="0.3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 x14ac:dyDescent="0.2">
      <c r="A8" s="380"/>
      <c r="B8" s="380"/>
      <c r="C8" s="380"/>
      <c r="D8" s="380"/>
      <c r="E8" s="380"/>
      <c r="F8" s="380"/>
      <c r="G8" s="380"/>
      <c r="H8" s="380"/>
      <c r="I8" s="380"/>
      <c r="J8" s="79"/>
      <c r="K8" s="79"/>
      <c r="L8" s="79"/>
    </row>
    <row r="9" spans="1:12" ht="45" x14ac:dyDescent="0.2">
      <c r="A9" s="91" t="s">
        <v>64</v>
      </c>
      <c r="B9" s="91" t="s">
        <v>482</v>
      </c>
      <c r="C9" s="91" t="s">
        <v>483</v>
      </c>
      <c r="D9" s="91" t="s">
        <v>484</v>
      </c>
      <c r="E9" s="91" t="s">
        <v>485</v>
      </c>
      <c r="F9" s="91" t="s">
        <v>486</v>
      </c>
      <c r="G9" s="91" t="s">
        <v>487</v>
      </c>
      <c r="H9" s="91" t="s">
        <v>488</v>
      </c>
      <c r="I9" s="91" t="s">
        <v>541</v>
      </c>
      <c r="J9" s="91" t="s">
        <v>490</v>
      </c>
      <c r="K9" s="91" t="s">
        <v>491</v>
      </c>
      <c r="L9" s="91" t="s">
        <v>318</v>
      </c>
    </row>
    <row r="10" spans="1:12" ht="85.5" customHeight="1" x14ac:dyDescent="0.2">
      <c r="A10" s="99">
        <v>1</v>
      </c>
      <c r="B10" s="366" t="s">
        <v>531</v>
      </c>
      <c r="C10" s="99" t="s">
        <v>540</v>
      </c>
      <c r="D10" s="99">
        <v>404379294</v>
      </c>
      <c r="E10" s="427" t="s">
        <v>514</v>
      </c>
      <c r="F10" s="99"/>
      <c r="G10" s="99"/>
      <c r="H10" s="427" t="s">
        <v>514</v>
      </c>
      <c r="I10" s="99">
        <v>50000</v>
      </c>
      <c r="J10" s="429">
        <v>0.06</v>
      </c>
      <c r="K10" s="400">
        <v>3000</v>
      </c>
      <c r="L10" s="99"/>
    </row>
    <row r="11" spans="1:12" ht="60" x14ac:dyDescent="0.2">
      <c r="A11" s="99">
        <v>2</v>
      </c>
      <c r="B11" s="366" t="s">
        <v>533</v>
      </c>
      <c r="C11" s="428" t="s">
        <v>532</v>
      </c>
      <c r="D11" s="88"/>
      <c r="E11" s="427" t="s">
        <v>514</v>
      </c>
      <c r="F11" s="88"/>
      <c r="G11" s="88"/>
      <c r="H11" s="427" t="s">
        <v>514</v>
      </c>
      <c r="I11" s="88"/>
      <c r="J11" s="400"/>
      <c r="K11" s="400">
        <v>2270.33</v>
      </c>
      <c r="L11" s="99"/>
    </row>
    <row r="12" spans="1:12" ht="15" x14ac:dyDescent="0.2">
      <c r="A12" s="99">
        <v>3</v>
      </c>
      <c r="B12" s="366"/>
      <c r="C12" s="428"/>
      <c r="D12" s="88"/>
      <c r="E12" s="427"/>
      <c r="F12" s="88"/>
      <c r="G12" s="88"/>
      <c r="H12" s="427"/>
      <c r="I12" s="88"/>
      <c r="J12" s="4"/>
      <c r="K12" s="400"/>
      <c r="L12" s="88"/>
    </row>
    <row r="13" spans="1:12" ht="15" x14ac:dyDescent="0.2">
      <c r="A13" s="99">
        <v>4</v>
      </c>
      <c r="B13" s="366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 x14ac:dyDescent="0.2">
      <c r="A14" s="99">
        <v>5</v>
      </c>
      <c r="B14" s="366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 x14ac:dyDescent="0.2">
      <c r="A15" s="99">
        <v>6</v>
      </c>
      <c r="B15" s="366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 x14ac:dyDescent="0.2">
      <c r="A16" s="99">
        <v>7</v>
      </c>
      <c r="B16" s="366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 x14ac:dyDescent="0.2">
      <c r="A17" s="99">
        <v>8</v>
      </c>
      <c r="B17" s="366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 x14ac:dyDescent="0.2">
      <c r="A18" s="99">
        <v>9</v>
      </c>
      <c r="B18" s="366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 x14ac:dyDescent="0.2">
      <c r="A19" s="99">
        <v>10</v>
      </c>
      <c r="B19" s="366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 x14ac:dyDescent="0.2">
      <c r="A20" s="99">
        <v>11</v>
      </c>
      <c r="B20" s="366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 x14ac:dyDescent="0.2">
      <c r="A21" s="99">
        <v>12</v>
      </c>
      <c r="B21" s="366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 x14ac:dyDescent="0.2">
      <c r="A22" s="99">
        <v>13</v>
      </c>
      <c r="B22" s="366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 x14ac:dyDescent="0.2">
      <c r="A23" s="99">
        <v>14</v>
      </c>
      <c r="B23" s="366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 x14ac:dyDescent="0.2">
      <c r="A24" s="99">
        <v>15</v>
      </c>
      <c r="B24" s="366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 x14ac:dyDescent="0.2">
      <c r="A25" s="99">
        <v>16</v>
      </c>
      <c r="B25" s="366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 x14ac:dyDescent="0.2">
      <c r="A26" s="99">
        <v>17</v>
      </c>
      <c r="B26" s="366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 x14ac:dyDescent="0.2">
      <c r="A27" s="99">
        <v>18</v>
      </c>
      <c r="B27" s="366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 x14ac:dyDescent="0.2">
      <c r="A28" s="99">
        <v>19</v>
      </c>
      <c r="B28" s="366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 x14ac:dyDescent="0.2">
      <c r="A29" s="99">
        <v>20</v>
      </c>
      <c r="B29" s="366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 x14ac:dyDescent="0.2">
      <c r="A30" s="99">
        <v>21</v>
      </c>
      <c r="B30" s="366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 x14ac:dyDescent="0.2">
      <c r="A31" s="99">
        <v>22</v>
      </c>
      <c r="B31" s="366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 x14ac:dyDescent="0.2">
      <c r="A32" s="99">
        <v>23</v>
      </c>
      <c r="B32" s="366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 x14ac:dyDescent="0.2">
      <c r="A33" s="99">
        <v>24</v>
      </c>
      <c r="B33" s="366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 x14ac:dyDescent="0.2">
      <c r="A34" s="88" t="s">
        <v>276</v>
      </c>
      <c r="B34" s="366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 x14ac:dyDescent="0.3">
      <c r="A35" s="88"/>
      <c r="B35" s="366"/>
      <c r="C35" s="100"/>
      <c r="D35" s="100"/>
      <c r="E35" s="100"/>
      <c r="F35" s="100"/>
      <c r="G35" s="88"/>
      <c r="H35" s="88"/>
      <c r="I35" s="88"/>
      <c r="J35" s="88" t="s">
        <v>492</v>
      </c>
      <c r="K35" s="403">
        <f>SUM(K10:K34)</f>
        <v>5270.33</v>
      </c>
      <c r="L35" s="88"/>
    </row>
    <row r="36" spans="1:12" ht="15" x14ac:dyDescent="0.3">
      <c r="A36" s="230"/>
      <c r="B36" s="230"/>
      <c r="C36" s="230"/>
      <c r="D36" s="230"/>
      <c r="E36" s="230"/>
      <c r="F36" s="230"/>
      <c r="G36" s="230"/>
      <c r="H36" s="230"/>
      <c r="I36" s="230"/>
      <c r="J36" s="230"/>
      <c r="K36" s="186"/>
    </row>
    <row r="37" spans="1:12" ht="15" x14ac:dyDescent="0.3">
      <c r="A37" s="231" t="s">
        <v>493</v>
      </c>
      <c r="B37" s="231"/>
      <c r="C37" s="230"/>
      <c r="D37" s="230"/>
      <c r="E37" s="230"/>
      <c r="F37" s="230"/>
      <c r="G37" s="230"/>
      <c r="H37" s="230"/>
      <c r="I37" s="230"/>
      <c r="J37" s="230"/>
      <c r="K37" s="186"/>
    </row>
    <row r="38" spans="1:12" ht="15" x14ac:dyDescent="0.3">
      <c r="A38" s="231" t="s">
        <v>494</v>
      </c>
      <c r="B38" s="231"/>
      <c r="C38" s="230"/>
      <c r="D38" s="230"/>
      <c r="E38" s="230"/>
      <c r="F38" s="230"/>
      <c r="G38" s="230"/>
      <c r="H38" s="230"/>
      <c r="I38" s="230"/>
      <c r="J38" s="230"/>
      <c r="K38" s="186"/>
    </row>
    <row r="39" spans="1:12" ht="15" x14ac:dyDescent="0.3">
      <c r="A39" s="217" t="s">
        <v>495</v>
      </c>
      <c r="B39" s="231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 x14ac:dyDescent="0.3">
      <c r="A40" s="217" t="s">
        <v>512</v>
      </c>
      <c r="B40" s="231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.75" customHeight="1" x14ac:dyDescent="0.2">
      <c r="A41" s="450" t="s">
        <v>513</v>
      </c>
      <c r="B41" s="450"/>
      <c r="C41" s="450"/>
      <c r="D41" s="450"/>
      <c r="E41" s="450"/>
      <c r="F41" s="450"/>
      <c r="G41" s="450"/>
      <c r="H41" s="450"/>
      <c r="I41" s="450"/>
      <c r="J41" s="450"/>
      <c r="K41" s="450"/>
    </row>
    <row r="42" spans="1:12" ht="15.75" customHeight="1" x14ac:dyDescent="0.2">
      <c r="A42" s="450"/>
      <c r="B42" s="450"/>
      <c r="C42" s="450"/>
      <c r="D42" s="450"/>
      <c r="E42" s="450"/>
      <c r="F42" s="450"/>
      <c r="G42" s="450"/>
      <c r="H42" s="450"/>
      <c r="I42" s="450"/>
      <c r="J42" s="450"/>
      <c r="K42" s="450"/>
    </row>
    <row r="43" spans="1:12" x14ac:dyDescent="0.2">
      <c r="A43" s="227"/>
      <c r="B43" s="227"/>
      <c r="C43" s="227"/>
      <c r="D43" s="227"/>
      <c r="E43" s="227"/>
      <c r="F43" s="227"/>
      <c r="G43" s="227"/>
      <c r="H43" s="227"/>
      <c r="I43" s="227"/>
      <c r="J43" s="227"/>
      <c r="K43" s="227"/>
    </row>
    <row r="44" spans="1:12" ht="15" x14ac:dyDescent="0.3">
      <c r="A44" s="446" t="s">
        <v>107</v>
      </c>
      <c r="B44" s="446"/>
      <c r="C44" s="367"/>
      <c r="D44" s="368"/>
      <c r="E44" s="368"/>
      <c r="F44" s="367"/>
      <c r="G44" s="367"/>
      <c r="H44" s="367"/>
      <c r="I44" s="367"/>
      <c r="J44" s="367"/>
      <c r="K44" s="186"/>
    </row>
    <row r="45" spans="1:12" ht="15" x14ac:dyDescent="0.3">
      <c r="A45" s="367"/>
      <c r="B45" s="368"/>
      <c r="C45" s="367"/>
      <c r="D45" s="368"/>
      <c r="E45" s="368"/>
      <c r="F45" s="367"/>
      <c r="G45" s="367"/>
      <c r="H45" s="367"/>
      <c r="I45" s="367"/>
      <c r="J45" s="369"/>
      <c r="K45" s="186"/>
    </row>
    <row r="46" spans="1:12" ht="15" customHeight="1" x14ac:dyDescent="0.3">
      <c r="A46" s="367"/>
      <c r="B46" s="368"/>
      <c r="C46" s="447" t="s">
        <v>268</v>
      </c>
      <c r="D46" s="447"/>
      <c r="E46" s="381"/>
      <c r="F46" s="371"/>
      <c r="G46" s="448" t="s">
        <v>497</v>
      </c>
      <c r="H46" s="448"/>
      <c r="I46" s="448"/>
      <c r="J46" s="372"/>
      <c r="K46" s="186"/>
    </row>
    <row r="47" spans="1:12" ht="15" x14ac:dyDescent="0.3">
      <c r="A47" s="367"/>
      <c r="B47" s="368"/>
      <c r="C47" s="367"/>
      <c r="D47" s="368"/>
      <c r="E47" s="368"/>
      <c r="F47" s="367"/>
      <c r="G47" s="449"/>
      <c r="H47" s="449"/>
      <c r="I47" s="449"/>
      <c r="J47" s="372"/>
      <c r="K47" s="186"/>
    </row>
    <row r="48" spans="1:12" ht="15" x14ac:dyDescent="0.3">
      <c r="A48" s="367"/>
      <c r="B48" s="368"/>
      <c r="C48" s="444" t="s">
        <v>139</v>
      </c>
      <c r="D48" s="444"/>
      <c r="E48" s="381"/>
      <c r="F48" s="371"/>
      <c r="G48" s="367"/>
      <c r="H48" s="367"/>
      <c r="I48" s="367"/>
      <c r="J48" s="367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25</vt:i4>
      </vt:variant>
    </vt:vector>
  </HeadingPairs>
  <TitlesOfParts>
    <vt:vector size="54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PineCone7</cp:lastModifiedBy>
  <cp:lastPrinted>2016-07-01T09:09:37Z</cp:lastPrinted>
  <dcterms:created xsi:type="dcterms:W3CDTF">2011-12-27T13:20:18Z</dcterms:created>
  <dcterms:modified xsi:type="dcterms:W3CDTF">2016-07-22T09:48:43Z</dcterms:modified>
</cp:coreProperties>
</file>