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5" activeTab="13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</workbook>
</file>

<file path=xl/calcChain.xml><?xml version="1.0" encoding="utf-8"?>
<calcChain xmlns="http://schemas.openxmlformats.org/spreadsheetml/2006/main">
  <c r="J39" i="10"/>
  <c r="I39"/>
  <c r="H39"/>
  <c r="G39"/>
  <c r="F39"/>
  <c r="E39"/>
  <c r="D39"/>
  <c r="C39"/>
  <c r="B39"/>
  <c r="J36"/>
  <c r="I36"/>
  <c r="H36"/>
  <c r="G36"/>
  <c r="F36"/>
  <c r="E36"/>
  <c r="D36"/>
  <c r="C36"/>
  <c r="B36"/>
  <c r="J32"/>
  <c r="I32"/>
  <c r="H32"/>
  <c r="G32"/>
  <c r="F32"/>
  <c r="E32"/>
  <c r="D32"/>
  <c r="C32"/>
  <c r="B32"/>
  <c r="J24"/>
  <c r="I24"/>
  <c r="H24"/>
  <c r="G24"/>
  <c r="F24"/>
  <c r="E24"/>
  <c r="D24"/>
  <c r="C24"/>
  <c r="B24"/>
  <c r="J19"/>
  <c r="I19"/>
  <c r="H19"/>
  <c r="G19"/>
  <c r="F19"/>
  <c r="E19"/>
  <c r="D19"/>
  <c r="C19"/>
  <c r="B19"/>
  <c r="J17"/>
  <c r="I17"/>
  <c r="H17"/>
  <c r="G17"/>
  <c r="F17"/>
  <c r="E17"/>
  <c r="D17"/>
  <c r="C17"/>
  <c r="B17"/>
  <c r="I14"/>
  <c r="G14"/>
  <c r="E14"/>
  <c r="D14"/>
  <c r="C14"/>
  <c r="J10"/>
  <c r="I10"/>
  <c r="G10"/>
  <c r="F10"/>
  <c r="E10"/>
  <c r="D10"/>
  <c r="C10"/>
  <c r="B10"/>
  <c r="I9"/>
  <c r="G9"/>
  <c r="E9"/>
  <c r="D9"/>
  <c r="C9"/>
  <c r="D45" i="12"/>
  <c r="C45"/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A4" i="17" l="1"/>
  <c r="A4" i="16"/>
  <c r="A4" i="10"/>
  <c r="A4" i="9"/>
  <c r="A4" i="12"/>
  <c r="A4" i="7"/>
  <c r="D19" i="3" l="1"/>
  <c r="C19"/>
  <c r="D16"/>
  <c r="C16"/>
  <c r="D12"/>
  <c r="C10" l="1"/>
  <c r="C26"/>
  <c r="D10"/>
  <c r="D26"/>
  <c r="C9" l="1"/>
  <c r="D9"/>
</calcChain>
</file>

<file path=xl/sharedStrings.xml><?xml version="1.0" encoding="utf-8"?>
<sst xmlns="http://schemas.openxmlformats.org/spreadsheetml/2006/main" count="959" uniqueCount="511">
  <si>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</si>
  <si>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</si>
  <si>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</si>
  <si>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</si>
  <si>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</si>
  <si>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</si>
  <si>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</si>
  <si>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</si>
  <si>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</si>
  <si>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</si>
  <si>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</si>
  <si>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</si>
  <si>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</si>
  <si>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</si>
  <si>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</si>
  <si>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</si>
  <si>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</si>
  <si>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</si>
  <si>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</si>
  <si>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</si>
  <si>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</si>
  <si>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</si>
  <si>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</si>
  <si>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</si>
  <si>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</si>
  <si>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</si>
  <si>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</si>
  <si>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</si>
  <si>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</si>
  <si>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</si>
  <si>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</si>
  <si>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</si>
  <si>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</si>
  <si>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</si>
  <si>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</si>
  <si>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</si>
  <si>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</si>
  <si>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</si>
  <si>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</si>
  <si>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</si>
  <si>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</si>
  <si>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</si>
  <si>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</si>
  <si>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</si>
  <si>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</si>
  <si>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</si>
  <si>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</si>
  <si>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</si>
  <si>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</si>
  <si>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</si>
  <si>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</si>
  <si>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</si>
  <si>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</si>
  <si>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</si>
  <si>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</si>
  <si>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</si>
  <si>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</si>
  <si>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</si>
  <si>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</si>
  <si>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</si>
  <si>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</si>
  <si>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</si>
  <si>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</si>
  <si>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</si>
  <si>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</si>
  <si>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</si>
  <si>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</si>
  <si>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</si>
  <si>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</si>
  <si>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</si>
  <si>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</si>
  <si>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</si>
  <si>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</si>
  <si>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</si>
  <si>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</si>
  <si>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</si>
  <si>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</si>
  <si>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</si>
  <si>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</si>
  <si>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</si>
  <si>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</si>
  <si>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</si>
  <si>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</si>
  <si>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</si>
  <si>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</si>
  <si>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</si>
  <si>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</si>
  <si>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</si>
  <si>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</si>
  <si>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</si>
  <si>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</si>
  <si>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</si>
  <si>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</si>
  <si>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</si>
  <si>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</si>
  <si>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</si>
  <si>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</si>
  <si>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</si>
  <si>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</si>
  <si>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</si>
  <si>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</si>
  <si>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</si>
  <si>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</si>
  <si>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</si>
  <si>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</si>
  <si>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</si>
  <si>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</si>
  <si>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</si>
  <si>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</si>
  <si>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</si>
  <si>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</si>
  <si>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</si>
  <si>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</si>
  <si>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</si>
  <si>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</si>
  <si>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</si>
  <si>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</si>
  <si>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</si>
  <si>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</si>
  <si>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</si>
  <si>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</si>
  <si>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</si>
  <si>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</si>
  <si>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</si>
  <si>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</si>
  <si>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</si>
  <si>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</si>
  <si>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</si>
  <si>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</si>
  <si>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</si>
  <si>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</si>
  <si>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</si>
  <si>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</si>
  <si>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</si>
  <si>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</si>
  <si>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</si>
  <si>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</si>
  <si>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</si>
  <si>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</si>
  <si>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</si>
  <si>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</si>
  <si>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</si>
  <si>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</si>
  <si>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</si>
  <si>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</si>
  <si>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</si>
  <si>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</si>
  <si>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</si>
  <si>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</si>
  <si>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</si>
  <si>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</si>
  <si>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</si>
  <si>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</si>
  <si>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</si>
  <si>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</si>
  <si>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</si>
  <si>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</si>
  <si>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</si>
  <si>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</si>
  <si>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</si>
  <si>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</si>
  <si>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</si>
  <si>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</si>
  <si>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</si>
  <si>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</si>
  <si>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</si>
  <si>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</si>
  <si>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</si>
  <si>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</si>
  <si>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</si>
  <si>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</si>
  <si>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</si>
  <si>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</si>
  <si>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</si>
  <si>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</si>
  <si>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</si>
  <si>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</si>
  <si>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</si>
  <si>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</si>
  <si>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</si>
  <si>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</si>
  <si>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</si>
  <si>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</si>
  <si>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</si>
  <si>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</si>
  <si>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</si>
  <si>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</si>
  <si>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</si>
  <si>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</si>
  <si>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</si>
  <si>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</si>
  <si>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</si>
  <si>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</si>
  <si>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</si>
  <si>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</si>
  <si>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</si>
  <si>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</si>
  <si>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</si>
  <si>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</si>
  <si>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</si>
  <si>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</si>
  <si>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</si>
  <si>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</si>
  <si>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</si>
  <si>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</si>
  <si>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</si>
  <si>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</si>
  <si>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</si>
  <si>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</si>
  <si>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</si>
  <si>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</si>
  <si>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</si>
  <si>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</si>
  <si>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</si>
  <si>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</si>
  <si>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</si>
  <si>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</si>
  <si>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</si>
  <si>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</si>
  <si>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</si>
  <si>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</si>
  <si>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</si>
  <si>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</si>
  <si>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</si>
  <si>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</si>
  <si>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</si>
  <si>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</si>
  <si>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</si>
  <si>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</si>
  <si>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</si>
  <si>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</si>
  <si>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</si>
  <si>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</si>
  <si>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</si>
  <si>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</si>
  <si>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</si>
  <si>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</si>
  <si>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</si>
  <si>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</si>
  <si>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</si>
  <si>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</si>
  <si>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</si>
  <si>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</si>
  <si>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</si>
  <si>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</si>
  <si>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</si>
  <si>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</si>
  <si>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</si>
  <si>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</si>
  <si>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</si>
  <si>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</si>
  <si>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</si>
  <si>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</si>
  <si>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</si>
  <si>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</si>
  <si>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</si>
  <si>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</si>
  <si>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</si>
  <si>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</si>
  <si>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</si>
  <si>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</si>
  <si>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</si>
  <si>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</si>
  <si>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</si>
  <si>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</si>
  <si>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</si>
  <si>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</si>
  <si>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</si>
  <si>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</si>
  <si>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</si>
  <si>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</si>
  <si>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</si>
  <si>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</si>
  <si>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</si>
  <si>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</si>
  <si>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</si>
  <si>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</si>
  <si>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</si>
  <si>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</si>
  <si>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</si>
  <si>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</si>
  <si>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</si>
  <si>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</si>
  <si>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</si>
  <si>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</si>
  <si>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</si>
  <si>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</si>
  <si>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</si>
  <si>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</si>
  <si>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</si>
  <si>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</si>
  <si>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</si>
  <si>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</si>
  <si>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</si>
  <si>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</si>
  <si>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</si>
  <si>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</si>
  <si>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</si>
  <si>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</si>
  <si>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</si>
  <si>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</si>
  <si>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</si>
  <si>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</si>
  <si>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</si>
  <si>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</si>
  <si>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</si>
  <si>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</si>
  <si>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</si>
  <si>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</si>
  <si>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</si>
  <si>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</si>
  <si>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</si>
  <si>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</si>
  <si>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</si>
  <si>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</si>
  <si>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</si>
  <si>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</si>
  <si>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</si>
  <si>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</si>
  <si>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</si>
  <si>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</si>
  <si>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</si>
  <si>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</si>
  <si>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</si>
  <si>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</si>
  <si>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</si>
  <si>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</si>
  <si>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</si>
  <si>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</si>
  <si>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</si>
  <si>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</si>
  <si>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</si>
  <si>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</si>
  <si>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</si>
  <si>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</si>
  <si>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</si>
  <si>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</si>
  <si>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</si>
  <si>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</si>
  <si>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</si>
  <si>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</si>
  <si>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</si>
  <si>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</si>
  <si>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</si>
  <si>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</si>
  <si>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</si>
  <si>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</si>
  <si>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</si>
  <si>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</si>
  <si>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</si>
  <si>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</si>
  <si>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</si>
  <si>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</si>
  <si>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</si>
  <si>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</si>
  <si>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</si>
  <si>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</si>
  <si>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</si>
  <si>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</si>
  <si>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</si>
  <si>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</si>
  <si>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</si>
  <si>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</si>
  <si>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</si>
  <si>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</si>
  <si>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</si>
  <si>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</si>
  <si>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</si>
  <si>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</si>
  <si>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</si>
  <si>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</si>
  <si>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</si>
  <si>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</si>
  <si>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</si>
  <si>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</si>
  <si>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</si>
  <si>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</si>
  <si>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</si>
  <si>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</si>
  <si>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</si>
  <si>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</si>
  <si>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</si>
  <si>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</si>
  <si>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</si>
  <si>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</si>
  <si>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</si>
  <si>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</si>
  <si>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</si>
  <si>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</si>
  <si>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</si>
  <si>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</si>
  <si>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</si>
  <si>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</si>
  <si>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</si>
  <si>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</si>
  <si>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</si>
  <si>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</si>
  <si>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</si>
  <si>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</si>
  <si>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</si>
  <si>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</si>
  <si>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</si>
  <si>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</si>
  <si>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</si>
  <si>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</si>
  <si>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</si>
  <si>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</si>
  <si>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</si>
  <si>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</si>
  <si>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</si>
  <si>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</si>
  <si>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</si>
  <si>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</si>
  <si>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</si>
  <si>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</si>
  <si>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</si>
  <si>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</si>
  <si>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</si>
  <si>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</si>
  <si>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</si>
  <si>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</si>
  <si>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</si>
  <si>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</si>
  <si>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</si>
  <si>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</si>
  <si>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</si>
  <si>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</si>
  <si>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</si>
  <si>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</si>
  <si>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</si>
  <si>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</si>
  <si>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</si>
  <si>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</si>
  <si>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</si>
  <si>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</si>
  <si>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</si>
  <si>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</si>
  <si>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</si>
  <si>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</si>
  <si>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</si>
  <si>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</si>
  <si>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</si>
  <si>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</si>
  <si>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</si>
  <si>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</si>
  <si>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</si>
  <si>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</si>
  <si>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</si>
  <si>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</si>
  <si>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</si>
  <si>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</si>
  <si>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</si>
  <si>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</si>
  <si>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</si>
  <si>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</si>
  <si>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</si>
  <si>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</si>
  <si>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</si>
  <si>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</si>
  <si>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</si>
  <si>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</si>
  <si>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</si>
  <si>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</si>
  <si>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</si>
  <si>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</si>
  <si>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</si>
  <si>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</si>
  <si>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</si>
  <si>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</si>
  <si>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</si>
  <si>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</si>
  <si>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</si>
  <si>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</si>
  <si>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</si>
  <si>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</si>
  <si>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</si>
  <si>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</si>
  <si>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</si>
  <si>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</si>
  <si>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</si>
  <si>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მოქალაქეთა პოლიტიკური გაერთიანება ,,საქართველოს ევროპელი დემოკრატები"</t>
  </si>
  <si>
    <t>10.08.16-30.08.16 წწ</t>
  </si>
  <si>
    <t>საქართველოს ბანკი</t>
  </si>
  <si>
    <t>GE49BG0000000130142500</t>
  </si>
  <si>
    <t>05,03,2008</t>
  </si>
  <si>
    <t>GE22BG0000000130142501</t>
  </si>
  <si>
    <t>26,01,2010</t>
  </si>
  <si>
    <t>GE69BG0000000309425300</t>
  </si>
  <si>
    <t>01,04,2013</t>
  </si>
  <si>
    <t>GE82BG0000000668909200</t>
  </si>
  <si>
    <t>06.20.2016</t>
  </si>
  <si>
    <t>მსუბუქი</t>
  </si>
  <si>
    <r>
      <t xml:space="preserve">mersedesbenc </t>
    </r>
    <r>
      <rPr>
        <b/>
        <sz val="10"/>
        <color theme="1"/>
        <rFont val="Sylfaen"/>
        <family val="1"/>
      </rPr>
      <t>S 450</t>
    </r>
  </si>
  <si>
    <t>sedani</t>
  </si>
  <si>
    <t>EDG002</t>
  </si>
  <si>
    <t>11.12.2013</t>
  </si>
  <si>
    <t>mersedesbenc ml350</t>
  </si>
  <si>
    <t>ml 350</t>
  </si>
  <si>
    <t>AA898VA</t>
  </si>
  <si>
    <t>12.19.2014</t>
  </si>
  <si>
    <t>ქ.თბილისი კოსტავას 23, ბ 18</t>
  </si>
  <si>
    <t>ოფისი</t>
  </si>
  <si>
    <t>01.09.2014 წ. –დან 5 წლის ვადით</t>
  </si>
  <si>
    <t>83.76კვმ</t>
  </si>
  <si>
    <t>უსასყიდლოდ სარგებლობაში</t>
  </si>
  <si>
    <t>მაია</t>
  </si>
  <si>
    <t>შერვაშიძე</t>
  </si>
  <si>
    <t xml:space="preserve">   პ. დავითაია                                                                                                             ლ. ბოჭორმელი</t>
  </si>
  <si>
    <t xml:space="preserve"> პ. დავითაია                                                                                                             ლ. ბოჭორმელი</t>
  </si>
  <si>
    <t xml:space="preserve"> პ. დავითაია                                                       ლ. ბოჭორმელი</t>
  </si>
  <si>
    <t xml:space="preserve"> პ. დავითაია                                                                                                                                                                  ლ. ბოჭორმელი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</si>
</sst>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8"/>
      <color indexed="8"/>
      <name val="Sylfaen"/>
      <family val="1"/>
    </font>
    <font>
      <sz val="10"/>
      <color indexed="8"/>
      <name val="LitNusx"/>
      <family val="2"/>
    </font>
    <font>
      <sz val="10"/>
      <color indexed="8"/>
      <name val="LitNusx"/>
    </font>
    <font>
      <sz val="10"/>
      <color theme="1"/>
      <name val="AcadNusx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7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1" fontId="35" fillId="0" borderId="2" xfId="2" applyNumberFormat="1" applyFont="1" applyFill="1" applyBorder="1" applyAlignment="1" applyProtection="1">
      <alignment horizontal="left" vertical="top" wrapText="1"/>
      <protection locked="0"/>
    </xf>
    <xf numFmtId="1" fontId="36" fillId="0" borderId="30" xfId="2" applyNumberFormat="1" applyFont="1" applyFill="1" applyBorder="1" applyAlignment="1" applyProtection="1">
      <alignment horizontal="left" vertical="top" wrapText="1"/>
      <protection locked="0"/>
    </xf>
    <xf numFmtId="1" fontId="37" fillId="0" borderId="30" xfId="2" applyNumberFormat="1" applyFont="1" applyFill="1" applyBorder="1" applyAlignment="1" applyProtection="1">
      <alignment horizontal="left" vertical="top" wrapText="1"/>
      <protection locked="0"/>
    </xf>
    <xf numFmtId="0" fontId="16" fillId="0" borderId="7" xfId="0" applyFont="1" applyBorder="1" applyProtection="1">
      <protection locked="0"/>
    </xf>
    <xf numFmtId="0" fontId="38" fillId="0" borderId="1" xfId="4" applyFont="1" applyBorder="1" applyAlignment="1" applyProtection="1">
      <alignment vertical="center" wrapText="1"/>
      <protection locked="0"/>
    </xf>
    <xf numFmtId="0" fontId="38" fillId="0" borderId="2" xfId="4" applyFont="1" applyBorder="1" applyAlignment="1" applyProtection="1">
      <alignment vertical="center" wrapText="1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topLeftCell="A7" zoomScale="80" zoomScaleSheetLayoutView="80" workbookViewId="0">
      <selection activeCell="C41" sqref="C41"/>
    </sheetView>
  </sheetViews>
  <sheetFormatPr defaultRowHeight="15"/>
  <cols>
    <col min="1" max="1" width="6.28515625" style="293" bestFit="1" customWidth="1"/>
    <col min="2" max="2" width="13.140625" style="293" customWidth="1"/>
    <col min="3" max="3" width="17.85546875" style="293" customWidth="1"/>
    <col min="4" max="4" width="15.140625" style="293" customWidth="1"/>
    <col min="5" max="5" width="24.5703125" style="293" customWidth="1"/>
    <col min="6" max="8" width="19.140625" style="294" customWidth="1"/>
    <col min="9" max="9" width="16.42578125" style="293" bestFit="1" customWidth="1"/>
    <col min="10" max="10" width="17.42578125" style="293" customWidth="1"/>
    <col min="11" max="11" width="13.140625" style="293" bestFit="1" customWidth="1"/>
    <col min="12" max="12" width="15.28515625" style="293" customWidth="1"/>
    <col min="13" max="16384" width="9.140625" style="293"/>
  </cols>
  <sheetData>
    <row r="1" spans="1:12" s="304" customFormat="1">
      <c r="A1" s="373" t="s">
        <v>295</v>
      </c>
      <c r="B1" s="358"/>
      <c r="C1" s="358"/>
      <c r="D1" s="358"/>
      <c r="E1" s="359"/>
      <c r="F1" s="353"/>
      <c r="G1" s="359"/>
      <c r="H1" s="372"/>
      <c r="I1" s="358"/>
      <c r="J1" s="359"/>
      <c r="K1" s="359"/>
      <c r="L1" s="371" t="s">
        <v>97</v>
      </c>
    </row>
    <row r="2" spans="1:12" s="304" customFormat="1">
      <c r="A2" s="370" t="s">
        <v>128</v>
      </c>
      <c r="B2" s="358"/>
      <c r="C2" s="358"/>
      <c r="D2" s="358"/>
      <c r="E2" s="359"/>
      <c r="F2" s="353"/>
      <c r="G2" s="359"/>
      <c r="H2" s="369"/>
      <c r="I2" s="358"/>
      <c r="J2" s="359"/>
      <c r="K2" s="359" t="s">
        <v>481</v>
      </c>
      <c r="L2" s="368"/>
    </row>
    <row r="3" spans="1:12" s="304" customFormat="1">
      <c r="A3" s="367"/>
      <c r="B3" s="358"/>
      <c r="C3" s="366"/>
      <c r="D3" s="365"/>
      <c r="E3" s="359"/>
      <c r="F3" s="364"/>
      <c r="G3" s="359"/>
      <c r="H3" s="359"/>
      <c r="I3" s="353"/>
      <c r="J3" s="358"/>
      <c r="K3" s="358"/>
      <c r="L3" s="357"/>
    </row>
    <row r="4" spans="1:12" s="304" customFormat="1">
      <c r="A4" s="399" t="s">
        <v>262</v>
      </c>
      <c r="B4" s="353"/>
      <c r="C4" s="353"/>
      <c r="D4" s="401" t="s">
        <v>480</v>
      </c>
      <c r="E4" s="391"/>
      <c r="F4" s="303"/>
      <c r="G4" s="296"/>
      <c r="H4" s="392"/>
      <c r="I4" s="391"/>
      <c r="J4" s="393"/>
      <c r="K4" s="296"/>
      <c r="L4" s="394"/>
    </row>
    <row r="5" spans="1:12" s="304" customFormat="1" ht="15.75" thickBot="1">
      <c r="A5" s="363"/>
      <c r="B5" s="359"/>
      <c r="C5" s="362"/>
      <c r="D5" s="361"/>
      <c r="E5" s="359"/>
      <c r="F5" s="360"/>
      <c r="G5" s="360"/>
      <c r="H5" s="360"/>
      <c r="I5" s="359"/>
      <c r="J5" s="358"/>
      <c r="K5" s="358"/>
      <c r="L5" s="357"/>
    </row>
    <row r="6" spans="1:12" ht="15.75" thickBot="1">
      <c r="A6" s="356"/>
      <c r="B6" s="355"/>
      <c r="C6" s="354"/>
      <c r="D6" s="354"/>
      <c r="E6" s="354"/>
      <c r="F6" s="353"/>
      <c r="G6" s="353"/>
      <c r="H6" s="353"/>
      <c r="I6" s="407" t="s">
        <v>442</v>
      </c>
      <c r="J6" s="408"/>
      <c r="K6" s="409"/>
      <c r="L6" s="352"/>
    </row>
    <row r="7" spans="1:12" s="340" customFormat="1" ht="51.75" thickBot="1">
      <c r="A7" s="351" t="s">
        <v>64</v>
      </c>
      <c r="B7" s="350" t="s">
        <v>129</v>
      </c>
      <c r="C7" s="350" t="s">
        <v>441</v>
      </c>
      <c r="D7" s="349" t="s">
        <v>268</v>
      </c>
      <c r="E7" s="348" t="s">
        <v>440</v>
      </c>
      <c r="F7" s="347" t="s">
        <v>439</v>
      </c>
      <c r="G7" s="346" t="s">
        <v>216</v>
      </c>
      <c r="H7" s="345" t="s">
        <v>213</v>
      </c>
      <c r="I7" s="344" t="s">
        <v>438</v>
      </c>
      <c r="J7" s="343" t="s">
        <v>265</v>
      </c>
      <c r="K7" s="342" t="s">
        <v>217</v>
      </c>
      <c r="L7" s="341" t="s">
        <v>218</v>
      </c>
    </row>
    <row r="8" spans="1:12" s="334" customFormat="1" ht="15.75" thickBot="1">
      <c r="A8" s="338">
        <v>1</v>
      </c>
      <c r="B8" s="337">
        <v>2</v>
      </c>
      <c r="C8" s="339">
        <v>3</v>
      </c>
      <c r="D8" s="339">
        <v>4</v>
      </c>
      <c r="E8" s="338">
        <v>5</v>
      </c>
      <c r="F8" s="337">
        <v>6</v>
      </c>
      <c r="G8" s="339">
        <v>7</v>
      </c>
      <c r="H8" s="337">
        <v>8</v>
      </c>
      <c r="I8" s="338">
        <v>9</v>
      </c>
      <c r="J8" s="337">
        <v>10</v>
      </c>
      <c r="K8" s="336">
        <v>11</v>
      </c>
      <c r="L8" s="335">
        <v>12</v>
      </c>
    </row>
    <row r="9" spans="1:12">
      <c r="A9" s="333">
        <v>1</v>
      </c>
      <c r="B9" s="324"/>
      <c r="C9" s="323"/>
      <c r="D9" s="332"/>
      <c r="E9" s="331"/>
      <c r="F9" s="320"/>
      <c r="G9" s="330"/>
      <c r="H9" s="330"/>
      <c r="I9" s="329"/>
      <c r="J9" s="328"/>
      <c r="K9" s="327"/>
      <c r="L9" s="326"/>
    </row>
    <row r="10" spans="1:12">
      <c r="A10" s="325">
        <v>2</v>
      </c>
      <c r="B10" s="324"/>
      <c r="C10" s="323"/>
      <c r="D10" s="322"/>
      <c r="E10" s="321"/>
      <c r="F10" s="320"/>
      <c r="G10" s="320"/>
      <c r="H10" s="320"/>
      <c r="I10" s="319"/>
      <c r="J10" s="318"/>
      <c r="K10" s="317"/>
      <c r="L10" s="316"/>
    </row>
    <row r="11" spans="1:12">
      <c r="A11" s="325">
        <v>3</v>
      </c>
      <c r="B11" s="324"/>
      <c r="C11" s="323"/>
      <c r="D11" s="322"/>
      <c r="E11" s="321"/>
      <c r="F11" s="360"/>
      <c r="G11" s="320"/>
      <c r="H11" s="320"/>
      <c r="I11" s="319"/>
      <c r="J11" s="318"/>
      <c r="K11" s="317"/>
      <c r="L11" s="316"/>
    </row>
    <row r="12" spans="1:12">
      <c r="A12" s="325">
        <v>4</v>
      </c>
      <c r="B12" s="324"/>
      <c r="C12" s="323"/>
      <c r="D12" s="322"/>
      <c r="E12" s="321"/>
      <c r="F12" s="320"/>
      <c r="G12" s="320"/>
      <c r="H12" s="320"/>
      <c r="I12" s="319"/>
      <c r="J12" s="318"/>
      <c r="K12" s="317"/>
      <c r="L12" s="316"/>
    </row>
    <row r="13" spans="1:12">
      <c r="A13" s="325">
        <v>5</v>
      </c>
      <c r="B13" s="324"/>
      <c r="C13" s="323"/>
      <c r="D13" s="322"/>
      <c r="E13" s="321"/>
      <c r="F13" s="320"/>
      <c r="G13" s="320"/>
      <c r="H13" s="320"/>
      <c r="I13" s="319"/>
      <c r="J13" s="318"/>
      <c r="K13" s="317"/>
      <c r="L13" s="316"/>
    </row>
    <row r="14" spans="1:12">
      <c r="A14" s="325">
        <v>6</v>
      </c>
      <c r="B14" s="324"/>
      <c r="C14" s="323"/>
      <c r="D14" s="322"/>
      <c r="E14" s="321"/>
      <c r="F14" s="320"/>
      <c r="G14" s="320"/>
      <c r="H14" s="320"/>
      <c r="I14" s="319"/>
      <c r="J14" s="318"/>
      <c r="K14" s="317"/>
      <c r="L14" s="316"/>
    </row>
    <row r="15" spans="1:12">
      <c r="A15" s="325">
        <v>7</v>
      </c>
      <c r="B15" s="324"/>
      <c r="C15" s="323"/>
      <c r="D15" s="322"/>
      <c r="E15" s="321"/>
      <c r="F15" s="320"/>
      <c r="G15" s="320"/>
      <c r="H15" s="320"/>
      <c r="I15" s="319"/>
      <c r="J15" s="318"/>
      <c r="K15" s="317"/>
      <c r="L15" s="316"/>
    </row>
    <row r="16" spans="1:12">
      <c r="A16" s="325">
        <v>8</v>
      </c>
      <c r="B16" s="324"/>
      <c r="C16" s="323"/>
      <c r="D16" s="322"/>
      <c r="E16" s="321"/>
      <c r="F16" s="320"/>
      <c r="G16" s="320"/>
      <c r="H16" s="320"/>
      <c r="I16" s="319"/>
      <c r="J16" s="318"/>
      <c r="K16" s="317"/>
      <c r="L16" s="316"/>
    </row>
    <row r="17" spans="1:12">
      <c r="A17" s="325">
        <v>9</v>
      </c>
      <c r="B17" s="324"/>
      <c r="C17" s="323"/>
      <c r="D17" s="322"/>
      <c r="E17" s="321"/>
      <c r="F17" s="320"/>
      <c r="G17" s="320"/>
      <c r="H17" s="320"/>
      <c r="I17" s="319"/>
      <c r="J17" s="318"/>
      <c r="K17" s="317"/>
      <c r="L17" s="316"/>
    </row>
    <row r="18" spans="1:12">
      <c r="A18" s="325">
        <v>10</v>
      </c>
      <c r="B18" s="324"/>
      <c r="C18" s="323"/>
      <c r="D18" s="322"/>
      <c r="E18" s="321"/>
      <c r="F18" s="320"/>
      <c r="G18" s="320"/>
      <c r="H18" s="320"/>
      <c r="I18" s="319"/>
      <c r="J18" s="318"/>
      <c r="K18" s="317"/>
      <c r="L18" s="316"/>
    </row>
    <row r="19" spans="1:12">
      <c r="A19" s="325">
        <v>11</v>
      </c>
      <c r="B19" s="324"/>
      <c r="C19" s="323"/>
      <c r="D19" s="322"/>
      <c r="E19" s="321"/>
      <c r="F19" s="320"/>
      <c r="G19" s="320"/>
      <c r="H19" s="320"/>
      <c r="I19" s="319"/>
      <c r="J19" s="318"/>
      <c r="K19" s="317"/>
      <c r="L19" s="316"/>
    </row>
    <row r="20" spans="1:12">
      <c r="A20" s="325">
        <v>12</v>
      </c>
      <c r="B20" s="324"/>
      <c r="C20" s="323"/>
      <c r="D20" s="322"/>
      <c r="E20" s="321"/>
      <c r="F20" s="320"/>
      <c r="G20" s="320"/>
      <c r="H20" s="320"/>
      <c r="I20" s="319"/>
      <c r="J20" s="318"/>
      <c r="K20" s="317"/>
      <c r="L20" s="316"/>
    </row>
    <row r="21" spans="1:12">
      <c r="A21" s="325">
        <v>13</v>
      </c>
      <c r="B21" s="324"/>
      <c r="C21" s="323"/>
      <c r="D21" s="322"/>
      <c r="E21" s="321"/>
      <c r="F21" s="320"/>
      <c r="G21" s="320"/>
      <c r="H21" s="320"/>
      <c r="I21" s="319"/>
      <c r="J21" s="318"/>
      <c r="K21" s="317"/>
      <c r="L21" s="316"/>
    </row>
    <row r="22" spans="1:12">
      <c r="A22" s="325">
        <v>14</v>
      </c>
      <c r="B22" s="324"/>
      <c r="C22" s="323"/>
      <c r="D22" s="322"/>
      <c r="E22" s="321"/>
      <c r="F22" s="320"/>
      <c r="G22" s="320"/>
      <c r="H22" s="320"/>
      <c r="I22" s="319"/>
      <c r="J22" s="318"/>
      <c r="K22" s="317"/>
      <c r="L22" s="316"/>
    </row>
    <row r="23" spans="1:12">
      <c r="A23" s="325">
        <v>15</v>
      </c>
      <c r="B23" s="324"/>
      <c r="C23" s="323"/>
      <c r="D23" s="322"/>
      <c r="E23" s="321"/>
      <c r="F23" s="320"/>
      <c r="G23" s="320"/>
      <c r="H23" s="320"/>
      <c r="I23" s="319"/>
      <c r="J23" s="318"/>
      <c r="K23" s="317"/>
      <c r="L23" s="316"/>
    </row>
    <row r="24" spans="1:12">
      <c r="A24" s="325">
        <v>16</v>
      </c>
      <c r="B24" s="324"/>
      <c r="C24" s="323"/>
      <c r="D24" s="322"/>
      <c r="E24" s="321"/>
      <c r="F24" s="320"/>
      <c r="G24" s="320"/>
      <c r="H24" s="320"/>
      <c r="I24" s="319"/>
      <c r="J24" s="318"/>
      <c r="K24" s="317"/>
      <c r="L24" s="316"/>
    </row>
    <row r="25" spans="1:12">
      <c r="A25" s="325">
        <v>17</v>
      </c>
      <c r="B25" s="324"/>
      <c r="C25" s="323"/>
      <c r="D25" s="322"/>
      <c r="E25" s="321"/>
      <c r="F25" s="320"/>
      <c r="G25" s="320"/>
      <c r="H25" s="320"/>
      <c r="I25" s="319"/>
      <c r="J25" s="318"/>
      <c r="K25" s="317"/>
      <c r="L25" s="316"/>
    </row>
    <row r="26" spans="1:12">
      <c r="A26" s="325">
        <v>18</v>
      </c>
      <c r="B26" s="324"/>
      <c r="C26" s="323"/>
      <c r="D26" s="322"/>
      <c r="E26" s="321"/>
      <c r="F26" s="320"/>
      <c r="G26" s="320"/>
      <c r="H26" s="320"/>
      <c r="I26" s="319"/>
      <c r="J26" s="318"/>
      <c r="K26" s="317"/>
      <c r="L26" s="316"/>
    </row>
    <row r="27" spans="1:12">
      <c r="A27" s="325">
        <v>19</v>
      </c>
      <c r="B27" s="324"/>
      <c r="C27" s="323"/>
      <c r="D27" s="322"/>
      <c r="E27" s="321"/>
      <c r="F27" s="320"/>
      <c r="G27" s="320"/>
      <c r="H27" s="320"/>
      <c r="I27" s="319"/>
      <c r="J27" s="318"/>
      <c r="K27" s="317"/>
      <c r="L27" s="316"/>
    </row>
    <row r="28" spans="1:12" ht="15.75" thickBot="1">
      <c r="A28" s="315" t="s">
        <v>264</v>
      </c>
      <c r="B28" s="314"/>
      <c r="C28" s="313"/>
      <c r="D28" s="312"/>
      <c r="E28" s="311"/>
      <c r="F28" s="310"/>
      <c r="G28" s="310"/>
      <c r="H28" s="310"/>
      <c r="I28" s="309"/>
      <c r="J28" s="308"/>
      <c r="K28" s="307"/>
      <c r="L28" s="306"/>
    </row>
    <row r="29" spans="1:12">
      <c r="A29" s="296"/>
      <c r="B29" s="297"/>
      <c r="C29" s="296"/>
      <c r="D29" s="297"/>
      <c r="E29" s="296"/>
      <c r="F29" s="297"/>
      <c r="G29" s="296"/>
      <c r="H29" s="297"/>
      <c r="I29" s="296"/>
      <c r="J29" s="297"/>
      <c r="K29" s="296"/>
      <c r="L29" s="297"/>
    </row>
    <row r="30" spans="1:12">
      <c r="A30" s="296"/>
      <c r="B30" s="303"/>
      <c r="C30" s="296"/>
      <c r="D30" s="303"/>
      <c r="E30" s="296"/>
      <c r="F30" s="303"/>
      <c r="G30" s="296"/>
      <c r="H30" s="303"/>
      <c r="I30" s="296"/>
      <c r="J30" s="303"/>
      <c r="K30" s="296"/>
      <c r="L30" s="303"/>
    </row>
    <row r="31" spans="1:12" s="304" customFormat="1">
      <c r="A31" s="406" t="s">
        <v>409</v>
      </c>
      <c r="B31" s="406"/>
      <c r="C31" s="406"/>
      <c r="D31" s="406"/>
      <c r="E31" s="406"/>
      <c r="F31" s="406"/>
      <c r="G31" s="406"/>
      <c r="H31" s="406"/>
      <c r="I31" s="406"/>
      <c r="J31" s="406"/>
      <c r="K31" s="406"/>
      <c r="L31" s="406"/>
    </row>
    <row r="32" spans="1:12" s="305" customFormat="1" ht="12.75">
      <c r="A32" s="406" t="s">
        <v>437</v>
      </c>
      <c r="B32" s="406"/>
      <c r="C32" s="406"/>
      <c r="D32" s="406"/>
      <c r="E32" s="406"/>
      <c r="F32" s="406"/>
      <c r="G32" s="406"/>
      <c r="H32" s="406"/>
      <c r="I32" s="406"/>
      <c r="J32" s="406"/>
      <c r="K32" s="406"/>
      <c r="L32" s="406"/>
    </row>
    <row r="33" spans="1:12" s="305" customFormat="1" ht="12.75">
      <c r="A33" s="406"/>
      <c r="B33" s="406"/>
      <c r="C33" s="406"/>
      <c r="D33" s="406"/>
      <c r="E33" s="406"/>
      <c r="F33" s="406"/>
      <c r="G33" s="406"/>
      <c r="H33" s="406"/>
      <c r="I33" s="406"/>
      <c r="J33" s="406"/>
      <c r="K33" s="406"/>
      <c r="L33" s="406"/>
    </row>
    <row r="34" spans="1:12" s="304" customFormat="1">
      <c r="A34" s="406" t="s">
        <v>436</v>
      </c>
      <c r="B34" s="406"/>
      <c r="C34" s="406"/>
      <c r="D34" s="406"/>
      <c r="E34" s="406"/>
      <c r="F34" s="406"/>
      <c r="G34" s="406"/>
      <c r="H34" s="406"/>
      <c r="I34" s="406"/>
      <c r="J34" s="406"/>
      <c r="K34" s="406"/>
      <c r="L34" s="406"/>
    </row>
    <row r="35" spans="1:12" s="304" customFormat="1">
      <c r="A35" s="406"/>
      <c r="B35" s="406"/>
      <c r="C35" s="406"/>
      <c r="D35" s="406"/>
      <c r="E35" s="406"/>
      <c r="F35" s="406"/>
      <c r="G35" s="406"/>
      <c r="H35" s="406"/>
      <c r="I35" s="406"/>
      <c r="J35" s="406"/>
      <c r="K35" s="406"/>
      <c r="L35" s="406"/>
    </row>
    <row r="36" spans="1:12" s="304" customFormat="1">
      <c r="A36" s="406" t="s">
        <v>435</v>
      </c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</row>
    <row r="37" spans="1:12" s="304" customFormat="1">
      <c r="A37" s="296"/>
      <c r="B37" s="297"/>
      <c r="C37" s="296"/>
      <c r="D37" s="297"/>
      <c r="E37" s="296"/>
      <c r="F37" s="297"/>
      <c r="G37" s="296"/>
      <c r="H37" s="297"/>
      <c r="I37" s="296"/>
      <c r="J37" s="297"/>
      <c r="K37" s="296"/>
      <c r="L37" s="297"/>
    </row>
    <row r="38" spans="1:12" s="304" customFormat="1">
      <c r="A38" s="296"/>
      <c r="B38" s="303"/>
      <c r="C38" s="296"/>
      <c r="D38" s="303"/>
      <c r="E38" s="296"/>
      <c r="F38" s="303"/>
      <c r="G38" s="296"/>
      <c r="H38" s="303"/>
      <c r="I38" s="296"/>
      <c r="J38" s="303"/>
      <c r="K38" s="296"/>
      <c r="L38" s="303"/>
    </row>
    <row r="39" spans="1:12" s="304" customFormat="1">
      <c r="A39" s="296"/>
      <c r="B39" s="297"/>
      <c r="C39" s="296"/>
      <c r="D39" s="297"/>
      <c r="E39" s="296"/>
      <c r="F39" s="297"/>
      <c r="G39" s="296"/>
      <c r="H39" s="297"/>
      <c r="I39" s="296"/>
      <c r="J39" s="297"/>
      <c r="K39" s="296"/>
      <c r="L39" s="297"/>
    </row>
    <row r="40" spans="1:12">
      <c r="A40" s="296"/>
      <c r="B40" s="303"/>
      <c r="C40" s="296"/>
      <c r="D40" s="303"/>
      <c r="E40" s="296"/>
      <c r="F40" s="303"/>
      <c r="G40" s="296"/>
      <c r="H40" s="303"/>
      <c r="I40" s="296"/>
      <c r="J40" s="303"/>
      <c r="K40" s="296"/>
      <c r="L40" s="303"/>
    </row>
    <row r="41" spans="1:12" s="298" customFormat="1">
      <c r="A41" s="412" t="s">
        <v>96</v>
      </c>
      <c r="B41" s="412"/>
      <c r="C41" s="297" t="s">
        <v>510</v>
      </c>
      <c r="D41" s="296"/>
      <c r="E41" s="297"/>
      <c r="F41" s="297"/>
      <c r="G41" s="296"/>
      <c r="H41" s="297"/>
      <c r="I41" s="297"/>
      <c r="J41" s="296"/>
      <c r="K41" s="297"/>
      <c r="L41" s="296"/>
    </row>
    <row r="42" spans="1:12" s="298" customFormat="1">
      <c r="A42" s="297"/>
      <c r="B42" s="296"/>
      <c r="C42" s="301"/>
      <c r="D42" s="302"/>
      <c r="E42" s="301"/>
      <c r="F42" s="297"/>
      <c r="G42" s="296"/>
      <c r="H42" s="300"/>
      <c r="I42" s="297"/>
      <c r="J42" s="296"/>
      <c r="K42" s="297"/>
      <c r="L42" s="296"/>
    </row>
    <row r="43" spans="1:12" s="298" customFormat="1" ht="15" customHeight="1">
      <c r="A43" s="297"/>
      <c r="B43" s="296"/>
      <c r="C43" s="405" t="s">
        <v>256</v>
      </c>
      <c r="D43" s="405"/>
      <c r="E43" s="405"/>
      <c r="F43" s="297"/>
      <c r="G43" s="296"/>
      <c r="H43" s="410" t="s">
        <v>434</v>
      </c>
      <c r="I43" s="299"/>
      <c r="J43" s="296"/>
      <c r="K43" s="297"/>
      <c r="L43" s="296"/>
    </row>
    <row r="44" spans="1:12" s="298" customFormat="1">
      <c r="A44" s="297"/>
      <c r="B44" s="296"/>
      <c r="C44" s="297"/>
      <c r="D44" s="296"/>
      <c r="E44" s="297"/>
      <c r="F44" s="297"/>
      <c r="G44" s="296"/>
      <c r="H44" s="411"/>
      <c r="I44" s="299"/>
      <c r="J44" s="296"/>
      <c r="K44" s="297"/>
      <c r="L44" s="296"/>
    </row>
    <row r="45" spans="1:12" s="295" customFormat="1">
      <c r="A45" s="297"/>
      <c r="B45" s="296"/>
      <c r="C45" s="405" t="s">
        <v>127</v>
      </c>
      <c r="D45" s="405"/>
      <c r="E45" s="405"/>
      <c r="F45" s="297"/>
      <c r="G45" s="296"/>
      <c r="H45" s="297"/>
      <c r="I45" s="297"/>
      <c r="J45" s="296"/>
      <c r="K45" s="297"/>
      <c r="L45" s="296"/>
    </row>
    <row r="46" spans="1:12" s="295" customFormat="1">
      <c r="E46" s="293"/>
    </row>
    <row r="47" spans="1:12" s="295" customFormat="1">
      <c r="E47" s="293"/>
    </row>
    <row r="48" spans="1:12" s="295" customFormat="1">
      <c r="E48" s="293"/>
    </row>
    <row r="49" spans="5:5" s="295" customFormat="1">
      <c r="E49" s="293"/>
    </row>
    <row r="50" spans="5:5" s="295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topLeftCell="A10" zoomScale="80" zoomScaleSheetLayoutView="80" workbookViewId="0">
      <selection activeCell="C44" sqref="C44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421" t="s">
        <v>449</v>
      </c>
      <c r="B2" s="421"/>
      <c r="C2" s="421"/>
      <c r="D2" s="421"/>
      <c r="E2" s="376"/>
      <c r="F2" s="80"/>
      <c r="G2" s="80"/>
      <c r="H2" s="80"/>
      <c r="I2" s="80"/>
      <c r="J2" s="291"/>
      <c r="K2" s="292"/>
      <c r="L2" s="292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1"/>
      <c r="K3" s="413" t="s">
        <v>481</v>
      </c>
      <c r="L3" s="413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1"/>
      <c r="K4" s="291"/>
      <c r="L4" s="291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მოქალაქეთა პოლიტიკური გაერთიანება ,,საქართველოს ევროპელი დემოკრატები"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90"/>
      <c r="B8" s="290"/>
      <c r="C8" s="290"/>
      <c r="D8" s="290"/>
      <c r="E8" s="290"/>
      <c r="F8" s="290"/>
      <c r="G8" s="290"/>
      <c r="H8" s="290"/>
      <c r="I8" s="290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>
      <c r="A10" s="101">
        <v>1</v>
      </c>
      <c r="B10" s="377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77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77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77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7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7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7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7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7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7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7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7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7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77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77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77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77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77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77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77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77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77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77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77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77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7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>
      <c r="A36" s="232"/>
      <c r="B36" s="232"/>
      <c r="C36" s="232"/>
      <c r="D36" s="232"/>
      <c r="E36" s="232"/>
      <c r="F36" s="232"/>
      <c r="G36" s="232"/>
      <c r="H36" s="232"/>
      <c r="I36" s="232"/>
      <c r="J36" s="232"/>
      <c r="K36" s="190"/>
    </row>
    <row r="37" spans="1:12" ht="15">
      <c r="A37" s="233" t="s">
        <v>461</v>
      </c>
      <c r="B37" s="233"/>
      <c r="C37" s="232"/>
      <c r="D37" s="232"/>
      <c r="E37" s="232"/>
      <c r="F37" s="232"/>
      <c r="G37" s="232"/>
      <c r="H37" s="232"/>
      <c r="I37" s="232"/>
      <c r="J37" s="232"/>
      <c r="K37" s="190"/>
    </row>
    <row r="38" spans="1:12" ht="15">
      <c r="A38" s="233" t="s">
        <v>462</v>
      </c>
      <c r="B38" s="233"/>
      <c r="C38" s="232"/>
      <c r="D38" s="232"/>
      <c r="E38" s="232"/>
      <c r="F38" s="232"/>
      <c r="G38" s="232"/>
      <c r="H38" s="232"/>
      <c r="I38" s="232"/>
      <c r="J38" s="232"/>
      <c r="K38" s="190"/>
    </row>
    <row r="39" spans="1:12" ht="15">
      <c r="A39" s="222" t="s">
        <v>463</v>
      </c>
      <c r="B39" s="233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2" t="s">
        <v>464</v>
      </c>
      <c r="B40" s="233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 customHeight="1">
      <c r="A41" s="426" t="s">
        <v>479</v>
      </c>
      <c r="B41" s="426"/>
      <c r="C41" s="426"/>
      <c r="D41" s="426"/>
      <c r="E41" s="426"/>
      <c r="F41" s="426"/>
      <c r="G41" s="426"/>
      <c r="H41" s="426"/>
      <c r="I41" s="426"/>
      <c r="J41" s="426"/>
      <c r="K41" s="426"/>
    </row>
    <row r="42" spans="1:12" ht="15" customHeight="1">
      <c r="A42" s="426"/>
      <c r="B42" s="426"/>
      <c r="C42" s="426"/>
      <c r="D42" s="426"/>
      <c r="E42" s="426"/>
      <c r="F42" s="426"/>
      <c r="G42" s="426"/>
      <c r="H42" s="426"/>
      <c r="I42" s="426"/>
      <c r="J42" s="426"/>
      <c r="K42" s="426"/>
    </row>
    <row r="43" spans="1:12" ht="12.75" customHeight="1">
      <c r="A43" s="403"/>
      <c r="B43" s="403"/>
      <c r="C43" s="403"/>
      <c r="D43" s="403"/>
      <c r="E43" s="403"/>
      <c r="F43" s="403"/>
      <c r="G43" s="403"/>
      <c r="H43" s="403"/>
      <c r="I43" s="403"/>
      <c r="J43" s="403"/>
      <c r="K43" s="403"/>
    </row>
    <row r="44" spans="1:12" ht="15">
      <c r="A44" s="422" t="s">
        <v>96</v>
      </c>
      <c r="B44" s="422"/>
      <c r="C44" s="378" t="s">
        <v>508</v>
      </c>
      <c r="D44" s="379"/>
      <c r="E44" s="379"/>
      <c r="F44" s="378"/>
      <c r="G44" s="378"/>
      <c r="H44" s="378"/>
      <c r="I44" s="378"/>
      <c r="J44" s="378"/>
      <c r="K44" s="190"/>
    </row>
    <row r="45" spans="1:12" ht="15">
      <c r="A45" s="378"/>
      <c r="B45" s="379"/>
      <c r="C45" s="378"/>
      <c r="D45" s="379"/>
      <c r="E45" s="379"/>
      <c r="F45" s="378"/>
      <c r="G45" s="378"/>
      <c r="H45" s="378"/>
      <c r="I45" s="378"/>
      <c r="J45" s="380"/>
      <c r="K45" s="190"/>
    </row>
    <row r="46" spans="1:12" ht="15" customHeight="1">
      <c r="A46" s="378"/>
      <c r="B46" s="379"/>
      <c r="C46" s="423" t="s">
        <v>256</v>
      </c>
      <c r="D46" s="423"/>
      <c r="E46" s="381"/>
      <c r="F46" s="382"/>
      <c r="G46" s="424" t="s">
        <v>465</v>
      </c>
      <c r="H46" s="424"/>
      <c r="I46" s="424"/>
      <c r="J46" s="383"/>
      <c r="K46" s="190"/>
    </row>
    <row r="47" spans="1:12" ht="15">
      <c r="A47" s="378"/>
      <c r="B47" s="379"/>
      <c r="C47" s="378"/>
      <c r="D47" s="379"/>
      <c r="E47" s="379"/>
      <c r="F47" s="378"/>
      <c r="G47" s="425"/>
      <c r="H47" s="425"/>
      <c r="I47" s="425"/>
      <c r="J47" s="383"/>
      <c r="K47" s="190"/>
    </row>
    <row r="48" spans="1:12" ht="15">
      <c r="A48" s="378"/>
      <c r="B48" s="379"/>
      <c r="C48" s="420" t="s">
        <v>127</v>
      </c>
      <c r="D48" s="420"/>
      <c r="E48" s="381"/>
      <c r="F48" s="382"/>
      <c r="G48" s="378"/>
      <c r="H48" s="378"/>
      <c r="I48" s="378"/>
      <c r="J48" s="378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55" zoomScale="80" zoomScaleSheetLayoutView="80" workbookViewId="0">
      <selection activeCell="B85" sqref="B85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27" t="s">
        <v>186</v>
      </c>
      <c r="D1" s="427"/>
      <c r="E1" s="108"/>
    </row>
    <row r="2" spans="1:5">
      <c r="A2" s="79" t="s">
        <v>128</v>
      </c>
      <c r="B2" s="124"/>
      <c r="C2" s="229" t="s">
        <v>481</v>
      </c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მოქალაქეთა პოლიტიკური გაერთიანება ,,საქართველოს ევროპელი დემოკრატები"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179</v>
      </c>
      <c r="B10" s="53"/>
      <c r="C10" s="128">
        <v>32781.47</v>
      </c>
      <c r="D10" s="128">
        <v>32781.47</v>
      </c>
      <c r="E10" s="108"/>
    </row>
    <row r="11" spans="1:5">
      <c r="A11" s="54" t="s">
        <v>180</v>
      </c>
      <c r="B11" s="55"/>
      <c r="C11" s="88">
        <v>1167.47</v>
      </c>
      <c r="D11" s="88">
        <v>1167.47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>
        <v>1167.47</v>
      </c>
      <c r="D14" s="8">
        <v>1167.47</v>
      </c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v>31614</v>
      </c>
      <c r="D34" s="88">
        <v>31614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>
        <v>27187</v>
      </c>
      <c r="D36" s="8">
        <v>27187</v>
      </c>
      <c r="E36" s="108"/>
    </row>
    <row r="37" spans="1:5">
      <c r="A37" s="58">
        <v>2130</v>
      </c>
      <c r="B37" s="57" t="s">
        <v>90</v>
      </c>
      <c r="C37" s="8">
        <v>4427</v>
      </c>
      <c r="D37" s="8">
        <v>4427</v>
      </c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128">
        <v>32781.47</v>
      </c>
      <c r="D44" s="128">
        <v>32781.47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128">
        <v>32781.47</v>
      </c>
      <c r="D64" s="128">
        <v>32781.47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 t="s">
        <v>508</v>
      </c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C16" sqref="C16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15" t="s">
        <v>97</v>
      </c>
      <c r="J1" s="415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13" t="s">
        <v>481</v>
      </c>
      <c r="J2" s="414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6" t="str">
        <f>'ფორმა N1'!D4</f>
        <v>მოქალაქეთა პოლიტიკური გაერთიანება ,,საქართველოს ევროპელი დემოკრატები"</v>
      </c>
      <c r="B5" s="397"/>
      <c r="C5" s="397"/>
      <c r="D5" s="397"/>
      <c r="E5" s="397"/>
      <c r="F5" s="398"/>
      <c r="G5" s="397"/>
      <c r="H5" s="397"/>
      <c r="I5" s="397"/>
      <c r="J5" s="397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22.5">
      <c r="A10" s="162">
        <v>1</v>
      </c>
      <c r="B10" s="64" t="s">
        <v>482</v>
      </c>
      <c r="C10" s="431" t="s">
        <v>483</v>
      </c>
      <c r="D10" s="432" t="s">
        <v>209</v>
      </c>
      <c r="E10" s="160" t="s">
        <v>484</v>
      </c>
      <c r="F10" s="27">
        <v>1167.47</v>
      </c>
      <c r="G10" s="28"/>
      <c r="H10" s="28"/>
      <c r="I10" s="27">
        <v>1167.47</v>
      </c>
      <c r="J10" s="28"/>
      <c r="K10" s="108"/>
    </row>
    <row r="11" spans="1:11" ht="22.5">
      <c r="A11" s="162">
        <v>2</v>
      </c>
      <c r="B11" s="64" t="s">
        <v>482</v>
      </c>
      <c r="C11" s="431" t="s">
        <v>485</v>
      </c>
      <c r="D11" s="433" t="s">
        <v>209</v>
      </c>
      <c r="E11" s="160" t="s">
        <v>486</v>
      </c>
      <c r="F11" s="28">
        <v>0</v>
      </c>
      <c r="G11" s="28"/>
      <c r="H11" s="28"/>
      <c r="I11" s="28">
        <v>0</v>
      </c>
      <c r="J11" s="107"/>
    </row>
    <row r="12" spans="1:11" ht="22.5">
      <c r="A12" s="162">
        <v>3</v>
      </c>
      <c r="B12" s="64" t="s">
        <v>482</v>
      </c>
      <c r="C12" s="431" t="s">
        <v>487</v>
      </c>
      <c r="D12" s="433" t="s">
        <v>209</v>
      </c>
      <c r="E12" s="160" t="s">
        <v>488</v>
      </c>
      <c r="F12" s="28">
        <v>22.06</v>
      </c>
      <c r="G12" s="28"/>
      <c r="H12" s="28"/>
      <c r="I12" s="28">
        <v>22.06</v>
      </c>
      <c r="J12" s="107"/>
    </row>
    <row r="13" spans="1:11" ht="22.5">
      <c r="A13" s="162">
        <v>4</v>
      </c>
      <c r="B13" s="64" t="s">
        <v>482</v>
      </c>
      <c r="C13" s="431" t="s">
        <v>489</v>
      </c>
      <c r="D13" s="433" t="s">
        <v>209</v>
      </c>
      <c r="E13" s="160" t="s">
        <v>490</v>
      </c>
      <c r="F13" s="28"/>
      <c r="G13" s="28"/>
      <c r="H13" s="28"/>
      <c r="I13" s="28"/>
      <c r="J13" s="107"/>
    </row>
    <row r="14" spans="1:11" ht="15.75">
      <c r="A14" s="162"/>
      <c r="B14" s="64"/>
      <c r="C14" s="163"/>
      <c r="D14" s="164"/>
      <c r="E14" s="160"/>
      <c r="F14" s="434">
        <v>1189.53</v>
      </c>
      <c r="G14" s="28"/>
      <c r="H14" s="28"/>
      <c r="I14" s="434">
        <v>1189.53</v>
      </c>
      <c r="J14" s="107"/>
    </row>
    <row r="15" spans="1:11">
      <c r="A15" s="107"/>
      <c r="B15" s="237" t="s">
        <v>96</v>
      </c>
      <c r="C15" s="107"/>
      <c r="D15" s="107"/>
      <c r="E15" s="107"/>
      <c r="F15" s="238"/>
      <c r="G15" s="107"/>
      <c r="H15" s="107"/>
      <c r="I15" s="107"/>
      <c r="J15" s="107"/>
    </row>
    <row r="16" spans="1:11">
      <c r="A16" s="107"/>
      <c r="B16" s="107"/>
      <c r="C16" s="107" t="s">
        <v>508</v>
      </c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8"/>
      <c r="D17" s="107"/>
      <c r="E17" s="107"/>
      <c r="F17" s="288"/>
      <c r="G17" s="289"/>
      <c r="H17" s="289"/>
      <c r="I17" s="104"/>
      <c r="J17" s="104"/>
    </row>
    <row r="18" spans="1:10">
      <c r="A18" s="104"/>
      <c r="B18" s="107"/>
      <c r="C18" s="239" t="s">
        <v>256</v>
      </c>
      <c r="D18" s="239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40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0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4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topLeftCell="A13" zoomScale="80" zoomScaleSheetLayoutView="80" workbookViewId="0">
      <selection activeCell="D44" sqref="D44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>
      <c r="A2" s="79" t="s">
        <v>128</v>
      </c>
      <c r="B2" s="79"/>
      <c r="C2" s="79"/>
      <c r="D2" s="79"/>
      <c r="E2" s="79"/>
      <c r="F2" s="79"/>
      <c r="G2" s="171" t="s">
        <v>481</v>
      </c>
      <c r="H2" s="170"/>
    </row>
    <row r="3" spans="1:8">
      <c r="A3" s="79"/>
      <c r="B3" s="79"/>
      <c r="C3" s="79"/>
      <c r="D3" s="79"/>
      <c r="E3" s="79"/>
      <c r="F3" s="79"/>
      <c r="G3" s="105"/>
      <c r="H3" s="170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6" t="str">
        <f>'ფორმა N1'!D4</f>
        <v>მოქალაქეთა პოლიტიკური გაერთიანება ,,საქართველოს ევროპელი დემოკრატები"</v>
      </c>
      <c r="B5" s="226"/>
      <c r="C5" s="226"/>
      <c r="D5" s="226"/>
      <c r="E5" s="226"/>
      <c r="F5" s="226"/>
      <c r="G5" s="226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2" t="s">
        <v>301</v>
      </c>
      <c r="B8" s="172" t="s">
        <v>129</v>
      </c>
      <c r="C8" s="173" t="s">
        <v>349</v>
      </c>
      <c r="D8" s="173" t="s">
        <v>350</v>
      </c>
      <c r="E8" s="173" t="s">
        <v>263</v>
      </c>
      <c r="F8" s="172" t="s">
        <v>308</v>
      </c>
      <c r="G8" s="173" t="s">
        <v>302</v>
      </c>
      <c r="H8" s="108"/>
    </row>
    <row r="9" spans="1:8">
      <c r="A9" s="174" t="s">
        <v>303</v>
      </c>
      <c r="B9" s="175"/>
      <c r="C9" s="176"/>
      <c r="D9" s="177"/>
      <c r="E9" s="177"/>
      <c r="F9" s="177"/>
      <c r="G9" s="178"/>
      <c r="H9" s="108"/>
    </row>
    <row r="10" spans="1:8" ht="15.75">
      <c r="A10" s="175">
        <v>1</v>
      </c>
      <c r="B10" s="160"/>
      <c r="C10" s="179"/>
      <c r="D10" s="180"/>
      <c r="E10" s="180"/>
      <c r="F10" s="180"/>
      <c r="G10" s="181" t="str">
        <f>IF(ISBLANK(B10),"",G9+C10-D10)</f>
        <v/>
      </c>
      <c r="H10" s="108"/>
    </row>
    <row r="11" spans="1:8" ht="15.75">
      <c r="A11" s="175">
        <v>2</v>
      </c>
      <c r="B11" s="160"/>
      <c r="C11" s="179"/>
      <c r="D11" s="180"/>
      <c r="E11" s="180"/>
      <c r="F11" s="180"/>
      <c r="G11" s="181" t="str">
        <f t="shared" ref="G11:G38" si="0">IF(ISBLANK(B11),"",G10+C11-D11)</f>
        <v/>
      </c>
      <c r="H11" s="108"/>
    </row>
    <row r="12" spans="1:8" ht="15.75">
      <c r="A12" s="175">
        <v>3</v>
      </c>
      <c r="B12" s="160"/>
      <c r="C12" s="179"/>
      <c r="D12" s="180"/>
      <c r="E12" s="180"/>
      <c r="F12" s="180"/>
      <c r="G12" s="181" t="str">
        <f t="shared" si="0"/>
        <v/>
      </c>
      <c r="H12" s="108"/>
    </row>
    <row r="13" spans="1:8" ht="15.75">
      <c r="A13" s="175">
        <v>4</v>
      </c>
      <c r="B13" s="160"/>
      <c r="C13" s="179"/>
      <c r="D13" s="180"/>
      <c r="E13" s="180"/>
      <c r="F13" s="180"/>
      <c r="G13" s="181" t="str">
        <f t="shared" si="0"/>
        <v/>
      </c>
      <c r="H13" s="108"/>
    </row>
    <row r="14" spans="1:8" ht="15.75">
      <c r="A14" s="175">
        <v>5</v>
      </c>
      <c r="B14" s="160"/>
      <c r="C14" s="179"/>
      <c r="D14" s="180"/>
      <c r="E14" s="180"/>
      <c r="F14" s="180"/>
      <c r="G14" s="181" t="str">
        <f t="shared" si="0"/>
        <v/>
      </c>
      <c r="H14" s="108"/>
    </row>
    <row r="15" spans="1:8" ht="15.75">
      <c r="A15" s="175">
        <v>6</v>
      </c>
      <c r="B15" s="160"/>
      <c r="C15" s="179"/>
      <c r="D15" s="180"/>
      <c r="E15" s="180"/>
      <c r="F15" s="180"/>
      <c r="G15" s="181" t="str">
        <f t="shared" si="0"/>
        <v/>
      </c>
      <c r="H15" s="108"/>
    </row>
    <row r="16" spans="1:8" ht="15.75">
      <c r="A16" s="175">
        <v>7</v>
      </c>
      <c r="B16" s="160"/>
      <c r="C16" s="179"/>
      <c r="D16" s="180"/>
      <c r="E16" s="180"/>
      <c r="F16" s="180"/>
      <c r="G16" s="181" t="str">
        <f t="shared" si="0"/>
        <v/>
      </c>
      <c r="H16" s="108"/>
    </row>
    <row r="17" spans="1:8" ht="15.75">
      <c r="A17" s="175">
        <v>8</v>
      </c>
      <c r="B17" s="160"/>
      <c r="C17" s="179"/>
      <c r="D17" s="180"/>
      <c r="E17" s="180"/>
      <c r="F17" s="180"/>
      <c r="G17" s="181" t="str">
        <f t="shared" si="0"/>
        <v/>
      </c>
      <c r="H17" s="108"/>
    </row>
    <row r="18" spans="1:8" ht="15.75">
      <c r="A18" s="175">
        <v>9</v>
      </c>
      <c r="B18" s="160"/>
      <c r="C18" s="179"/>
      <c r="D18" s="180"/>
      <c r="E18" s="180"/>
      <c r="F18" s="180"/>
      <c r="G18" s="181" t="str">
        <f t="shared" si="0"/>
        <v/>
      </c>
      <c r="H18" s="108"/>
    </row>
    <row r="19" spans="1:8" ht="15.75">
      <c r="A19" s="175">
        <v>10</v>
      </c>
      <c r="B19" s="160"/>
      <c r="C19" s="179"/>
      <c r="D19" s="180"/>
      <c r="E19" s="180"/>
      <c r="F19" s="180"/>
      <c r="G19" s="181" t="str">
        <f t="shared" si="0"/>
        <v/>
      </c>
      <c r="H19" s="108"/>
    </row>
    <row r="20" spans="1:8" ht="15.75">
      <c r="A20" s="175">
        <v>11</v>
      </c>
      <c r="B20" s="160"/>
      <c r="C20" s="179"/>
      <c r="D20" s="180"/>
      <c r="E20" s="180"/>
      <c r="F20" s="180"/>
      <c r="G20" s="181" t="str">
        <f t="shared" si="0"/>
        <v/>
      </c>
      <c r="H20" s="108"/>
    </row>
    <row r="21" spans="1:8" ht="15.75">
      <c r="A21" s="175">
        <v>12</v>
      </c>
      <c r="B21" s="160"/>
      <c r="C21" s="179"/>
      <c r="D21" s="180"/>
      <c r="E21" s="180"/>
      <c r="F21" s="180"/>
      <c r="G21" s="181" t="str">
        <f t="shared" si="0"/>
        <v/>
      </c>
      <c r="H21" s="108"/>
    </row>
    <row r="22" spans="1:8" ht="15.75">
      <c r="A22" s="175">
        <v>13</v>
      </c>
      <c r="B22" s="160"/>
      <c r="C22" s="179"/>
      <c r="D22" s="180"/>
      <c r="E22" s="180"/>
      <c r="F22" s="180"/>
      <c r="G22" s="181" t="str">
        <f t="shared" si="0"/>
        <v/>
      </c>
      <c r="H22" s="108"/>
    </row>
    <row r="23" spans="1:8" ht="15.75">
      <c r="A23" s="175">
        <v>14</v>
      </c>
      <c r="B23" s="160"/>
      <c r="C23" s="179"/>
      <c r="D23" s="180"/>
      <c r="E23" s="180"/>
      <c r="F23" s="180"/>
      <c r="G23" s="181" t="str">
        <f t="shared" si="0"/>
        <v/>
      </c>
      <c r="H23" s="108"/>
    </row>
    <row r="24" spans="1:8" ht="15.75">
      <c r="A24" s="175">
        <v>15</v>
      </c>
      <c r="B24" s="160"/>
      <c r="C24" s="179"/>
      <c r="D24" s="180"/>
      <c r="E24" s="180"/>
      <c r="F24" s="180"/>
      <c r="G24" s="181" t="str">
        <f t="shared" si="0"/>
        <v/>
      </c>
      <c r="H24" s="108"/>
    </row>
    <row r="25" spans="1:8" ht="15.75">
      <c r="A25" s="175">
        <v>16</v>
      </c>
      <c r="B25" s="160"/>
      <c r="C25" s="179"/>
      <c r="D25" s="180"/>
      <c r="E25" s="180"/>
      <c r="F25" s="180"/>
      <c r="G25" s="181" t="str">
        <f t="shared" si="0"/>
        <v/>
      </c>
      <c r="H25" s="108"/>
    </row>
    <row r="26" spans="1:8" ht="15.75">
      <c r="A26" s="175">
        <v>17</v>
      </c>
      <c r="B26" s="160"/>
      <c r="C26" s="179"/>
      <c r="D26" s="180"/>
      <c r="E26" s="180"/>
      <c r="F26" s="180"/>
      <c r="G26" s="181" t="str">
        <f t="shared" si="0"/>
        <v/>
      </c>
      <c r="H26" s="108"/>
    </row>
    <row r="27" spans="1:8" ht="15.75">
      <c r="A27" s="175">
        <v>18</v>
      </c>
      <c r="B27" s="160"/>
      <c r="C27" s="179"/>
      <c r="D27" s="180"/>
      <c r="E27" s="180"/>
      <c r="F27" s="180"/>
      <c r="G27" s="181" t="str">
        <f t="shared" si="0"/>
        <v/>
      </c>
      <c r="H27" s="108"/>
    </row>
    <row r="28" spans="1:8" ht="15.75">
      <c r="A28" s="175">
        <v>19</v>
      </c>
      <c r="B28" s="160"/>
      <c r="C28" s="179"/>
      <c r="D28" s="180"/>
      <c r="E28" s="180"/>
      <c r="F28" s="180"/>
      <c r="G28" s="181" t="str">
        <f t="shared" si="0"/>
        <v/>
      </c>
      <c r="H28" s="108"/>
    </row>
    <row r="29" spans="1:8" ht="15.75">
      <c r="A29" s="175">
        <v>20</v>
      </c>
      <c r="B29" s="160"/>
      <c r="C29" s="179"/>
      <c r="D29" s="180"/>
      <c r="E29" s="180"/>
      <c r="F29" s="180"/>
      <c r="G29" s="181" t="str">
        <f t="shared" si="0"/>
        <v/>
      </c>
      <c r="H29" s="108"/>
    </row>
    <row r="30" spans="1:8" ht="15.75">
      <c r="A30" s="175">
        <v>21</v>
      </c>
      <c r="B30" s="160"/>
      <c r="C30" s="182"/>
      <c r="D30" s="183"/>
      <c r="E30" s="183"/>
      <c r="F30" s="183"/>
      <c r="G30" s="181" t="str">
        <f t="shared" si="0"/>
        <v/>
      </c>
      <c r="H30" s="108"/>
    </row>
    <row r="31" spans="1:8" ht="15.75">
      <c r="A31" s="175">
        <v>22</v>
      </c>
      <c r="B31" s="160"/>
      <c r="C31" s="182"/>
      <c r="D31" s="183"/>
      <c r="E31" s="183"/>
      <c r="F31" s="183"/>
      <c r="G31" s="181" t="str">
        <f t="shared" si="0"/>
        <v/>
      </c>
      <c r="H31" s="108"/>
    </row>
    <row r="32" spans="1:8" ht="15.75">
      <c r="A32" s="175">
        <v>23</v>
      </c>
      <c r="B32" s="160"/>
      <c r="C32" s="182"/>
      <c r="D32" s="183"/>
      <c r="E32" s="183"/>
      <c r="F32" s="183"/>
      <c r="G32" s="181" t="str">
        <f t="shared" si="0"/>
        <v/>
      </c>
      <c r="H32" s="108"/>
    </row>
    <row r="33" spans="1:10" ht="15.75">
      <c r="A33" s="175">
        <v>24</v>
      </c>
      <c r="B33" s="160"/>
      <c r="C33" s="182"/>
      <c r="D33" s="183"/>
      <c r="E33" s="183"/>
      <c r="F33" s="183"/>
      <c r="G33" s="181" t="str">
        <f t="shared" si="0"/>
        <v/>
      </c>
      <c r="H33" s="108"/>
    </row>
    <row r="34" spans="1:10" ht="15.75">
      <c r="A34" s="175">
        <v>25</v>
      </c>
      <c r="B34" s="160"/>
      <c r="C34" s="182"/>
      <c r="D34" s="183"/>
      <c r="E34" s="183"/>
      <c r="F34" s="183"/>
      <c r="G34" s="181" t="str">
        <f t="shared" si="0"/>
        <v/>
      </c>
      <c r="H34" s="108"/>
    </row>
    <row r="35" spans="1:10" ht="15.75">
      <c r="A35" s="175">
        <v>26</v>
      </c>
      <c r="B35" s="160"/>
      <c r="C35" s="182"/>
      <c r="D35" s="183"/>
      <c r="E35" s="183"/>
      <c r="F35" s="183"/>
      <c r="G35" s="181" t="str">
        <f t="shared" si="0"/>
        <v/>
      </c>
      <c r="H35" s="108"/>
    </row>
    <row r="36" spans="1:10" ht="15.75">
      <c r="A36" s="175">
        <v>27</v>
      </c>
      <c r="B36" s="160"/>
      <c r="C36" s="182"/>
      <c r="D36" s="183"/>
      <c r="E36" s="183"/>
      <c r="F36" s="183"/>
      <c r="G36" s="181" t="str">
        <f t="shared" si="0"/>
        <v/>
      </c>
      <c r="H36" s="108"/>
    </row>
    <row r="37" spans="1:10" ht="15.75">
      <c r="A37" s="175">
        <v>28</v>
      </c>
      <c r="B37" s="160"/>
      <c r="C37" s="182"/>
      <c r="D37" s="183"/>
      <c r="E37" s="183"/>
      <c r="F37" s="183"/>
      <c r="G37" s="181" t="str">
        <f t="shared" si="0"/>
        <v/>
      </c>
      <c r="H37" s="108"/>
    </row>
    <row r="38" spans="1:10" ht="15.75">
      <c r="A38" s="175">
        <v>29</v>
      </c>
      <c r="B38" s="160"/>
      <c r="C38" s="182"/>
      <c r="D38" s="183"/>
      <c r="E38" s="183"/>
      <c r="F38" s="183"/>
      <c r="G38" s="181" t="str">
        <f t="shared" si="0"/>
        <v/>
      </c>
      <c r="H38" s="108"/>
    </row>
    <row r="39" spans="1:10" ht="15.75">
      <c r="A39" s="175" t="s">
        <v>266</v>
      </c>
      <c r="B39" s="160"/>
      <c r="C39" s="182"/>
      <c r="D39" s="183"/>
      <c r="E39" s="183"/>
      <c r="F39" s="183"/>
      <c r="G39" s="181" t="str">
        <f>IF(ISBLANK(B39),"",#REF!+C39-D39)</f>
        <v/>
      </c>
      <c r="H39" s="108"/>
    </row>
    <row r="40" spans="1:10">
      <c r="A40" s="184" t="s">
        <v>304</v>
      </c>
      <c r="B40" s="185"/>
      <c r="C40" s="186"/>
      <c r="D40" s="187"/>
      <c r="E40" s="187"/>
      <c r="F40" s="188"/>
      <c r="G40" s="189" t="str">
        <f>G39</f>
        <v/>
      </c>
      <c r="H40" s="108"/>
    </row>
    <row r="44" spans="1:10">
      <c r="B44" s="192" t="s">
        <v>96</v>
      </c>
      <c r="D44" s="190" t="s">
        <v>508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256</v>
      </c>
      <c r="F47" s="197" t="s">
        <v>261</v>
      </c>
      <c r="G47" s="195"/>
      <c r="H47" s="191"/>
      <c r="I47" s="191"/>
      <c r="J47" s="191"/>
    </row>
    <row r="48" spans="1:10">
      <c r="A48" s="191"/>
      <c r="C48" s="198" t="s">
        <v>127</v>
      </c>
      <c r="F48" s="190" t="s">
        <v>257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tabSelected="1" view="pageBreakPreview" zoomScale="80" zoomScaleSheetLayoutView="80" workbookViewId="0">
      <selection activeCell="P26" sqref="P26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29" t="s">
        <v>97</v>
      </c>
      <c r="J1" s="429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13" t="s">
        <v>481</v>
      </c>
      <c r="J2" s="414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მოქალაქეთა პოლიტიკური გაერთიანება ,,საქართველოს ევროპელი დემოკრატები"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28" t="s">
        <v>208</v>
      </c>
      <c r="C7" s="428"/>
      <c r="D7" s="428" t="s">
        <v>280</v>
      </c>
      <c r="E7" s="428"/>
      <c r="F7" s="428" t="s">
        <v>281</v>
      </c>
      <c r="G7" s="428"/>
      <c r="H7" s="159" t="s">
        <v>267</v>
      </c>
      <c r="I7" s="428" t="s">
        <v>211</v>
      </c>
      <c r="J7" s="428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26">
        <v>31614</v>
      </c>
      <c r="C9" s="85">
        <f>SUM(C10,C14,C17)</f>
        <v>0</v>
      </c>
      <c r="D9" s="85">
        <f t="shared" ref="D9" si="0">SUM(D10,D14,D17)</f>
        <v>0</v>
      </c>
      <c r="E9" s="85">
        <f>SUM(E10,E14,E17)</f>
        <v>0</v>
      </c>
      <c r="F9" s="85"/>
      <c r="G9" s="85">
        <f>SUM(G10,G14,G17)</f>
        <v>0</v>
      </c>
      <c r="H9" s="85"/>
      <c r="I9" s="85">
        <f>SUM(I10,I14,I17)</f>
        <v>0</v>
      </c>
      <c r="J9" s="26">
        <v>31614</v>
      </c>
      <c r="K9" s="148"/>
    </row>
    <row r="10" spans="1:12" ht="15">
      <c r="A10" s="62" t="s">
        <v>105</v>
      </c>
      <c r="B10" s="136">
        <f t="shared" ref="B10" si="1">SUM(B11:B13)</f>
        <v>0</v>
      </c>
      <c r="C10" s="136">
        <f>SUM(C11:C13)</f>
        <v>0</v>
      </c>
      <c r="D10" s="136">
        <f t="shared" ref="D10:J10" si="2">SUM(D11:D13)</f>
        <v>0</v>
      </c>
      <c r="E10" s="136">
        <f>SUM(E11:E13)</f>
        <v>0</v>
      </c>
      <c r="F10" s="136">
        <f t="shared" si="2"/>
        <v>0</v>
      </c>
      <c r="G10" s="136">
        <f>SUM(G11:G13)</f>
        <v>0</v>
      </c>
      <c r="H10" s="136"/>
      <c r="I10" s="136">
        <f>SUM(I11:I13)</f>
        <v>0</v>
      </c>
      <c r="J10" s="136">
        <f t="shared" si="2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26">
        <v>31614</v>
      </c>
      <c r="C14" s="136">
        <f>SUM(C15:C16)</f>
        <v>0</v>
      </c>
      <c r="D14" s="136">
        <f t="shared" ref="D14" si="3">SUM(D15:D16)</f>
        <v>0</v>
      </c>
      <c r="E14" s="136">
        <f>SUM(E15:E16)</f>
        <v>0</v>
      </c>
      <c r="F14" s="136"/>
      <c r="G14" s="136">
        <f>SUM(G15:G16)</f>
        <v>0</v>
      </c>
      <c r="H14" s="136"/>
      <c r="I14" s="136">
        <f>SUM(I15:I16)</f>
        <v>0</v>
      </c>
      <c r="J14" s="26">
        <v>31614</v>
      </c>
      <c r="K14" s="148"/>
    </row>
    <row r="15" spans="1:12" ht="15">
      <c r="A15" s="62" t="s">
        <v>110</v>
      </c>
      <c r="B15" s="136">
        <v>27187</v>
      </c>
      <c r="C15" s="26"/>
      <c r="D15" s="26"/>
      <c r="E15" s="26"/>
      <c r="F15" s="26"/>
      <c r="G15" s="26"/>
      <c r="H15" s="26"/>
      <c r="I15" s="26"/>
      <c r="J15" s="136">
        <v>27187</v>
      </c>
      <c r="K15" s="148"/>
    </row>
    <row r="16" spans="1:12" ht="15">
      <c r="A16" s="62" t="s">
        <v>111</v>
      </c>
      <c r="B16" s="26">
        <v>4427</v>
      </c>
      <c r="C16" s="26"/>
      <c r="D16" s="26"/>
      <c r="E16" s="26"/>
      <c r="F16" s="26"/>
      <c r="G16" s="26"/>
      <c r="H16" s="26"/>
      <c r="I16" s="26"/>
      <c r="J16" s="26">
        <v>4427</v>
      </c>
      <c r="K16" s="148"/>
    </row>
    <row r="17" spans="1:11" ht="15">
      <c r="A17" s="62" t="s">
        <v>112</v>
      </c>
      <c r="B17" s="136">
        <f t="shared" ref="B17" si="4">SUM(B18:B19,B22,B23)</f>
        <v>0</v>
      </c>
      <c r="C17" s="136">
        <f>SUM(C18:C19,C22,C23)</f>
        <v>0</v>
      </c>
      <c r="D17" s="136">
        <f t="shared" ref="D17:J17" si="5">SUM(D18:D19,D22,D23)</f>
        <v>0</v>
      </c>
      <c r="E17" s="136">
        <f>SUM(E18:E19,E22,E23)</f>
        <v>0</v>
      </c>
      <c r="F17" s="136">
        <f t="shared" si="5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5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 t="shared" ref="B19" si="6">SUM(B20:B21)</f>
        <v>0</v>
      </c>
      <c r="C19" s="136">
        <f>SUM(C20:C21)</f>
        <v>0</v>
      </c>
      <c r="D19" s="136">
        <f t="shared" ref="D19:J19" si="7">SUM(D20:D21)</f>
        <v>0</v>
      </c>
      <c r="E19" s="136">
        <f>SUM(E20:E21)</f>
        <v>0</v>
      </c>
      <c r="F19" s="136">
        <f t="shared" si="7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7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8">SUM(C25:C31)</f>
        <v>0</v>
      </c>
      <c r="D24" s="85">
        <f t="shared" si="8"/>
        <v>0</v>
      </c>
      <c r="E24" s="85">
        <f t="shared" si="8"/>
        <v>0</v>
      </c>
      <c r="F24" s="85">
        <f t="shared" si="8"/>
        <v>0</v>
      </c>
      <c r="G24" s="85">
        <f t="shared" si="8"/>
        <v>0</v>
      </c>
      <c r="H24" s="85">
        <f t="shared" si="8"/>
        <v>0</v>
      </c>
      <c r="I24" s="85">
        <f t="shared" si="8"/>
        <v>0</v>
      </c>
      <c r="J24" s="85">
        <f t="shared" si="8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9">SUM(D33:D35)</f>
        <v>0</v>
      </c>
      <c r="E32" s="85">
        <f>SUM(E33:E35)</f>
        <v>0</v>
      </c>
      <c r="F32" s="85">
        <f t="shared" si="9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9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10">SUM(B37:B39,B42)</f>
        <v>0</v>
      </c>
      <c r="C36" s="85">
        <f t="shared" si="10"/>
        <v>0</v>
      </c>
      <c r="D36" s="85">
        <f t="shared" si="10"/>
        <v>0</v>
      </c>
      <c r="E36" s="85">
        <f t="shared" si="10"/>
        <v>0</v>
      </c>
      <c r="F36" s="85">
        <f t="shared" si="10"/>
        <v>0</v>
      </c>
      <c r="G36" s="85">
        <f t="shared" si="10"/>
        <v>0</v>
      </c>
      <c r="H36" s="85">
        <f t="shared" si="10"/>
        <v>0</v>
      </c>
      <c r="I36" s="85">
        <f t="shared" si="10"/>
        <v>0</v>
      </c>
      <c r="J36" s="85">
        <f t="shared" si="10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11">SUM(B40:B41)</f>
        <v>0</v>
      </c>
      <c r="C39" s="136">
        <f t="shared" si="11"/>
        <v>0</v>
      </c>
      <c r="D39" s="136">
        <f t="shared" si="11"/>
        <v>0</v>
      </c>
      <c r="E39" s="136">
        <f t="shared" si="11"/>
        <v>0</v>
      </c>
      <c r="F39" s="136">
        <f t="shared" si="11"/>
        <v>0</v>
      </c>
      <c r="G39" s="136">
        <f t="shared" si="11"/>
        <v>0</v>
      </c>
      <c r="H39" s="136">
        <f t="shared" si="11"/>
        <v>0</v>
      </c>
      <c r="I39" s="136">
        <f t="shared" si="11"/>
        <v>0</v>
      </c>
      <c r="J39" s="136">
        <f t="shared" si="11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B46" s="2" t="s">
        <v>508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C31" sqref="C31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404" t="s">
        <v>481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მოქალაქეთა პოლიტიკური გაერთიანება ,,საქართველოს ევროპელი დემოკრატები"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C31" s="2" t="s">
        <v>508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1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C31" sqref="C31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390" t="s">
        <v>186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4" t="s">
        <v>481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მოქალაქეთა პოლიტიკური გაერთიანება ,,საქართველოს ევროპელი დემოკრატები"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 t="s">
        <v>491</v>
      </c>
      <c r="C9" s="26" t="s">
        <v>492</v>
      </c>
      <c r="D9" s="26" t="s">
        <v>493</v>
      </c>
      <c r="E9" s="26">
        <v>2006</v>
      </c>
      <c r="F9" s="26" t="s">
        <v>494</v>
      </c>
      <c r="G9" s="26">
        <v>57100</v>
      </c>
      <c r="H9" s="160" t="s">
        <v>495</v>
      </c>
      <c r="I9" s="26"/>
      <c r="J9" s="155"/>
    </row>
    <row r="10" spans="1:12" ht="15">
      <c r="A10" s="70">
        <v>2</v>
      </c>
      <c r="B10" s="26" t="s">
        <v>491</v>
      </c>
      <c r="C10" s="26" t="s">
        <v>496</v>
      </c>
      <c r="D10" s="26" t="s">
        <v>497</v>
      </c>
      <c r="E10" s="26">
        <v>2007</v>
      </c>
      <c r="F10" s="26" t="s">
        <v>498</v>
      </c>
      <c r="G10" s="26">
        <v>30652</v>
      </c>
      <c r="H10" s="160" t="s">
        <v>499</v>
      </c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C31" s="2" t="s">
        <v>508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C24" sqref="C24"/>
    </sheetView>
  </sheetViews>
  <sheetFormatPr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199" t="s">
        <v>314</v>
      </c>
      <c r="B1" s="200"/>
      <c r="C1" s="200"/>
      <c r="D1" s="200"/>
      <c r="E1" s="200"/>
      <c r="F1" s="81"/>
      <c r="G1" s="81" t="s">
        <v>97</v>
      </c>
      <c r="H1" s="204"/>
    </row>
    <row r="2" spans="1:8" s="203" customFormat="1">
      <c r="A2" s="204" t="s">
        <v>305</v>
      </c>
      <c r="B2" s="200"/>
      <c r="C2" s="200"/>
      <c r="D2" s="200"/>
      <c r="E2" s="201"/>
      <c r="F2" s="201"/>
      <c r="G2" s="202" t="s">
        <v>481</v>
      </c>
      <c r="H2" s="204"/>
    </row>
    <row r="3" spans="1:8" s="203" customFormat="1">
      <c r="A3" s="204"/>
      <c r="B3" s="200"/>
      <c r="C3" s="200"/>
      <c r="D3" s="200"/>
      <c r="E3" s="201"/>
      <c r="F3" s="201"/>
      <c r="G3" s="201"/>
      <c r="H3" s="204"/>
    </row>
    <row r="4" spans="1:8" s="203" customFormat="1" ht="15">
      <c r="A4" s="117" t="s">
        <v>262</v>
      </c>
      <c r="B4" s="200"/>
      <c r="C4" s="200"/>
      <c r="D4" s="200"/>
      <c r="E4" s="205"/>
      <c r="F4" s="205"/>
      <c r="G4" s="201"/>
      <c r="H4" s="204"/>
    </row>
    <row r="5" spans="1:8" s="203" customFormat="1">
      <c r="A5" s="206" t="str">
        <f>'ფორმა N1'!D4</f>
        <v>მოქალაქეთა პოლიტიკური გაერთიანება ,,საქართველოს ევროპელი დემოკრატები"</v>
      </c>
      <c r="B5" s="206"/>
      <c r="C5" s="206"/>
      <c r="D5" s="206"/>
      <c r="E5" s="206"/>
      <c r="F5" s="206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>
      <c r="A7" s="236" t="s">
        <v>64</v>
      </c>
      <c r="B7" s="211" t="s">
        <v>309</v>
      </c>
      <c r="C7" s="211" t="s">
        <v>310</v>
      </c>
      <c r="D7" s="211" t="s">
        <v>311</v>
      </c>
      <c r="E7" s="211" t="s">
        <v>312</v>
      </c>
      <c r="F7" s="211" t="s">
        <v>313</v>
      </c>
      <c r="G7" s="211" t="s">
        <v>306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264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5">
      <c r="B24" s="214" t="s">
        <v>96</v>
      </c>
      <c r="C24" s="214" t="s">
        <v>508</v>
      </c>
    </row>
    <row r="25" spans="1:11" s="21" customFormat="1" ht="15">
      <c r="B25" s="214"/>
      <c r="C25" s="214"/>
    </row>
    <row r="26" spans="1:11" s="21" customFormat="1" ht="15">
      <c r="C26" s="216"/>
      <c r="F26" s="216"/>
      <c r="G26" s="216"/>
      <c r="H26" s="215"/>
    </row>
    <row r="27" spans="1:11" s="21" customFormat="1" ht="15">
      <c r="C27" s="217" t="s">
        <v>256</v>
      </c>
      <c r="F27" s="214" t="s">
        <v>307</v>
      </c>
      <c r="J27" s="215"/>
      <c r="K27" s="215"/>
    </row>
    <row r="28" spans="1:11" s="21" customFormat="1" ht="15">
      <c r="C28" s="217" t="s">
        <v>127</v>
      </c>
      <c r="F28" s="218" t="s">
        <v>257</v>
      </c>
      <c r="J28" s="215"/>
      <c r="K28" s="215"/>
    </row>
    <row r="29" spans="1:11" s="203" customFormat="1" ht="15">
      <c r="C29" s="217"/>
      <c r="J29" s="220"/>
      <c r="K29" s="22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C31" sqref="C31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04" t="s">
        <v>481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1" customFormat="1" ht="15">
      <c r="A5" s="226" t="str">
        <f>'ფორმა N1'!D4</f>
        <v>მოქალაქეთა პოლიტიკური გაერთიანება ,,საქართველოს ევროპელი დემოკრატები"</v>
      </c>
      <c r="B5" s="83"/>
      <c r="C5" s="83"/>
      <c r="D5" s="83"/>
      <c r="E5" s="227"/>
      <c r="F5" s="228"/>
      <c r="G5" s="228"/>
      <c r="H5" s="228"/>
      <c r="I5" s="228"/>
      <c r="J5" s="228"/>
      <c r="K5" s="227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27">
      <c r="A9" s="70">
        <v>1</v>
      </c>
      <c r="B9" s="435" t="s">
        <v>500</v>
      </c>
      <c r="C9" s="435" t="s">
        <v>501</v>
      </c>
      <c r="D9" s="435" t="s">
        <v>502</v>
      </c>
      <c r="E9" s="435" t="s">
        <v>503</v>
      </c>
      <c r="F9" s="435" t="s">
        <v>504</v>
      </c>
      <c r="G9" s="435">
        <v>62001001808</v>
      </c>
      <c r="H9" s="436" t="s">
        <v>505</v>
      </c>
      <c r="I9" s="436" t="s">
        <v>506</v>
      </c>
      <c r="J9" s="225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5"/>
      <c r="I10" s="225"/>
      <c r="J10" s="225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5"/>
      <c r="I11" s="225"/>
      <c r="J11" s="225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5"/>
      <c r="I12" s="225"/>
      <c r="J12" s="225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5"/>
      <c r="I13" s="225"/>
      <c r="J13" s="225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5"/>
      <c r="I14" s="225"/>
      <c r="J14" s="225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5"/>
      <c r="I15" s="225"/>
      <c r="J15" s="225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5"/>
      <c r="I16" s="225"/>
      <c r="J16" s="225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5"/>
      <c r="I17" s="225"/>
      <c r="J17" s="225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5"/>
      <c r="I18" s="225"/>
      <c r="J18" s="225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5"/>
      <c r="I19" s="225"/>
      <c r="J19" s="225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5"/>
      <c r="I20" s="225"/>
      <c r="J20" s="225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5"/>
      <c r="I21" s="225"/>
      <c r="J21" s="225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5"/>
      <c r="I22" s="225"/>
      <c r="J22" s="225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5"/>
      <c r="I23" s="225"/>
      <c r="J23" s="225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5"/>
      <c r="I24" s="225"/>
      <c r="J24" s="225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5"/>
      <c r="I25" s="225"/>
      <c r="J25" s="225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5"/>
      <c r="I26" s="225"/>
      <c r="J26" s="225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25"/>
      <c r="I27" s="225"/>
      <c r="J27" s="225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 t="s">
        <v>508</v>
      </c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30"/>
      <c r="D32" s="430"/>
      <c r="F32" s="73"/>
      <c r="G32" s="76"/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D31" sqref="D31"/>
    </sheetView>
  </sheetViews>
  <sheetFormatPr defaultRowHeight="12.75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04" t="s">
        <v>481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6" t="str">
        <f>'ფორმა N1'!D4</f>
        <v>მოქალაქეთა პოლიტიკური გაერთიანება ,,საქართველოს ევროპელი დემოკრატები"</v>
      </c>
      <c r="B5" s="226"/>
      <c r="C5" s="83"/>
      <c r="D5" s="83"/>
      <c r="E5" s="83"/>
      <c r="F5" s="227"/>
      <c r="G5" s="228"/>
      <c r="H5" s="228"/>
      <c r="I5" s="228"/>
      <c r="J5" s="228"/>
      <c r="K5" s="228"/>
      <c r="L5" s="227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5"/>
      <c r="J9" s="225"/>
      <c r="K9" s="225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5"/>
      <c r="J10" s="225"/>
      <c r="K10" s="225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5"/>
      <c r="J11" s="225"/>
      <c r="K11" s="225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5"/>
      <c r="J12" s="225"/>
      <c r="K12" s="225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5"/>
      <c r="J13" s="225"/>
      <c r="K13" s="225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5"/>
      <c r="J14" s="225"/>
      <c r="K14" s="225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5"/>
      <c r="J15" s="225"/>
      <c r="K15" s="225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5"/>
      <c r="J16" s="225"/>
      <c r="K16" s="225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5"/>
      <c r="J17" s="225"/>
      <c r="K17" s="225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5"/>
      <c r="J18" s="225"/>
      <c r="K18" s="225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5"/>
      <c r="J19" s="225"/>
      <c r="K19" s="225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5"/>
      <c r="J20" s="225"/>
      <c r="K20" s="225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5"/>
      <c r="J21" s="225"/>
      <c r="K21" s="225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5"/>
      <c r="J22" s="225"/>
      <c r="K22" s="225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5"/>
      <c r="J23" s="225"/>
      <c r="K23" s="225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5"/>
      <c r="J24" s="225"/>
      <c r="K24" s="225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5"/>
      <c r="J25" s="225"/>
      <c r="K25" s="225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5"/>
      <c r="J26" s="225"/>
      <c r="K26" s="225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5"/>
      <c r="J27" s="225"/>
      <c r="K27" s="225"/>
      <c r="L27" s="26"/>
    </row>
    <row r="28" spans="1:12">
      <c r="A28" s="230"/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</row>
    <row r="29" spans="1:12">
      <c r="A29" s="230"/>
      <c r="B29" s="230"/>
      <c r="C29" s="230"/>
      <c r="D29" s="230"/>
      <c r="E29" s="230"/>
      <c r="F29" s="230"/>
      <c r="G29" s="230"/>
      <c r="H29" s="230"/>
      <c r="I29" s="230"/>
      <c r="J29" s="230"/>
      <c r="K29" s="230"/>
      <c r="L29" s="230"/>
    </row>
    <row r="30" spans="1:12">
      <c r="A30" s="231"/>
      <c r="B30" s="231"/>
      <c r="C30" s="230"/>
      <c r="D30" s="230"/>
      <c r="E30" s="230"/>
      <c r="F30" s="230"/>
      <c r="G30" s="230"/>
      <c r="H30" s="230"/>
      <c r="I30" s="230"/>
      <c r="J30" s="230"/>
      <c r="K30" s="230"/>
      <c r="L30" s="230"/>
    </row>
    <row r="31" spans="1:12" ht="15">
      <c r="A31" s="190"/>
      <c r="B31" s="190"/>
      <c r="C31" s="192" t="s">
        <v>96</v>
      </c>
      <c r="D31" s="190" t="s">
        <v>508</v>
      </c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35"/>
    </row>
    <row r="33" spans="3:7" ht="15">
      <c r="C33" s="190"/>
      <c r="D33" s="196" t="s">
        <v>256</v>
      </c>
      <c r="E33" s="190"/>
      <c r="G33" s="197" t="s">
        <v>261</v>
      </c>
    </row>
    <row r="34" spans="3:7" ht="15">
      <c r="C34" s="190"/>
      <c r="D34" s="198" t="s">
        <v>127</v>
      </c>
      <c r="E34" s="190"/>
      <c r="G34" s="190" t="s">
        <v>257</v>
      </c>
    </row>
    <row r="35" spans="3:7" ht="15">
      <c r="C35" s="190"/>
      <c r="D35" s="198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topLeftCell="A16" zoomScale="80" zoomScaleSheetLayoutView="80" workbookViewId="0">
      <selection activeCell="B41" sqref="B41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15" t="s">
        <v>97</v>
      </c>
      <c r="D1" s="415"/>
      <c r="E1" s="111"/>
    </row>
    <row r="2" spans="1:7">
      <c r="A2" s="79" t="s">
        <v>128</v>
      </c>
      <c r="B2" s="79"/>
      <c r="C2" s="413" t="s">
        <v>481</v>
      </c>
      <c r="D2" s="414"/>
      <c r="E2" s="111"/>
    </row>
    <row r="3" spans="1:7">
      <c r="A3" s="77"/>
      <c r="B3" s="79"/>
      <c r="C3" s="78"/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400" t="str">
        <f>'ფორმა N1'!D4</f>
        <v>მოქალაქეთა პოლიტიკური გაერთიანება ,,საქართველოს ევროპელი დემოკრატები"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44">
        <v>1</v>
      </c>
      <c r="B9" s="244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9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52" t="s">
        <v>87</v>
      </c>
      <c r="B28" s="252" t="s">
        <v>297</v>
      </c>
      <c r="C28" s="8"/>
      <c r="D28" s="8"/>
      <c r="E28" s="111"/>
    </row>
    <row r="29" spans="1:5">
      <c r="A29" s="252" t="s">
        <v>88</v>
      </c>
      <c r="B29" s="252" t="s">
        <v>300</v>
      </c>
      <c r="C29" s="8"/>
      <c r="D29" s="8"/>
      <c r="E29" s="111"/>
    </row>
    <row r="30" spans="1:5">
      <c r="A30" s="252" t="s">
        <v>427</v>
      </c>
      <c r="B30" s="252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52" t="s">
        <v>12</v>
      </c>
      <c r="B32" s="252" t="s">
        <v>476</v>
      </c>
      <c r="C32" s="8"/>
      <c r="D32" s="8"/>
      <c r="E32" s="111"/>
    </row>
    <row r="33" spans="1:9">
      <c r="A33" s="252" t="s">
        <v>13</v>
      </c>
      <c r="B33" s="252" t="s">
        <v>477</v>
      </c>
      <c r="C33" s="8"/>
      <c r="D33" s="8"/>
      <c r="E33" s="111"/>
    </row>
    <row r="34" spans="1:9">
      <c r="A34" s="252" t="s">
        <v>269</v>
      </c>
      <c r="B34" s="252" t="s">
        <v>478</v>
      </c>
      <c r="C34" s="8"/>
      <c r="D34" s="8"/>
      <c r="E34" s="111"/>
    </row>
    <row r="35" spans="1:9">
      <c r="A35" s="91" t="s">
        <v>34</v>
      </c>
      <c r="B35" s="265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B41" s="2" t="s">
        <v>508</v>
      </c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C31" sqref="C31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4" t="s">
        <v>481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6" t="str">
        <f>'ფორმა N1'!D4</f>
        <v>მოქალაქეთა პოლიტიკური გაერთიანება ,,საქართველოს ევროპელი დემოკრატები"</v>
      </c>
      <c r="B5" s="83"/>
      <c r="C5" s="83"/>
      <c r="D5" s="228"/>
      <c r="E5" s="228"/>
      <c r="F5" s="228"/>
      <c r="G5" s="228"/>
      <c r="H5" s="228"/>
      <c r="I5" s="227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5"/>
      <c r="G9" s="225"/>
      <c r="H9" s="225"/>
      <c r="I9" s="26"/>
    </row>
    <row r="10" spans="1:13" customFormat="1" ht="15">
      <c r="A10" s="70">
        <v>2</v>
      </c>
      <c r="B10" s="26"/>
      <c r="C10" s="26"/>
      <c r="D10" s="26"/>
      <c r="E10" s="26"/>
      <c r="F10" s="225"/>
      <c r="G10" s="225"/>
      <c r="H10" s="225"/>
      <c r="I10" s="26"/>
    </row>
    <row r="11" spans="1:13" customFormat="1" ht="15">
      <c r="A11" s="70">
        <v>3</v>
      </c>
      <c r="B11" s="26"/>
      <c r="C11" s="26"/>
      <c r="D11" s="26"/>
      <c r="E11" s="26"/>
      <c r="F11" s="225"/>
      <c r="G11" s="225"/>
      <c r="H11" s="225"/>
      <c r="I11" s="26"/>
    </row>
    <row r="12" spans="1:13" customFormat="1" ht="15">
      <c r="A12" s="70">
        <v>4</v>
      </c>
      <c r="B12" s="26"/>
      <c r="C12" s="26"/>
      <c r="D12" s="26"/>
      <c r="E12" s="26"/>
      <c r="F12" s="225"/>
      <c r="G12" s="225"/>
      <c r="H12" s="225"/>
      <c r="I12" s="26"/>
    </row>
    <row r="13" spans="1:13" customFormat="1" ht="15">
      <c r="A13" s="70">
        <v>5</v>
      </c>
      <c r="B13" s="26"/>
      <c r="C13" s="26"/>
      <c r="D13" s="26"/>
      <c r="E13" s="26"/>
      <c r="F13" s="225"/>
      <c r="G13" s="225"/>
      <c r="H13" s="225"/>
      <c r="I13" s="26"/>
    </row>
    <row r="14" spans="1:13" customFormat="1" ht="15">
      <c r="A14" s="70">
        <v>6</v>
      </c>
      <c r="B14" s="26"/>
      <c r="C14" s="26"/>
      <c r="D14" s="26"/>
      <c r="E14" s="26"/>
      <c r="F14" s="225"/>
      <c r="G14" s="225"/>
      <c r="H14" s="225"/>
      <c r="I14" s="26"/>
    </row>
    <row r="15" spans="1:13" customFormat="1" ht="15">
      <c r="A15" s="70">
        <v>7</v>
      </c>
      <c r="B15" s="26"/>
      <c r="C15" s="26"/>
      <c r="D15" s="26"/>
      <c r="E15" s="26"/>
      <c r="F15" s="225"/>
      <c r="G15" s="225"/>
      <c r="H15" s="225"/>
      <c r="I15" s="26"/>
    </row>
    <row r="16" spans="1:13" customFormat="1" ht="15">
      <c r="A16" s="70">
        <v>8</v>
      </c>
      <c r="B16" s="26"/>
      <c r="C16" s="26"/>
      <c r="D16" s="26"/>
      <c r="E16" s="26"/>
      <c r="F16" s="225"/>
      <c r="G16" s="225"/>
      <c r="H16" s="225"/>
      <c r="I16" s="26"/>
    </row>
    <row r="17" spans="1:9" customFormat="1" ht="15">
      <c r="A17" s="70">
        <v>9</v>
      </c>
      <c r="B17" s="26"/>
      <c r="C17" s="26"/>
      <c r="D17" s="26"/>
      <c r="E17" s="26"/>
      <c r="F17" s="225"/>
      <c r="G17" s="225"/>
      <c r="H17" s="225"/>
      <c r="I17" s="26"/>
    </row>
    <row r="18" spans="1:9" customFormat="1" ht="15">
      <c r="A18" s="70">
        <v>10</v>
      </c>
      <c r="B18" s="26"/>
      <c r="C18" s="26"/>
      <c r="D18" s="26"/>
      <c r="E18" s="26"/>
      <c r="F18" s="225"/>
      <c r="G18" s="225"/>
      <c r="H18" s="225"/>
      <c r="I18" s="26"/>
    </row>
    <row r="19" spans="1:9" customFormat="1" ht="15">
      <c r="A19" s="70">
        <v>11</v>
      </c>
      <c r="B19" s="26"/>
      <c r="C19" s="26"/>
      <c r="D19" s="26"/>
      <c r="E19" s="26"/>
      <c r="F19" s="225"/>
      <c r="G19" s="225"/>
      <c r="H19" s="225"/>
      <c r="I19" s="26"/>
    </row>
    <row r="20" spans="1:9" customFormat="1" ht="15">
      <c r="A20" s="70">
        <v>12</v>
      </c>
      <c r="B20" s="26"/>
      <c r="C20" s="26"/>
      <c r="D20" s="26"/>
      <c r="E20" s="26"/>
      <c r="F20" s="225"/>
      <c r="G20" s="225"/>
      <c r="H20" s="225"/>
      <c r="I20" s="26"/>
    </row>
    <row r="21" spans="1:9" customFormat="1" ht="15">
      <c r="A21" s="70">
        <v>13</v>
      </c>
      <c r="B21" s="26"/>
      <c r="C21" s="26"/>
      <c r="D21" s="26"/>
      <c r="E21" s="26"/>
      <c r="F21" s="225"/>
      <c r="G21" s="225"/>
      <c r="H21" s="225"/>
      <c r="I21" s="26"/>
    </row>
    <row r="22" spans="1:9" customFormat="1" ht="15">
      <c r="A22" s="70">
        <v>14</v>
      </c>
      <c r="B22" s="26"/>
      <c r="C22" s="26"/>
      <c r="D22" s="26"/>
      <c r="E22" s="26"/>
      <c r="F22" s="225"/>
      <c r="G22" s="225"/>
      <c r="H22" s="225"/>
      <c r="I22" s="26"/>
    </row>
    <row r="23" spans="1:9" customFormat="1" ht="15">
      <c r="A23" s="70">
        <v>15</v>
      </c>
      <c r="B23" s="26"/>
      <c r="C23" s="26"/>
      <c r="D23" s="26"/>
      <c r="E23" s="26"/>
      <c r="F23" s="225"/>
      <c r="G23" s="225"/>
      <c r="H23" s="225"/>
      <c r="I23" s="26"/>
    </row>
    <row r="24" spans="1:9" customFormat="1" ht="15">
      <c r="A24" s="70">
        <v>16</v>
      </c>
      <c r="B24" s="26"/>
      <c r="C24" s="26"/>
      <c r="D24" s="26"/>
      <c r="E24" s="26"/>
      <c r="F24" s="225"/>
      <c r="G24" s="225"/>
      <c r="H24" s="225"/>
      <c r="I24" s="26"/>
    </row>
    <row r="25" spans="1:9" customFormat="1" ht="15">
      <c r="A25" s="70">
        <v>17</v>
      </c>
      <c r="B25" s="26"/>
      <c r="C25" s="26"/>
      <c r="D25" s="26"/>
      <c r="E25" s="26"/>
      <c r="F25" s="225"/>
      <c r="G25" s="225"/>
      <c r="H25" s="225"/>
      <c r="I25" s="26"/>
    </row>
    <row r="26" spans="1:9" customFormat="1" ht="15">
      <c r="A26" s="70">
        <v>18</v>
      </c>
      <c r="B26" s="26"/>
      <c r="C26" s="26"/>
      <c r="D26" s="26"/>
      <c r="E26" s="26"/>
      <c r="F26" s="225"/>
      <c r="G26" s="225"/>
      <c r="H26" s="225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5"/>
      <c r="G27" s="225"/>
      <c r="H27" s="225"/>
      <c r="I27" s="26"/>
    </row>
    <row r="28" spans="1:9">
      <c r="A28" s="230"/>
      <c r="B28" s="230"/>
      <c r="C28" s="230"/>
      <c r="D28" s="230"/>
      <c r="E28" s="230"/>
      <c r="F28" s="230"/>
      <c r="G28" s="230"/>
      <c r="H28" s="230"/>
      <c r="I28" s="230"/>
    </row>
    <row r="29" spans="1:9">
      <c r="A29" s="230"/>
      <c r="B29" s="230"/>
      <c r="C29" s="230"/>
      <c r="D29" s="230"/>
      <c r="E29" s="230"/>
      <c r="F29" s="230"/>
      <c r="G29" s="230"/>
      <c r="H29" s="230"/>
      <c r="I29" s="230"/>
    </row>
    <row r="30" spans="1:9">
      <c r="A30" s="231"/>
      <c r="B30" s="230"/>
      <c r="C30" s="230"/>
      <c r="D30" s="230"/>
      <c r="E30" s="230"/>
      <c r="F30" s="230"/>
      <c r="G30" s="230"/>
      <c r="H30" s="230"/>
      <c r="I30" s="230"/>
    </row>
    <row r="31" spans="1:9" ht="15">
      <c r="A31" s="190"/>
      <c r="B31" s="192" t="s">
        <v>96</v>
      </c>
      <c r="C31" s="190" t="s">
        <v>508</v>
      </c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5"/>
    </row>
    <row r="33" spans="2:6" ht="15">
      <c r="B33" s="190"/>
      <c r="C33" s="196" t="s">
        <v>256</v>
      </c>
      <c r="D33" s="190"/>
      <c r="F33" s="197" t="s">
        <v>261</v>
      </c>
    </row>
    <row r="34" spans="2:6" ht="15">
      <c r="B34" s="190"/>
      <c r="C34" s="198" t="s">
        <v>127</v>
      </c>
      <c r="D34" s="190"/>
      <c r="F34" s="190" t="s">
        <v>257</v>
      </c>
    </row>
    <row r="35" spans="2:6" ht="15">
      <c r="B35" s="190"/>
      <c r="C35" s="198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topLeftCell="A13" zoomScale="80" zoomScaleSheetLayoutView="80" workbookViewId="0">
      <selection activeCell="C43" sqref="C43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171" t="s">
        <v>481</v>
      </c>
      <c r="J2" s="170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6" t="str">
        <f>'ფორმა N1'!D4</f>
        <v>მოქალაქეთა პოლიტიკური გაერთიანება ,,საქართველოს ევროპელი დემოკრატები"</v>
      </c>
      <c r="B5" s="226"/>
      <c r="C5" s="226"/>
      <c r="D5" s="226"/>
      <c r="E5" s="226"/>
      <c r="F5" s="226"/>
      <c r="G5" s="226"/>
      <c r="H5" s="226"/>
      <c r="I5" s="226"/>
      <c r="J5" s="197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2" t="s">
        <v>64</v>
      </c>
      <c r="B8" s="395" t="s">
        <v>358</v>
      </c>
      <c r="C8" s="396" t="s">
        <v>415</v>
      </c>
      <c r="D8" s="396" t="s">
        <v>416</v>
      </c>
      <c r="E8" s="396" t="s">
        <v>359</v>
      </c>
      <c r="F8" s="396" t="s">
        <v>378</v>
      </c>
      <c r="G8" s="396" t="s">
        <v>379</v>
      </c>
      <c r="H8" s="396" t="s">
        <v>417</v>
      </c>
      <c r="I8" s="173" t="s">
        <v>380</v>
      </c>
      <c r="J8" s="108"/>
    </row>
    <row r="9" spans="1:10">
      <c r="A9" s="175">
        <v>1</v>
      </c>
      <c r="B9" s="213"/>
      <c r="C9" s="180"/>
      <c r="D9" s="180"/>
      <c r="E9" s="179"/>
      <c r="F9" s="179"/>
      <c r="G9" s="179"/>
      <c r="H9" s="179"/>
      <c r="I9" s="179"/>
      <c r="J9" s="108"/>
    </row>
    <row r="10" spans="1:10">
      <c r="A10" s="175">
        <v>2</v>
      </c>
      <c r="B10" s="213"/>
      <c r="C10" s="180"/>
      <c r="D10" s="180"/>
      <c r="E10" s="179"/>
      <c r="F10" s="179"/>
      <c r="G10" s="179"/>
      <c r="H10" s="179"/>
      <c r="I10" s="179"/>
      <c r="J10" s="108"/>
    </row>
    <row r="11" spans="1:10">
      <c r="A11" s="175">
        <v>3</v>
      </c>
      <c r="B11" s="213"/>
      <c r="C11" s="180"/>
      <c r="D11" s="180"/>
      <c r="E11" s="179"/>
      <c r="F11" s="179"/>
      <c r="G11" s="179"/>
      <c r="H11" s="179"/>
      <c r="I11" s="179"/>
      <c r="J11" s="108"/>
    </row>
    <row r="12" spans="1:10">
      <c r="A12" s="175">
        <v>4</v>
      </c>
      <c r="B12" s="213"/>
      <c r="C12" s="180"/>
      <c r="D12" s="180"/>
      <c r="E12" s="179"/>
      <c r="F12" s="179"/>
      <c r="G12" s="179"/>
      <c r="H12" s="179"/>
      <c r="I12" s="179"/>
      <c r="J12" s="108"/>
    </row>
    <row r="13" spans="1:10">
      <c r="A13" s="175">
        <v>5</v>
      </c>
      <c r="B13" s="213"/>
      <c r="C13" s="180"/>
      <c r="D13" s="180"/>
      <c r="E13" s="179"/>
      <c r="F13" s="179"/>
      <c r="G13" s="179"/>
      <c r="H13" s="179"/>
      <c r="I13" s="179"/>
      <c r="J13" s="108"/>
    </row>
    <row r="14" spans="1:10">
      <c r="A14" s="175">
        <v>6</v>
      </c>
      <c r="B14" s="213"/>
      <c r="C14" s="180"/>
      <c r="D14" s="180"/>
      <c r="E14" s="179"/>
      <c r="F14" s="179"/>
      <c r="G14" s="179"/>
      <c r="H14" s="179"/>
      <c r="I14" s="179"/>
      <c r="J14" s="108"/>
    </row>
    <row r="15" spans="1:10">
      <c r="A15" s="175">
        <v>7</v>
      </c>
      <c r="B15" s="213"/>
      <c r="C15" s="180"/>
      <c r="D15" s="180"/>
      <c r="E15" s="179"/>
      <c r="F15" s="179"/>
      <c r="G15" s="179"/>
      <c r="H15" s="179"/>
      <c r="I15" s="179"/>
      <c r="J15" s="108"/>
    </row>
    <row r="16" spans="1:10">
      <c r="A16" s="175">
        <v>8</v>
      </c>
      <c r="B16" s="213"/>
      <c r="C16" s="180"/>
      <c r="D16" s="180"/>
      <c r="E16" s="179"/>
      <c r="F16" s="179"/>
      <c r="G16" s="179"/>
      <c r="H16" s="179"/>
      <c r="I16" s="179"/>
      <c r="J16" s="108"/>
    </row>
    <row r="17" spans="1:10">
      <c r="A17" s="175">
        <v>9</v>
      </c>
      <c r="B17" s="213"/>
      <c r="C17" s="180"/>
      <c r="D17" s="180"/>
      <c r="E17" s="179"/>
      <c r="F17" s="179"/>
      <c r="G17" s="179"/>
      <c r="H17" s="179"/>
      <c r="I17" s="179"/>
      <c r="J17" s="108"/>
    </row>
    <row r="18" spans="1:10">
      <c r="A18" s="175">
        <v>10</v>
      </c>
      <c r="B18" s="213"/>
      <c r="C18" s="180"/>
      <c r="D18" s="180"/>
      <c r="E18" s="179"/>
      <c r="F18" s="179"/>
      <c r="G18" s="179"/>
      <c r="H18" s="179"/>
      <c r="I18" s="179"/>
      <c r="J18" s="108"/>
    </row>
    <row r="19" spans="1:10">
      <c r="A19" s="175">
        <v>11</v>
      </c>
      <c r="B19" s="213"/>
      <c r="C19" s="180"/>
      <c r="D19" s="180"/>
      <c r="E19" s="179"/>
      <c r="F19" s="179"/>
      <c r="G19" s="179"/>
      <c r="H19" s="179"/>
      <c r="I19" s="179"/>
      <c r="J19" s="108"/>
    </row>
    <row r="20" spans="1:10">
      <c r="A20" s="175">
        <v>12</v>
      </c>
      <c r="B20" s="213"/>
      <c r="C20" s="180"/>
      <c r="D20" s="180"/>
      <c r="E20" s="179"/>
      <c r="F20" s="179"/>
      <c r="G20" s="179"/>
      <c r="H20" s="179"/>
      <c r="I20" s="179"/>
      <c r="J20" s="108"/>
    </row>
    <row r="21" spans="1:10">
      <c r="A21" s="175">
        <v>13</v>
      </c>
      <c r="B21" s="213"/>
      <c r="C21" s="180"/>
      <c r="D21" s="180"/>
      <c r="E21" s="179"/>
      <c r="F21" s="179"/>
      <c r="G21" s="179"/>
      <c r="H21" s="179"/>
      <c r="I21" s="179"/>
      <c r="J21" s="108"/>
    </row>
    <row r="22" spans="1:10">
      <c r="A22" s="175">
        <v>14</v>
      </c>
      <c r="B22" s="213"/>
      <c r="C22" s="180"/>
      <c r="D22" s="180"/>
      <c r="E22" s="179"/>
      <c r="F22" s="179"/>
      <c r="G22" s="179"/>
      <c r="H22" s="179"/>
      <c r="I22" s="179"/>
      <c r="J22" s="108"/>
    </row>
    <row r="23" spans="1:10">
      <c r="A23" s="175">
        <v>15</v>
      </c>
      <c r="B23" s="213"/>
      <c r="C23" s="180"/>
      <c r="D23" s="180"/>
      <c r="E23" s="179"/>
      <c r="F23" s="179"/>
      <c r="G23" s="179"/>
      <c r="H23" s="179"/>
      <c r="I23" s="179"/>
      <c r="J23" s="108"/>
    </row>
    <row r="24" spans="1:10">
      <c r="A24" s="175">
        <v>16</v>
      </c>
      <c r="B24" s="213"/>
      <c r="C24" s="180"/>
      <c r="D24" s="180"/>
      <c r="E24" s="179"/>
      <c r="F24" s="179"/>
      <c r="G24" s="179"/>
      <c r="H24" s="179"/>
      <c r="I24" s="179"/>
      <c r="J24" s="108"/>
    </row>
    <row r="25" spans="1:10">
      <c r="A25" s="175">
        <v>17</v>
      </c>
      <c r="B25" s="213"/>
      <c r="C25" s="180"/>
      <c r="D25" s="180"/>
      <c r="E25" s="179"/>
      <c r="F25" s="179"/>
      <c r="G25" s="179"/>
      <c r="H25" s="179"/>
      <c r="I25" s="179"/>
      <c r="J25" s="108"/>
    </row>
    <row r="26" spans="1:10">
      <c r="A26" s="175">
        <v>18</v>
      </c>
      <c r="B26" s="213"/>
      <c r="C26" s="180"/>
      <c r="D26" s="180"/>
      <c r="E26" s="179"/>
      <c r="F26" s="179"/>
      <c r="G26" s="179"/>
      <c r="H26" s="179"/>
      <c r="I26" s="179"/>
      <c r="J26" s="108"/>
    </row>
    <row r="27" spans="1:10">
      <c r="A27" s="175">
        <v>19</v>
      </c>
      <c r="B27" s="213"/>
      <c r="C27" s="180"/>
      <c r="D27" s="180"/>
      <c r="E27" s="179"/>
      <c r="F27" s="179"/>
      <c r="G27" s="179"/>
      <c r="H27" s="179"/>
      <c r="I27" s="179"/>
      <c r="J27" s="108"/>
    </row>
    <row r="28" spans="1:10">
      <c r="A28" s="175">
        <v>20</v>
      </c>
      <c r="B28" s="213"/>
      <c r="C28" s="180"/>
      <c r="D28" s="180"/>
      <c r="E28" s="179"/>
      <c r="F28" s="179"/>
      <c r="G28" s="179"/>
      <c r="H28" s="179"/>
      <c r="I28" s="179"/>
      <c r="J28" s="108"/>
    </row>
    <row r="29" spans="1:10">
      <c r="A29" s="175">
        <v>21</v>
      </c>
      <c r="B29" s="213"/>
      <c r="C29" s="183"/>
      <c r="D29" s="183"/>
      <c r="E29" s="182"/>
      <c r="F29" s="182"/>
      <c r="G29" s="182"/>
      <c r="H29" s="277"/>
      <c r="I29" s="179"/>
      <c r="J29" s="108"/>
    </row>
    <row r="30" spans="1:10">
      <c r="A30" s="175">
        <v>22</v>
      </c>
      <c r="B30" s="213"/>
      <c r="C30" s="183"/>
      <c r="D30" s="183"/>
      <c r="E30" s="182"/>
      <c r="F30" s="182"/>
      <c r="G30" s="182"/>
      <c r="H30" s="277"/>
      <c r="I30" s="179"/>
      <c r="J30" s="108"/>
    </row>
    <row r="31" spans="1:10">
      <c r="A31" s="175">
        <v>23</v>
      </c>
      <c r="B31" s="213"/>
      <c r="C31" s="183"/>
      <c r="D31" s="183"/>
      <c r="E31" s="182"/>
      <c r="F31" s="182"/>
      <c r="G31" s="182"/>
      <c r="H31" s="277"/>
      <c r="I31" s="179"/>
      <c r="J31" s="108"/>
    </row>
    <row r="32" spans="1:10">
      <c r="A32" s="175">
        <v>24</v>
      </c>
      <c r="B32" s="213"/>
      <c r="C32" s="183"/>
      <c r="D32" s="183"/>
      <c r="E32" s="182"/>
      <c r="F32" s="182"/>
      <c r="G32" s="182"/>
      <c r="H32" s="277"/>
      <c r="I32" s="179"/>
      <c r="J32" s="108"/>
    </row>
    <row r="33" spans="1:12">
      <c r="A33" s="175">
        <v>25</v>
      </c>
      <c r="B33" s="213"/>
      <c r="C33" s="183"/>
      <c r="D33" s="183"/>
      <c r="E33" s="182"/>
      <c r="F33" s="182"/>
      <c r="G33" s="182"/>
      <c r="H33" s="277"/>
      <c r="I33" s="179"/>
      <c r="J33" s="108"/>
    </row>
    <row r="34" spans="1:12">
      <c r="A34" s="175">
        <v>26</v>
      </c>
      <c r="B34" s="213"/>
      <c r="C34" s="183"/>
      <c r="D34" s="183"/>
      <c r="E34" s="182"/>
      <c r="F34" s="182"/>
      <c r="G34" s="182"/>
      <c r="H34" s="277"/>
      <c r="I34" s="179"/>
      <c r="J34" s="108"/>
    </row>
    <row r="35" spans="1:12">
      <c r="A35" s="175">
        <v>27</v>
      </c>
      <c r="B35" s="213"/>
      <c r="C35" s="183"/>
      <c r="D35" s="183"/>
      <c r="E35" s="182"/>
      <c r="F35" s="182"/>
      <c r="G35" s="182"/>
      <c r="H35" s="277"/>
      <c r="I35" s="179"/>
      <c r="J35" s="108"/>
    </row>
    <row r="36" spans="1:12">
      <c r="A36" s="175">
        <v>28</v>
      </c>
      <c r="B36" s="213"/>
      <c r="C36" s="183"/>
      <c r="D36" s="183"/>
      <c r="E36" s="182"/>
      <c r="F36" s="182"/>
      <c r="G36" s="182"/>
      <c r="H36" s="277"/>
      <c r="I36" s="179"/>
      <c r="J36" s="108"/>
    </row>
    <row r="37" spans="1:12">
      <c r="A37" s="175">
        <v>29</v>
      </c>
      <c r="B37" s="213"/>
      <c r="C37" s="183"/>
      <c r="D37" s="183"/>
      <c r="E37" s="182"/>
      <c r="F37" s="182"/>
      <c r="G37" s="182"/>
      <c r="H37" s="277"/>
      <c r="I37" s="179"/>
      <c r="J37" s="108"/>
    </row>
    <row r="38" spans="1:12">
      <c r="A38" s="175" t="s">
        <v>266</v>
      </c>
      <c r="B38" s="213"/>
      <c r="C38" s="183"/>
      <c r="D38" s="183"/>
      <c r="E38" s="182"/>
      <c r="F38" s="182"/>
      <c r="G38" s="278"/>
      <c r="H38" s="287" t="s">
        <v>408</v>
      </c>
      <c r="I38" s="402">
        <f>SUM(I9:I37)</f>
        <v>0</v>
      </c>
      <c r="J38" s="108"/>
    </row>
    <row r="40" spans="1:12">
      <c r="A40" s="190" t="s">
        <v>432</v>
      </c>
    </row>
    <row r="42" spans="1:12">
      <c r="B42" s="192" t="s">
        <v>96</v>
      </c>
      <c r="F42" s="193"/>
    </row>
    <row r="43" spans="1:12">
      <c r="C43" s="190" t="s">
        <v>508</v>
      </c>
      <c r="F43" s="191"/>
      <c r="I43" s="191"/>
      <c r="J43" s="191"/>
      <c r="K43" s="191"/>
      <c r="L43" s="191"/>
    </row>
    <row r="44" spans="1:12">
      <c r="C44" s="194"/>
      <c r="F44" s="194"/>
      <c r="G44" s="194"/>
      <c r="H44" s="197"/>
      <c r="I44" s="195"/>
      <c r="J44" s="191"/>
      <c r="K44" s="191"/>
      <c r="L44" s="191"/>
    </row>
    <row r="45" spans="1:12">
      <c r="A45" s="191"/>
      <c r="C45" s="196" t="s">
        <v>256</v>
      </c>
      <c r="F45" s="197" t="s">
        <v>261</v>
      </c>
      <c r="G45" s="196"/>
      <c r="H45" s="196"/>
      <c r="I45" s="195"/>
      <c r="J45" s="191"/>
      <c r="K45" s="191"/>
      <c r="L45" s="191"/>
    </row>
    <row r="46" spans="1:12">
      <c r="A46" s="191"/>
      <c r="C46" s="198" t="s">
        <v>127</v>
      </c>
      <c r="F46" s="190" t="s">
        <v>257</v>
      </c>
      <c r="I46" s="191"/>
      <c r="J46" s="191"/>
      <c r="K46" s="191"/>
      <c r="L46" s="191"/>
    </row>
    <row r="47" spans="1:12" s="191" customFormat="1">
      <c r="B47" s="190"/>
      <c r="C47" s="198"/>
      <c r="G47" s="198"/>
      <c r="H47" s="198"/>
    </row>
    <row r="48" spans="1:12" s="191" customFormat="1" ht="12.75"/>
    <row r="49" s="191" customFormat="1" ht="12.75"/>
    <row r="50" s="191" customFormat="1" ht="12.75"/>
    <row r="51" s="19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topLeftCell="A7" zoomScale="80" zoomScaleSheetLayoutView="80" workbookViewId="0">
      <selection activeCell="C38" sqref="C38"/>
    </sheetView>
  </sheetViews>
  <sheetFormatPr defaultRowHeight="12.75"/>
  <cols>
    <col min="1" max="1" width="2.7109375" style="203" customWidth="1"/>
    <col min="2" max="2" width="9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 ht="13.5">
      <c r="A1" s="199" t="s">
        <v>433</v>
      </c>
      <c r="B1" s="200"/>
      <c r="C1" s="200"/>
      <c r="D1" s="200"/>
      <c r="E1" s="200"/>
      <c r="F1" s="200"/>
      <c r="G1" s="200"/>
      <c r="H1" s="200"/>
      <c r="I1" s="204"/>
      <c r="J1" s="266"/>
      <c r="K1" s="266"/>
      <c r="L1" s="266"/>
      <c r="M1" s="266" t="s">
        <v>397</v>
      </c>
      <c r="N1" s="204"/>
    </row>
    <row r="2" spans="1:14">
      <c r="A2" s="204" t="s">
        <v>305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202" t="s">
        <v>481</v>
      </c>
      <c r="N2" s="204"/>
    </row>
    <row r="3" spans="1:14">
      <c r="A3" s="204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4"/>
    </row>
    <row r="4" spans="1:14" ht="15">
      <c r="A4" s="117" t="s">
        <v>262</v>
      </c>
      <c r="B4" s="200"/>
      <c r="C4" s="200"/>
      <c r="D4" s="205"/>
      <c r="E4" s="267"/>
      <c r="F4" s="205"/>
      <c r="G4" s="201"/>
      <c r="H4" s="201"/>
      <c r="I4" s="201"/>
      <c r="J4" s="201"/>
      <c r="K4" s="201"/>
      <c r="L4" s="200"/>
      <c r="M4" s="201"/>
      <c r="N4" s="204"/>
    </row>
    <row r="5" spans="1:14">
      <c r="A5" s="206" t="str">
        <f>'ფორმა N1'!D4</f>
        <v>მოქალაქეთა პოლიტიკური გაერთიანება ,,საქართველოს ევროპელი დემოკრატები"</v>
      </c>
      <c r="B5" s="206"/>
      <c r="C5" s="206"/>
      <c r="D5" s="206"/>
      <c r="E5" s="207"/>
      <c r="F5" s="207"/>
      <c r="G5" s="207"/>
      <c r="H5" s="207"/>
      <c r="I5" s="207"/>
      <c r="J5" s="207"/>
      <c r="K5" s="207"/>
      <c r="L5" s="207"/>
      <c r="M5" s="207"/>
      <c r="N5" s="204"/>
    </row>
    <row r="6" spans="1:14" ht="13.5" thickBot="1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04"/>
    </row>
    <row r="7" spans="1:14" ht="51">
      <c r="A7" s="269" t="s">
        <v>64</v>
      </c>
      <c r="B7" s="270" t="s">
        <v>398</v>
      </c>
      <c r="C7" s="270" t="s">
        <v>399</v>
      </c>
      <c r="D7" s="271" t="s">
        <v>400</v>
      </c>
      <c r="E7" s="271" t="s">
        <v>263</v>
      </c>
      <c r="F7" s="271" t="s">
        <v>401</v>
      </c>
      <c r="G7" s="271" t="s">
        <v>402</v>
      </c>
      <c r="H7" s="270" t="s">
        <v>403</v>
      </c>
      <c r="I7" s="272" t="s">
        <v>404</v>
      </c>
      <c r="J7" s="272" t="s">
        <v>405</v>
      </c>
      <c r="K7" s="273" t="s">
        <v>406</v>
      </c>
      <c r="L7" s="273" t="s">
        <v>407</v>
      </c>
      <c r="M7" s="271" t="s">
        <v>397</v>
      </c>
      <c r="N7" s="204"/>
    </row>
    <row r="8" spans="1:14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4" ht="15">
      <c r="A9" s="212">
        <v>1</v>
      </c>
      <c r="B9" s="213"/>
      <c r="C9" s="274"/>
      <c r="D9" s="212"/>
      <c r="E9" s="212"/>
      <c r="F9" s="212"/>
      <c r="G9" s="212"/>
      <c r="H9" s="212"/>
      <c r="I9" s="212"/>
      <c r="J9" s="212"/>
      <c r="K9" s="212"/>
      <c r="L9" s="212"/>
      <c r="M9" s="275" t="str">
        <f t="shared" ref="M9:M33" si="0">IF(ISBLANK(B9),"",$M$2)</f>
        <v/>
      </c>
      <c r="N9" s="204"/>
    </row>
    <row r="10" spans="1:14" ht="15">
      <c r="A10" s="212">
        <v>2</v>
      </c>
      <c r="B10" s="213"/>
      <c r="C10" s="274"/>
      <c r="D10" s="212"/>
      <c r="E10" s="212"/>
      <c r="F10" s="212"/>
      <c r="G10" s="212"/>
      <c r="H10" s="212"/>
      <c r="I10" s="212"/>
      <c r="J10" s="212"/>
      <c r="K10" s="212"/>
      <c r="L10" s="212"/>
      <c r="M10" s="275" t="str">
        <f t="shared" si="0"/>
        <v/>
      </c>
      <c r="N10" s="204"/>
    </row>
    <row r="11" spans="1:14" ht="15">
      <c r="A11" s="212">
        <v>3</v>
      </c>
      <c r="B11" s="213"/>
      <c r="C11" s="274"/>
      <c r="D11" s="212"/>
      <c r="E11" s="212"/>
      <c r="F11" s="212"/>
      <c r="G11" s="212"/>
      <c r="H11" s="212"/>
      <c r="I11" s="212"/>
      <c r="J11" s="212"/>
      <c r="K11" s="212"/>
      <c r="L11" s="212"/>
      <c r="M11" s="275" t="str">
        <f t="shared" si="0"/>
        <v/>
      </c>
      <c r="N11" s="204"/>
    </row>
    <row r="12" spans="1:14" ht="15">
      <c r="A12" s="212">
        <v>4</v>
      </c>
      <c r="B12" s="213"/>
      <c r="C12" s="274"/>
      <c r="D12" s="212"/>
      <c r="E12" s="212"/>
      <c r="F12" s="212"/>
      <c r="G12" s="212"/>
      <c r="H12" s="212"/>
      <c r="I12" s="212"/>
      <c r="J12" s="212"/>
      <c r="K12" s="212"/>
      <c r="L12" s="212"/>
      <c r="M12" s="275" t="str">
        <f t="shared" si="0"/>
        <v/>
      </c>
      <c r="N12" s="204"/>
    </row>
    <row r="13" spans="1:14" ht="15">
      <c r="A13" s="212">
        <v>5</v>
      </c>
      <c r="B13" s="213"/>
      <c r="C13" s="274"/>
      <c r="D13" s="212"/>
      <c r="E13" s="212"/>
      <c r="F13" s="212"/>
      <c r="G13" s="212"/>
      <c r="H13" s="212"/>
      <c r="I13" s="212"/>
      <c r="J13" s="212"/>
      <c r="K13" s="212"/>
      <c r="L13" s="212"/>
      <c r="M13" s="275" t="str">
        <f t="shared" si="0"/>
        <v/>
      </c>
      <c r="N13" s="204"/>
    </row>
    <row r="14" spans="1:14" ht="15">
      <c r="A14" s="212">
        <v>6</v>
      </c>
      <c r="B14" s="213"/>
      <c r="C14" s="274"/>
      <c r="D14" s="212"/>
      <c r="E14" s="212"/>
      <c r="F14" s="212"/>
      <c r="G14" s="212"/>
      <c r="H14" s="212"/>
      <c r="I14" s="212"/>
      <c r="J14" s="212"/>
      <c r="K14" s="212"/>
      <c r="L14" s="212"/>
      <c r="M14" s="275" t="str">
        <f t="shared" si="0"/>
        <v/>
      </c>
      <c r="N14" s="204"/>
    </row>
    <row r="15" spans="1:14" ht="15">
      <c r="A15" s="212">
        <v>7</v>
      </c>
      <c r="B15" s="213"/>
      <c r="C15" s="274"/>
      <c r="D15" s="212"/>
      <c r="E15" s="212"/>
      <c r="F15" s="212"/>
      <c r="G15" s="212"/>
      <c r="H15" s="212"/>
      <c r="I15" s="212"/>
      <c r="J15" s="212"/>
      <c r="K15" s="212"/>
      <c r="L15" s="212"/>
      <c r="M15" s="275" t="str">
        <f t="shared" si="0"/>
        <v/>
      </c>
      <c r="N15" s="204"/>
    </row>
    <row r="16" spans="1:14" ht="15">
      <c r="A16" s="212">
        <v>8</v>
      </c>
      <c r="B16" s="213"/>
      <c r="C16" s="274"/>
      <c r="D16" s="212"/>
      <c r="E16" s="212"/>
      <c r="F16" s="212"/>
      <c r="G16" s="212"/>
      <c r="H16" s="212"/>
      <c r="I16" s="212"/>
      <c r="J16" s="212"/>
      <c r="K16" s="212"/>
      <c r="L16" s="212"/>
      <c r="M16" s="275" t="str">
        <f t="shared" si="0"/>
        <v/>
      </c>
      <c r="N16" s="204"/>
    </row>
    <row r="17" spans="1:14" ht="15">
      <c r="A17" s="212">
        <v>9</v>
      </c>
      <c r="B17" s="213"/>
      <c r="C17" s="274"/>
      <c r="D17" s="212"/>
      <c r="E17" s="212"/>
      <c r="F17" s="212"/>
      <c r="G17" s="212"/>
      <c r="H17" s="212"/>
      <c r="I17" s="212"/>
      <c r="J17" s="212"/>
      <c r="K17" s="212"/>
      <c r="L17" s="212"/>
      <c r="M17" s="275" t="str">
        <f t="shared" si="0"/>
        <v/>
      </c>
      <c r="N17" s="204"/>
    </row>
    <row r="18" spans="1:14" ht="15">
      <c r="A18" s="212">
        <v>10</v>
      </c>
      <c r="B18" s="213"/>
      <c r="C18" s="274"/>
      <c r="D18" s="212"/>
      <c r="E18" s="212"/>
      <c r="F18" s="212"/>
      <c r="G18" s="212"/>
      <c r="H18" s="212"/>
      <c r="I18" s="212"/>
      <c r="J18" s="212"/>
      <c r="K18" s="212"/>
      <c r="L18" s="212"/>
      <c r="M18" s="275" t="str">
        <f t="shared" si="0"/>
        <v/>
      </c>
      <c r="N18" s="204"/>
    </row>
    <row r="19" spans="1:14" ht="15">
      <c r="A19" s="212">
        <v>11</v>
      </c>
      <c r="B19" s="213"/>
      <c r="C19" s="274"/>
      <c r="D19" s="212"/>
      <c r="E19" s="212"/>
      <c r="F19" s="212"/>
      <c r="G19" s="212"/>
      <c r="H19" s="212"/>
      <c r="I19" s="212"/>
      <c r="J19" s="212"/>
      <c r="K19" s="212"/>
      <c r="L19" s="212"/>
      <c r="M19" s="275" t="str">
        <f t="shared" si="0"/>
        <v/>
      </c>
      <c r="N19" s="204"/>
    </row>
    <row r="20" spans="1:14" ht="15">
      <c r="A20" s="212">
        <v>12</v>
      </c>
      <c r="B20" s="213"/>
      <c r="C20" s="274"/>
      <c r="D20" s="212"/>
      <c r="E20" s="212"/>
      <c r="F20" s="212"/>
      <c r="G20" s="212"/>
      <c r="H20" s="212"/>
      <c r="I20" s="212"/>
      <c r="J20" s="212"/>
      <c r="K20" s="212"/>
      <c r="L20" s="212"/>
      <c r="M20" s="275" t="str">
        <f t="shared" si="0"/>
        <v/>
      </c>
      <c r="N20" s="204"/>
    </row>
    <row r="21" spans="1:14" ht="15">
      <c r="A21" s="212">
        <v>13</v>
      </c>
      <c r="B21" s="213"/>
      <c r="C21" s="274"/>
      <c r="D21" s="212"/>
      <c r="E21" s="212"/>
      <c r="F21" s="212"/>
      <c r="G21" s="212"/>
      <c r="H21" s="212"/>
      <c r="I21" s="212"/>
      <c r="J21" s="212"/>
      <c r="K21" s="212"/>
      <c r="L21" s="212"/>
      <c r="M21" s="275" t="str">
        <f t="shared" si="0"/>
        <v/>
      </c>
      <c r="N21" s="204"/>
    </row>
    <row r="22" spans="1:14" ht="15">
      <c r="A22" s="212">
        <v>14</v>
      </c>
      <c r="B22" s="213"/>
      <c r="C22" s="274"/>
      <c r="D22" s="212"/>
      <c r="E22" s="212"/>
      <c r="F22" s="212"/>
      <c r="G22" s="212"/>
      <c r="H22" s="212"/>
      <c r="I22" s="212"/>
      <c r="J22" s="212"/>
      <c r="K22" s="212"/>
      <c r="L22" s="212"/>
      <c r="M22" s="275" t="str">
        <f t="shared" si="0"/>
        <v/>
      </c>
      <c r="N22" s="204"/>
    </row>
    <row r="23" spans="1:14" ht="15">
      <c r="A23" s="212">
        <v>15</v>
      </c>
      <c r="B23" s="213"/>
      <c r="C23" s="274"/>
      <c r="D23" s="212"/>
      <c r="E23" s="212"/>
      <c r="F23" s="212"/>
      <c r="G23" s="212"/>
      <c r="H23" s="212"/>
      <c r="I23" s="212"/>
      <c r="J23" s="212"/>
      <c r="K23" s="212"/>
      <c r="L23" s="212"/>
      <c r="M23" s="275" t="str">
        <f t="shared" si="0"/>
        <v/>
      </c>
      <c r="N23" s="204"/>
    </row>
    <row r="24" spans="1:14" ht="15">
      <c r="A24" s="212">
        <v>16</v>
      </c>
      <c r="B24" s="213"/>
      <c r="C24" s="274"/>
      <c r="D24" s="212"/>
      <c r="E24" s="212"/>
      <c r="F24" s="212"/>
      <c r="G24" s="212"/>
      <c r="H24" s="212"/>
      <c r="I24" s="212"/>
      <c r="J24" s="212"/>
      <c r="K24" s="212"/>
      <c r="L24" s="212"/>
      <c r="M24" s="275" t="str">
        <f t="shared" si="0"/>
        <v/>
      </c>
      <c r="N24" s="204"/>
    </row>
    <row r="25" spans="1:14" ht="15">
      <c r="A25" s="212">
        <v>17</v>
      </c>
      <c r="B25" s="213"/>
      <c r="C25" s="274"/>
      <c r="D25" s="212"/>
      <c r="E25" s="212"/>
      <c r="F25" s="212"/>
      <c r="G25" s="212"/>
      <c r="H25" s="212"/>
      <c r="I25" s="212"/>
      <c r="J25" s="212"/>
      <c r="K25" s="212"/>
      <c r="L25" s="212"/>
      <c r="M25" s="275" t="str">
        <f t="shared" si="0"/>
        <v/>
      </c>
      <c r="N25" s="204"/>
    </row>
    <row r="26" spans="1:14" ht="15">
      <c r="A26" s="212">
        <v>18</v>
      </c>
      <c r="B26" s="213"/>
      <c r="C26" s="274"/>
      <c r="D26" s="212"/>
      <c r="E26" s="212"/>
      <c r="F26" s="212"/>
      <c r="G26" s="212"/>
      <c r="H26" s="212"/>
      <c r="I26" s="212"/>
      <c r="J26" s="212"/>
      <c r="K26" s="212"/>
      <c r="L26" s="212"/>
      <c r="M26" s="275" t="str">
        <f t="shared" si="0"/>
        <v/>
      </c>
      <c r="N26" s="204"/>
    </row>
    <row r="27" spans="1:14" ht="15">
      <c r="A27" s="212">
        <v>19</v>
      </c>
      <c r="B27" s="213"/>
      <c r="C27" s="274"/>
      <c r="D27" s="212"/>
      <c r="E27" s="212"/>
      <c r="F27" s="212"/>
      <c r="G27" s="212"/>
      <c r="H27" s="212"/>
      <c r="I27" s="212"/>
      <c r="J27" s="212"/>
      <c r="K27" s="212"/>
      <c r="L27" s="212"/>
      <c r="M27" s="275" t="str">
        <f t="shared" si="0"/>
        <v/>
      </c>
      <c r="N27" s="204"/>
    </row>
    <row r="28" spans="1:14" ht="15">
      <c r="A28" s="212">
        <v>20</v>
      </c>
      <c r="B28" s="213"/>
      <c r="C28" s="274"/>
      <c r="D28" s="212"/>
      <c r="E28" s="212"/>
      <c r="F28" s="212"/>
      <c r="G28" s="212"/>
      <c r="H28" s="212"/>
      <c r="I28" s="212"/>
      <c r="J28" s="212"/>
      <c r="K28" s="212"/>
      <c r="L28" s="212"/>
      <c r="M28" s="275" t="str">
        <f t="shared" si="0"/>
        <v/>
      </c>
      <c r="N28" s="204"/>
    </row>
    <row r="29" spans="1:14" ht="15">
      <c r="A29" s="212">
        <v>21</v>
      </c>
      <c r="B29" s="213"/>
      <c r="C29" s="274"/>
      <c r="D29" s="212"/>
      <c r="E29" s="212"/>
      <c r="F29" s="212"/>
      <c r="G29" s="212"/>
      <c r="H29" s="212"/>
      <c r="I29" s="212"/>
      <c r="J29" s="212"/>
      <c r="K29" s="212"/>
      <c r="L29" s="212"/>
      <c r="M29" s="275" t="str">
        <f t="shared" si="0"/>
        <v/>
      </c>
      <c r="N29" s="204"/>
    </row>
    <row r="30" spans="1:14" ht="15">
      <c r="A30" s="212">
        <v>22</v>
      </c>
      <c r="B30" s="213"/>
      <c r="C30" s="274"/>
      <c r="D30" s="212"/>
      <c r="E30" s="212"/>
      <c r="F30" s="212"/>
      <c r="G30" s="212"/>
      <c r="H30" s="212"/>
      <c r="I30" s="212"/>
      <c r="J30" s="212"/>
      <c r="K30" s="212"/>
      <c r="L30" s="212"/>
      <c r="M30" s="275" t="str">
        <f t="shared" si="0"/>
        <v/>
      </c>
      <c r="N30" s="204"/>
    </row>
    <row r="31" spans="1:14" ht="15">
      <c r="A31" s="212">
        <v>23</v>
      </c>
      <c r="B31" s="213"/>
      <c r="C31" s="274"/>
      <c r="D31" s="212"/>
      <c r="E31" s="212"/>
      <c r="F31" s="212"/>
      <c r="G31" s="212"/>
      <c r="H31" s="212"/>
      <c r="I31" s="212"/>
      <c r="J31" s="212"/>
      <c r="K31" s="212"/>
      <c r="L31" s="212"/>
      <c r="M31" s="275" t="str">
        <f t="shared" si="0"/>
        <v/>
      </c>
      <c r="N31" s="204"/>
    </row>
    <row r="32" spans="1:14" ht="15">
      <c r="A32" s="212">
        <v>24</v>
      </c>
      <c r="B32" s="213"/>
      <c r="C32" s="274"/>
      <c r="D32" s="212"/>
      <c r="E32" s="212"/>
      <c r="F32" s="212"/>
      <c r="G32" s="212"/>
      <c r="H32" s="212"/>
      <c r="I32" s="212"/>
      <c r="J32" s="212"/>
      <c r="K32" s="212"/>
      <c r="L32" s="212"/>
      <c r="M32" s="275" t="str">
        <f t="shared" si="0"/>
        <v/>
      </c>
      <c r="N32" s="204"/>
    </row>
    <row r="33" spans="1:14" ht="15">
      <c r="A33" s="276" t="s">
        <v>266</v>
      </c>
      <c r="B33" s="213"/>
      <c r="C33" s="274"/>
      <c r="D33" s="212"/>
      <c r="E33" s="212"/>
      <c r="F33" s="212"/>
      <c r="G33" s="212"/>
      <c r="H33" s="212"/>
      <c r="I33" s="212"/>
      <c r="J33" s="212"/>
      <c r="K33" s="212"/>
      <c r="L33" s="212"/>
      <c r="M33" s="275" t="str">
        <f t="shared" si="0"/>
        <v/>
      </c>
      <c r="N33" s="204"/>
    </row>
    <row r="34" spans="1:14" s="219" customFormat="1"/>
    <row r="37" spans="1:14" s="21" customFormat="1" ht="15">
      <c r="B37" s="214" t="s">
        <v>96</v>
      </c>
    </row>
    <row r="38" spans="1:14" s="21" customFormat="1" ht="15">
      <c r="B38" s="214"/>
      <c r="C38" s="21" t="s">
        <v>507</v>
      </c>
    </row>
    <row r="39" spans="1:14" s="21" customFormat="1" ht="15">
      <c r="C39" s="216"/>
      <c r="D39" s="215"/>
      <c r="E39" s="215"/>
      <c r="H39" s="216"/>
      <c r="I39" s="216"/>
      <c r="J39" s="215"/>
      <c r="K39" s="215"/>
      <c r="L39" s="215"/>
    </row>
    <row r="40" spans="1:14" s="21" customFormat="1" ht="15">
      <c r="C40" s="217" t="s">
        <v>256</v>
      </c>
      <c r="D40" s="215"/>
      <c r="E40" s="215"/>
      <c r="H40" s="214" t="s">
        <v>307</v>
      </c>
      <c r="M40" s="215"/>
    </row>
    <row r="41" spans="1:14" s="21" customFormat="1" ht="15">
      <c r="C41" s="217" t="s">
        <v>127</v>
      </c>
      <c r="D41" s="215"/>
      <c r="E41" s="215"/>
      <c r="H41" s="218" t="s">
        <v>257</v>
      </c>
      <c r="M41" s="215"/>
    </row>
    <row r="42" spans="1:14" ht="15">
      <c r="C42" s="217"/>
      <c r="F42" s="218"/>
      <c r="J42" s="220"/>
      <c r="K42" s="220"/>
      <c r="L42" s="220"/>
      <c r="M42" s="220"/>
    </row>
    <row r="43" spans="1:14" ht="15">
      <c r="C43" s="21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79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topLeftCell="A13" zoomScale="80" zoomScaleSheetLayoutView="80" workbookViewId="0">
      <selection activeCell="B41" sqref="B41"/>
    </sheetView>
  </sheetViews>
  <sheetFormatPr defaultRowHeight="15"/>
  <cols>
    <col min="1" max="1" width="14.28515625" style="21" bestFit="1" customWidth="1"/>
    <col min="2" max="2" width="80" style="26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57"/>
      <c r="C1" s="415" t="s">
        <v>97</v>
      </c>
      <c r="D1" s="415"/>
      <c r="E1" s="116"/>
    </row>
    <row r="2" spans="1:12" s="6" customFormat="1">
      <c r="A2" s="79" t="s">
        <v>128</v>
      </c>
      <c r="B2" s="257"/>
      <c r="C2" s="416" t="s">
        <v>481</v>
      </c>
      <c r="D2" s="417"/>
      <c r="E2" s="116"/>
    </row>
    <row r="3" spans="1:12" s="6" customFormat="1">
      <c r="A3" s="79"/>
      <c r="B3" s="257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8"/>
      <c r="C4" s="79"/>
      <c r="D4" s="79"/>
      <c r="E4" s="111"/>
      <c r="L4" s="6"/>
    </row>
    <row r="5" spans="1:12" s="2" customFormat="1">
      <c r="A5" s="122" t="str">
        <f>'ფორმა N1'!D4</f>
        <v>მოქალაქეთა პოლიტიკური გაერთიანება ,,საქართველოს ევროპელი დემოკრატები"</v>
      </c>
      <c r="B5" s="259"/>
      <c r="C5" s="60"/>
      <c r="D5" s="60"/>
      <c r="E5" s="111"/>
    </row>
    <row r="6" spans="1:12" s="2" customFormat="1">
      <c r="A6" s="80"/>
      <c r="B6" s="258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44">
        <v>1</v>
      </c>
      <c r="B9" s="244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70</v>
      </c>
      <c r="B13" s="100" t="s">
        <v>299</v>
      </c>
      <c r="C13" s="8"/>
      <c r="D13" s="8"/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79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52" t="s">
        <v>87</v>
      </c>
      <c r="B28" s="252" t="s">
        <v>297</v>
      </c>
      <c r="C28" s="8"/>
      <c r="D28" s="8"/>
      <c r="E28" s="116"/>
    </row>
    <row r="29" spans="1:5">
      <c r="A29" s="252" t="s">
        <v>88</v>
      </c>
      <c r="B29" s="252" t="s">
        <v>300</v>
      </c>
      <c r="C29" s="8"/>
      <c r="D29" s="8"/>
      <c r="E29" s="116"/>
    </row>
    <row r="30" spans="1:5">
      <c r="A30" s="252" t="s">
        <v>427</v>
      </c>
      <c r="B30" s="252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52" t="s">
        <v>12</v>
      </c>
      <c r="B32" s="252" t="s">
        <v>476</v>
      </c>
      <c r="C32" s="8"/>
      <c r="D32" s="8"/>
      <c r="E32" s="116"/>
    </row>
    <row r="33" spans="1:9">
      <c r="A33" s="252" t="s">
        <v>13</v>
      </c>
      <c r="B33" s="252" t="s">
        <v>477</v>
      </c>
      <c r="C33" s="8"/>
      <c r="D33" s="8"/>
      <c r="E33" s="116"/>
    </row>
    <row r="34" spans="1:9">
      <c r="A34" s="252" t="s">
        <v>269</v>
      </c>
      <c r="B34" s="252" t="s">
        <v>478</v>
      </c>
      <c r="C34" s="8"/>
      <c r="D34" s="8"/>
      <c r="E34" s="116"/>
    </row>
    <row r="35" spans="1:9" s="23" customFormat="1">
      <c r="A35" s="91" t="s">
        <v>34</v>
      </c>
      <c r="B35" s="265" t="s">
        <v>424</v>
      </c>
      <c r="C35" s="8"/>
      <c r="D35" s="8"/>
    </row>
    <row r="36" spans="1:9" s="2" customFormat="1">
      <c r="A36" s="1"/>
      <c r="B36" s="260"/>
      <c r="E36" s="5"/>
    </row>
    <row r="37" spans="1:9" s="2" customFormat="1">
      <c r="B37" s="260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60"/>
      <c r="E40" s="5"/>
    </row>
    <row r="41" spans="1:9" s="2" customFormat="1">
      <c r="B41" s="260" t="s">
        <v>509</v>
      </c>
      <c r="E41"/>
      <c r="F41"/>
      <c r="G41"/>
      <c r="H41"/>
      <c r="I41"/>
    </row>
    <row r="42" spans="1:9" s="2" customFormat="1">
      <c r="B42" s="260"/>
      <c r="D42" s="12"/>
      <c r="E42"/>
      <c r="F42"/>
      <c r="G42"/>
      <c r="H42"/>
      <c r="I42"/>
    </row>
    <row r="43" spans="1:9" s="2" customFormat="1">
      <c r="A43"/>
      <c r="B43" s="262" t="s">
        <v>422</v>
      </c>
      <c r="D43" s="12"/>
      <c r="E43"/>
      <c r="F43"/>
      <c r="G43"/>
      <c r="H43"/>
      <c r="I43"/>
    </row>
    <row r="44" spans="1:9" s="2" customFormat="1">
      <c r="A44"/>
      <c r="B44" s="260" t="s">
        <v>258</v>
      </c>
      <c r="D44" s="12"/>
      <c r="E44"/>
      <c r="F44"/>
      <c r="G44"/>
      <c r="H44"/>
      <c r="I44"/>
    </row>
    <row r="45" spans="1:9" customFormat="1" ht="12.75">
      <c r="B45" s="263" t="s">
        <v>127</v>
      </c>
    </row>
    <row r="46" spans="1:9" customFormat="1" ht="12.75">
      <c r="B46" s="26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topLeftCell="A64" zoomScale="80" zoomScaleSheetLayoutView="80" workbookViewId="0">
      <selection activeCell="B84" sqref="B84"/>
    </sheetView>
  </sheetViews>
  <sheetFormatPr defaultRowHeight="15"/>
  <cols>
    <col min="1" max="1" width="14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241"/>
      <c r="C1" s="415" t="s">
        <v>97</v>
      </c>
      <c r="D1" s="415"/>
      <c r="E1" s="94"/>
    </row>
    <row r="2" spans="1:5" s="6" customFormat="1">
      <c r="A2" s="77" t="s">
        <v>384</v>
      </c>
      <c r="B2" s="241"/>
      <c r="C2" s="413" t="s">
        <v>481</v>
      </c>
      <c r="D2" s="414"/>
      <c r="E2" s="94"/>
    </row>
    <row r="3" spans="1:5" s="6" customFormat="1">
      <c r="A3" s="77" t="s">
        <v>385</v>
      </c>
      <c r="B3" s="241"/>
      <c r="C3" s="242"/>
      <c r="D3" s="242"/>
      <c r="E3" s="94"/>
    </row>
    <row r="4" spans="1:5" s="6" customFormat="1">
      <c r="A4" s="79" t="s">
        <v>128</v>
      </c>
      <c r="B4" s="241"/>
      <c r="C4" s="242"/>
      <c r="D4" s="242"/>
      <c r="E4" s="94"/>
    </row>
    <row r="5" spans="1:5" s="6" customFormat="1">
      <c r="A5" s="79"/>
      <c r="B5" s="241"/>
      <c r="C5" s="242"/>
      <c r="D5" s="242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3" t="str">
        <f>'ფორმა N1'!D4</f>
        <v>მოქალაქეთა პოლიტიკური გაერთიანება ,,საქართველოს ევროპელი დემოკრატები"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1"/>
      <c r="B9" s="241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4">
        <v>1</v>
      </c>
      <c r="B11" s="244" t="s">
        <v>57</v>
      </c>
      <c r="C11" s="85">
        <f>SUM(C12,C15,C55,C58,C59,C60,C78)</f>
        <v>0</v>
      </c>
      <c r="D11" s="85">
        <f>SUM(D12,D15,D55,D58,D59,D60,D66,D74,D75)</f>
        <v>0</v>
      </c>
      <c r="E11" s="245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5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6"/>
      <c r="E17" s="98"/>
    </row>
    <row r="18" spans="1:6" s="3" customFormat="1">
      <c r="A18" s="100" t="s">
        <v>88</v>
      </c>
      <c r="B18" s="100" t="s">
        <v>62</v>
      </c>
      <c r="C18" s="4"/>
      <c r="D18" s="246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7"/>
      <c r="F19" s="248"/>
    </row>
    <row r="20" spans="1:6" s="251" customFormat="1" ht="30">
      <c r="A20" s="100" t="s">
        <v>12</v>
      </c>
      <c r="B20" s="100" t="s">
        <v>238</v>
      </c>
      <c r="C20" s="249"/>
      <c r="D20" s="39"/>
      <c r="E20" s="250"/>
    </row>
    <row r="21" spans="1:6" s="251" customFormat="1">
      <c r="A21" s="100" t="s">
        <v>13</v>
      </c>
      <c r="B21" s="100" t="s">
        <v>14</v>
      </c>
      <c r="C21" s="249"/>
      <c r="D21" s="40"/>
      <c r="E21" s="250"/>
    </row>
    <row r="22" spans="1:6" s="251" customFormat="1" ht="30">
      <c r="A22" s="100" t="s">
        <v>269</v>
      </c>
      <c r="B22" s="100" t="s">
        <v>22</v>
      </c>
      <c r="C22" s="249"/>
      <c r="D22" s="41"/>
      <c r="E22" s="250"/>
    </row>
    <row r="23" spans="1:6" s="251" customFormat="1" ht="16.5" customHeight="1">
      <c r="A23" s="100" t="s">
        <v>270</v>
      </c>
      <c r="B23" s="100" t="s">
        <v>15</v>
      </c>
      <c r="C23" s="249"/>
      <c r="D23" s="41"/>
      <c r="E23" s="250"/>
    </row>
    <row r="24" spans="1:6" s="251" customFormat="1" ht="16.5" customHeight="1">
      <c r="A24" s="100" t="s">
        <v>271</v>
      </c>
      <c r="B24" s="100" t="s">
        <v>16</v>
      </c>
      <c r="C24" s="249"/>
      <c r="D24" s="41"/>
      <c r="E24" s="250"/>
    </row>
    <row r="25" spans="1:6" s="251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50"/>
    </row>
    <row r="26" spans="1:6" s="251" customFormat="1" ht="16.5" customHeight="1">
      <c r="A26" s="252" t="s">
        <v>273</v>
      </c>
      <c r="B26" s="252" t="s">
        <v>18</v>
      </c>
      <c r="C26" s="249"/>
      <c r="D26" s="41"/>
      <c r="E26" s="250"/>
    </row>
    <row r="27" spans="1:6" s="251" customFormat="1" ht="16.5" customHeight="1">
      <c r="A27" s="252" t="s">
        <v>274</v>
      </c>
      <c r="B27" s="252" t="s">
        <v>19</v>
      </c>
      <c r="C27" s="249"/>
      <c r="D27" s="41"/>
      <c r="E27" s="250"/>
    </row>
    <row r="28" spans="1:6" s="251" customFormat="1" ht="16.5" customHeight="1">
      <c r="A28" s="252" t="s">
        <v>275</v>
      </c>
      <c r="B28" s="252" t="s">
        <v>20</v>
      </c>
      <c r="C28" s="249"/>
      <c r="D28" s="41"/>
      <c r="E28" s="250"/>
    </row>
    <row r="29" spans="1:6" s="251" customFormat="1" ht="16.5" customHeight="1">
      <c r="A29" s="252" t="s">
        <v>276</v>
      </c>
      <c r="B29" s="252" t="s">
        <v>23</v>
      </c>
      <c r="C29" s="249"/>
      <c r="D29" s="42"/>
      <c r="E29" s="250"/>
    </row>
    <row r="30" spans="1:6" s="251" customFormat="1" ht="16.5" customHeight="1">
      <c r="A30" s="100" t="s">
        <v>277</v>
      </c>
      <c r="B30" s="100" t="s">
        <v>21</v>
      </c>
      <c r="C30" s="249"/>
      <c r="D30" s="42"/>
      <c r="E30" s="250"/>
    </row>
    <row r="31" spans="1:6" s="3" customFormat="1" ht="16.5" customHeight="1">
      <c r="A31" s="91" t="s">
        <v>34</v>
      </c>
      <c r="B31" s="91" t="s">
        <v>3</v>
      </c>
      <c r="C31" s="4"/>
      <c r="D31" s="246"/>
      <c r="E31" s="247"/>
    </row>
    <row r="32" spans="1:6" s="3" customFormat="1" ht="16.5" customHeight="1">
      <c r="A32" s="91" t="s">
        <v>35</v>
      </c>
      <c r="B32" s="91" t="s">
        <v>4</v>
      </c>
      <c r="C32" s="4"/>
      <c r="D32" s="246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6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46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46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6"/>
      <c r="E37" s="98"/>
    </row>
    <row r="38" spans="1:5" s="3" customFormat="1" ht="16.5" customHeight="1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46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46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46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46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46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46"/>
      <c r="E44" s="98"/>
    </row>
    <row r="45" spans="1:5" s="3" customFormat="1" ht="30">
      <c r="A45" s="91" t="s">
        <v>40</v>
      </c>
      <c r="B45" s="91" t="s">
        <v>28</v>
      </c>
      <c r="C45" s="4"/>
      <c r="D45" s="246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6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6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6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46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46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46"/>
      <c r="E52" s="98"/>
    </row>
    <row r="53" spans="1:6" s="3" customFormat="1">
      <c r="A53" s="91" t="s">
        <v>45</v>
      </c>
      <c r="B53" s="91" t="s">
        <v>29</v>
      </c>
      <c r="C53" s="4"/>
      <c r="D53" s="246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6"/>
      <c r="E54" s="247"/>
      <c r="F54" s="248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7"/>
      <c r="F55" s="248"/>
    </row>
    <row r="56" spans="1:6" s="3" customFormat="1" ht="30">
      <c r="A56" s="91" t="s">
        <v>50</v>
      </c>
      <c r="B56" s="91" t="s">
        <v>48</v>
      </c>
      <c r="C56" s="4"/>
      <c r="D56" s="246"/>
      <c r="E56" s="247"/>
      <c r="F56" s="248"/>
    </row>
    <row r="57" spans="1:6" s="3" customFormat="1" ht="16.5" customHeight="1">
      <c r="A57" s="91" t="s">
        <v>51</v>
      </c>
      <c r="B57" s="91" t="s">
        <v>47</v>
      </c>
      <c r="C57" s="4"/>
      <c r="D57" s="246"/>
      <c r="E57" s="247"/>
      <c r="F57" s="248"/>
    </row>
    <row r="58" spans="1:6" s="3" customFormat="1">
      <c r="A58" s="90">
        <v>1.4</v>
      </c>
      <c r="B58" s="90" t="s">
        <v>393</v>
      </c>
      <c r="C58" s="4"/>
      <c r="D58" s="246"/>
      <c r="E58" s="247"/>
      <c r="F58" s="248"/>
    </row>
    <row r="59" spans="1:6" s="251" customFormat="1">
      <c r="A59" s="90">
        <v>1.5</v>
      </c>
      <c r="B59" s="90" t="s">
        <v>7</v>
      </c>
      <c r="C59" s="249"/>
      <c r="D59" s="41"/>
      <c r="E59" s="250"/>
    </row>
    <row r="60" spans="1:6" s="251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0"/>
    </row>
    <row r="61" spans="1:6" s="251" customFormat="1">
      <c r="A61" s="91" t="s">
        <v>285</v>
      </c>
      <c r="B61" s="47" t="s">
        <v>52</v>
      </c>
      <c r="C61" s="249"/>
      <c r="D61" s="41"/>
      <c r="E61" s="250"/>
    </row>
    <row r="62" spans="1:6" s="251" customFormat="1" ht="30">
      <c r="A62" s="91" t="s">
        <v>286</v>
      </c>
      <c r="B62" s="47" t="s">
        <v>54</v>
      </c>
      <c r="C62" s="249"/>
      <c r="D62" s="41"/>
      <c r="E62" s="250"/>
    </row>
    <row r="63" spans="1:6" s="251" customFormat="1">
      <c r="A63" s="91" t="s">
        <v>287</v>
      </c>
      <c r="B63" s="47" t="s">
        <v>53</v>
      </c>
      <c r="C63" s="41"/>
      <c r="D63" s="41"/>
      <c r="E63" s="250"/>
    </row>
    <row r="64" spans="1:6" s="251" customFormat="1">
      <c r="A64" s="91" t="s">
        <v>288</v>
      </c>
      <c r="B64" s="47" t="s">
        <v>27</v>
      </c>
      <c r="C64" s="249"/>
      <c r="D64" s="41"/>
      <c r="E64" s="250"/>
    </row>
    <row r="65" spans="1:5" s="251" customFormat="1">
      <c r="A65" s="91" t="s">
        <v>323</v>
      </c>
      <c r="B65" s="47" t="s">
        <v>324</v>
      </c>
      <c r="C65" s="249"/>
      <c r="D65" s="41"/>
      <c r="E65" s="250"/>
    </row>
    <row r="66" spans="1:5">
      <c r="A66" s="244">
        <v>2</v>
      </c>
      <c r="B66" s="244" t="s">
        <v>388</v>
      </c>
      <c r="C66" s="253"/>
      <c r="D66" s="88">
        <f>SUM(D67:D73)</f>
        <v>0</v>
      </c>
      <c r="E66" s="99"/>
    </row>
    <row r="67" spans="1:5">
      <c r="A67" s="101">
        <v>2.1</v>
      </c>
      <c r="B67" s="254" t="s">
        <v>89</v>
      </c>
      <c r="C67" s="255"/>
      <c r="D67" s="22"/>
      <c r="E67" s="99"/>
    </row>
    <row r="68" spans="1:5">
      <c r="A68" s="101">
        <v>2.2000000000000002</v>
      </c>
      <c r="B68" s="254" t="s">
        <v>389</v>
      </c>
      <c r="C68" s="255"/>
      <c r="D68" s="22"/>
      <c r="E68" s="99"/>
    </row>
    <row r="69" spans="1:5">
      <c r="A69" s="101">
        <v>2.2999999999999998</v>
      </c>
      <c r="B69" s="254" t="s">
        <v>93</v>
      </c>
      <c r="C69" s="255"/>
      <c r="D69" s="22"/>
      <c r="E69" s="99"/>
    </row>
    <row r="70" spans="1:5">
      <c r="A70" s="101">
        <v>2.4</v>
      </c>
      <c r="B70" s="254" t="s">
        <v>92</v>
      </c>
      <c r="C70" s="255"/>
      <c r="D70" s="22"/>
      <c r="E70" s="99"/>
    </row>
    <row r="71" spans="1:5">
      <c r="A71" s="101">
        <v>2.5</v>
      </c>
      <c r="B71" s="254" t="s">
        <v>390</v>
      </c>
      <c r="C71" s="255"/>
      <c r="D71" s="22"/>
      <c r="E71" s="99"/>
    </row>
    <row r="72" spans="1:5">
      <c r="A72" s="101">
        <v>2.6</v>
      </c>
      <c r="B72" s="254" t="s">
        <v>90</v>
      </c>
      <c r="C72" s="255"/>
      <c r="D72" s="22"/>
      <c r="E72" s="99"/>
    </row>
    <row r="73" spans="1:5">
      <c r="A73" s="101">
        <v>2.7</v>
      </c>
      <c r="B73" s="254" t="s">
        <v>91</v>
      </c>
      <c r="C73" s="256"/>
      <c r="D73" s="22"/>
      <c r="E73" s="99"/>
    </row>
    <row r="74" spans="1:5">
      <c r="A74" s="244">
        <v>3</v>
      </c>
      <c r="B74" s="244" t="s">
        <v>423</v>
      </c>
      <c r="C74" s="88"/>
      <c r="D74" s="22"/>
      <c r="E74" s="99"/>
    </row>
    <row r="75" spans="1:5">
      <c r="A75" s="244">
        <v>4</v>
      </c>
      <c r="B75" s="244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55"/>
      <c r="D76" s="8"/>
      <c r="E76" s="99"/>
    </row>
    <row r="77" spans="1:5">
      <c r="A77" s="101">
        <v>4.2</v>
      </c>
      <c r="B77" s="101" t="s">
        <v>242</v>
      </c>
      <c r="C77" s="256"/>
      <c r="D77" s="8"/>
      <c r="E77" s="99"/>
    </row>
    <row r="78" spans="1:5">
      <c r="A78" s="244">
        <v>5</v>
      </c>
      <c r="B78" s="244" t="s">
        <v>267</v>
      </c>
      <c r="C78" s="281"/>
      <c r="D78" s="256"/>
      <c r="E78" s="99"/>
    </row>
    <row r="79" spans="1:5">
      <c r="B79" s="45"/>
    </row>
    <row r="80" spans="1:5">
      <c r="A80" s="418" t="s">
        <v>468</v>
      </c>
      <c r="B80" s="418"/>
      <c r="C80" s="418"/>
      <c r="D80" s="418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B84" s="2" t="s">
        <v>508</v>
      </c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61" zoomScale="80" zoomScaleSheetLayoutView="80" workbookViewId="0">
      <selection activeCell="B82" sqref="B8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15" t="s">
        <v>97</v>
      </c>
      <c r="D1" s="415"/>
      <c r="E1" s="156"/>
    </row>
    <row r="2" spans="1:12">
      <c r="A2" s="79" t="s">
        <v>128</v>
      </c>
      <c r="B2" s="117"/>
      <c r="C2" s="413" t="s">
        <v>481</v>
      </c>
      <c r="D2" s="414"/>
      <c r="E2" s="156"/>
    </row>
    <row r="3" spans="1:12">
      <c r="A3" s="79"/>
      <c r="B3" s="117"/>
      <c r="C3" s="375"/>
      <c r="D3" s="375"/>
      <c r="E3" s="156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მოქალაქეთა პოლიტიკური გაერთიანება ,,საქართველოს ევროპელი დემოკრატები"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4"/>
      <c r="B7" s="374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>
      <c r="A15" s="17" t="s">
        <v>87</v>
      </c>
      <c r="B15" s="17" t="s">
        <v>61</v>
      </c>
      <c r="C15" s="36"/>
      <c r="D15" s="37"/>
      <c r="E15" s="156"/>
    </row>
    <row r="16" spans="1:12" ht="17.25" customHeight="1">
      <c r="A16" s="17" t="s">
        <v>88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>
      <c r="A18" s="17" t="s">
        <v>12</v>
      </c>
      <c r="B18" s="17" t="s">
        <v>238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269</v>
      </c>
      <c r="B20" s="17" t="s">
        <v>22</v>
      </c>
      <c r="C20" s="38"/>
      <c r="D20" s="41"/>
      <c r="E20" s="156"/>
    </row>
    <row r="21" spans="1:5">
      <c r="A21" s="17" t="s">
        <v>270</v>
      </c>
      <c r="B21" s="17" t="s">
        <v>15</v>
      </c>
      <c r="C21" s="38"/>
      <c r="D21" s="41"/>
      <c r="E21" s="156"/>
    </row>
    <row r="22" spans="1:5">
      <c r="A22" s="17" t="s">
        <v>271</v>
      </c>
      <c r="B22" s="17" t="s">
        <v>16</v>
      </c>
      <c r="C22" s="38"/>
      <c r="D22" s="41"/>
      <c r="E22" s="156"/>
    </row>
    <row r="23" spans="1: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>
      <c r="A24" s="18" t="s">
        <v>273</v>
      </c>
      <c r="B24" s="18" t="s">
        <v>18</v>
      </c>
      <c r="C24" s="38"/>
      <c r="D24" s="41"/>
      <c r="E24" s="156"/>
    </row>
    <row r="25" spans="1:5" ht="16.5" customHeight="1">
      <c r="A25" s="18" t="s">
        <v>274</v>
      </c>
      <c r="B25" s="18" t="s">
        <v>19</v>
      </c>
      <c r="C25" s="38"/>
      <c r="D25" s="41"/>
      <c r="E25" s="156"/>
    </row>
    <row r="26" spans="1:5" ht="16.5" customHeight="1">
      <c r="A26" s="18" t="s">
        <v>275</v>
      </c>
      <c r="B26" s="18" t="s">
        <v>20</v>
      </c>
      <c r="C26" s="38"/>
      <c r="D26" s="41"/>
      <c r="E26" s="156"/>
    </row>
    <row r="27" spans="1:5" ht="16.5" customHeight="1">
      <c r="A27" s="18" t="s">
        <v>276</v>
      </c>
      <c r="B27" s="18" t="s">
        <v>23</v>
      </c>
      <c r="C27" s="38"/>
      <c r="D27" s="42"/>
      <c r="E27" s="156"/>
    </row>
    <row r="28" spans="1:5">
      <c r="A28" s="17" t="s">
        <v>277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>
      <c r="A33" s="17" t="s">
        <v>278</v>
      </c>
      <c r="B33" s="17" t="s">
        <v>56</v>
      </c>
      <c r="C33" s="34"/>
      <c r="D33" s="35"/>
      <c r="E33" s="156"/>
    </row>
    <row r="34" spans="1:5">
      <c r="A34" s="17" t="s">
        <v>279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/>
      <c r="D35" s="35"/>
      <c r="E35" s="156"/>
    </row>
    <row r="36" spans="1:5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6"/>
    </row>
    <row r="37" spans="1:5">
      <c r="A37" s="17" t="s">
        <v>337</v>
      </c>
      <c r="B37" s="17" t="s">
        <v>341</v>
      </c>
      <c r="C37" s="34"/>
      <c r="D37" s="34"/>
      <c r="E37" s="156"/>
    </row>
    <row r="38" spans="1:5">
      <c r="A38" s="17" t="s">
        <v>338</v>
      </c>
      <c r="B38" s="17" t="s">
        <v>342</v>
      </c>
      <c r="C38" s="34"/>
      <c r="D38" s="34"/>
      <c r="E38" s="156"/>
    </row>
    <row r="39" spans="1:5">
      <c r="A39" s="17" t="s">
        <v>339</v>
      </c>
      <c r="B39" s="17" t="s">
        <v>345</v>
      </c>
      <c r="C39" s="34"/>
      <c r="D39" s="35"/>
      <c r="E39" s="156"/>
    </row>
    <row r="40" spans="1:5">
      <c r="A40" s="17" t="s">
        <v>344</v>
      </c>
      <c r="B40" s="17" t="s">
        <v>346</v>
      </c>
      <c r="C40" s="34"/>
      <c r="D40" s="35"/>
      <c r="E40" s="156"/>
    </row>
    <row r="41" spans="1:5">
      <c r="A41" s="17" t="s">
        <v>347</v>
      </c>
      <c r="B41" s="17" t="s">
        <v>466</v>
      </c>
      <c r="C41" s="34"/>
      <c r="D41" s="35"/>
      <c r="E41" s="156"/>
    </row>
    <row r="42" spans="1:5">
      <c r="A42" s="17" t="s">
        <v>467</v>
      </c>
      <c r="B42" s="17" t="s">
        <v>343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>
      <c r="A48" s="100" t="s">
        <v>352</v>
      </c>
      <c r="B48" s="100" t="s">
        <v>355</v>
      </c>
      <c r="C48" s="34"/>
      <c r="D48" s="35"/>
      <c r="E48" s="156"/>
    </row>
    <row r="49" spans="1:5">
      <c r="A49" s="100" t="s">
        <v>353</v>
      </c>
      <c r="B49" s="100" t="s">
        <v>354</v>
      </c>
      <c r="C49" s="34"/>
      <c r="D49" s="35"/>
      <c r="E49" s="156"/>
    </row>
    <row r="50" spans="1:5">
      <c r="A50" s="100" t="s">
        <v>356</v>
      </c>
      <c r="B50" s="100" t="s">
        <v>357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393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285</v>
      </c>
      <c r="B59" s="47" t="s">
        <v>52</v>
      </c>
      <c r="C59" s="38"/>
      <c r="D59" s="41"/>
      <c r="E59" s="156"/>
    </row>
    <row r="60" spans="1:5" ht="30">
      <c r="A60" s="16" t="s">
        <v>286</v>
      </c>
      <c r="B60" s="47" t="s">
        <v>54</v>
      </c>
      <c r="C60" s="38"/>
      <c r="D60" s="41"/>
      <c r="E60" s="156"/>
    </row>
    <row r="61" spans="1:5">
      <c r="A61" s="16" t="s">
        <v>287</v>
      </c>
      <c r="B61" s="47" t="s">
        <v>53</v>
      </c>
      <c r="C61" s="41"/>
      <c r="D61" s="41"/>
      <c r="E61" s="156"/>
    </row>
    <row r="62" spans="1:5">
      <c r="A62" s="16" t="s">
        <v>288</v>
      </c>
      <c r="B62" s="47" t="s">
        <v>27</v>
      </c>
      <c r="C62" s="38"/>
      <c r="D62" s="41"/>
      <c r="E62" s="156"/>
    </row>
    <row r="63" spans="1:5">
      <c r="A63" s="16" t="s">
        <v>323</v>
      </c>
      <c r="B63" s="223" t="s">
        <v>324</v>
      </c>
      <c r="C63" s="38"/>
      <c r="D63" s="224"/>
      <c r="E63" s="156"/>
    </row>
    <row r="64" spans="1:5">
      <c r="A64" s="13">
        <v>2</v>
      </c>
      <c r="B64" s="48" t="s">
        <v>95</v>
      </c>
      <c r="C64" s="284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84"/>
      <c r="D65" s="43"/>
      <c r="E65" s="156"/>
    </row>
    <row r="66" spans="1:5">
      <c r="A66" s="15">
        <v>2.2000000000000002</v>
      </c>
      <c r="B66" s="49" t="s">
        <v>93</v>
      </c>
      <c r="C66" s="286"/>
      <c r="D66" s="44"/>
      <c r="E66" s="156"/>
    </row>
    <row r="67" spans="1:5">
      <c r="A67" s="15">
        <v>2.2999999999999998</v>
      </c>
      <c r="B67" s="49" t="s">
        <v>92</v>
      </c>
      <c r="C67" s="286"/>
      <c r="D67" s="44"/>
      <c r="E67" s="156"/>
    </row>
    <row r="68" spans="1:5">
      <c r="A68" s="15">
        <v>2.4</v>
      </c>
      <c r="B68" s="49" t="s">
        <v>94</v>
      </c>
      <c r="C68" s="286"/>
      <c r="D68" s="44"/>
      <c r="E68" s="156"/>
    </row>
    <row r="69" spans="1:5">
      <c r="A69" s="15">
        <v>2.5</v>
      </c>
      <c r="B69" s="49" t="s">
        <v>90</v>
      </c>
      <c r="C69" s="286"/>
      <c r="D69" s="44"/>
      <c r="E69" s="156"/>
    </row>
    <row r="70" spans="1:5">
      <c r="A70" s="15">
        <v>2.6</v>
      </c>
      <c r="B70" s="49" t="s">
        <v>91</v>
      </c>
      <c r="C70" s="286"/>
      <c r="D70" s="44"/>
      <c r="E70" s="156"/>
    </row>
    <row r="71" spans="1:5" s="2" customFormat="1">
      <c r="A71" s="13">
        <v>3</v>
      </c>
      <c r="B71" s="282" t="s">
        <v>423</v>
      </c>
      <c r="C71" s="285"/>
      <c r="D71" s="283"/>
      <c r="E71" s="108"/>
    </row>
    <row r="72" spans="1:5" s="2" customFormat="1">
      <c r="A72" s="13">
        <v>4</v>
      </c>
      <c r="B72" s="13" t="s">
        <v>240</v>
      </c>
      <c r="C72" s="285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80" t="s">
        <v>267</v>
      </c>
      <c r="C75" s="8"/>
      <c r="D75" s="88"/>
      <c r="E75" s="108"/>
    </row>
    <row r="76" spans="1:5" s="2" customFormat="1">
      <c r="A76" s="384"/>
      <c r="B76" s="384"/>
      <c r="C76" s="12"/>
      <c r="D76" s="12"/>
      <c r="E76" s="108"/>
    </row>
    <row r="77" spans="1:5" s="2" customFormat="1">
      <c r="A77" s="418" t="s">
        <v>468</v>
      </c>
      <c r="B77" s="418"/>
      <c r="C77" s="418"/>
      <c r="D77" s="418"/>
      <c r="E77" s="108"/>
    </row>
    <row r="78" spans="1:5" s="2" customFormat="1">
      <c r="A78" s="384"/>
      <c r="B78" s="384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B82" s="2" t="s">
        <v>508</v>
      </c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19" t="s">
        <v>470</v>
      </c>
      <c r="C84" s="419"/>
      <c r="D84" s="419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19" t="s">
        <v>472</v>
      </c>
      <c r="C86" s="419"/>
      <c r="D86" s="419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topLeftCell="A13" zoomScale="80" zoomScaleSheetLayoutView="80" workbookViewId="0">
      <selection activeCell="B35" sqref="B35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15" t="s">
        <v>97</v>
      </c>
      <c r="D1" s="415"/>
      <c r="E1" s="94"/>
    </row>
    <row r="2" spans="1:5" s="6" customFormat="1">
      <c r="A2" s="77" t="s">
        <v>315</v>
      </c>
      <c r="B2" s="80"/>
      <c r="C2" s="413" t="s">
        <v>481</v>
      </c>
      <c r="D2" s="413"/>
      <c r="E2" s="94"/>
    </row>
    <row r="3" spans="1:5" s="6" customFormat="1">
      <c r="A3" s="79" t="s">
        <v>128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მოქალაქეთა პოლიტიკური გაერთიანება ,,საქართველოს ევროპელი დემოკრატები"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2" t="s">
        <v>396</v>
      </c>
    </row>
    <row r="30" spans="1:5">
      <c r="A30" s="222"/>
    </row>
    <row r="31" spans="1:5">
      <c r="A31" s="222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B35" s="2" t="s">
        <v>508</v>
      </c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topLeftCell="A7" zoomScale="80" zoomScaleSheetLayoutView="80" workbookViewId="0">
      <selection activeCell="C34" sqref="C34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7" t="s">
        <v>443</v>
      </c>
      <c r="B1" s="77"/>
      <c r="C1" s="80"/>
      <c r="D1" s="80"/>
      <c r="E1" s="80"/>
      <c r="F1" s="80"/>
      <c r="G1" s="291"/>
      <c r="H1" s="291"/>
      <c r="I1" s="415" t="s">
        <v>97</v>
      </c>
      <c r="J1" s="415"/>
    </row>
    <row r="2" spans="1:10" ht="15">
      <c r="A2" s="79" t="s">
        <v>128</v>
      </c>
      <c r="B2" s="77"/>
      <c r="C2" s="80"/>
      <c r="D2" s="80"/>
      <c r="E2" s="80"/>
      <c r="F2" s="80"/>
      <c r="G2" s="291"/>
      <c r="H2" s="291"/>
      <c r="I2" s="413" t="s">
        <v>481</v>
      </c>
      <c r="J2" s="413"/>
    </row>
    <row r="3" spans="1:10" ht="15">
      <c r="A3" s="79"/>
      <c r="B3" s="79"/>
      <c r="C3" s="77"/>
      <c r="D3" s="77"/>
      <c r="E3" s="77"/>
      <c r="F3" s="77"/>
      <c r="G3" s="291"/>
      <c r="H3" s="291"/>
      <c r="I3" s="291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მოქალაქეთა პოლიტიკური გაერთიანება ,,საქართველოს ევროპელი დემოკრატები"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90"/>
      <c r="B7" s="290"/>
      <c r="C7" s="290"/>
      <c r="D7" s="290"/>
      <c r="E7" s="290"/>
      <c r="F7" s="290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4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4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32"/>
      <c r="B26" s="232"/>
      <c r="C26" s="232"/>
      <c r="D26" s="232"/>
      <c r="E26" s="232"/>
      <c r="F26" s="232"/>
      <c r="G26" s="232"/>
      <c r="H26" s="190"/>
      <c r="I26" s="190"/>
    </row>
    <row r="27" spans="1:9" ht="15">
      <c r="A27" s="233" t="s">
        <v>444</v>
      </c>
      <c r="B27" s="233"/>
      <c r="C27" s="232"/>
      <c r="D27" s="232"/>
      <c r="E27" s="232"/>
      <c r="F27" s="232"/>
      <c r="G27" s="232"/>
      <c r="H27" s="190"/>
      <c r="I27" s="190"/>
    </row>
    <row r="28" spans="1:9" ht="15">
      <c r="A28" s="233"/>
      <c r="B28" s="233"/>
      <c r="C28" s="232"/>
      <c r="D28" s="232"/>
      <c r="E28" s="232"/>
      <c r="F28" s="232"/>
      <c r="G28" s="232"/>
      <c r="H28" s="190"/>
      <c r="I28" s="190"/>
    </row>
    <row r="29" spans="1:9" ht="15">
      <c r="A29" s="233"/>
      <c r="B29" s="233"/>
      <c r="C29" s="190"/>
      <c r="D29" s="190"/>
      <c r="E29" s="190"/>
      <c r="F29" s="190"/>
      <c r="G29" s="190"/>
      <c r="H29" s="190"/>
      <c r="I29" s="190"/>
    </row>
    <row r="30" spans="1:9" ht="15">
      <c r="A30" s="233"/>
      <c r="B30" s="233"/>
      <c r="C30" s="190"/>
      <c r="D30" s="190"/>
      <c r="E30" s="190"/>
      <c r="F30" s="190"/>
      <c r="G30" s="190"/>
      <c r="H30" s="190"/>
      <c r="I30" s="190"/>
    </row>
    <row r="31" spans="1:9">
      <c r="A31" s="230"/>
      <c r="B31" s="230"/>
      <c r="C31" s="230"/>
      <c r="D31" s="230"/>
      <c r="E31" s="230"/>
      <c r="F31" s="230"/>
      <c r="G31" s="230"/>
      <c r="H31" s="230"/>
      <c r="I31" s="230"/>
    </row>
    <row r="32" spans="1:9" ht="15">
      <c r="A32" s="196" t="s">
        <v>96</v>
      </c>
      <c r="B32" s="196"/>
      <c r="C32" s="190"/>
      <c r="D32" s="190"/>
      <c r="E32" s="190"/>
      <c r="F32" s="190"/>
      <c r="G32" s="190"/>
      <c r="H32" s="190"/>
      <c r="I32" s="190"/>
    </row>
    <row r="33" spans="1:9" ht="15">
      <c r="A33" s="190"/>
      <c r="B33" s="190"/>
      <c r="C33" s="190"/>
      <c r="D33" s="190"/>
      <c r="E33" s="190"/>
      <c r="F33" s="190"/>
      <c r="G33" s="190"/>
      <c r="H33" s="190"/>
      <c r="I33" s="190"/>
    </row>
    <row r="34" spans="1:9" ht="15">
      <c r="A34" s="190"/>
      <c r="B34" s="190"/>
      <c r="C34" s="190" t="s">
        <v>508</v>
      </c>
      <c r="D34" s="190"/>
      <c r="E34" s="194"/>
      <c r="F34" s="194"/>
      <c r="G34" s="194"/>
      <c r="H34" s="190"/>
      <c r="I34" s="190"/>
    </row>
    <row r="35" spans="1:9" ht="15">
      <c r="A35" s="196"/>
      <c r="B35" s="196"/>
      <c r="C35" s="196" t="s">
        <v>376</v>
      </c>
      <c r="D35" s="196"/>
      <c r="E35" s="196"/>
      <c r="F35" s="196"/>
      <c r="G35" s="196"/>
      <c r="H35" s="190"/>
      <c r="I35" s="190"/>
    </row>
    <row r="36" spans="1:9" ht="15">
      <c r="A36" s="190"/>
      <c r="B36" s="190"/>
      <c r="C36" s="190" t="s">
        <v>375</v>
      </c>
      <c r="D36" s="190"/>
      <c r="E36" s="190"/>
      <c r="F36" s="190"/>
      <c r="G36" s="190"/>
      <c r="H36" s="190"/>
      <c r="I36" s="190"/>
    </row>
    <row r="37" spans="1:9">
      <c r="A37" s="198"/>
      <c r="B37" s="198"/>
      <c r="C37" s="198" t="s">
        <v>127</v>
      </c>
      <c r="D37" s="198"/>
      <c r="E37" s="198"/>
      <c r="F37" s="198"/>
      <c r="G37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topLeftCell="A10" zoomScale="80" zoomScaleSheetLayoutView="80" workbookViewId="0">
      <selection activeCell="C42" sqref="C4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15" t="s">
        <v>97</v>
      </c>
      <c r="H1" s="415"/>
      <c r="I1" s="389"/>
    </row>
    <row r="2" spans="1:9" ht="15">
      <c r="A2" s="79" t="s">
        <v>128</v>
      </c>
      <c r="B2" s="80"/>
      <c r="C2" s="80"/>
      <c r="D2" s="80"/>
      <c r="E2" s="80"/>
      <c r="F2" s="80"/>
      <c r="G2" s="413" t="s">
        <v>481</v>
      </c>
      <c r="H2" s="413"/>
      <c r="I2" s="79"/>
    </row>
    <row r="3" spans="1:9" ht="15">
      <c r="A3" s="79"/>
      <c r="B3" s="79"/>
      <c r="C3" s="79"/>
      <c r="D3" s="79"/>
      <c r="E3" s="79"/>
      <c r="F3" s="79"/>
      <c r="G3" s="291"/>
      <c r="H3" s="291"/>
      <c r="I3" s="389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მოქალაქეთა პოლიტიკური გაერთიანება ,,საქართველოს ევროპელი დემოკრატები"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90"/>
      <c r="B7" s="290"/>
      <c r="C7" s="290"/>
      <c r="D7" s="290"/>
      <c r="E7" s="290"/>
      <c r="F7" s="290"/>
      <c r="G7" s="81"/>
      <c r="H7" s="81"/>
      <c r="I7" s="389"/>
    </row>
    <row r="8" spans="1:9" ht="45">
      <c r="A8" s="385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86"/>
      <c r="B9" s="387"/>
      <c r="C9" s="101"/>
      <c r="D9" s="101"/>
      <c r="E9" s="101"/>
      <c r="F9" s="101"/>
      <c r="G9" s="101"/>
      <c r="H9" s="4"/>
      <c r="I9" s="4"/>
    </row>
    <row r="10" spans="1:9" ht="15">
      <c r="A10" s="386"/>
      <c r="B10" s="387"/>
      <c r="C10" s="101"/>
      <c r="D10" s="101"/>
      <c r="E10" s="101"/>
      <c r="F10" s="101"/>
      <c r="G10" s="101"/>
      <c r="H10" s="4"/>
      <c r="I10" s="4"/>
    </row>
    <row r="11" spans="1:9" ht="15">
      <c r="A11" s="386"/>
      <c r="B11" s="387"/>
      <c r="C11" s="90"/>
      <c r="D11" s="90"/>
      <c r="E11" s="90"/>
      <c r="F11" s="90"/>
      <c r="G11" s="90"/>
      <c r="H11" s="4"/>
      <c r="I11" s="4"/>
    </row>
    <row r="12" spans="1:9" ht="15">
      <c r="A12" s="386"/>
      <c r="B12" s="387"/>
      <c r="C12" s="90"/>
      <c r="D12" s="90"/>
      <c r="E12" s="90"/>
      <c r="F12" s="90"/>
      <c r="G12" s="90"/>
      <c r="H12" s="4"/>
      <c r="I12" s="4"/>
    </row>
    <row r="13" spans="1:9" ht="15">
      <c r="A13" s="386"/>
      <c r="B13" s="387"/>
      <c r="C13" s="90"/>
      <c r="D13" s="90"/>
      <c r="E13" s="90"/>
      <c r="F13" s="90"/>
      <c r="G13" s="90"/>
      <c r="H13" s="4"/>
      <c r="I13" s="4"/>
    </row>
    <row r="14" spans="1:9" ht="15">
      <c r="A14" s="386"/>
      <c r="B14" s="387"/>
      <c r="C14" s="90"/>
      <c r="D14" s="90"/>
      <c r="E14" s="90"/>
      <c r="F14" s="90"/>
      <c r="G14" s="90"/>
      <c r="H14" s="4"/>
      <c r="I14" s="4"/>
    </row>
    <row r="15" spans="1:9" ht="15">
      <c r="A15" s="386"/>
      <c r="B15" s="387"/>
      <c r="C15" s="90"/>
      <c r="D15" s="90"/>
      <c r="E15" s="90"/>
      <c r="F15" s="90"/>
      <c r="G15" s="90"/>
      <c r="H15" s="4"/>
      <c r="I15" s="4"/>
    </row>
    <row r="16" spans="1:9" ht="15">
      <c r="A16" s="386"/>
      <c r="B16" s="387"/>
      <c r="C16" s="90"/>
      <c r="D16" s="90"/>
      <c r="E16" s="90"/>
      <c r="F16" s="90"/>
      <c r="G16" s="90"/>
      <c r="H16" s="4"/>
      <c r="I16" s="4"/>
    </row>
    <row r="17" spans="1:9" ht="15">
      <c r="A17" s="386"/>
      <c r="B17" s="387"/>
      <c r="C17" s="90"/>
      <c r="D17" s="90"/>
      <c r="E17" s="90"/>
      <c r="F17" s="90"/>
      <c r="G17" s="90"/>
      <c r="H17" s="4"/>
      <c r="I17" s="4"/>
    </row>
    <row r="18" spans="1:9" ht="15">
      <c r="A18" s="386"/>
      <c r="B18" s="387"/>
      <c r="C18" s="90"/>
      <c r="D18" s="90"/>
      <c r="E18" s="90"/>
      <c r="F18" s="90"/>
      <c r="G18" s="90"/>
      <c r="H18" s="4"/>
      <c r="I18" s="4"/>
    </row>
    <row r="19" spans="1:9" ht="15">
      <c r="A19" s="386"/>
      <c r="B19" s="387"/>
      <c r="C19" s="90"/>
      <c r="D19" s="90"/>
      <c r="E19" s="90"/>
      <c r="F19" s="90"/>
      <c r="G19" s="90"/>
      <c r="H19" s="4"/>
      <c r="I19" s="4"/>
    </row>
    <row r="20" spans="1:9" ht="15">
      <c r="A20" s="386"/>
      <c r="B20" s="387"/>
      <c r="C20" s="90"/>
      <c r="D20" s="90"/>
      <c r="E20" s="90"/>
      <c r="F20" s="90"/>
      <c r="G20" s="90"/>
      <c r="H20" s="4"/>
      <c r="I20" s="4"/>
    </row>
    <row r="21" spans="1:9" ht="15">
      <c r="A21" s="386"/>
      <c r="B21" s="387"/>
      <c r="C21" s="90"/>
      <c r="D21" s="90"/>
      <c r="E21" s="90"/>
      <c r="F21" s="90"/>
      <c r="G21" s="90"/>
      <c r="H21" s="4"/>
      <c r="I21" s="4"/>
    </row>
    <row r="22" spans="1:9" ht="15">
      <c r="A22" s="386"/>
      <c r="B22" s="387"/>
      <c r="C22" s="90"/>
      <c r="D22" s="90"/>
      <c r="E22" s="90"/>
      <c r="F22" s="90"/>
      <c r="G22" s="90"/>
      <c r="H22" s="4"/>
      <c r="I22" s="4"/>
    </row>
    <row r="23" spans="1:9" ht="15">
      <c r="A23" s="386"/>
      <c r="B23" s="387"/>
      <c r="C23" s="90"/>
      <c r="D23" s="90"/>
      <c r="E23" s="90"/>
      <c r="F23" s="90"/>
      <c r="G23" s="90"/>
      <c r="H23" s="4"/>
      <c r="I23" s="4"/>
    </row>
    <row r="24" spans="1:9" ht="15">
      <c r="A24" s="386"/>
      <c r="B24" s="387"/>
      <c r="C24" s="90"/>
      <c r="D24" s="90"/>
      <c r="E24" s="90"/>
      <c r="F24" s="90"/>
      <c r="G24" s="90"/>
      <c r="H24" s="4"/>
      <c r="I24" s="4"/>
    </row>
    <row r="25" spans="1:9" ht="15">
      <c r="A25" s="386"/>
      <c r="B25" s="387"/>
      <c r="C25" s="90"/>
      <c r="D25" s="90"/>
      <c r="E25" s="90"/>
      <c r="F25" s="90"/>
      <c r="G25" s="90"/>
      <c r="H25" s="4"/>
      <c r="I25" s="4"/>
    </row>
    <row r="26" spans="1:9" ht="15">
      <c r="A26" s="386"/>
      <c r="B26" s="387"/>
      <c r="C26" s="90"/>
      <c r="D26" s="90"/>
      <c r="E26" s="90"/>
      <c r="F26" s="90"/>
      <c r="G26" s="90"/>
      <c r="H26" s="4"/>
      <c r="I26" s="4"/>
    </row>
    <row r="27" spans="1:9" ht="15">
      <c r="A27" s="386"/>
      <c r="B27" s="387"/>
      <c r="C27" s="90"/>
      <c r="D27" s="90"/>
      <c r="E27" s="90"/>
      <c r="F27" s="90"/>
      <c r="G27" s="90"/>
      <c r="H27" s="4"/>
      <c r="I27" s="4"/>
    </row>
    <row r="28" spans="1:9" ht="15">
      <c r="A28" s="386"/>
      <c r="B28" s="387"/>
      <c r="C28" s="90"/>
      <c r="D28" s="90"/>
      <c r="E28" s="90"/>
      <c r="F28" s="90"/>
      <c r="G28" s="90"/>
      <c r="H28" s="4"/>
      <c r="I28" s="4"/>
    </row>
    <row r="29" spans="1:9" ht="15">
      <c r="A29" s="386"/>
      <c r="B29" s="387"/>
      <c r="C29" s="90"/>
      <c r="D29" s="90"/>
      <c r="E29" s="90"/>
      <c r="F29" s="90"/>
      <c r="G29" s="90"/>
      <c r="H29" s="4"/>
      <c r="I29" s="4"/>
    </row>
    <row r="30" spans="1:9" ht="15">
      <c r="A30" s="386"/>
      <c r="B30" s="387"/>
      <c r="C30" s="90"/>
      <c r="D30" s="90"/>
      <c r="E30" s="90"/>
      <c r="F30" s="90"/>
      <c r="G30" s="90"/>
      <c r="H30" s="4"/>
      <c r="I30" s="4"/>
    </row>
    <row r="31" spans="1:9" ht="15">
      <c r="A31" s="386"/>
      <c r="B31" s="387"/>
      <c r="C31" s="90"/>
      <c r="D31" s="90"/>
      <c r="E31" s="90"/>
      <c r="F31" s="90"/>
      <c r="G31" s="90"/>
      <c r="H31" s="4"/>
      <c r="I31" s="4"/>
    </row>
    <row r="32" spans="1:9" ht="15">
      <c r="A32" s="386"/>
      <c r="B32" s="387"/>
      <c r="C32" s="90"/>
      <c r="D32" s="90"/>
      <c r="E32" s="90"/>
      <c r="F32" s="90"/>
      <c r="G32" s="90"/>
      <c r="H32" s="4"/>
      <c r="I32" s="4"/>
    </row>
    <row r="33" spans="1:9" ht="15">
      <c r="A33" s="386"/>
      <c r="B33" s="387"/>
      <c r="C33" s="90"/>
      <c r="D33" s="90"/>
      <c r="E33" s="90"/>
      <c r="F33" s="90"/>
      <c r="G33" s="90"/>
      <c r="H33" s="4"/>
      <c r="I33" s="4"/>
    </row>
    <row r="34" spans="1:9" ht="15">
      <c r="A34" s="386"/>
      <c r="B34" s="388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2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22"/>
      <c r="B37" s="45"/>
      <c r="C37" s="45"/>
      <c r="D37" s="45"/>
      <c r="E37" s="45"/>
      <c r="F37" s="45"/>
      <c r="G37" s="2"/>
      <c r="H37" s="2"/>
    </row>
    <row r="38" spans="1:9" ht="15">
      <c r="A38" s="222"/>
      <c r="B38" s="2"/>
      <c r="C38" s="2"/>
      <c r="D38" s="2"/>
      <c r="E38" s="2"/>
      <c r="F38" s="2"/>
      <c r="G38" s="2"/>
      <c r="H38" s="2"/>
    </row>
    <row r="39" spans="1:9" ht="15">
      <c r="A39" s="222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 t="s">
        <v>508</v>
      </c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topLeftCell="A10" zoomScale="80" zoomScaleSheetLayoutView="80" workbookViewId="0">
      <selection activeCell="C42" sqref="C4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7" t="s">
        <v>447</v>
      </c>
      <c r="B1" s="77"/>
      <c r="C1" s="80"/>
      <c r="D1" s="80"/>
      <c r="E1" s="80"/>
      <c r="F1" s="80"/>
      <c r="G1" s="415" t="s">
        <v>97</v>
      </c>
      <c r="H1" s="415"/>
    </row>
    <row r="2" spans="1:10" ht="15">
      <c r="A2" s="79" t="s">
        <v>128</v>
      </c>
      <c r="B2" s="77"/>
      <c r="C2" s="80"/>
      <c r="D2" s="80"/>
      <c r="E2" s="80"/>
      <c r="F2" s="80"/>
      <c r="G2" s="413" t="s">
        <v>481</v>
      </c>
      <c r="H2" s="413"/>
    </row>
    <row r="3" spans="1:10" ht="15">
      <c r="A3" s="79"/>
      <c r="B3" s="79"/>
      <c r="C3" s="79"/>
      <c r="D3" s="79"/>
      <c r="E3" s="79"/>
      <c r="F3" s="79"/>
      <c r="G3" s="291"/>
      <c r="H3" s="291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მოქალაქეთა პოლიტიკური გაერთიანება ,,საქართველოს ევროპელი დემოკრატები"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90"/>
      <c r="B7" s="290"/>
      <c r="C7" s="290"/>
      <c r="D7" s="290"/>
      <c r="E7" s="290"/>
      <c r="F7" s="290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4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4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32"/>
      <c r="B35" s="232"/>
      <c r="C35" s="232"/>
      <c r="D35" s="232"/>
      <c r="E35" s="232"/>
      <c r="F35" s="232"/>
      <c r="G35" s="232"/>
      <c r="H35" s="190"/>
      <c r="I35" s="190"/>
    </row>
    <row r="36" spans="1:9" ht="15">
      <c r="A36" s="233" t="s">
        <v>448</v>
      </c>
      <c r="B36" s="233"/>
      <c r="C36" s="232"/>
      <c r="D36" s="232"/>
      <c r="E36" s="232"/>
      <c r="F36" s="232"/>
      <c r="G36" s="232"/>
      <c r="H36" s="190"/>
      <c r="I36" s="190"/>
    </row>
    <row r="37" spans="1:9" ht="15">
      <c r="A37" s="233"/>
      <c r="B37" s="233"/>
      <c r="C37" s="232"/>
      <c r="D37" s="232"/>
      <c r="E37" s="232"/>
      <c r="F37" s="232"/>
      <c r="G37" s="232"/>
      <c r="H37" s="190"/>
      <c r="I37" s="190"/>
    </row>
    <row r="38" spans="1:9" ht="15">
      <c r="A38" s="233"/>
      <c r="B38" s="233"/>
      <c r="C38" s="190"/>
      <c r="D38" s="190"/>
      <c r="E38" s="190"/>
      <c r="F38" s="190"/>
      <c r="G38" s="190"/>
      <c r="H38" s="190"/>
      <c r="I38" s="190"/>
    </row>
    <row r="39" spans="1:9" ht="15">
      <c r="A39" s="233"/>
      <c r="B39" s="233"/>
      <c r="C39" s="190"/>
      <c r="D39" s="190"/>
      <c r="E39" s="190"/>
      <c r="F39" s="190"/>
      <c r="G39" s="190"/>
      <c r="H39" s="190"/>
      <c r="I39" s="190"/>
    </row>
    <row r="40" spans="1:9">
      <c r="A40" s="230"/>
      <c r="B40" s="230"/>
      <c r="C40" s="230"/>
      <c r="D40" s="230"/>
      <c r="E40" s="230"/>
      <c r="F40" s="230"/>
      <c r="G40" s="230"/>
      <c r="H40" s="230"/>
      <c r="I40" s="230"/>
    </row>
    <row r="41" spans="1:9" ht="15">
      <c r="A41" s="196" t="s">
        <v>96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 t="s">
        <v>508</v>
      </c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410</v>
      </c>
      <c r="D44" s="196"/>
      <c r="E44" s="232"/>
      <c r="F44" s="196"/>
      <c r="G44" s="196"/>
      <c r="H44" s="190"/>
      <c r="I44" s="197"/>
    </row>
    <row r="45" spans="1:9" ht="15">
      <c r="A45" s="190"/>
      <c r="B45" s="190"/>
      <c r="C45" s="190" t="s">
        <v>258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127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comp1</cp:lastModifiedBy>
  <cp:lastPrinted>2016-08-31T10:46:01Z</cp:lastPrinted>
  <dcterms:created xsi:type="dcterms:W3CDTF">2011-12-27T13:20:18Z</dcterms:created>
  <dcterms:modified xsi:type="dcterms:W3CDTF">2016-08-31T10:46:11Z</dcterms:modified>
</cp:coreProperties>
</file>