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2" activeTab="17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D72" i="47" l="1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C23" i="47"/>
  <c r="D14" i="47"/>
  <c r="C14" i="47"/>
  <c r="D10" i="47"/>
  <c r="C10" i="47"/>
  <c r="D13" i="47" l="1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A4" i="18"/>
  <c r="C64" i="12" l="1"/>
  <c r="D64" i="12"/>
  <c r="A4" i="9" l="1"/>
  <c r="A4" i="12"/>
  <c r="A4" i="7"/>
  <c r="D45" i="12" l="1"/>
  <c r="C45" i="12"/>
  <c r="D34" i="12"/>
  <c r="C34" i="12"/>
  <c r="D44" i="12" l="1"/>
  <c r="C44" i="12"/>
</calcChain>
</file>

<file path=xl/sharedStrings.xml><?xml version="1.0" encoding="utf-8"?>
<sst xmlns="http://schemas.openxmlformats.org/spreadsheetml/2006/main" count="623" uniqueCount="432">
  <si>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</si>
  <si>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</si>
  <si>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</si>
  <si>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</si>
  <si>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</si>
  <si>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</si>
  <si>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</si>
  <si>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</si>
  <si>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</si>
  <si>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</si>
  <si>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</si>
  <si>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</si>
  <si>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</si>
  <si>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</si>
  <si>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</si>
  <si>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</si>
  <si>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</si>
  <si>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</si>
  <si>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</si>
  <si>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</si>
  <si>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</si>
  <si>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</si>
  <si>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</si>
  <si>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</si>
  <si>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</si>
  <si>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</si>
  <si>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</si>
  <si>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</si>
  <si>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</si>
  <si>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</si>
  <si>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</si>
  <si>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</si>
  <si>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</si>
  <si>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</si>
  <si>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</si>
  <si>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</si>
  <si>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</si>
  <si>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</si>
  <si>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</si>
  <si>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</si>
  <si>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</si>
  <si>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</si>
  <si>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</si>
  <si>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</si>
  <si>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</si>
  <si>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</si>
  <si>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</si>
  <si>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</si>
  <si>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</si>
  <si>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</si>
  <si>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</si>
  <si>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</si>
  <si>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</si>
  <si>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</si>
  <si>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</si>
  <si>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</si>
  <si>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</si>
  <si>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</si>
  <si>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</si>
  <si>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</si>
  <si>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</si>
  <si>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</si>
  <si>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</si>
  <si>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</si>
  <si>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</si>
  <si>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</si>
  <si>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</si>
  <si>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</si>
  <si>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</si>
  <si>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</si>
  <si>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</si>
  <si>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</si>
  <si>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</si>
  <si>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</si>
  <si>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</si>
  <si>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</si>
  <si>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</si>
  <si>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</si>
  <si>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</si>
  <si>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</si>
  <si>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</si>
  <si>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</si>
  <si>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</si>
  <si>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</si>
  <si>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</si>
  <si>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</si>
  <si>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</si>
  <si>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</si>
  <si>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</si>
  <si>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</si>
  <si>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</si>
  <si>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</si>
  <si>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</si>
  <si>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</si>
  <si>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</si>
  <si>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</si>
  <si>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</si>
  <si>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</si>
  <si>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</si>
  <si>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</si>
  <si>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</si>
  <si>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</si>
  <si>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</si>
  <si>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</si>
  <si>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</si>
  <si>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</si>
  <si>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</si>
  <si>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</si>
  <si>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</si>
  <si>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</si>
  <si>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</si>
  <si>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</si>
  <si>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</si>
  <si>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</si>
  <si>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</si>
  <si>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</si>
  <si>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</si>
  <si>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</si>
  <si>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</si>
  <si>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</si>
  <si>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</si>
  <si>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</si>
  <si>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</si>
  <si>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</si>
  <si>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</si>
  <si>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</si>
  <si>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</si>
  <si>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</si>
  <si>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</si>
  <si>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</si>
  <si>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</si>
  <si>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</si>
  <si>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</si>
  <si>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</si>
  <si>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</si>
  <si>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</si>
  <si>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</si>
  <si>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</si>
  <si>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</si>
  <si>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</si>
  <si>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</si>
  <si>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</si>
  <si>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</si>
  <si>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</si>
  <si>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</si>
  <si>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</si>
  <si>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</si>
  <si>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</si>
  <si>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</si>
  <si>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</si>
  <si>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</si>
  <si>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</si>
  <si>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</si>
  <si>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</si>
  <si>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</si>
  <si>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</si>
  <si>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</si>
  <si>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</si>
  <si>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</si>
  <si>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</si>
  <si>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</si>
  <si>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</si>
  <si>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</si>
  <si>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</si>
  <si>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</si>
  <si>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</si>
  <si>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</si>
  <si>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</si>
  <si>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</si>
  <si>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</si>
  <si>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</si>
  <si>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</si>
  <si>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</si>
  <si>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</si>
  <si>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</si>
  <si>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</si>
  <si>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</si>
  <si>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</si>
  <si>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</si>
  <si>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</si>
  <si>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</si>
  <si>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</si>
  <si>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</si>
  <si>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</si>
  <si>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</si>
  <si>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</si>
  <si>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</si>
  <si>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</si>
  <si>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</si>
  <si>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</si>
  <si>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</si>
  <si>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</si>
  <si>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</si>
  <si>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</si>
  <si>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</si>
  <si>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</si>
  <si>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</si>
  <si>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</si>
  <si>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</si>
  <si>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</si>
  <si>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</si>
  <si>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</si>
  <si>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</si>
  <si>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</si>
  <si>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</si>
  <si>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</si>
  <si>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</si>
  <si>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</si>
  <si>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</si>
  <si>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</si>
  <si>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</si>
  <si>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</si>
  <si>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</si>
  <si>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</si>
  <si>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</si>
  <si>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</si>
  <si>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</si>
  <si>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</si>
  <si>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</si>
  <si>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</si>
  <si>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</si>
  <si>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</si>
  <si>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</si>
  <si>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</si>
  <si>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</si>
  <si>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</si>
  <si>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</si>
  <si>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</si>
  <si>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</si>
  <si>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</si>
  <si>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</si>
  <si>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</si>
  <si>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</si>
  <si>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</si>
  <si>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</si>
  <si>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</si>
  <si>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</si>
  <si>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</si>
  <si>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</si>
  <si>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</si>
  <si>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</si>
  <si>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</si>
  <si>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</si>
  <si>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</si>
  <si>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</si>
  <si>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</si>
  <si>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</si>
  <si>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</si>
  <si>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</si>
  <si>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</si>
  <si>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</si>
  <si>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</si>
  <si>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</si>
  <si>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</si>
  <si>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</si>
  <si>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</si>
  <si>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</si>
  <si>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</si>
  <si>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</si>
  <si>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</si>
  <si>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</si>
  <si>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</si>
  <si>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</si>
  <si>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</si>
  <si>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</si>
  <si>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</si>
  <si>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</si>
  <si>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</si>
  <si>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</si>
  <si>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</si>
  <si>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</si>
  <si>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</si>
  <si>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</si>
  <si>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</si>
  <si>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</si>
  <si>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</si>
  <si>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</si>
  <si>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</si>
  <si>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</si>
  <si>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</si>
  <si>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</si>
  <si>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</si>
  <si>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</si>
  <si>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</si>
  <si>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</si>
  <si>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</si>
  <si>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</si>
  <si>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</si>
  <si>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</si>
  <si>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</si>
  <si>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</si>
  <si>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</si>
  <si>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</si>
  <si>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</si>
  <si>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</si>
  <si>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</si>
  <si>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</si>
  <si>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</si>
  <si>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</si>
  <si>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</si>
  <si>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</si>
  <si>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</si>
  <si>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</si>
  <si>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</si>
  <si>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</si>
  <si>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</si>
  <si>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</si>
  <si>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</si>
  <si>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</si>
  <si>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</si>
  <si>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</si>
  <si>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</si>
  <si>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</si>
  <si>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</si>
  <si>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</si>
  <si>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</si>
  <si>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</si>
  <si>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</si>
  <si>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</si>
  <si>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</si>
  <si>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</si>
  <si>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</si>
  <si>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</si>
  <si>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</si>
  <si>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</si>
  <si>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</si>
  <si>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</si>
  <si>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</si>
  <si>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</si>
  <si>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</si>
  <si>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</si>
  <si>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</si>
  <si>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</si>
  <si>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</si>
  <si>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</si>
  <si>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</si>
  <si>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</si>
  <si>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</si>
  <si>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</si>
  <si>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</si>
  <si>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</si>
  <si>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</si>
  <si>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</si>
  <si>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</si>
  <si>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</si>
  <si>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</si>
  <si>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</si>
  <si>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</si>
  <si>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</si>
  <si>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</si>
  <si>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</si>
  <si>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</si>
  <si>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</si>
  <si>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</si>
  <si>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</si>
  <si>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</si>
  <si>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</si>
  <si>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</si>
  <si>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</si>
  <si>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</si>
  <si>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</si>
  <si>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</si>
  <si>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</si>
  <si>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</si>
  <si>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</si>
  <si>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</si>
  <si>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</si>
  <si>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</si>
  <si>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</si>
  <si>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</si>
  <si>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</si>
  <si>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</si>
  <si>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</si>
  <si>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</si>
  <si>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</si>
  <si>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</si>
  <si>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</si>
  <si>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</si>
  <si>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</si>
  <si>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</si>
  <si>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</si>
  <si>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</si>
  <si>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</si>
  <si>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</si>
  <si>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</si>
  <si>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</si>
  <si>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</si>
  <si>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</si>
  <si>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</si>
  <si>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</si>
  <si>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</si>
  <si>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</si>
  <si>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</si>
  <si>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</si>
  <si>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</si>
  <si>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</si>
  <si>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</si>
  <si>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</si>
  <si>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</si>
  <si>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</si>
  <si>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</si>
  <si>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</si>
  <si>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</si>
  <si>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</si>
  <si>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</si>
  <si>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</si>
  <si>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</si>
  <si>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</si>
  <si>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33001010078</t>
  </si>
  <si>
    <t>GE94LB0111173247250000</t>
  </si>
  <si>
    <t>ლიბერთი ბანკი</t>
  </si>
  <si>
    <t>ანგარიშვალდებული პირის დასახელება:დამოუკიდებელი კანდიდატი გოჩა ძიმისტარიშვილი 33001010078</t>
  </si>
  <si>
    <t>ანგარიშვალდებული პირის დასახელება: დამოუკიდებელი კანდიდატი: გოჩა  ძიმისტარიშვილი 33001010078</t>
  </si>
  <si>
    <t>ანგარიშვალდებული პირის დასახელება: გოჩა ძიმისტარიშვილი 33001010078</t>
  </si>
  <si>
    <t>დამოუკიდებელი კანდიდატი გოჩა ძიმისტარიშვილი. 33001010078</t>
  </si>
  <si>
    <t>სალაროს ნაშთი პერიოდის დასაწყისში 0</t>
  </si>
  <si>
    <t>ლარი</t>
  </si>
  <si>
    <t>დამოუკიდებელი  კანდიდატი გოჩა ძიმისტარიშვილი33001010078</t>
  </si>
  <si>
    <t>დამოუკიდებელი კანდიდატი  გოჩა ძიმისტარიშვილი 33001010078</t>
  </si>
  <si>
    <t>დამოუკიდებელი კანდიდატი გოჩა ძიმისტარიშვილი 33001010078</t>
  </si>
  <si>
    <t>ლიბერთი</t>
  </si>
  <si>
    <t>GE17LB0711173247250001</t>
  </si>
  <si>
    <t>21,07,2016</t>
  </si>
  <si>
    <t>goCa ZimistariSvili</t>
  </si>
  <si>
    <t>გოჩა ძიმისტარიშვილი</t>
  </si>
  <si>
    <t>5,10,2016</t>
  </si>
  <si>
    <t>21,09,2016-8,10,2016</t>
  </si>
  <si>
    <t>21,09,2016-08,10,2016</t>
  </si>
  <si>
    <t>21,09,2016-8,10,2016-მდე</t>
  </si>
  <si>
    <t>21,09,2016-08,10,2016-მდე</t>
  </si>
  <si>
    <t>21,09,2016- 9,10,2016-მდე</t>
  </si>
  <si>
    <t>21,09,2016-8,10,2016 მდე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</si>
</sst>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12" fillId="5" borderId="0" xfId="0" applyFont="1" applyFill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16" zoomScale="80" zoomScaleNormal="100" zoomScaleSheetLayoutView="80" workbookViewId="0">
      <selection activeCell="R34" sqref="R34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0.42578125" style="245" customWidth="1"/>
    <col min="5" max="5" width="19.85546875" style="245" customWidth="1"/>
    <col min="6" max="6" width="19.140625" style="246" customWidth="1"/>
    <col min="7" max="7" width="18.28515625" style="246" customWidth="1"/>
    <col min="8" max="8" width="10.5703125" style="246" customWidth="1"/>
    <col min="9" max="9" width="16.42578125" style="245" bestFit="1" customWidth="1"/>
    <col min="10" max="10" width="7.710937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6" customFormat="1" x14ac:dyDescent="0.2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 t="s">
        <v>426</v>
      </c>
    </row>
    <row r="3" spans="1:12" s="256" customFormat="1" x14ac:dyDescent="0.2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6" customFormat="1" x14ac:dyDescent="0.2">
      <c r="A4" s="349" t="s">
        <v>411</v>
      </c>
      <c r="B4" s="304"/>
      <c r="C4" s="304"/>
      <c r="D4" s="350"/>
      <c r="E4" s="341"/>
      <c r="F4" s="255"/>
      <c r="G4" s="248"/>
      <c r="H4" s="342"/>
      <c r="I4" s="341"/>
      <c r="J4" s="343"/>
      <c r="K4" s="248"/>
      <c r="L4" s="344"/>
    </row>
    <row r="5" spans="1:12" s="256" customFormat="1" ht="15.75" thickBot="1" x14ac:dyDescent="0.25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 x14ac:dyDescent="0.25">
      <c r="A6" s="307"/>
      <c r="B6" s="306"/>
      <c r="C6" s="305"/>
      <c r="D6" s="305"/>
      <c r="E6" s="305"/>
      <c r="F6" s="304"/>
      <c r="G6" s="304"/>
      <c r="H6" s="304"/>
      <c r="I6" s="357" t="s">
        <v>369</v>
      </c>
      <c r="J6" s="358"/>
      <c r="K6" s="359"/>
      <c r="L6" s="303"/>
    </row>
    <row r="7" spans="1:12" s="291" customFormat="1" ht="77.25" thickBot="1" x14ac:dyDescent="0.25">
      <c r="A7" s="302" t="s">
        <v>64</v>
      </c>
      <c r="B7" s="301" t="s">
        <v>105</v>
      </c>
      <c r="C7" s="301" t="s">
        <v>368</v>
      </c>
      <c r="D7" s="300" t="s">
        <v>224</v>
      </c>
      <c r="E7" s="299" t="s">
        <v>367</v>
      </c>
      <c r="F7" s="298" t="s">
        <v>366</v>
      </c>
      <c r="G7" s="297" t="s">
        <v>188</v>
      </c>
      <c r="H7" s="296" t="s">
        <v>185</v>
      </c>
      <c r="I7" s="295" t="s">
        <v>365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 x14ac:dyDescent="0.25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 x14ac:dyDescent="0.2">
      <c r="A9" s="284">
        <v>1</v>
      </c>
      <c r="B9" s="276" t="s">
        <v>425</v>
      </c>
      <c r="C9" s="275" t="s">
        <v>407</v>
      </c>
      <c r="D9" s="283">
        <v>200</v>
      </c>
      <c r="E9" s="353" t="s">
        <v>423</v>
      </c>
      <c r="F9" s="272" t="s">
        <v>408</v>
      </c>
      <c r="G9" s="282" t="s">
        <v>409</v>
      </c>
      <c r="H9" s="282" t="s">
        <v>410</v>
      </c>
      <c r="I9" s="281"/>
      <c r="J9" s="280"/>
      <c r="K9" s="279"/>
      <c r="L9" s="278"/>
    </row>
    <row r="10" spans="1:12" x14ac:dyDescent="0.2">
      <c r="A10" s="277">
        <v>2</v>
      </c>
      <c r="B10" s="276"/>
      <c r="C10" s="275"/>
      <c r="D10" s="274"/>
      <c r="E10" s="353"/>
      <c r="F10" s="272"/>
      <c r="G10" s="282"/>
      <c r="H10" s="282"/>
      <c r="I10" s="271"/>
      <c r="J10" s="270"/>
      <c r="K10" s="269"/>
      <c r="L10" s="268"/>
    </row>
    <row r="11" spans="1:12" x14ac:dyDescent="0.2">
      <c r="A11" s="277">
        <v>3</v>
      </c>
      <c r="B11" s="276"/>
      <c r="C11" s="275"/>
      <c r="D11" s="274"/>
      <c r="E11" s="273"/>
      <c r="F11" s="311"/>
      <c r="G11" s="272"/>
      <c r="H11" s="272"/>
      <c r="I11" s="271"/>
      <c r="J11" s="270"/>
      <c r="K11" s="269"/>
      <c r="L11" s="268"/>
    </row>
    <row r="12" spans="1:12" x14ac:dyDescent="0.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 x14ac:dyDescent="0.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 x14ac:dyDescent="0.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 x14ac:dyDescent="0.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 x14ac:dyDescent="0.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 x14ac:dyDescent="0.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 x14ac:dyDescent="0.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 x14ac:dyDescent="0.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 x14ac:dyDescent="0.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 x14ac:dyDescent="0.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 x14ac:dyDescent="0.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 x14ac:dyDescent="0.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 x14ac:dyDescent="0.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 x14ac:dyDescent="0.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 x14ac:dyDescent="0.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 x14ac:dyDescent="0.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 x14ac:dyDescent="0.25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 ht="14.25" customHeight="1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hidden="1" x14ac:dyDescent="0.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ht="13.5" customHeight="1" x14ac:dyDescent="0.2">
      <c r="A31" s="356" t="s">
        <v>338</v>
      </c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</row>
    <row r="32" spans="1:12" s="257" customFormat="1" ht="12.75" hidden="1" x14ac:dyDescent="0.2">
      <c r="A32" s="356" t="s">
        <v>364</v>
      </c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</row>
    <row r="33" spans="1:12" s="257" customFormat="1" ht="12.75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</row>
    <row r="34" spans="1:12" s="256" customFormat="1" x14ac:dyDescent="0.2">
      <c r="A34" s="356" t="s">
        <v>363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</row>
    <row r="35" spans="1:12" s="256" customFormat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</row>
    <row r="36" spans="1:12" s="256" customFormat="1" x14ac:dyDescent="0.2">
      <c r="A36" s="356" t="s">
        <v>362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</row>
    <row r="37" spans="1:12" s="256" customFormat="1" ht="3" customHeigh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hidden="1" x14ac:dyDescent="0.2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hidden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x14ac:dyDescent="0.2">
      <c r="A41" s="362" t="s">
        <v>96</v>
      </c>
      <c r="B41" s="362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 t="s">
        <v>424</v>
      </c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2.75" customHeight="1" x14ac:dyDescent="0.2">
      <c r="A43" s="249"/>
      <c r="B43" s="248"/>
      <c r="C43" s="355" t="s">
        <v>212</v>
      </c>
      <c r="D43" s="355"/>
      <c r="E43" s="355"/>
      <c r="F43" s="249"/>
      <c r="G43" s="248"/>
      <c r="H43" s="360" t="s">
        <v>361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1"/>
      <c r="I44" s="251"/>
      <c r="J44" s="248"/>
      <c r="K44" s="249"/>
      <c r="L44" s="248"/>
    </row>
    <row r="45" spans="1:12" s="247" customFormat="1" x14ac:dyDescent="0.2">
      <c r="A45" s="249"/>
      <c r="B45" s="248"/>
      <c r="C45" s="355" t="s">
        <v>103</v>
      </c>
      <c r="D45" s="355"/>
      <c r="E45" s="355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M10" sqref="M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.285156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354</v>
      </c>
      <c r="B1" s="70"/>
      <c r="C1" s="70"/>
      <c r="D1" s="70"/>
      <c r="E1" s="70"/>
      <c r="F1" s="70"/>
      <c r="G1" s="70"/>
      <c r="H1" s="70"/>
      <c r="I1" s="363" t="s">
        <v>97</v>
      </c>
      <c r="J1" s="363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6" t="s">
        <v>430</v>
      </c>
      <c r="J2" s="367"/>
      <c r="K2" s="98"/>
    </row>
    <row r="3" spans="1:11" x14ac:dyDescent="0.3">
      <c r="A3" s="70" t="s">
        <v>419</v>
      </c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>
        <f>'ფორმა N1'!D4</f>
        <v>0</v>
      </c>
      <c r="B5" s="347"/>
      <c r="C5" s="347"/>
      <c r="D5" s="347"/>
      <c r="E5" s="347"/>
      <c r="F5" s="348"/>
      <c r="G5" s="347"/>
      <c r="H5" s="347"/>
      <c r="I5" s="347"/>
      <c r="J5" s="347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420</v>
      </c>
      <c r="C10" s="139" t="s">
        <v>421</v>
      </c>
      <c r="D10" s="140" t="s">
        <v>416</v>
      </c>
      <c r="E10" s="136" t="s">
        <v>422</v>
      </c>
      <c r="F10" s="26">
        <v>0</v>
      </c>
      <c r="G10" s="26">
        <v>200</v>
      </c>
      <c r="H10" s="26">
        <v>200</v>
      </c>
      <c r="I10" s="26">
        <v>0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53" t="s">
        <v>424</v>
      </c>
      <c r="D17" s="254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2" zoomScale="80" zoomScaleNormal="100" zoomScaleSheetLayoutView="80" workbookViewId="0">
      <selection activeCell="K14" sqref="K14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300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">
        <v>428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 t="s">
        <v>414</v>
      </c>
      <c r="D4" s="70"/>
      <c r="E4" s="70"/>
      <c r="F4" s="70"/>
      <c r="G4" s="70"/>
      <c r="H4" s="97"/>
    </row>
    <row r="5" spans="1:8" x14ac:dyDescent="0.3">
      <c r="A5" s="204">
        <f>'ფორმა N1'!D4</f>
        <v>0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298</v>
      </c>
      <c r="D8" s="149" t="s">
        <v>299</v>
      </c>
      <c r="E8" s="149" t="s">
        <v>219</v>
      </c>
      <c r="F8" s="148" t="s">
        <v>257</v>
      </c>
      <c r="G8" s="149" t="s">
        <v>252</v>
      </c>
      <c r="H8" s="98"/>
    </row>
    <row r="9" spans="1:8" x14ac:dyDescent="0.3">
      <c r="A9" s="150" t="s">
        <v>415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>
        <v>5.1020159999999999</v>
      </c>
      <c r="C10" s="155">
        <v>200</v>
      </c>
      <c r="D10" s="156">
        <v>200</v>
      </c>
      <c r="E10" s="156"/>
      <c r="F10" s="156"/>
      <c r="G10" s="157">
        <v>0</v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253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253" t="s">
        <v>424</v>
      </c>
      <c r="D46" s="254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J7" sqref="J7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263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254</v>
      </c>
      <c r="B2" s="176"/>
      <c r="C2" s="176"/>
      <c r="D2" s="176"/>
      <c r="E2" s="177"/>
      <c r="F2" s="177"/>
      <c r="G2" s="178" t="s">
        <v>431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 t="s">
        <v>419</v>
      </c>
      <c r="D4" s="176"/>
      <c r="E4" s="181"/>
      <c r="F4" s="181"/>
      <c r="G4" s="177"/>
      <c r="H4" s="180"/>
    </row>
    <row r="5" spans="1:8" s="179" customFormat="1" x14ac:dyDescent="0.2">
      <c r="A5" s="182">
        <f>'ფორმა N1'!D4</f>
        <v>0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258</v>
      </c>
      <c r="C7" s="187" t="s">
        <v>259</v>
      </c>
      <c r="D7" s="187" t="s">
        <v>260</v>
      </c>
      <c r="E7" s="187" t="s">
        <v>261</v>
      </c>
      <c r="F7" s="187" t="s">
        <v>262</v>
      </c>
      <c r="G7" s="187" t="s">
        <v>255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>
        <v>0</v>
      </c>
      <c r="C9" s="188">
        <v>0</v>
      </c>
      <c r="D9" s="189"/>
      <c r="E9" s="188">
        <v>0</v>
      </c>
      <c r="F9" s="188">
        <v>0</v>
      </c>
      <c r="G9" s="188">
        <v>0</v>
      </c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253" t="s">
        <v>424</v>
      </c>
      <c r="D26" s="254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256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L17" sqref="L17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357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428</v>
      </c>
    </row>
    <row r="3" spans="1:11" ht="15" x14ac:dyDescent="0.2">
      <c r="A3" s="354" t="s">
        <v>419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>
        <f>'ფორმა N1'!D4</f>
        <v>0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309</v>
      </c>
      <c r="C7" s="124" t="s">
        <v>310</v>
      </c>
      <c r="D7" s="124" t="s">
        <v>312</v>
      </c>
      <c r="E7" s="124" t="s">
        <v>311</v>
      </c>
      <c r="F7" s="124" t="s">
        <v>320</v>
      </c>
      <c r="G7" s="124" t="s">
        <v>321</v>
      </c>
      <c r="H7" s="124" t="s">
        <v>315</v>
      </c>
      <c r="I7" s="124" t="s">
        <v>316</v>
      </c>
      <c r="J7" s="124" t="s">
        <v>328</v>
      </c>
      <c r="K7" s="124" t="s">
        <v>317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>
        <v>0</v>
      </c>
      <c r="C9" s="24"/>
      <c r="D9" s="24">
        <v>0</v>
      </c>
      <c r="E9" s="24">
        <v>0</v>
      </c>
      <c r="F9" s="24">
        <v>0</v>
      </c>
      <c r="G9" s="24">
        <v>0</v>
      </c>
      <c r="H9" s="202">
        <v>0</v>
      </c>
      <c r="I9" s="202">
        <v>0</v>
      </c>
      <c r="J9" s="202">
        <v>0</v>
      </c>
      <c r="K9" s="24">
        <v>0</v>
      </c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253" t="s">
        <v>424</v>
      </c>
      <c r="D32" s="254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4" zoomScale="80" zoomScaleNormal="100" zoomScaleSheetLayoutView="80" workbookViewId="0">
      <selection activeCell="F4" sqref="F3:F4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358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">
        <v>428</v>
      </c>
    </row>
    <row r="3" spans="1:13" customFormat="1" ht="15" x14ac:dyDescent="0.2">
      <c r="A3" s="354" t="s">
        <v>419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>
        <f>'ფორმა N1'!D4</f>
        <v>0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285</v>
      </c>
      <c r="F7" s="124" t="s">
        <v>201</v>
      </c>
      <c r="G7" s="124" t="s">
        <v>319</v>
      </c>
      <c r="H7" s="124" t="s">
        <v>321</v>
      </c>
      <c r="I7" s="124" t="s">
        <v>315</v>
      </c>
      <c r="J7" s="124" t="s">
        <v>316</v>
      </c>
      <c r="K7" s="124" t="s">
        <v>328</v>
      </c>
      <c r="L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02">
        <v>0</v>
      </c>
      <c r="J9" s="202">
        <v>0</v>
      </c>
      <c r="K9" s="202">
        <v>0</v>
      </c>
      <c r="L9" s="24">
        <v>0</v>
      </c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253" t="s">
        <v>424</v>
      </c>
      <c r="E32" s="254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0" zoomScale="80" zoomScaleNormal="100" zoomScaleSheetLayoutView="80" workbookViewId="0">
      <selection activeCell="N15" sqref="N1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359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 t="s">
        <v>428</v>
      </c>
    </row>
    <row r="3" spans="1:13" customFormat="1" ht="15" x14ac:dyDescent="0.2">
      <c r="A3" s="354" t="s">
        <v>418</v>
      </c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>
        <f>'ფორმა N1'!D4</f>
        <v>0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313</v>
      </c>
      <c r="C7" s="124" t="s">
        <v>314</v>
      </c>
      <c r="D7" s="124" t="s">
        <v>319</v>
      </c>
      <c r="E7" s="124" t="s">
        <v>321</v>
      </c>
      <c r="F7" s="124" t="s">
        <v>315</v>
      </c>
      <c r="G7" s="124" t="s">
        <v>316</v>
      </c>
      <c r="H7" s="124" t="s">
        <v>328</v>
      </c>
      <c r="I7" s="124" t="s">
        <v>317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>
        <v>0</v>
      </c>
      <c r="C9" s="24">
        <v>0</v>
      </c>
      <c r="D9" s="24">
        <v>0</v>
      </c>
      <c r="E9" s="24">
        <v>0</v>
      </c>
      <c r="F9" s="202">
        <v>0</v>
      </c>
      <c r="G9" s="202">
        <v>0</v>
      </c>
      <c r="H9" s="202">
        <v>0</v>
      </c>
      <c r="I9" s="24">
        <v>0</v>
      </c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253" t="s">
        <v>424</v>
      </c>
      <c r="D32" s="254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37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329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428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 t="s">
        <v>417</v>
      </c>
      <c r="D4" s="70"/>
      <c r="E4" s="70"/>
      <c r="F4" s="70"/>
      <c r="G4" s="70"/>
      <c r="H4" s="70"/>
      <c r="I4" s="70"/>
      <c r="J4" s="97"/>
    </row>
    <row r="5" spans="1:10" x14ac:dyDescent="0.3">
      <c r="A5" s="204">
        <f>'ფორმა N1'!D4</f>
        <v>0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5" t="s">
        <v>307</v>
      </c>
      <c r="C8" s="346" t="s">
        <v>343</v>
      </c>
      <c r="D8" s="346" t="s">
        <v>344</v>
      </c>
      <c r="E8" s="346" t="s">
        <v>308</v>
      </c>
      <c r="F8" s="346" t="s">
        <v>325</v>
      </c>
      <c r="G8" s="346" t="s">
        <v>326</v>
      </c>
      <c r="H8" s="346" t="s">
        <v>345</v>
      </c>
      <c r="I8" s="149" t="s">
        <v>327</v>
      </c>
      <c r="J8" s="98"/>
    </row>
    <row r="9" spans="1:10" x14ac:dyDescent="0.3">
      <c r="A9" s="151">
        <v>1</v>
      </c>
      <c r="B9" s="189"/>
      <c r="C9" s="156">
        <v>0</v>
      </c>
      <c r="D9" s="156">
        <v>0</v>
      </c>
      <c r="E9" s="155">
        <v>0</v>
      </c>
      <c r="F9" s="155">
        <v>0</v>
      </c>
      <c r="G9" s="155">
        <v>0</v>
      </c>
      <c r="H9" s="155">
        <v>0</v>
      </c>
      <c r="I9" s="155">
        <v>0</v>
      </c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337</v>
      </c>
      <c r="I38" s="351">
        <f>SUM(I9:I37)</f>
        <v>0</v>
      </c>
      <c r="J38" s="98"/>
    </row>
    <row r="40" spans="1:12" ht="14.25" customHeight="1" x14ac:dyDescent="0.3">
      <c r="A40" s="166" t="s">
        <v>360</v>
      </c>
    </row>
    <row r="41" spans="1:12" hidden="1" x14ac:dyDescent="0.3"/>
    <row r="42" spans="1:12" x14ac:dyDescent="0.3">
      <c r="B42" s="168" t="s">
        <v>96</v>
      </c>
      <c r="F42" s="169"/>
    </row>
    <row r="43" spans="1:12" x14ac:dyDescent="0.3">
      <c r="C43" s="253" t="s">
        <v>424</v>
      </c>
      <c r="D43" s="254"/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7" zoomScale="80" zoomScaleNormal="100" zoomScaleSheetLayoutView="80" workbookViewId="0">
      <selection activeCell="B54" sqref="B54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3" t="s">
        <v>97</v>
      </c>
      <c r="D1" s="363"/>
      <c r="E1" s="104"/>
    </row>
    <row r="2" spans="1:12" s="6" customFormat="1" x14ac:dyDescent="0.3">
      <c r="A2" s="70" t="s">
        <v>104</v>
      </c>
      <c r="B2" s="221"/>
      <c r="C2" s="364" t="s">
        <v>427</v>
      </c>
      <c r="D2" s="365"/>
      <c r="E2" s="104"/>
    </row>
    <row r="3" spans="1:12" s="6" customFormat="1" x14ac:dyDescent="0.3">
      <c r="A3" s="70" t="s">
        <v>419</v>
      </c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>
        <f>'ფორმა N1'!D4</f>
        <v>0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v>200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v>200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v>200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200</v>
      </c>
      <c r="D13" s="8"/>
      <c r="E13" s="104"/>
    </row>
    <row r="14" spans="1:12" s="3" customFormat="1" x14ac:dyDescent="0.3">
      <c r="A14" s="91" t="s">
        <v>401</v>
      </c>
      <c r="B14" s="91" t="s">
        <v>400</v>
      </c>
      <c r="C14" s="8"/>
      <c r="D14" s="8"/>
      <c r="E14" s="104"/>
    </row>
    <row r="15" spans="1:12" s="3" customFormat="1" x14ac:dyDescent="0.3">
      <c r="A15" s="91" t="s">
        <v>402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334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346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347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353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355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400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403</v>
      </c>
      <c r="C32" s="8"/>
      <c r="D32" s="8"/>
      <c r="E32" s="104"/>
    </row>
    <row r="33" spans="1:9" x14ac:dyDescent="0.3">
      <c r="A33" s="220" t="s">
        <v>13</v>
      </c>
      <c r="B33" s="220" t="s">
        <v>404</v>
      </c>
      <c r="C33" s="8"/>
      <c r="D33" s="8"/>
      <c r="E33" s="104"/>
    </row>
    <row r="34" spans="1:9" x14ac:dyDescent="0.3">
      <c r="A34" s="220" t="s">
        <v>225</v>
      </c>
      <c r="B34" s="220" t="s">
        <v>405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352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53" t="s">
        <v>424</v>
      </c>
      <c r="C42" s="254"/>
      <c r="D42" s="12"/>
      <c r="E42"/>
      <c r="F42"/>
      <c r="G42"/>
      <c r="H42"/>
      <c r="I42"/>
    </row>
    <row r="43" spans="1:9" s="2" customFormat="1" x14ac:dyDescent="0.3">
      <c r="A43"/>
      <c r="B43" s="226" t="s">
        <v>350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J13" sqref="J13"/>
    </sheetView>
  </sheetViews>
  <sheetFormatPr defaultRowHeight="15" x14ac:dyDescent="0.3"/>
  <cols>
    <col min="1" max="1" width="15.7109375" style="21" customWidth="1"/>
    <col min="2" max="2" width="67.28515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3" t="s">
        <v>97</v>
      </c>
      <c r="D1" s="363"/>
      <c r="E1" s="133"/>
    </row>
    <row r="2" spans="1:12" x14ac:dyDescent="0.3">
      <c r="A2" s="70" t="s">
        <v>104</v>
      </c>
      <c r="B2" s="105"/>
      <c r="C2" s="366" t="s">
        <v>426</v>
      </c>
      <c r="D2" s="367"/>
      <c r="E2" s="133"/>
    </row>
    <row r="3" spans="1:12" x14ac:dyDescent="0.3">
      <c r="A3" s="70"/>
      <c r="B3" s="105"/>
      <c r="C3" s="326"/>
      <c r="D3" s="326"/>
      <c r="E3" s="133"/>
    </row>
    <row r="4" spans="1:12" s="2" customFormat="1" x14ac:dyDescent="0.3">
      <c r="A4" s="71" t="s">
        <v>412</v>
      </c>
      <c r="B4" s="71"/>
      <c r="C4" s="70"/>
      <c r="D4" s="70"/>
      <c r="E4" s="101"/>
      <c r="L4" s="21"/>
    </row>
    <row r="5" spans="1:12" s="2" customFormat="1" x14ac:dyDescent="0.3">
      <c r="A5" s="110">
        <f>'ფორმა N1'!D4</f>
        <v>0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5"/>
      <c r="B7" s="325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v>200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v>200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0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>
        <v>0</v>
      </c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200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200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>
        <v>0</v>
      </c>
      <c r="D35" s="33"/>
      <c r="E35" s="133"/>
    </row>
    <row r="36" spans="1:5" x14ac:dyDescent="0.3">
      <c r="A36" s="16" t="s">
        <v>39</v>
      </c>
      <c r="B36" s="16" t="s">
        <v>289</v>
      </c>
      <c r="C36" s="77">
        <v>0</v>
      </c>
      <c r="D36" s="77">
        <f>SUM(D37:D42)</f>
        <v>0</v>
      </c>
      <c r="E36" s="133"/>
    </row>
    <row r="37" spans="1:5" x14ac:dyDescent="0.3">
      <c r="A37" s="17" t="s">
        <v>286</v>
      </c>
      <c r="B37" s="17" t="s">
        <v>290</v>
      </c>
      <c r="C37" s="32"/>
      <c r="D37" s="32"/>
      <c r="E37" s="133"/>
    </row>
    <row r="38" spans="1:5" x14ac:dyDescent="0.3">
      <c r="A38" s="17" t="s">
        <v>287</v>
      </c>
      <c r="B38" s="17" t="s">
        <v>291</v>
      </c>
      <c r="C38" s="32"/>
      <c r="D38" s="32"/>
      <c r="E38" s="133"/>
    </row>
    <row r="39" spans="1:5" x14ac:dyDescent="0.3">
      <c r="A39" s="17" t="s">
        <v>288</v>
      </c>
      <c r="B39" s="17" t="s">
        <v>294</v>
      </c>
      <c r="C39" s="32"/>
      <c r="D39" s="33"/>
      <c r="E39" s="133"/>
    </row>
    <row r="40" spans="1:5" x14ac:dyDescent="0.3">
      <c r="A40" s="17" t="s">
        <v>293</v>
      </c>
      <c r="B40" s="17" t="s">
        <v>295</v>
      </c>
      <c r="C40" s="32"/>
      <c r="D40" s="33"/>
      <c r="E40" s="133"/>
    </row>
    <row r="41" spans="1:5" x14ac:dyDescent="0.3">
      <c r="A41" s="17" t="s">
        <v>296</v>
      </c>
      <c r="B41" s="17" t="s">
        <v>393</v>
      </c>
      <c r="C41" s="32"/>
      <c r="D41" s="33"/>
      <c r="E41" s="133"/>
    </row>
    <row r="42" spans="1:5" x14ac:dyDescent="0.3">
      <c r="A42" s="17" t="s">
        <v>394</v>
      </c>
      <c r="B42" s="17" t="s">
        <v>292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301</v>
      </c>
      <c r="B48" s="91" t="s">
        <v>304</v>
      </c>
      <c r="C48" s="32"/>
      <c r="D48" s="33"/>
      <c r="E48" s="133"/>
    </row>
    <row r="49" spans="1:5" x14ac:dyDescent="0.3">
      <c r="A49" s="91" t="s">
        <v>302</v>
      </c>
      <c r="B49" s="91" t="s">
        <v>303</v>
      </c>
      <c r="C49" s="32"/>
      <c r="D49" s="33"/>
      <c r="E49" s="133"/>
    </row>
    <row r="50" spans="1:5" x14ac:dyDescent="0.3">
      <c r="A50" s="91" t="s">
        <v>305</v>
      </c>
      <c r="B50" s="91" t="s">
        <v>306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331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333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272</v>
      </c>
      <c r="B63" s="199" t="s">
        <v>273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351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5"/>
      <c r="B76" s="335"/>
      <c r="C76" s="12"/>
      <c r="D76" s="12"/>
      <c r="E76" s="98"/>
    </row>
    <row r="77" spans="1:5" s="2" customFormat="1" x14ac:dyDescent="0.3">
      <c r="A77" s="368" t="s">
        <v>395</v>
      </c>
      <c r="B77" s="368"/>
      <c r="C77" s="368"/>
      <c r="D77" s="368"/>
      <c r="E77" s="98"/>
    </row>
    <row r="78" spans="1:5" s="2" customFormat="1" x14ac:dyDescent="0.3">
      <c r="A78" s="335"/>
      <c r="B78" s="335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B82" s="253" t="s">
        <v>424</v>
      </c>
      <c r="C82" s="254"/>
      <c r="D82" s="12"/>
      <c r="E82"/>
      <c r="F82"/>
      <c r="G82"/>
      <c r="H82"/>
      <c r="I82"/>
    </row>
    <row r="83" spans="1:9" s="2" customFormat="1" x14ac:dyDescent="0.3">
      <c r="A83"/>
      <c r="B83" s="43" t="s">
        <v>396</v>
      </c>
      <c r="D83" s="12"/>
      <c r="E83"/>
      <c r="F83"/>
      <c r="G83"/>
      <c r="H83"/>
      <c r="I83"/>
    </row>
    <row r="84" spans="1:9" s="2" customFormat="1" x14ac:dyDescent="0.3">
      <c r="A84"/>
      <c r="B84" s="369" t="s">
        <v>397</v>
      </c>
      <c r="C84" s="369"/>
      <c r="D84" s="369"/>
      <c r="E84"/>
      <c r="F84"/>
      <c r="G84"/>
      <c r="H84"/>
      <c r="I84"/>
    </row>
    <row r="85" spans="1:9" customFormat="1" ht="12.75" x14ac:dyDescent="0.2">
      <c r="B85" s="62" t="s">
        <v>398</v>
      </c>
    </row>
    <row r="86" spans="1:9" s="2" customFormat="1" x14ac:dyDescent="0.3">
      <c r="A86" s="11"/>
      <c r="B86" s="369" t="s">
        <v>399</v>
      </c>
      <c r="C86" s="369"/>
      <c r="D86" s="369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270</v>
      </c>
      <c r="B1" s="71"/>
      <c r="C1" s="363" t="s">
        <v>97</v>
      </c>
      <c r="D1" s="363"/>
      <c r="E1" s="85"/>
    </row>
    <row r="2" spans="1:5" s="6" customFormat="1" x14ac:dyDescent="0.3">
      <c r="A2" s="68" t="s">
        <v>264</v>
      </c>
      <c r="B2" s="71"/>
      <c r="C2" s="366" t="s">
        <v>426</v>
      </c>
      <c r="D2" s="366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>
        <f>'ფორმა N1'!D4</f>
        <v>0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269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265</v>
      </c>
      <c r="B10" s="92"/>
      <c r="C10" s="4">
        <v>0</v>
      </c>
      <c r="D10" s="4">
        <v>0</v>
      </c>
      <c r="E10" s="87"/>
    </row>
    <row r="11" spans="1:5" s="10" customFormat="1" x14ac:dyDescent="0.2">
      <c r="A11" s="92" t="s">
        <v>266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267</v>
      </c>
      <c r="B17" s="81"/>
      <c r="C17" s="4"/>
      <c r="D17" s="4"/>
      <c r="E17" s="88"/>
    </row>
    <row r="18" spans="1:5" s="10" customFormat="1" ht="18" customHeight="1" x14ac:dyDescent="0.2">
      <c r="A18" s="92" t="s">
        <v>268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271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340</v>
      </c>
      <c r="E27" s="5"/>
    </row>
    <row r="28" spans="1:5" x14ac:dyDescent="0.3">
      <c r="A28" s="2" t="s">
        <v>335</v>
      </c>
    </row>
    <row r="29" spans="1:5" x14ac:dyDescent="0.3">
      <c r="A29" s="198" t="s">
        <v>336</v>
      </c>
    </row>
    <row r="30" spans="1:5" x14ac:dyDescent="0.3">
      <c r="A30" s="198"/>
    </row>
    <row r="31" spans="1:5" x14ac:dyDescent="0.3">
      <c r="A31" s="198" t="s">
        <v>284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53" t="s">
        <v>424</v>
      </c>
      <c r="C35" s="254"/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10" zoomScale="80" zoomScaleSheetLayoutView="80" workbookViewId="0">
      <selection activeCell="I2" sqref="I2:J2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370</v>
      </c>
      <c r="B1" s="68"/>
      <c r="C1" s="71"/>
      <c r="D1" s="71"/>
      <c r="E1" s="71"/>
      <c r="F1" s="71"/>
      <c r="G1" s="243"/>
      <c r="H1" s="243"/>
      <c r="I1" s="363" t="s">
        <v>97</v>
      </c>
      <c r="J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6" t="s">
        <v>428</v>
      </c>
      <c r="J2" s="366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413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280</v>
      </c>
      <c r="F8" s="84" t="s">
        <v>283</v>
      </c>
      <c r="G8" s="73" t="s">
        <v>10</v>
      </c>
      <c r="H8" s="73" t="s">
        <v>9</v>
      </c>
      <c r="I8" s="73" t="s">
        <v>324</v>
      </c>
      <c r="J8" s="212" t="s">
        <v>282</v>
      </c>
    </row>
    <row r="9" spans="1:10" ht="15" x14ac:dyDescent="0.2">
      <c r="A9" s="92">
        <v>1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4">
        <v>0</v>
      </c>
      <c r="H9" s="4">
        <v>0</v>
      </c>
      <c r="I9" s="4">
        <v>0</v>
      </c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356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371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253" t="s">
        <v>424</v>
      </c>
      <c r="D34" s="254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323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322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M12" sqref="M11:M1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372</v>
      </c>
      <c r="B1" s="71"/>
      <c r="C1" s="71"/>
      <c r="D1" s="71"/>
      <c r="E1" s="71"/>
      <c r="F1" s="71"/>
      <c r="G1" s="363" t="s">
        <v>97</v>
      </c>
      <c r="H1" s="363"/>
      <c r="I1" s="340"/>
    </row>
    <row r="2" spans="1:9" ht="15" x14ac:dyDescent="0.3">
      <c r="A2" s="70" t="s">
        <v>104</v>
      </c>
      <c r="B2" s="71"/>
      <c r="C2" s="71"/>
      <c r="D2" s="71"/>
      <c r="E2" s="71"/>
      <c r="F2" s="71"/>
      <c r="G2" s="366" t="s">
        <v>428</v>
      </c>
      <c r="H2" s="366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40"/>
    </row>
    <row r="4" spans="1:9" ht="15" x14ac:dyDescent="0.3">
      <c r="A4" s="71" t="s">
        <v>413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40"/>
    </row>
    <row r="8" spans="1:9" ht="45" x14ac:dyDescent="0.2">
      <c r="A8" s="336" t="s">
        <v>64</v>
      </c>
      <c r="B8" s="73" t="s">
        <v>275</v>
      </c>
      <c r="C8" s="84" t="s">
        <v>276</v>
      </c>
      <c r="D8" s="84" t="s">
        <v>187</v>
      </c>
      <c r="E8" s="84" t="s">
        <v>279</v>
      </c>
      <c r="F8" s="84" t="s">
        <v>278</v>
      </c>
      <c r="G8" s="84" t="s">
        <v>318</v>
      </c>
      <c r="H8" s="73" t="s">
        <v>10</v>
      </c>
      <c r="I8" s="73" t="s">
        <v>9</v>
      </c>
    </row>
    <row r="9" spans="1:9" ht="15" x14ac:dyDescent="0.2">
      <c r="A9" s="337"/>
      <c r="B9" s="338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4">
        <v>0</v>
      </c>
      <c r="I9" s="4">
        <v>0</v>
      </c>
    </row>
    <row r="10" spans="1:9" ht="15" x14ac:dyDescent="0.2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 x14ac:dyDescent="0.2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 x14ac:dyDescent="0.2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 x14ac:dyDescent="0.2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 x14ac:dyDescent="0.2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 x14ac:dyDescent="0.2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 x14ac:dyDescent="0.2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 x14ac:dyDescent="0.2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 x14ac:dyDescent="0.2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 x14ac:dyDescent="0.2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 x14ac:dyDescent="0.2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 x14ac:dyDescent="0.2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 x14ac:dyDescent="0.2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 x14ac:dyDescent="0.2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 x14ac:dyDescent="0.2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 x14ac:dyDescent="0.2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 x14ac:dyDescent="0.2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 x14ac:dyDescent="0.2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 x14ac:dyDescent="0.2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 x14ac:dyDescent="0.2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 x14ac:dyDescent="0.2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 x14ac:dyDescent="0.2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 x14ac:dyDescent="0.2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 x14ac:dyDescent="0.2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 x14ac:dyDescent="0.3">
      <c r="A34" s="337"/>
      <c r="B34" s="339"/>
      <c r="C34" s="93"/>
      <c r="D34" s="93"/>
      <c r="E34" s="93"/>
      <c r="F34" s="93"/>
      <c r="G34" s="93" t="s">
        <v>274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373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53" t="s">
        <v>424</v>
      </c>
      <c r="C43" s="254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5" zoomScale="80" zoomScaleSheetLayoutView="80" workbookViewId="0">
      <selection activeCell="N20" sqref="N20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374</v>
      </c>
      <c r="B1" s="68"/>
      <c r="C1" s="71"/>
      <c r="D1" s="71"/>
      <c r="E1" s="71"/>
      <c r="F1" s="71"/>
      <c r="G1" s="363" t="s">
        <v>97</v>
      </c>
      <c r="H1" s="363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6" t="s">
        <v>428</v>
      </c>
      <c r="H2" s="366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413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>
        <f>'ფორმა N1'!D4</f>
        <v>0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275</v>
      </c>
      <c r="C8" s="84" t="s">
        <v>276</v>
      </c>
      <c r="D8" s="84" t="s">
        <v>187</v>
      </c>
      <c r="E8" s="84" t="s">
        <v>283</v>
      </c>
      <c r="F8" s="84" t="s">
        <v>277</v>
      </c>
      <c r="G8" s="73" t="s">
        <v>10</v>
      </c>
      <c r="H8" s="73" t="s">
        <v>9</v>
      </c>
      <c r="J8" s="212" t="s">
        <v>282</v>
      </c>
    </row>
    <row r="9" spans="1:10" ht="15" x14ac:dyDescent="0.2">
      <c r="A9" s="92"/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4">
        <v>0</v>
      </c>
      <c r="H9" s="4">
        <v>0</v>
      </c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281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375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253" t="s">
        <v>424</v>
      </c>
      <c r="D43" s="254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339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O9" sqref="O9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1" t="s">
        <v>376</v>
      </c>
      <c r="B2" s="371"/>
      <c r="C2" s="371"/>
      <c r="D2" s="371"/>
      <c r="E2" s="327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6" t="s">
        <v>429</v>
      </c>
      <c r="L3" s="366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413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>
        <f>'ფორმა N1'!D4</f>
        <v>0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377</v>
      </c>
      <c r="C9" s="84" t="s">
        <v>378</v>
      </c>
      <c r="D9" s="84" t="s">
        <v>379</v>
      </c>
      <c r="E9" s="84" t="s">
        <v>380</v>
      </c>
      <c r="F9" s="84" t="s">
        <v>381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255</v>
      </c>
    </row>
    <row r="10" spans="1:12" ht="15" x14ac:dyDescent="0.2">
      <c r="A10" s="92">
        <v>1</v>
      </c>
      <c r="B10" s="328"/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4">
        <v>0</v>
      </c>
      <c r="K10" s="4">
        <v>0</v>
      </c>
      <c r="L10" s="92"/>
    </row>
    <row r="11" spans="1:12" ht="15" x14ac:dyDescent="0.2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387</v>
      </c>
      <c r="K35" s="80">
        <f>SUM(K10:K34)</f>
        <v>0</v>
      </c>
      <c r="L35" s="81"/>
    </row>
    <row r="36" spans="1:12" ht="6.75" customHeight="1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388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389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390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391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6" t="s">
        <v>406</v>
      </c>
      <c r="B41" s="376"/>
      <c r="C41" s="376"/>
      <c r="D41" s="376"/>
      <c r="E41" s="376"/>
      <c r="F41" s="376"/>
      <c r="G41" s="376"/>
      <c r="H41" s="376"/>
      <c r="I41" s="376"/>
      <c r="J41" s="376"/>
      <c r="K41" s="376"/>
    </row>
    <row r="42" spans="1:12" ht="4.5" customHeight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</row>
    <row r="43" spans="1:12" ht="12.75" customHeight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 x14ac:dyDescent="0.3">
      <c r="A44" s="372" t="s">
        <v>96</v>
      </c>
      <c r="B44" s="372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 x14ac:dyDescent="0.3">
      <c r="A45" s="329"/>
      <c r="B45" s="330"/>
      <c r="C45" s="253" t="s">
        <v>424</v>
      </c>
      <c r="D45" s="254"/>
      <c r="E45" s="330"/>
      <c r="F45" s="329"/>
      <c r="G45" s="329"/>
      <c r="H45" s="329"/>
      <c r="I45" s="329"/>
      <c r="J45" s="331"/>
      <c r="K45" s="166"/>
    </row>
    <row r="46" spans="1:12" ht="15" customHeight="1" x14ac:dyDescent="0.3">
      <c r="A46" s="329"/>
      <c r="B46" s="330"/>
      <c r="C46" s="373" t="s">
        <v>212</v>
      </c>
      <c r="D46" s="373"/>
      <c r="E46" s="332"/>
      <c r="F46" s="333"/>
      <c r="G46" s="374" t="s">
        <v>392</v>
      </c>
      <c r="H46" s="374"/>
      <c r="I46" s="374"/>
      <c r="J46" s="334"/>
      <c r="K46" s="166"/>
    </row>
    <row r="47" spans="1:12" ht="15" x14ac:dyDescent="0.3">
      <c r="A47" s="329"/>
      <c r="B47" s="330"/>
      <c r="C47" s="329"/>
      <c r="D47" s="330"/>
      <c r="E47" s="330"/>
      <c r="F47" s="329"/>
      <c r="G47" s="375"/>
      <c r="H47" s="375"/>
      <c r="I47" s="375"/>
      <c r="J47" s="334"/>
      <c r="K47" s="166"/>
    </row>
    <row r="48" spans="1:12" ht="15" x14ac:dyDescent="0.3">
      <c r="A48" s="329"/>
      <c r="B48" s="330"/>
      <c r="C48" s="370" t="s">
        <v>103</v>
      </c>
      <c r="D48" s="370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8" zoomScale="80" zoomScaleNormal="100" zoomScaleSheetLayoutView="80" workbookViewId="0">
      <selection activeCell="I10" sqref="I10"/>
    </sheetView>
  </sheetViews>
  <sheetFormatPr defaultRowHeight="15" x14ac:dyDescent="0.3"/>
  <cols>
    <col min="1" max="1" width="12.85546875" style="28" customWidth="1"/>
    <col min="2" max="2" width="61.85546875" style="27" customWidth="1"/>
    <col min="3" max="3" width="7.28515625" style="2" customWidth="1"/>
    <col min="4" max="4" width="23.7109375" style="2" customWidth="1"/>
    <col min="5" max="5" width="3.140625" style="2" customWidth="1"/>
    <col min="6" max="16384" width="9.140625" style="2"/>
  </cols>
  <sheetData>
    <row r="1" spans="1:5" x14ac:dyDescent="0.3">
      <c r="A1" s="68" t="s">
        <v>184</v>
      </c>
      <c r="B1" s="112"/>
      <c r="C1" s="377" t="s">
        <v>162</v>
      </c>
      <c r="D1" s="377"/>
      <c r="E1" s="98"/>
    </row>
    <row r="2" spans="1:5" x14ac:dyDescent="0.3">
      <c r="A2" s="70" t="s">
        <v>104</v>
      </c>
      <c r="B2" s="112"/>
      <c r="C2" s="71"/>
      <c r="D2" s="207" t="s">
        <v>428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>
        <f>'ფორმა N1'!D4</f>
        <v>0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7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v>7.0000000000000007E-2</v>
      </c>
      <c r="D10" s="116">
        <v>0</v>
      </c>
      <c r="E10" s="98"/>
    </row>
    <row r="11" spans="1:5" x14ac:dyDescent="0.3">
      <c r="A11" s="52" t="s">
        <v>156</v>
      </c>
      <c r="B11" s="53"/>
      <c r="C11" s="79">
        <v>7.0000000000000007E-2</v>
      </c>
      <c r="D11" s="79"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7.0000000000000007E-2</v>
      </c>
      <c r="D14" s="8">
        <v>0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330</v>
      </c>
      <c r="C38" s="8"/>
      <c r="D38" s="8"/>
      <c r="E38" s="98"/>
    </row>
    <row r="39" spans="1:5" x14ac:dyDescent="0.3">
      <c r="A39" s="56">
        <v>2150</v>
      </c>
      <c r="B39" s="55" t="s">
        <v>332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341</v>
      </c>
      <c r="C66" s="8"/>
      <c r="D66" s="8"/>
      <c r="E66" s="98"/>
    </row>
    <row r="67" spans="1:5" x14ac:dyDescent="0.3">
      <c r="A67" s="56">
        <v>5230</v>
      </c>
      <c r="B67" s="55" t="s">
        <v>342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297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53" t="s">
        <v>424</v>
      </c>
      <c r="C86" s="254"/>
      <c r="D86" s="12"/>
      <c r="E86"/>
      <c r="F86"/>
      <c r="G86"/>
      <c r="H86"/>
      <c r="I86"/>
    </row>
    <row r="87" spans="1:9" x14ac:dyDescent="0.3">
      <c r="A87"/>
      <c r="B87" s="64" t="s">
        <v>348</v>
      </c>
      <c r="D87" s="12"/>
      <c r="E87"/>
      <c r="F87"/>
      <c r="G87"/>
      <c r="H87"/>
      <c r="I87"/>
    </row>
    <row r="88" spans="1:9" x14ac:dyDescent="0.3">
      <c r="A88"/>
      <c r="B88" s="2" t="s">
        <v>349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Lia</cp:lastModifiedBy>
  <cp:lastPrinted>2016-10-10T07:57:08Z</cp:lastPrinted>
  <dcterms:created xsi:type="dcterms:W3CDTF">2011-12-27T13:20:18Z</dcterms:created>
  <dcterms:modified xsi:type="dcterms:W3CDTF">2016-10-10T07:58:19Z</dcterms:modified>
</cp:coreProperties>
</file>