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o\Desktop\01.06.2017 periodi\"/>
    </mc:Choice>
  </mc:AlternateContent>
  <bookViews>
    <workbookView xWindow="0" yWindow="0" windowWidth="23040" windowHeight="8832" tabRatio="954" firstSheet="16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</externalReferences>
  <definedNames>
    <definedName name="_xlnm._FilterDatabase" localSheetId="5" hidden="1">'ფორმა 4.2'!$A$8:$K$25</definedName>
    <definedName name="_xlnm._FilterDatabase" localSheetId="13" hidden="1">'ფორმა 5.4'!$A$8:$J$21</definedName>
    <definedName name="_xlnm._FilterDatabase" localSheetId="14" hidden="1">'ფორმა 5.5'!$A$9:$L$34</definedName>
    <definedName name="_xlnm._FilterDatabase" localSheetId="27" hidden="1">'ფორმა N 9.7'!$A$8:$R$567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4.2'!$A$1:$I$40</definedName>
    <definedName name="_xlnm.Print_Area" localSheetId="7">'ფორმა 4.4'!$A$1:$H$35</definedName>
    <definedName name="_xlnm.Print_Area" localSheetId="8">'ფორმა 4.5'!$A$1:$L$49</definedName>
    <definedName name="_xlnm.Print_Area" localSheetId="11">'ფორმა 5.2'!$A$1:$I$41</definedName>
    <definedName name="_xlnm.Print_Area" localSheetId="13">'ფორმა 5.4'!$A$1:$H$33</definedName>
    <definedName name="_xlnm.Print_Area" localSheetId="14">'ფორმა 5.5'!$A$1:$L$48</definedName>
    <definedName name="_xlnm.Print_Area" localSheetId="23">'ფორმა 9.3'!$A$1:$G$42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8.1'!$A$1:$H$33</definedName>
    <definedName name="_xlnm.Print_Area" localSheetId="27">'ფორმა N 9.7'!$A$1:$I$577</definedName>
    <definedName name="_xlnm.Print_Area" localSheetId="0">'ფორმა N1'!$A$1:$L$40</definedName>
    <definedName name="_xlnm.Print_Area" localSheetId="1">'ფორმა N2'!$A$1:$D$46</definedName>
    <definedName name="_xlnm.Print_Area" localSheetId="2">'ფორმა N3'!$A$1:$D$48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N8'!$A$1:$J$33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N9.2'!$A$1:$I$34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A551" i="35" l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G567" i="35" l="1"/>
  <c r="I567" i="35"/>
  <c r="F567" i="35"/>
  <c r="D49" i="40"/>
  <c r="I31" i="10" l="1"/>
  <c r="J31" i="10"/>
  <c r="J21" i="10"/>
  <c r="I21" i="10"/>
  <c r="I15" i="10"/>
  <c r="J16" i="10"/>
  <c r="J15" i="10"/>
  <c r="A21" i="45" l="1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l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23" i="44" l="1"/>
  <c r="H23" i="44"/>
  <c r="D31" i="3" l="1"/>
  <c r="C31" i="3"/>
  <c r="K34" i="46" l="1"/>
  <c r="H21" i="45"/>
  <c r="G21" i="45"/>
  <c r="D17" i="28" l="1"/>
  <c r="C17" i="28"/>
  <c r="I26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C15" i="40" l="1"/>
  <c r="C11" i="40" s="1"/>
  <c r="D15" i="40"/>
  <c r="D11" i="40" s="1"/>
  <c r="H39" i="10" l="1"/>
  <c r="H36" i="10" s="1"/>
  <c r="H32" i="10"/>
  <c r="H24" i="10"/>
  <c r="H19" i="10"/>
  <c r="H17" i="10" s="1"/>
  <c r="A4" i="39" l="1"/>
  <c r="A4" i="35" l="1"/>
  <c r="H23" i="34" l="1"/>
  <c r="G23" i="34"/>
  <c r="A4" i="34"/>
  <c r="A4" i="33" l="1"/>
  <c r="A4" i="32"/>
  <c r="I25" i="30" l="1"/>
  <c r="H25" i="30"/>
  <c r="A4" i="30"/>
  <c r="H26" i="29"/>
  <c r="G26" i="29"/>
  <c r="A4" i="29"/>
  <c r="A5" i="28" l="1"/>
  <c r="D25" i="27"/>
  <c r="C25" i="27"/>
  <c r="A5" i="27"/>
  <c r="D24" i="26"/>
  <c r="C24" i="26"/>
  <c r="A5" i="26"/>
  <c r="A4" i="18" l="1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B14" i="10"/>
  <c r="J10" i="10"/>
  <c r="F10" i="10"/>
  <c r="D10" i="10"/>
  <c r="B10" i="10"/>
  <c r="B9" i="10" l="1"/>
  <c r="D10" i="12"/>
  <c r="D44" i="12"/>
  <c r="J9" i="10"/>
  <c r="C10" i="12"/>
  <c r="C44" i="12"/>
  <c r="D9" i="10"/>
  <c r="F9" i="10"/>
  <c r="G27" i="43" l="1"/>
  <c r="I27" i="43" l="1"/>
  <c r="H27" i="43"/>
</calcChain>
</file>

<file path=xl/sharedStrings.xml><?xml version="1.0" encoding="utf-8"?>
<sst xmlns="http://schemas.openxmlformats.org/spreadsheetml/2006/main" count="3431" uniqueCount="1807">
  <si>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</si>
  <si>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</si>
  <si>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</si>
  <si>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</si>
  <si>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</si>
  <si>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</si>
  <si>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</si>
  <si>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</si>
  <si>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</si>
  <si>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</si>
  <si>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</si>
  <si>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</si>
  <si>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</si>
  <si>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</si>
  <si>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</si>
  <si>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</si>
  <si>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</si>
  <si>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</si>
  <si>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</si>
  <si>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</si>
  <si>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</si>
  <si>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</si>
  <si>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</si>
  <si>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</si>
  <si>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</si>
  <si>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</si>
  <si>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</si>
  <si>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</si>
  <si>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</si>
  <si>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</si>
  <si>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</si>
  <si>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</si>
  <si>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</si>
  <si>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</si>
  <si>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</si>
  <si>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</si>
  <si>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</si>
  <si>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</si>
  <si>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</si>
  <si>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</si>
  <si>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</si>
  <si>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</si>
  <si>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</si>
  <si>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</si>
  <si>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</si>
  <si>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</si>
  <si>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</si>
  <si>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</si>
  <si>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</si>
  <si>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</si>
  <si>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</si>
  <si>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</si>
  <si>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</si>
  <si>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</si>
  <si>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</si>
  <si>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</si>
  <si>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</si>
  <si>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</si>
  <si>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</si>
  <si>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</si>
  <si>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</si>
  <si>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</si>
  <si>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</si>
  <si>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</si>
  <si>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</si>
  <si>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</si>
  <si>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</si>
  <si>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</si>
  <si>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</si>
  <si>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</si>
  <si>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</si>
  <si>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</si>
  <si>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</si>
  <si>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</si>
  <si>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</si>
  <si>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</si>
  <si>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</si>
  <si>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</si>
  <si>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</si>
  <si>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</si>
  <si>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</si>
  <si>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</si>
  <si>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</si>
  <si>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</si>
  <si>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</si>
  <si>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</si>
  <si>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</si>
  <si>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</si>
  <si>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</si>
  <si>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</si>
  <si>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</si>
  <si>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</si>
  <si>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</si>
  <si>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</si>
  <si>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</si>
  <si>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</si>
  <si>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</si>
  <si>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</si>
  <si>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</si>
  <si>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</si>
  <si>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</si>
  <si>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</si>
  <si>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</si>
  <si>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</si>
  <si>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</si>
  <si>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</si>
  <si>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</si>
  <si>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</si>
  <si>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</si>
  <si>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</si>
  <si>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</si>
  <si>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</si>
  <si>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</si>
  <si>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</si>
  <si>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</si>
  <si>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</si>
  <si>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</si>
  <si>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</si>
  <si>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</si>
  <si>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</si>
  <si>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</si>
  <si>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</si>
  <si>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</si>
  <si>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</si>
  <si>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</si>
  <si>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</si>
  <si>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</si>
  <si>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</si>
  <si>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</si>
  <si>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</si>
  <si>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</si>
  <si>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</si>
  <si>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</si>
  <si>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</si>
  <si>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</si>
  <si>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</si>
  <si>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</si>
  <si>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</si>
  <si>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</si>
  <si>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</si>
  <si>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</si>
  <si>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</si>
  <si>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</si>
  <si>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</si>
  <si>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</si>
  <si>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</si>
  <si>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</si>
  <si>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</si>
  <si>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</si>
  <si>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</si>
  <si>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</si>
  <si>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</si>
  <si>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</si>
  <si>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</si>
  <si>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</si>
  <si>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</si>
  <si>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</si>
  <si>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</si>
  <si>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</si>
  <si>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</si>
  <si>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</si>
  <si>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</si>
  <si>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</si>
  <si>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</si>
  <si>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</si>
  <si>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</si>
  <si>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</si>
  <si>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</si>
  <si>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</si>
  <si>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</si>
  <si>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</si>
  <si>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</si>
  <si>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</si>
  <si>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</si>
  <si>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</si>
  <si>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</si>
  <si>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</si>
  <si>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</si>
  <si>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</si>
  <si>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</si>
  <si>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</si>
  <si>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</si>
  <si>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</si>
  <si>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</si>
  <si>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</si>
  <si>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</si>
  <si>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</si>
  <si>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</si>
  <si>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</si>
  <si>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</si>
  <si>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</si>
  <si>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</si>
  <si>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</si>
  <si>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</si>
  <si>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</si>
  <si>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</si>
  <si>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</si>
  <si>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</si>
  <si>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</si>
  <si>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</si>
  <si>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</si>
  <si>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</si>
  <si>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</si>
  <si>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</si>
  <si>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</si>
  <si>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</si>
  <si>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</si>
  <si>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</si>
  <si>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</si>
  <si>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</si>
  <si>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</si>
  <si>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</si>
  <si>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</si>
  <si>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</si>
  <si>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</si>
  <si>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</si>
  <si>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</si>
  <si>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</si>
  <si>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</si>
  <si>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</si>
  <si>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</si>
  <si>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</si>
  <si>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</si>
  <si>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</si>
  <si>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</si>
  <si>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</si>
  <si>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</si>
  <si>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</si>
  <si>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</si>
  <si>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</si>
  <si>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</si>
  <si>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</si>
  <si>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</si>
  <si>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</si>
  <si>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</si>
  <si>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</si>
  <si>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</si>
  <si>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</si>
  <si>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</si>
  <si>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</si>
  <si>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</si>
  <si>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</si>
  <si>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</si>
  <si>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</si>
  <si>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</si>
  <si>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</si>
  <si>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</si>
  <si>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</si>
  <si>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</si>
  <si>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</si>
  <si>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</si>
  <si>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</si>
  <si>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</si>
  <si>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</si>
  <si>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</si>
  <si>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</si>
  <si>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</si>
  <si>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</si>
  <si>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</si>
  <si>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</si>
  <si>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</si>
  <si>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</si>
  <si>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</si>
  <si>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</si>
  <si>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</si>
  <si>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</si>
  <si>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</si>
  <si>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</si>
  <si>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</si>
  <si>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</si>
  <si>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</si>
  <si>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</si>
  <si>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</si>
  <si>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</si>
  <si>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</si>
  <si>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</si>
  <si>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</si>
  <si>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</si>
  <si>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</si>
  <si>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</si>
  <si>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</si>
  <si>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</si>
  <si>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</si>
  <si>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</si>
  <si>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</si>
  <si>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</si>
  <si>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</si>
  <si>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</si>
  <si>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</si>
  <si>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</si>
  <si>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</si>
  <si>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</si>
  <si>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</si>
  <si>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</si>
  <si>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</si>
  <si>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</si>
  <si>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</si>
  <si>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</si>
  <si>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</si>
  <si>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</si>
  <si>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</si>
  <si>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</si>
  <si>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</si>
  <si>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</si>
  <si>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</si>
  <si>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</si>
  <si>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</si>
  <si>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</si>
  <si>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</si>
  <si>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</si>
  <si>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</si>
  <si>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</si>
  <si>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</si>
  <si>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</si>
  <si>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</si>
  <si>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</si>
  <si>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</si>
  <si>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</si>
  <si>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</si>
  <si>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</si>
  <si>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</si>
  <si>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</si>
  <si>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</si>
  <si>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</si>
  <si>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</si>
  <si>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</si>
  <si>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</si>
  <si>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</si>
  <si>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</si>
  <si>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</si>
  <si>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</si>
  <si>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</si>
  <si>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</si>
  <si>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</si>
  <si>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</si>
  <si>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</si>
  <si>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</si>
  <si>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</si>
  <si>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</si>
  <si>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</si>
  <si>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</si>
  <si>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</si>
  <si>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</si>
  <si>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</si>
  <si>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</si>
  <si>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</si>
  <si>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</si>
  <si>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</si>
  <si>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</si>
  <si>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</si>
  <si>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</si>
  <si>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</si>
  <si>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</si>
  <si>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</si>
  <si>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</si>
  <si>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</si>
  <si>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</si>
  <si>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</si>
  <si>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</si>
  <si>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</si>
  <si>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</si>
  <si>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</si>
  <si>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</si>
  <si>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</si>
  <si>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</si>
  <si>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</si>
  <si>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</si>
  <si>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</si>
  <si>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</si>
  <si>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</si>
  <si>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</si>
  <si>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</si>
  <si>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</si>
  <si>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</si>
  <si>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</si>
  <si>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</si>
  <si>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</si>
  <si>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</si>
  <si>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</si>
  <si>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</si>
  <si>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</si>
  <si>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</si>
  <si>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</si>
  <si>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</si>
  <si>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</si>
  <si>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</si>
  <si>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</si>
  <si>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</si>
  <si>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</si>
  <si>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</si>
  <si>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</si>
  <si>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</si>
  <si>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</si>
  <si>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</si>
  <si>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</si>
  <si>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</si>
  <si>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</si>
  <si>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</si>
  <si>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</si>
  <si>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</si>
  <si>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</si>
  <si>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</si>
  <si>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</si>
  <si>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</si>
  <si>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</si>
  <si>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</si>
  <si>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</si>
  <si>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</si>
  <si>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</si>
  <si>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</si>
  <si>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</si>
  <si>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</si>
  <si>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</si>
  <si>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</si>
  <si>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</si>
  <si>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</si>
  <si>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</si>
  <si>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</si>
  <si>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</si>
  <si>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</si>
  <si>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</si>
  <si>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</si>
  <si>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</si>
  <si>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</si>
  <si>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</si>
  <si>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</si>
  <si>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</si>
  <si>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</si>
  <si>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</si>
  <si>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</si>
  <si>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</si>
  <si>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</si>
  <si>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</si>
  <si>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</si>
  <si>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</si>
  <si>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</si>
  <si>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</si>
  <si>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</si>
  <si>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</si>
  <si>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</si>
  <si>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</si>
  <si>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</si>
  <si>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</si>
  <si>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</si>
  <si>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</si>
  <si>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</si>
  <si>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</si>
  <si>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</si>
  <si>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</si>
  <si>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</si>
  <si>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</si>
  <si>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</si>
  <si>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</si>
  <si>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</si>
  <si>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</si>
  <si>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</si>
  <si>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</si>
  <si>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</si>
  <si>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</si>
  <si>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</si>
  <si>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</si>
  <si>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</si>
  <si>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</si>
  <si>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</si>
  <si>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</si>
  <si>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</si>
  <si>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</si>
  <si>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</si>
  <si>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</si>
  <si>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</si>
  <si>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</si>
  <si>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</si>
  <si>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</si>
  <si>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</si>
  <si>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</si>
  <si>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</si>
  <si>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</si>
  <si>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</si>
  <si>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</si>
  <si>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</si>
  <si>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</si>
  <si>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</si>
  <si>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</si>
  <si>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</si>
  <si>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</si>
  <si>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</si>
  <si>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</si>
  <si>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</si>
  <si>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</si>
  <si>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</si>
  <si>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</si>
  <si>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</si>
  <si>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</si>
  <si>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</si>
  <si>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</si>
  <si>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</si>
  <si>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</si>
  <si>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</si>
  <si>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</si>
  <si>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</si>
  <si>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</si>
  <si>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</si>
  <si>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</si>
  <si>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</si>
  <si>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</si>
  <si>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</si>
  <si>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</si>
  <si>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</si>
  <si>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</si>
  <si>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</si>
  <si>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</si>
  <si>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</si>
  <si>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</si>
  <si>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სხვა ფულადი შემოსავლები (საქ.ცენტ.საარჩევნო კომისია)წარმომადგ.ხელფასი</t>
  </si>
  <si>
    <t>სხვა ფულადი შემოსავლები (საქ.ცენტ.საარჩევნო კომისია)უფასო პოლიტ.რეკლ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</si>
  <si>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</si>
  <si>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</si>
  <si>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</si>
  <si>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</si>
  <si>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</si>
  <si>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</si>
  <si>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</si>
  <si>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10/1/2009</t>
  </si>
  <si>
    <t>მსუბუქი მაღალი გამავლობის</t>
  </si>
  <si>
    <t>მეორადი</t>
  </si>
  <si>
    <t xml:space="preserve">ტოიოტა </t>
  </si>
  <si>
    <t>RAV4</t>
  </si>
  <si>
    <t>JLJ106</t>
  </si>
  <si>
    <t>21001029092</t>
  </si>
  <si>
    <t>55001021635</t>
  </si>
  <si>
    <t>ოფისის იჯარა</t>
  </si>
  <si>
    <t>28/09/12</t>
  </si>
  <si>
    <t>საიჯარო ქირა</t>
  </si>
  <si>
    <t>შპს „პიკაჯეო“</t>
  </si>
  <si>
    <t>სოციოლოგიური კვლევა</t>
  </si>
  <si>
    <t>ბეჭდვის ღირებულება</t>
  </si>
  <si>
    <t>07.10.2016</t>
  </si>
  <si>
    <t>შპს ფავორიტი სტილი</t>
  </si>
  <si>
    <t>მომსახურება</t>
  </si>
  <si>
    <t>მპგ თავისუფალი დემოკრატები</t>
  </si>
  <si>
    <t>ოფისი</t>
  </si>
  <si>
    <t>11თვე</t>
  </si>
  <si>
    <t>ქ. თბილისი, ზანდუკელის # 7</t>
  </si>
  <si>
    <t xml:space="preserve">შალვა </t>
  </si>
  <si>
    <t>ჯანაშვილი</t>
  </si>
  <si>
    <t>12 თვე</t>
  </si>
  <si>
    <t>გიორგი</t>
  </si>
  <si>
    <t xml:space="preserve">ნინო </t>
  </si>
  <si>
    <t xml:space="preserve">ინგა </t>
  </si>
  <si>
    <t>სი-თი პარკის ჯარიმები</t>
  </si>
  <si>
    <t>კარდაკარი</t>
  </si>
  <si>
    <t>ავტოტრანსპორტით მომსახურება</t>
  </si>
  <si>
    <t>ლოგოს სტილის და დიზაინის შემუშავების მომსახურება</t>
  </si>
  <si>
    <t>საინფორმაციო მომსახურეობა</t>
  </si>
  <si>
    <t>ბეჭდვითი მომსახურება</t>
  </si>
  <si>
    <t>პარტიის წესდებაში ცვლილებების სარეგისტრაციო მოსაკრებელი</t>
  </si>
  <si>
    <t>ნანა</t>
  </si>
  <si>
    <t>ანი</t>
  </si>
  <si>
    <t>სოფიო</t>
  </si>
  <si>
    <t>შპს "თეგეტა მოტორსი"</t>
  </si>
  <si>
    <t>შპს"ირიდა"</t>
  </si>
  <si>
    <t>შპს"ფავორიტი ედვერთისმენი"</t>
  </si>
  <si>
    <t>ჯანო</t>
  </si>
  <si>
    <t>სოფია</t>
  </si>
  <si>
    <t xml:space="preserve">თამარ </t>
  </si>
  <si>
    <t>კარტოზია</t>
  </si>
  <si>
    <t>ტაკაშვილი</t>
  </si>
  <si>
    <t>ზანდარაშვილი</t>
  </si>
  <si>
    <t>ცქვიტარია</t>
  </si>
  <si>
    <t>ჯოჯუა</t>
  </si>
  <si>
    <t>მძევაშვილი</t>
  </si>
  <si>
    <t>მძღოლი</t>
  </si>
  <si>
    <t>დამლაგებელი</t>
  </si>
  <si>
    <t>თავმჯდომარე</t>
  </si>
  <si>
    <t>გენერალური მდივანი</t>
  </si>
  <si>
    <t>ლუკა</t>
  </si>
  <si>
    <t>სანდრო</t>
  </si>
  <si>
    <t xml:space="preserve">მარიამ </t>
  </si>
  <si>
    <t>კვარაცხელია</t>
  </si>
  <si>
    <t>გიორგობიანი</t>
  </si>
  <si>
    <t>სამხარაძე</t>
  </si>
  <si>
    <t>ქიტიაშვილი</t>
  </si>
  <si>
    <t>შავგულიძე</t>
  </si>
  <si>
    <t>კეკენაძე</t>
  </si>
  <si>
    <t>გოგუაძე</t>
  </si>
  <si>
    <t>51001027942</t>
  </si>
  <si>
    <t>01011009749</t>
  </si>
  <si>
    <t>01008031658</t>
  </si>
  <si>
    <t>62001040467</t>
  </si>
  <si>
    <t>01024073287</t>
  </si>
  <si>
    <t>01008048723</t>
  </si>
  <si>
    <t>62202008711</t>
  </si>
  <si>
    <t>01001015680</t>
  </si>
  <si>
    <t>01008053975</t>
  </si>
  <si>
    <t>01005031560</t>
  </si>
  <si>
    <t>იურისტი</t>
  </si>
  <si>
    <t>01009018009</t>
  </si>
  <si>
    <t>ფალიაშვილი</t>
  </si>
  <si>
    <t>სსიპ შემოსავლების სამსახურის მომსახურების საფასური</t>
  </si>
  <si>
    <t>ფინანსური მენეჯერი</t>
  </si>
  <si>
    <t>აივაზიანი სუსანა</t>
  </si>
  <si>
    <t>47001012083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</si>
  <si>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</si>
  <si>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</si>
  <si>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</si>
  <si>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</si>
  <si>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</si>
  <si>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</si>
  <si>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</si>
  <si>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</si>
  <si>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202177205</t>
  </si>
  <si>
    <t>215080187</t>
  </si>
  <si>
    <t>404416128</t>
  </si>
  <si>
    <t>ავტომანქანის შეკეთება</t>
  </si>
  <si>
    <t>20.12.2016</t>
  </si>
  <si>
    <t>15.09.2016</t>
  </si>
  <si>
    <t>23/06/12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</si>
  <si>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</si>
  <si>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</si>
  <si>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</si>
  <si>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</si>
  <si>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</si>
  <si>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</si>
  <si>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</si>
  <si>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24/06/12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</si>
  <si>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</si>
  <si>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</si>
  <si>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</si>
  <si>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</si>
  <si>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</si>
  <si>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</si>
  <si>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</si>
  <si>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</si>
  <si>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</si>
  <si>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</si>
  <si>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</si>
  <si>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</si>
  <si>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</si>
  <si>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</si>
  <si>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</si>
  <si>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</si>
  <si>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</si>
  <si>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</si>
  <si>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</si>
  <si>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</si>
  <si>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</si>
  <si>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</si>
  <si>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</si>
  <si>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</si>
  <si>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</si>
  <si>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</si>
  <si>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25/06/12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</si>
  <si>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</si>
  <si>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</si>
  <si>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</si>
  <si>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</si>
  <si>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</si>
  <si>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</si>
  <si>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</si>
  <si>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</si>
  <si>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</si>
  <si>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</si>
  <si>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</si>
  <si>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</si>
  <si>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</si>
  <si>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</si>
  <si>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</si>
  <si>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</si>
  <si>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</si>
  <si>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</si>
  <si>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</si>
  <si>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</si>
  <si>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12/06/12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</si>
  <si>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</si>
  <si>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</si>
  <si>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</si>
  <si>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</si>
  <si>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</si>
  <si>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</si>
  <si>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</si>
  <si>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</si>
  <si>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</si>
  <si>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</si>
  <si>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</si>
  <si>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</si>
  <si>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</si>
  <si>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</si>
  <si>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</si>
  <si>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</si>
  <si>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</si>
  <si>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</si>
  <si>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</si>
  <si>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</si>
  <si>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</si>
  <si>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</si>
  <si>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</si>
  <si>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</si>
  <si>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</si>
  <si>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</si>
  <si>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</si>
  <si>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</si>
  <si>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</si>
  <si>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</si>
  <si>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</si>
  <si>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</si>
  <si>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</si>
  <si>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</si>
  <si>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</si>
  <si>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</si>
  <si>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</si>
  <si>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</si>
  <si>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</si>
  <si>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</si>
  <si>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</si>
  <si>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</si>
  <si>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26/06/12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</si>
  <si>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</si>
  <si>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</si>
  <si>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</si>
  <si>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</si>
  <si>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</si>
  <si>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</si>
  <si>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</si>
  <si>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</si>
  <si>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</si>
  <si>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</si>
  <si>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</si>
  <si>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</si>
  <si>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</si>
  <si>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</si>
  <si>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</si>
  <si>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</si>
  <si>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</si>
  <si>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</si>
  <si>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</si>
  <si>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</si>
  <si>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</si>
  <si>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</si>
  <si>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</si>
  <si>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</si>
  <si>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</si>
  <si>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</si>
  <si>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</si>
  <si>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</si>
  <si>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</si>
  <si>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</si>
  <si>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</si>
  <si>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</si>
  <si>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</si>
  <si>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</si>
  <si>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</si>
  <si>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</si>
  <si>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</si>
  <si>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</si>
  <si>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</si>
  <si>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</si>
  <si>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</si>
  <si>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</si>
  <si>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</si>
  <si>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</si>
  <si>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</si>
  <si>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</si>
  <si>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</si>
  <si>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</si>
  <si>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</si>
  <si>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</si>
  <si>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</si>
  <si>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</si>
  <si>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</si>
  <si>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</si>
  <si>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</si>
  <si>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</si>
  <si>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</si>
  <si>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</si>
  <si>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</si>
  <si>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</si>
  <si>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</si>
  <si>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</si>
  <si>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</si>
  <si>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</si>
  <si>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</si>
  <si>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</si>
  <si>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</si>
  <si>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</si>
  <si>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</si>
  <si>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</si>
  <si>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</si>
  <si>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</si>
  <si>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</si>
  <si>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</si>
  <si>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</si>
  <si>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</si>
  <si>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</si>
  <si>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</si>
  <si>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</si>
  <si>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</si>
  <si>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</si>
  <si>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</si>
  <si>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</si>
  <si>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</si>
  <si>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</si>
  <si>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</si>
  <si>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</si>
  <si>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</si>
  <si>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</si>
  <si>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</si>
  <si>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</si>
  <si>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</si>
  <si>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</si>
  <si>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</si>
  <si>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</si>
  <si>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</si>
  <si>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</si>
  <si>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</si>
  <si>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</si>
  <si>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</si>
  <si>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</si>
  <si>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</si>
  <si>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</si>
  <si>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</si>
  <si>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</si>
  <si>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</si>
  <si>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</si>
  <si>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</si>
  <si>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27/06/12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</si>
  <si>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</si>
  <si>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</si>
  <si>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</si>
  <si>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</si>
  <si>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</si>
  <si>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</si>
  <si>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</si>
  <si>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</si>
  <si>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</si>
  <si>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</si>
  <si>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</si>
  <si>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</si>
  <si>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</si>
  <si>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</si>
  <si>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</si>
  <si>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</si>
  <si>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</si>
  <si>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</si>
  <si>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</si>
  <si>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</si>
  <si>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</si>
  <si>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</si>
  <si>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</si>
  <si>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</si>
  <si>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</si>
  <si>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</si>
  <si>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</si>
  <si>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</si>
  <si>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</si>
  <si>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</si>
  <si>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</si>
  <si>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</si>
  <si>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</si>
  <si>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</si>
  <si>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</si>
  <si>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</si>
  <si>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</si>
  <si>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</si>
  <si>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</si>
  <si>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</si>
  <si>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</si>
  <si>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</si>
  <si>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</si>
  <si>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</si>
  <si>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</si>
  <si>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</si>
  <si>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</si>
  <si>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</si>
  <si>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</si>
  <si>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</si>
  <si>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</si>
  <si>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</si>
  <si>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</si>
  <si>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</si>
  <si>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</si>
  <si>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</si>
  <si>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</si>
  <si>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</si>
  <si>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</si>
  <si>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</si>
  <si>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</si>
  <si>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</si>
  <si>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</si>
  <si>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09/07/12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</si>
  <si>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</si>
  <si>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</si>
  <si>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</si>
  <si>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</si>
  <si>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</si>
  <si>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</si>
  <si>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</si>
  <si>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</si>
  <si>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</si>
  <si>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</si>
  <si>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</si>
  <si>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</si>
  <si>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07/06/12</t>
  </si>
  <si>
    <t>ქეთევან გეგეჭკორი</t>
  </si>
  <si>
    <t>61001070411</t>
  </si>
  <si>
    <t>ხათუნა ხოროიშვილი</t>
  </si>
  <si>
    <t>6100607658</t>
  </si>
  <si>
    <t>08/06/12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</si>
  <si>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</si>
  <si>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</si>
  <si>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</si>
  <si>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</si>
  <si>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</si>
  <si>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</si>
  <si>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</si>
  <si>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</si>
  <si>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</si>
  <si>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</si>
  <si>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</si>
  <si>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</si>
  <si>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</si>
  <si>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</si>
  <si>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</si>
  <si>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</si>
  <si>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</si>
  <si>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</si>
  <si>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</si>
  <si>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</si>
  <si>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</si>
  <si>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</si>
  <si>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</si>
  <si>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</si>
  <si>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</si>
  <si>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</si>
  <si>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</si>
  <si>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</si>
  <si>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</si>
  <si>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</si>
  <si>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</si>
  <si>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</si>
  <si>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</si>
  <si>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</si>
  <si>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</si>
  <si>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</si>
  <si>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</si>
  <si>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</si>
  <si>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</si>
  <si>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</si>
  <si>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</si>
  <si>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</si>
  <si>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</si>
  <si>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</si>
  <si>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</si>
  <si>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</si>
  <si>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</si>
  <si>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</si>
  <si>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</si>
  <si>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</si>
  <si>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</si>
  <si>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</si>
  <si>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</si>
  <si>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</si>
  <si>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</si>
  <si>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</si>
  <si>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</si>
  <si>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</si>
  <si>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</si>
  <si>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</si>
  <si>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</si>
  <si>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</si>
  <si>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</si>
  <si>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</si>
  <si>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</si>
  <si>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</si>
  <si>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</si>
  <si>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</si>
  <si>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</si>
  <si>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</si>
  <si>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</si>
  <si>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</si>
  <si>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</si>
  <si>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</si>
  <si>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</si>
  <si>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</si>
  <si>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</si>
  <si>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</si>
  <si>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</si>
  <si>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</si>
  <si>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</si>
  <si>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</si>
  <si>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</si>
  <si>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</si>
  <si>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</si>
  <si>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</si>
  <si>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</si>
  <si>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</si>
  <si>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</si>
  <si>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</si>
  <si>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</si>
  <si>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</si>
  <si>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</si>
  <si>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</si>
  <si>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</si>
  <si>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</si>
  <si>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</si>
  <si>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</si>
  <si>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</si>
  <si>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</si>
  <si>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</si>
  <si>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</si>
  <si>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</si>
  <si>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</si>
  <si>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</si>
  <si>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</si>
  <si>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</si>
  <si>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</si>
  <si>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</si>
  <si>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</si>
  <si>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</si>
  <si>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</si>
  <si>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</si>
  <si>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</si>
  <si>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</si>
  <si>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</si>
  <si>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</si>
  <si>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</si>
  <si>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</si>
  <si>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</si>
  <si>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</si>
  <si>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</si>
  <si>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</si>
  <si>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</si>
  <si>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</si>
  <si>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</si>
  <si>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</si>
  <si>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</si>
  <si>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</si>
  <si>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</si>
  <si>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</si>
  <si>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</si>
  <si>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</si>
  <si>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</si>
  <si>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</si>
  <si>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06/06/12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</si>
  <si>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</si>
  <si>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</si>
  <si>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</si>
  <si>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</si>
  <si>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</si>
  <si>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</si>
  <si>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</si>
  <si>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</si>
  <si>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</si>
  <si>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</si>
  <si>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</si>
  <si>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</si>
  <si>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</si>
  <si>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</si>
  <si>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</si>
  <si>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</si>
  <si>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</si>
  <si>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</si>
  <si>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</si>
  <si>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</si>
  <si>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</si>
  <si>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</si>
  <si>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</si>
  <si>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</si>
  <si>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</si>
  <si>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</si>
  <si>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</si>
  <si>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</si>
  <si>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</si>
  <si>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</si>
  <si>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</si>
  <si>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</si>
  <si>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</si>
  <si>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</si>
  <si>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</si>
  <si>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</si>
  <si>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</si>
  <si>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</si>
  <si>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</si>
  <si>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</si>
  <si>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</si>
  <si>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</si>
  <si>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</si>
  <si>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</si>
  <si>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</si>
  <si>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</si>
  <si>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</si>
  <si>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</si>
  <si>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</si>
  <si>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</si>
  <si>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</si>
  <si>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</si>
  <si>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</si>
  <si>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</si>
  <si>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</si>
  <si>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</si>
  <si>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</si>
  <si>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</si>
  <si>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</si>
  <si>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</si>
  <si>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</si>
  <si>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</si>
  <si>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</si>
  <si>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</si>
  <si>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</si>
  <si>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</si>
  <si>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</si>
  <si>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</si>
  <si>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</si>
  <si>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</si>
  <si>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</si>
  <si>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</si>
  <si>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</si>
  <si>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</si>
  <si>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</si>
  <si>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</si>
  <si>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</si>
  <si>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</si>
  <si>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</si>
  <si>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</si>
  <si>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</si>
  <si>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</si>
  <si>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</si>
  <si>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</si>
  <si>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</si>
  <si>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</si>
  <si>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</si>
  <si>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</si>
  <si>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</si>
  <si>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</si>
  <si>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</si>
  <si>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</si>
  <si>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</si>
  <si>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</si>
  <si>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</si>
  <si>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</si>
  <si>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22/06/12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</si>
  <si>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</si>
  <si>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</si>
  <si>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</si>
  <si>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</si>
  <si>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</si>
  <si>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</si>
  <si>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</si>
  <si>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</si>
  <si>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</si>
  <si>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</si>
  <si>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</si>
  <si>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</si>
  <si>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</si>
  <si>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</si>
  <si>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</si>
  <si>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</si>
  <si>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</si>
  <si>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</si>
  <si>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28/06/12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</si>
  <si>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</si>
  <si>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</si>
  <si>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</si>
  <si>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</si>
  <si>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</si>
  <si>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</si>
  <si>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</si>
  <si>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</si>
  <si>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</si>
  <si>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</si>
  <si>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</si>
  <si>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</si>
  <si>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</si>
  <si>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</si>
  <si>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</si>
  <si>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</si>
  <si>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</si>
  <si>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</si>
  <si>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</si>
  <si>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</si>
  <si>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</si>
  <si>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</si>
  <si>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</si>
  <si>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</si>
  <si>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</si>
  <si>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</si>
  <si>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</si>
  <si>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</si>
  <si>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</si>
  <si>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</si>
  <si>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</si>
  <si>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</si>
  <si>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</si>
  <si>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</si>
  <si>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</si>
  <si>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</si>
  <si>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</si>
  <si>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</si>
  <si>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</si>
  <si>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</si>
  <si>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</si>
  <si>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</si>
  <si>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</si>
  <si>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</si>
  <si>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</si>
  <si>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</si>
  <si>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</si>
  <si>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</si>
  <si>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</si>
  <si>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</si>
  <si>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</si>
  <si>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</si>
  <si>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</si>
  <si>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</si>
  <si>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</si>
  <si>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</si>
  <si>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</si>
  <si>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</si>
  <si>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</si>
  <si>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</si>
  <si>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</si>
  <si>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</si>
  <si>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</si>
  <si>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</si>
  <si>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</si>
  <si>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</si>
  <si>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</si>
  <si>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</si>
  <si>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</si>
  <si>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</si>
  <si>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</si>
  <si>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</si>
  <si>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</si>
  <si>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</si>
  <si>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</si>
  <si>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</si>
  <si>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</si>
  <si>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</si>
  <si>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</si>
  <si>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</si>
  <si>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</si>
  <si>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</si>
  <si>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</si>
  <si>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</si>
  <si>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</si>
  <si>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</si>
  <si>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</si>
  <si>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</si>
  <si>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</si>
  <si>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</si>
  <si>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</si>
  <si>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</si>
  <si>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</si>
  <si>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</si>
  <si>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</si>
  <si>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</si>
  <si>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</si>
  <si>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</si>
  <si>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</si>
  <si>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</si>
  <si>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</si>
  <si>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</si>
  <si>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</si>
  <si>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</si>
  <si>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</si>
  <si>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</si>
  <si>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</si>
  <si>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</si>
  <si>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</si>
  <si>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</si>
  <si>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</si>
  <si>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</si>
  <si>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</si>
  <si>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</si>
  <si>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</si>
  <si>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</si>
  <si>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</si>
  <si>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</si>
  <si>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</si>
  <si>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</si>
  <si>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</si>
  <si>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</si>
  <si>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</si>
  <si>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</si>
  <si>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</si>
  <si>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</si>
  <si>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</si>
  <si>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</si>
  <si>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</si>
  <si>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</si>
  <si>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</si>
  <si>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</si>
  <si>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</si>
  <si>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</si>
  <si>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</si>
  <si>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</si>
  <si>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</si>
  <si>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</si>
  <si>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</si>
  <si>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</si>
  <si>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</si>
  <si>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</si>
  <si>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</si>
  <si>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</si>
  <si>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</si>
  <si>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</si>
  <si>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</si>
  <si>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</si>
  <si>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</si>
  <si>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</si>
  <si>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</si>
  <si>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</si>
  <si>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</si>
  <si>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</si>
  <si>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</si>
  <si>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</si>
  <si>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</si>
  <si>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</si>
  <si>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</si>
  <si>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</si>
  <si>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</si>
  <si>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</si>
  <si>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</si>
  <si>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</si>
  <si>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</si>
  <si>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</si>
  <si>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</si>
  <si>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</si>
  <si>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</si>
  <si>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</si>
  <si>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</si>
  <si>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</si>
  <si>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</si>
  <si>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</si>
  <si>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</si>
  <si>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</si>
  <si>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</si>
  <si>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</si>
  <si>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</si>
  <si>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</si>
  <si>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</si>
  <si>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</si>
  <si>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</si>
  <si>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</si>
  <si>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</si>
  <si>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</si>
  <si>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</si>
  <si>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</si>
  <si>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</si>
  <si>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</si>
  <si>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</si>
  <si>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</si>
  <si>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</si>
  <si>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</si>
  <si>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</si>
  <si>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</si>
  <si>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</si>
  <si>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</si>
  <si>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</si>
  <si>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</si>
  <si>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</si>
  <si>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</si>
  <si>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</si>
  <si>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</si>
  <si>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</si>
  <si>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</si>
  <si>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</si>
  <si>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</si>
  <si>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</si>
  <si>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</si>
  <si>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</si>
  <si>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</si>
  <si>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</si>
  <si>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</si>
  <si>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</si>
  <si>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</si>
  <si>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</si>
  <si>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</si>
  <si>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</si>
  <si>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</si>
  <si>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</si>
  <si>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</si>
  <si>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</si>
  <si>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</si>
  <si>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</si>
  <si>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</si>
  <si>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</si>
  <si>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</si>
  <si>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</si>
  <si>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</si>
  <si>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</si>
  <si>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</si>
  <si>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</si>
  <si>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</si>
  <si>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</si>
  <si>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</si>
  <si>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</si>
  <si>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</si>
  <si>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</si>
  <si>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</si>
  <si>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</si>
  <si>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</si>
  <si>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</si>
  <si>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</si>
  <si>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</si>
  <si>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</si>
  <si>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</si>
  <si>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</si>
  <si>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</si>
  <si>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</si>
  <si>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</si>
  <si>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</si>
  <si>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</si>
  <si>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</si>
  <si>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</si>
  <si>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</si>
  <si>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</si>
  <si>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</si>
  <si>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</si>
  <si>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</si>
  <si>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</si>
  <si>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</si>
  <si>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</si>
  <si>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</si>
  <si>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</si>
  <si>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</si>
  <si>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</si>
  <si>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</si>
  <si>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</si>
  <si>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</si>
  <si>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</si>
  <si>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</si>
  <si>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</si>
  <si>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</si>
  <si>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</si>
  <si>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</si>
  <si>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</si>
  <si>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</si>
  <si>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</si>
  <si>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</si>
  <si>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</si>
  <si>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</si>
  <si>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</si>
  <si>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</si>
  <si>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</si>
  <si>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</si>
  <si>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</si>
  <si>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</si>
  <si>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</si>
  <si>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</si>
  <si>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</si>
  <si>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</si>
  <si>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</si>
  <si>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</si>
  <si>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</si>
  <si>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</si>
  <si>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</si>
  <si>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</si>
  <si>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</si>
  <si>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</si>
  <si>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</si>
  <si>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</si>
  <si>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</si>
  <si>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</si>
  <si>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</si>
  <si>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</si>
  <si>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</si>
  <si>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</si>
  <si>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</si>
  <si>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</si>
  <si>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</si>
  <si>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</si>
  <si>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</si>
  <si>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</si>
  <si>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</si>
  <si>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</si>
  <si>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</si>
  <si>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</si>
  <si>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</si>
  <si>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</si>
  <si>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</si>
  <si>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</si>
  <si>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</si>
  <si>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</si>
  <si>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</si>
  <si>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</si>
  <si>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</si>
  <si>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</si>
  <si>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</si>
  <si>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</si>
  <si>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</si>
  <si>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</si>
  <si>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</si>
  <si>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</si>
  <si>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</si>
  <si>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</si>
  <si>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</si>
  <si>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</si>
  <si>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</si>
  <si>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</si>
  <si>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</si>
  <si>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</si>
  <si>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</si>
  <si>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</si>
  <si>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</si>
  <si>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</si>
  <si>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</si>
  <si>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</si>
  <si>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</si>
  <si>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</si>
  <si>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</si>
  <si>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</si>
  <si>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</si>
  <si>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</si>
  <si>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</si>
  <si>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</si>
  <si>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</si>
  <si>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</si>
  <si>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</si>
  <si>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</si>
  <si>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</si>
  <si>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</si>
  <si>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</si>
  <si>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</si>
  <si>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</si>
  <si>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</si>
  <si>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</si>
  <si>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</si>
  <si>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</si>
  <si>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</si>
  <si>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</si>
  <si>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</si>
  <si>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</si>
  <si>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</si>
  <si>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</si>
  <si>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</si>
  <si>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</si>
  <si>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</si>
  <si>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</si>
  <si>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</si>
  <si>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</si>
  <si>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</si>
  <si>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</si>
  <si>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</si>
  <si>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</si>
  <si>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</si>
  <si>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</si>
  <si>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</si>
  <si>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</si>
  <si>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</si>
  <si>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</si>
  <si>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</si>
  <si>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</si>
  <si>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</si>
  <si>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</si>
  <si>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</si>
  <si>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</si>
  <si>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</si>
  <si>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</si>
  <si>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</si>
  <si>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</si>
  <si>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</si>
  <si>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</si>
  <si>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</si>
  <si>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</si>
  <si>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</si>
  <si>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</si>
  <si>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</si>
  <si>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</si>
  <si>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</si>
  <si>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</si>
  <si>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</si>
  <si>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</si>
  <si>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</si>
  <si>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</si>
  <si>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</si>
  <si>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</si>
  <si>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</si>
  <si>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</si>
  <si>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</si>
  <si>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</si>
  <si>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</si>
  <si>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</si>
  <si>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</si>
  <si>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</si>
  <si>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</si>
  <si>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</si>
  <si>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</si>
  <si>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</si>
  <si>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</si>
  <si>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</si>
  <si>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</si>
  <si>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</si>
  <si>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</si>
  <si>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</si>
  <si>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</si>
  <si>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</si>
  <si>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</si>
  <si>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</si>
  <si>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</si>
  <si>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</si>
  <si>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</si>
  <si>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</si>
  <si>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</si>
  <si>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</si>
  <si>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</si>
  <si>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</si>
  <si>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</si>
  <si>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</si>
  <si>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</si>
  <si>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</si>
  <si>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</si>
  <si>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</si>
  <si>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</si>
  <si>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</si>
  <si>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</si>
  <si>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</si>
  <si>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</si>
  <si>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</si>
  <si>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</si>
  <si>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</si>
  <si>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</si>
  <si>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</si>
  <si>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</si>
  <si>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</si>
  <si>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</si>
  <si>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236080557</t>
  </si>
  <si>
    <t>სარეკლამო მომსახურება</t>
  </si>
  <si>
    <t>ფონდი "მომავალს ვქმნით დღეს"</t>
  </si>
  <si>
    <t>08/03/12</t>
  </si>
  <si>
    <t>შპს "ქარელის დასუფთავება"</t>
  </si>
  <si>
    <t>240896125</t>
  </si>
  <si>
    <t>დასუფთავების სამსახური</t>
  </si>
  <si>
    <t>09/03/12</t>
  </si>
  <si>
    <t>აჭარის ბუნებრივი აირი</t>
  </si>
  <si>
    <t>245440465</t>
  </si>
  <si>
    <t>ბუნებრივი აირი</t>
  </si>
  <si>
    <t>10/03/12</t>
  </si>
  <si>
    <t>კახეთის ენერგოდისტრიბუცია</t>
  </si>
  <si>
    <t>203866824</t>
  </si>
  <si>
    <t>ელ. ენერგია</t>
  </si>
  <si>
    <t>07/31/12</t>
  </si>
  <si>
    <t xml:space="preserve">სოკარ-ჯორჯია გაზი </t>
  </si>
  <si>
    <t>202403121</t>
  </si>
  <si>
    <t>შპს "მცხეთის წყალი"</t>
  </si>
  <si>
    <t>236052515</t>
  </si>
  <si>
    <t>წყალმომარაგება</t>
  </si>
  <si>
    <t>საჩხერის გაზის მეურნ.</t>
  </si>
  <si>
    <t>239392215</t>
  </si>
  <si>
    <t>შპს საჩხერის წყალკანალი</t>
  </si>
  <si>
    <t>239394259</t>
  </si>
  <si>
    <t>20/12/12</t>
  </si>
  <si>
    <t>შპს lizi jorjia</t>
  </si>
  <si>
    <t>205075014</t>
  </si>
  <si>
    <t>საკანც.საქ. და სამ საქ</t>
  </si>
  <si>
    <t>05/12/12</t>
  </si>
  <si>
    <t>შპს ,,გლობალ კონტაქტ კონსალტინგი"</t>
  </si>
  <si>
    <t>204952275</t>
  </si>
  <si>
    <t>სააბონენტო გადასახადი</t>
  </si>
  <si>
    <t>08/01/12</t>
  </si>
  <si>
    <t>PORTEK IC VE DIS TILARET"</t>
  </si>
  <si>
    <t>მაისურების რირებულება</t>
  </si>
  <si>
    <t>01/11/12</t>
  </si>
  <si>
    <t>შპს ,,ავამარიამი"</t>
  </si>
  <si>
    <t>მომსახურების</t>
  </si>
  <si>
    <t>08/10/12</t>
  </si>
  <si>
    <t>ზესტაფონის უ. ჩხეიძის სახ. სახელმწიფო დრამატული თეატრი</t>
  </si>
  <si>
    <t>220101433</t>
  </si>
  <si>
    <t>ერთი დღით ფართის თხოვება</t>
  </si>
  <si>
    <t>07/29/2012</t>
  </si>
  <si>
    <t>შპს ,,ლაქტოზა"</t>
  </si>
  <si>
    <t>205287526</t>
  </si>
  <si>
    <t>08/12/02012</t>
  </si>
  <si>
    <t>შპს ,,ახტელი"</t>
  </si>
  <si>
    <t>202913106</t>
  </si>
  <si>
    <t>სატელეფონო მომსახურება</t>
  </si>
  <si>
    <t>08/12/12</t>
  </si>
  <si>
    <t>შპს ,,ახალი ქსელები"</t>
  </si>
  <si>
    <t>211326732</t>
  </si>
  <si>
    <t>უტიაშვილი ვალერი</t>
  </si>
  <si>
    <t>13001017845</t>
  </si>
  <si>
    <t>31,12,2014</t>
  </si>
  <si>
    <t>შპს „უნიქოლორი"</t>
  </si>
  <si>
    <t>204447713</t>
  </si>
  <si>
    <t>საკანც.საქ.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</si>
  <si>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</si>
  <si>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</si>
  <si>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</si>
  <si>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</si>
  <si>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</si>
  <si>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</si>
  <si>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</si>
  <si>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</si>
  <si>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</si>
  <si>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„ვი თი ჯგუფი“</t>
  </si>
  <si>
    <t>205143824</t>
  </si>
  <si>
    <t>30,11,2015</t>
  </si>
  <si>
    <t>205172230</t>
  </si>
  <si>
    <t>04,12,2015</t>
  </si>
  <si>
    <t>შპს „41 გრადუსი“</t>
  </si>
  <si>
    <t>404393599</t>
  </si>
  <si>
    <t>წარმომადგ.</t>
  </si>
  <si>
    <t>21.05.2015</t>
  </si>
  <si>
    <t>შპს პრომო შოპი</t>
  </si>
  <si>
    <t>400004366</t>
  </si>
  <si>
    <t>მაისურების ღირებულება</t>
  </si>
  <si>
    <t>2015</t>
  </si>
  <si>
    <t>შპს ქლაუდცხრა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</si>
  <si>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</si>
  <si>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</si>
  <si>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</si>
  <si>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</si>
  <si>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</si>
  <si>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</si>
  <si>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</si>
  <si>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10.11.2015</t>
  </si>
  <si>
    <t>შპს გლორია</t>
  </si>
  <si>
    <t>404379338</t>
  </si>
  <si>
    <t>კონფ.მომსახ.</t>
  </si>
  <si>
    <t>14.03.2016</t>
  </si>
  <si>
    <t>შპს ტურინვესტი</t>
  </si>
  <si>
    <t>245555554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</si>
  <si>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</si>
  <si>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</si>
  <si>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</si>
  <si>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</si>
  <si>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17/06/16</t>
  </si>
  <si>
    <t>შპს "კოლორადო გრუპი"</t>
  </si>
  <si>
    <t>405106068</t>
  </si>
  <si>
    <t>პოსტერის, სტიკერის, ბანერის დამზადება</t>
  </si>
  <si>
    <t>30.09.2016</t>
  </si>
  <si>
    <t>შპს ქებულ კლიმატი</t>
  </si>
  <si>
    <t>202283242</t>
  </si>
  <si>
    <t>იჯარა</t>
  </si>
  <si>
    <t>05/09/16</t>
  </si>
  <si>
    <t>შპს დიოსი</t>
  </si>
  <si>
    <t>დროშები</t>
  </si>
  <si>
    <t>07/10/16</t>
  </si>
  <si>
    <t>შპს მოზაიკა პლუსი</t>
  </si>
  <si>
    <t>205261107</t>
  </si>
  <si>
    <t>მაისური</t>
  </si>
  <si>
    <t>12/08/16</t>
  </si>
  <si>
    <t>შპს "გერტლაქსი"</t>
  </si>
  <si>
    <t>235445657</t>
  </si>
  <si>
    <t>საოფისე ავეჯი</t>
  </si>
  <si>
    <t>11/08/16</t>
  </si>
  <si>
    <t>შპს "მუხიანი სითი"</t>
  </si>
  <si>
    <t>400047258</t>
  </si>
  <si>
    <t>შპს "პროგრესი 2000"</t>
  </si>
  <si>
    <t>208211175</t>
  </si>
  <si>
    <t>წყლის ხაჯი</t>
  </si>
  <si>
    <t>შპს "ოფის-1"</t>
  </si>
  <si>
    <t>204964039</t>
  </si>
  <si>
    <t>საკანცელარიო ხარჯი</t>
  </si>
  <si>
    <t>შპს "ვესტა"</t>
  </si>
  <si>
    <t>202159788</t>
  </si>
  <si>
    <t>06/07/16</t>
  </si>
  <si>
    <t>შპს mr.Print georgia</t>
  </si>
  <si>
    <t>400045083</t>
  </si>
  <si>
    <t>08/10/16</t>
  </si>
  <si>
    <t>შპს ფრესკო შოპინგ ცენტრი</t>
  </si>
  <si>
    <t>406092570</t>
  </si>
  <si>
    <t>10/10/16</t>
  </si>
  <si>
    <t>სს გლობალ ერთი</t>
  </si>
  <si>
    <t>201949918</t>
  </si>
  <si>
    <t>საკომუნიკაციო მომსახ.</t>
  </si>
  <si>
    <t>სს სილქნეტი</t>
  </si>
  <si>
    <t>204566978</t>
  </si>
  <si>
    <t>ჯამი</t>
  </si>
  <si>
    <t>202456718</t>
  </si>
  <si>
    <t>პერიოდული პრესა</t>
  </si>
  <si>
    <t>სს სადაზღვევო კომპანია იმედი-L</t>
  </si>
  <si>
    <t>17.03.2017</t>
  </si>
  <si>
    <t>204919008</t>
  </si>
  <si>
    <t>ბეჭდვის</t>
  </si>
  <si>
    <t>აუდიტორული მომსახ</t>
  </si>
  <si>
    <t>204420803</t>
  </si>
  <si>
    <t>30.06.2017</t>
  </si>
  <si>
    <t>1.06.2017-30.06.2017</t>
  </si>
  <si>
    <t>01025010423</t>
  </si>
  <si>
    <t>მედიასთან ურთიერთობის მენეჯერი</t>
  </si>
  <si>
    <t>სოციალური  მედიის მართვის სპეციალისტი</t>
  </si>
  <si>
    <t>აღმასრულებელი მდივნის მოადგილე რეგიონალური აქტივის მართვის მიმართულებით</t>
  </si>
  <si>
    <t>აღმასრულებელი მდივნის მოადგილე თბილისის  აქტივის მართვის მიმართულებით</t>
  </si>
  <si>
    <t>პიარის ხელმძღვანელი</t>
  </si>
  <si>
    <t>დაცვა</t>
  </si>
  <si>
    <t>მრჩეველი საერთაშორისო ურთერთობებში</t>
  </si>
  <si>
    <t>01024033578</t>
  </si>
  <si>
    <t>პოლიტიკური მდივანი</t>
  </si>
  <si>
    <t>1017001573</t>
  </si>
  <si>
    <t>თბილისი ზაჰესი</t>
  </si>
  <si>
    <t>საწყობი</t>
  </si>
  <si>
    <t>პიკაჯეო</t>
  </si>
  <si>
    <t>404379294</t>
  </si>
  <si>
    <t>05/06/2016</t>
  </si>
  <si>
    <t>204568663</t>
  </si>
  <si>
    <t>შპს 404</t>
  </si>
  <si>
    <t>29/06/2017</t>
  </si>
  <si>
    <t>1.2.15.3</t>
  </si>
  <si>
    <t>1.2.15.4</t>
  </si>
  <si>
    <t>საინფორმაციო მომსახურება "რადიო კომპანია პირველი რადიო"</t>
  </si>
  <si>
    <t>საინფორმაციო მომსახურება " ახალი ამბები"</t>
  </si>
  <si>
    <t>საინფორმაციო მომსახურება "მაგთი" ტელევიზია</t>
  </si>
  <si>
    <t>საინფორმაციო მომსახურება "მაგთი" ინტერნეტი</t>
  </si>
  <si>
    <t>01005000618</t>
  </si>
  <si>
    <t>დაზღვევა</t>
  </si>
  <si>
    <t>შპს აუდიტი XI</t>
  </si>
  <si>
    <t>სამეურნეო მომსახურება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</si>
</sst>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.0"/>
    <numFmt numFmtId="170" formatCode="#&quot; &quot;##0.00"/>
  </numFmts>
  <fonts count="4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9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b/>
      <sz val="10"/>
      <name val="Sylfaen"/>
      <family val="1"/>
      <charset val="204"/>
    </font>
    <font>
      <sz val="10"/>
      <color theme="5"/>
      <name val="Sylfaen"/>
      <family val="1"/>
    </font>
    <font>
      <sz val="11"/>
      <name val="Arial"/>
      <family val="2"/>
    </font>
    <font>
      <sz val="8"/>
      <name val="Arial"/>
      <family val="2"/>
    </font>
    <font>
      <sz val="10"/>
      <color rgb="FFFF0000"/>
      <name val="Sylfaen"/>
      <family val="1"/>
    </font>
    <font>
      <sz val="9"/>
      <color rgb="FF444444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8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3" fillId="0" borderId="0"/>
  </cellStyleXfs>
  <cellXfs count="50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6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7" xfId="2" applyFont="1" applyFill="1" applyBorder="1" applyAlignment="1" applyProtection="1">
      <alignment horizontal="left" vertical="top"/>
      <protection locked="0"/>
    </xf>
    <xf numFmtId="0" fontId="24" fillId="5" borderId="27" xfId="2" applyFont="1" applyFill="1" applyBorder="1" applyAlignment="1" applyProtection="1">
      <alignment horizontal="left" vertical="top" wrapText="1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1" fontId="24" fillId="5" borderId="28" xfId="2" applyNumberFormat="1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0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1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4" xfId="9" applyFont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 wrapText="1"/>
      <protection locked="0"/>
    </xf>
    <xf numFmtId="49" fontId="34" fillId="0" borderId="21" xfId="9" applyNumberFormat="1" applyFont="1" applyBorder="1" applyAlignment="1" applyProtection="1">
      <alignment vertical="center"/>
      <protection locked="0"/>
    </xf>
    <xf numFmtId="0" fontId="34" fillId="0" borderId="20" xfId="9" applyFont="1" applyBorder="1" applyAlignment="1" applyProtection="1">
      <alignment vertical="center" wrapText="1"/>
      <protection locked="0"/>
    </xf>
    <xf numFmtId="0" fontId="34" fillId="0" borderId="22" xfId="9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20" xfId="9" applyFont="1" applyBorder="1" applyAlignment="1" applyProtection="1">
      <alignment horizontal="center" vertical="center"/>
      <protection locked="0"/>
    </xf>
    <xf numFmtId="0" fontId="34" fillId="0" borderId="35" xfId="9" applyFont="1" applyBorder="1" applyAlignment="1" applyProtection="1">
      <alignment vertical="center" wrapText="1"/>
      <protection locked="0"/>
    </xf>
    <xf numFmtId="0" fontId="34" fillId="4" borderId="19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6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7" xfId="9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7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7" xfId="9" applyFont="1" applyFill="1" applyBorder="1" applyAlignment="1" applyProtection="1">
      <alignment vertical="center"/>
    </xf>
    <xf numFmtId="14" fontId="19" fillId="0" borderId="36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7" xfId="0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7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6" xfId="9" applyFont="1" applyFill="1" applyBorder="1" applyAlignment="1" applyProtection="1">
      <alignment vertical="center"/>
      <protection locked="0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7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 wrapText="1"/>
      <protection locked="0"/>
    </xf>
    <xf numFmtId="0" fontId="26" fillId="5" borderId="2" xfId="2" applyFont="1" applyFill="1" applyBorder="1" applyAlignment="1" applyProtection="1">
      <alignment horizontal="center" vertical="top" wrapText="1"/>
    </xf>
    <xf numFmtId="1" fontId="26" fillId="5" borderId="2" xfId="2" applyNumberFormat="1" applyFont="1" applyFill="1" applyBorder="1" applyAlignment="1" applyProtection="1">
      <alignment horizontal="center" vertical="top" wrapText="1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49" fontId="29" fillId="3" borderId="15" xfId="9" applyNumberFormat="1" applyFont="1" applyFill="1" applyBorder="1" applyAlignment="1" applyProtection="1">
      <alignment horizontal="center" vertical="center" wrapText="1"/>
    </xf>
    <xf numFmtId="49" fontId="34" fillId="0" borderId="2" xfId="9" applyNumberFormat="1" applyFont="1" applyBorder="1" applyAlignment="1" applyProtection="1">
      <alignment vertical="center" wrapText="1"/>
      <protection locked="0"/>
    </xf>
    <xf numFmtId="49" fontId="34" fillId="0" borderId="21" xfId="9" applyNumberFormat="1" applyFont="1" applyBorder="1" applyAlignment="1" applyProtection="1">
      <alignment vertical="center" wrapText="1"/>
      <protection locked="0"/>
    </xf>
    <xf numFmtId="0" fontId="36" fillId="0" borderId="5" xfId="9" applyFont="1" applyBorder="1" applyAlignment="1" applyProtection="1">
      <alignment vertical="center"/>
      <protection locked="0"/>
    </xf>
    <xf numFmtId="49" fontId="24" fillId="0" borderId="6" xfId="2" applyNumberFormat="1" applyFont="1" applyFill="1" applyBorder="1" applyAlignment="1" applyProtection="1">
      <alignment horizontal="left" vertical="top" wrapText="1"/>
      <protection locked="0"/>
    </xf>
    <xf numFmtId="49" fontId="26" fillId="5" borderId="1" xfId="2" applyNumberFormat="1" applyFont="1" applyFill="1" applyBorder="1" applyAlignment="1" applyProtection="1">
      <alignment horizontal="center" vertical="top" wrapText="1"/>
    </xf>
    <xf numFmtId="1" fontId="24" fillId="0" borderId="39" xfId="2" applyNumberFormat="1" applyFont="1" applyFill="1" applyBorder="1" applyAlignment="1" applyProtection="1">
      <alignment horizontal="left" vertical="top" wrapText="1"/>
      <protection locked="0"/>
    </xf>
    <xf numFmtId="49" fontId="24" fillId="0" borderId="7" xfId="2" applyNumberFormat="1" applyFont="1" applyFill="1" applyBorder="1" applyAlignment="1" applyProtection="1">
      <alignment horizontal="left" vertical="top" wrapText="1"/>
      <protection locked="0"/>
    </xf>
    <xf numFmtId="49" fontId="24" fillId="0" borderId="9" xfId="2" applyNumberFormat="1" applyFont="1" applyFill="1" applyBorder="1" applyAlignment="1" applyProtection="1">
      <alignment horizontal="left" vertical="top" wrapText="1"/>
      <protection locked="0"/>
    </xf>
    <xf numFmtId="3" fontId="17" fillId="0" borderId="1" xfId="1" applyNumberFormat="1" applyFont="1" applyFill="1" applyBorder="1" applyAlignment="1" applyProtection="1">
      <alignment horizontal="left" vertical="center" wrapText="1" indent="1"/>
    </xf>
    <xf numFmtId="3" fontId="22" fillId="0" borderId="1" xfId="1" applyNumberFormat="1" applyFont="1" applyFill="1" applyBorder="1" applyAlignment="1" applyProtection="1">
      <alignment horizontal="left" vertical="center" wrapText="1" inden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4" applyFont="1" applyBorder="1" applyAlignment="1" applyProtection="1">
      <alignment vertical="center" wrapText="1"/>
      <protection locked="0"/>
    </xf>
    <xf numFmtId="0" fontId="39" fillId="0" borderId="0" xfId="0" applyFont="1" applyBorder="1" applyProtection="1"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</xf>
    <xf numFmtId="0" fontId="40" fillId="0" borderId="1" xfId="15" applyFont="1" applyFill="1" applyBorder="1" applyAlignment="1">
      <alignment horizontal="left" vertical="center" wrapText="1"/>
    </xf>
    <xf numFmtId="49" fontId="41" fillId="0" borderId="1" xfId="0" applyNumberFormat="1" applyFont="1" applyFill="1" applyBorder="1"/>
    <xf numFmtId="0" fontId="17" fillId="0" borderId="1" xfId="1" applyFont="1" applyFill="1" applyBorder="1" applyAlignment="1" applyProtection="1">
      <alignment horizontal="left" vertical="center"/>
    </xf>
    <xf numFmtId="169" fontId="17" fillId="0" borderId="1" xfId="1" applyNumberFormat="1" applyFont="1" applyFill="1" applyBorder="1" applyAlignment="1" applyProtection="1">
      <alignment horizontal="right" vertical="center"/>
    </xf>
    <xf numFmtId="3" fontId="22" fillId="0" borderId="1" xfId="1" applyNumberFormat="1" applyFont="1" applyFill="1" applyBorder="1" applyAlignment="1" applyProtection="1">
      <alignment horizontal="right" vertical="center" wrapText="1"/>
    </xf>
    <xf numFmtId="170" fontId="22" fillId="5" borderId="1" xfId="0" applyNumberFormat="1" applyFont="1" applyFill="1" applyBorder="1" applyProtection="1"/>
    <xf numFmtId="3" fontId="23" fillId="0" borderId="0" xfId="1" applyNumberFormat="1" applyFont="1" applyAlignment="1" applyProtection="1">
      <alignment horizontal="center" vertical="center" wrapText="1"/>
      <protection locked="0"/>
    </xf>
    <xf numFmtId="3" fontId="38" fillId="5" borderId="1" xfId="0" applyNumberFormat="1" applyFont="1" applyFill="1" applyBorder="1" applyProtection="1"/>
    <xf numFmtId="3" fontId="22" fillId="2" borderId="1" xfId="1" applyNumberFormat="1" applyFont="1" applyFill="1" applyBorder="1" applyAlignment="1" applyProtection="1">
      <alignment horizontal="right" vertical="center"/>
    </xf>
    <xf numFmtId="3" fontId="22" fillId="2" borderId="1" xfId="1" applyNumberFormat="1" applyFont="1" applyFill="1" applyBorder="1" applyAlignment="1" applyProtection="1">
      <alignment horizontal="right" vertical="center" wrapText="1"/>
    </xf>
    <xf numFmtId="3" fontId="17" fillId="2" borderId="1" xfId="1" applyNumberFormat="1" applyFont="1" applyFill="1" applyBorder="1" applyAlignment="1" applyProtection="1">
      <alignment horizontal="right" vertical="center" wrapText="1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2" borderId="1" xfId="2" applyFont="1" applyFill="1" applyBorder="1" applyAlignment="1" applyProtection="1">
      <alignment horizontal="right" vertical="top"/>
      <protection locked="0"/>
    </xf>
    <xf numFmtId="165" fontId="17" fillId="2" borderId="1" xfId="2" applyNumberFormat="1" applyFont="1" applyFill="1" applyBorder="1" applyAlignment="1" applyProtection="1">
      <alignment horizontal="right" vertical="center"/>
      <protection locked="0"/>
    </xf>
    <xf numFmtId="166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right" vertical="top"/>
    </xf>
    <xf numFmtId="164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4" xfId="2" applyNumberFormat="1" applyFont="1" applyFill="1" applyBorder="1" applyAlignment="1" applyProtection="1">
      <alignment horizontal="right" vertical="center"/>
      <protection locked="0"/>
    </xf>
    <xf numFmtId="3" fontId="17" fillId="2" borderId="32" xfId="1" applyNumberFormat="1" applyFont="1" applyFill="1" applyBorder="1" applyAlignment="1" applyProtection="1">
      <alignment horizontal="right" vertical="center" wrapText="1"/>
    </xf>
    <xf numFmtId="0" fontId="22" fillId="2" borderId="4" xfId="3" applyFont="1" applyFill="1" applyBorder="1" applyAlignment="1" applyProtection="1">
      <alignment horizontal="right"/>
    </xf>
    <xf numFmtId="0" fontId="17" fillId="2" borderId="4" xfId="3" applyFont="1" applyFill="1" applyBorder="1" applyAlignment="1" applyProtection="1">
      <alignment horizontal="right"/>
      <protection locked="0"/>
    </xf>
    <xf numFmtId="3" fontId="17" fillId="2" borderId="30" xfId="1" applyNumberFormat="1" applyFont="1" applyFill="1" applyBorder="1" applyAlignment="1" applyProtection="1">
      <alignment horizontal="right" vertical="center" wrapText="1"/>
    </xf>
    <xf numFmtId="0" fontId="22" fillId="2" borderId="2" xfId="0" applyFont="1" applyFill="1" applyBorder="1" applyProtection="1"/>
    <xf numFmtId="0" fontId="22" fillId="2" borderId="1" xfId="0" applyFont="1" applyFill="1" applyBorder="1" applyProtection="1"/>
    <xf numFmtId="0" fontId="17" fillId="2" borderId="1" xfId="0" applyFont="1" applyFill="1" applyBorder="1" applyProtection="1">
      <protection locked="0"/>
    </xf>
    <xf numFmtId="2" fontId="24" fillId="0" borderId="40" xfId="2" applyNumberFormat="1" applyFont="1" applyFill="1" applyBorder="1" applyAlignment="1" applyProtection="1">
      <alignment vertical="top" wrapText="1"/>
      <protection locked="0"/>
    </xf>
    <xf numFmtId="49" fontId="24" fillId="0" borderId="40" xfId="2" applyNumberFormat="1" applyFont="1" applyFill="1" applyBorder="1" applyAlignment="1" applyProtection="1">
      <alignment horizontal="left" vertical="top" wrapText="1"/>
      <protection locked="0"/>
    </xf>
    <xf numFmtId="2" fontId="24" fillId="0" borderId="40" xfId="2" applyNumberFormat="1" applyFont="1" applyFill="1" applyBorder="1" applyAlignment="1" applyProtection="1">
      <alignment horizontal="right" vertical="top" wrapText="1"/>
      <protection locked="0"/>
    </xf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11" fillId="0" borderId="1" xfId="15" applyFont="1" applyFill="1" applyBorder="1" applyAlignment="1">
      <alignment horizontal="left" vertical="center" wrapText="1"/>
    </xf>
    <xf numFmtId="49" fontId="11" fillId="0" borderId="1" xfId="3" applyNumberFormat="1" applyFill="1" applyBorder="1"/>
    <xf numFmtId="2" fontId="11" fillId="0" borderId="1" xfId="15" applyNumberFormat="1" applyFont="1" applyFill="1" applyBorder="1" applyAlignment="1">
      <alignment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26" fillId="5" borderId="2" xfId="2" applyFont="1" applyFill="1" applyBorder="1" applyAlignment="1" applyProtection="1">
      <alignment horizontal="center" vertical="top" wrapText="1"/>
    </xf>
    <xf numFmtId="1" fontId="26" fillId="5" borderId="2" xfId="2" applyNumberFormat="1" applyFont="1" applyFill="1" applyBorder="1" applyAlignment="1" applyProtection="1">
      <alignment horizontal="center" vertical="top" wrapText="1"/>
    </xf>
    <xf numFmtId="49" fontId="26" fillId="5" borderId="1" xfId="2" applyNumberFormat="1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22" fillId="0" borderId="0" xfId="0" applyFont="1" applyFill="1" applyProtection="1"/>
    <xf numFmtId="0" fontId="17" fillId="0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  <protection locked="0"/>
    </xf>
    <xf numFmtId="14" fontId="19" fillId="0" borderId="36" xfId="9" applyNumberFormat="1" applyFont="1" applyFill="1" applyBorder="1" applyAlignment="1" applyProtection="1">
      <alignment vertical="center"/>
      <protection locked="0"/>
    </xf>
    <xf numFmtId="0" fontId="17" fillId="0" borderId="0" xfId="1" applyFont="1" applyFill="1" applyBorder="1" applyAlignment="1" applyProtection="1">
      <alignment horizontal="right" vertical="center"/>
    </xf>
    <xf numFmtId="0" fontId="26" fillId="0" borderId="6" xfId="2" applyFont="1" applyFill="1" applyBorder="1" applyAlignment="1" applyProtection="1">
      <alignment horizontal="center" vertical="top" wrapText="1"/>
    </xf>
    <xf numFmtId="0" fontId="26" fillId="0" borderId="9" xfId="2" applyFont="1" applyFill="1" applyBorder="1" applyAlignment="1" applyProtection="1">
      <alignment horizontal="center" vertical="center" wrapText="1"/>
    </xf>
    <xf numFmtId="1" fontId="26" fillId="0" borderId="6" xfId="2" applyNumberFormat="1" applyFont="1" applyFill="1" applyBorder="1" applyAlignment="1" applyProtection="1">
      <alignment horizontal="center" vertical="center" wrapText="1"/>
    </xf>
    <xf numFmtId="1" fontId="26" fillId="0" borderId="6" xfId="2" applyNumberFormat="1" applyFont="1" applyFill="1" applyBorder="1" applyAlignment="1" applyProtection="1">
      <alignment horizontal="center" vertical="top" wrapText="1"/>
    </xf>
    <xf numFmtId="0" fontId="24" fillId="0" borderId="38" xfId="2" applyFont="1" applyFill="1" applyBorder="1" applyAlignment="1" applyProtection="1">
      <alignment horizontal="center" vertical="top" wrapText="1"/>
    </xf>
    <xf numFmtId="49" fontId="24" fillId="0" borderId="1" xfId="2" applyNumberFormat="1" applyFont="1" applyFill="1" applyBorder="1" applyAlignment="1" applyProtection="1">
      <alignment vertical="center" wrapText="1"/>
    </xf>
    <xf numFmtId="1" fontId="24" fillId="0" borderId="24" xfId="2" applyNumberFormat="1" applyFont="1" applyFill="1" applyBorder="1" applyAlignment="1" applyProtection="1">
      <alignment horizontal="center" vertical="center" wrapText="1"/>
    </xf>
    <xf numFmtId="49" fontId="24" fillId="0" borderId="6" xfId="2" applyNumberFormat="1" applyFont="1" applyFill="1" applyBorder="1" applyAlignment="1" applyProtection="1">
      <alignment horizontal="center" vertical="center" wrapText="1"/>
    </xf>
    <xf numFmtId="1" fontId="24" fillId="0" borderId="6" xfId="2" applyNumberFormat="1" applyFont="1" applyFill="1" applyBorder="1" applyAlignment="1" applyProtection="1">
      <alignment horizontal="center" vertical="center" wrapText="1"/>
    </xf>
    <xf numFmtId="0" fontId="37" fillId="0" borderId="6" xfId="2" applyNumberFormat="1" applyFont="1" applyFill="1" applyBorder="1" applyAlignment="1" applyProtection="1">
      <alignment vertical="center" wrapText="1"/>
    </xf>
    <xf numFmtId="0" fontId="37" fillId="0" borderId="6" xfId="2" applyNumberFormat="1" applyFont="1" applyFill="1" applyBorder="1" applyAlignment="1" applyProtection="1">
      <alignment horizontal="right" vertical="center" wrapText="1"/>
    </xf>
    <xf numFmtId="49" fontId="17" fillId="0" borderId="6" xfId="2" applyNumberFormat="1" applyFont="1" applyFill="1" applyBorder="1" applyAlignment="1" applyProtection="1">
      <alignment horizontal="center" vertical="center" wrapText="1"/>
    </xf>
    <xf numFmtId="49" fontId="24" fillId="0" borderId="1" xfId="2" applyNumberFormat="1" applyFont="1" applyFill="1" applyBorder="1" applyAlignment="1" applyProtection="1">
      <alignment horizontal="center" vertical="center" wrapText="1"/>
    </xf>
    <xf numFmtId="0" fontId="24" fillId="0" borderId="1" xfId="2" applyNumberFormat="1" applyFont="1" applyFill="1" applyBorder="1" applyAlignment="1" applyProtection="1">
      <alignment vertical="center" wrapText="1"/>
    </xf>
    <xf numFmtId="49" fontId="26" fillId="0" borderId="1" xfId="2" applyNumberFormat="1" applyFont="1" applyFill="1" applyBorder="1" applyAlignment="1" applyProtection="1">
      <alignment horizontal="center" vertical="center" wrapText="1"/>
    </xf>
    <xf numFmtId="49" fontId="17" fillId="0" borderId="0" xfId="0" applyNumberFormat="1" applyFont="1" applyFill="1" applyProtection="1">
      <protection locked="0"/>
    </xf>
    <xf numFmtId="49" fontId="11" fillId="0" borderId="1" xfId="3" applyNumberFormat="1" applyFont="1" applyFill="1" applyBorder="1" applyAlignment="1" applyProtection="1">
      <protection locked="0"/>
    </xf>
    <xf numFmtId="2" fontId="24" fillId="0" borderId="7" xfId="2" applyNumberFormat="1" applyFont="1" applyFill="1" applyBorder="1" applyAlignment="1" applyProtection="1">
      <alignment vertical="top" wrapText="1"/>
      <protection locked="0"/>
    </xf>
    <xf numFmtId="49" fontId="37" fillId="0" borderId="3" xfId="2" applyNumberFormat="1" applyFont="1" applyFill="1" applyBorder="1" applyAlignment="1" applyProtection="1">
      <alignment horizontal="center" vertical="center" wrapText="1"/>
    </xf>
    <xf numFmtId="14" fontId="11" fillId="0" borderId="1" xfId="3" applyNumberFormat="1" applyFill="1" applyBorder="1" applyProtection="1">
      <protection locked="0"/>
    </xf>
    <xf numFmtId="2" fontId="24" fillId="0" borderId="24" xfId="2" applyNumberFormat="1" applyFont="1" applyFill="1" applyBorder="1" applyAlignment="1" applyProtection="1">
      <alignment vertical="top" wrapText="1"/>
    </xf>
    <xf numFmtId="0" fontId="22" fillId="0" borderId="0" xfId="0" applyFont="1" applyFill="1" applyAlignment="1" applyProtection="1">
      <alignment horizontal="center"/>
      <protection locked="0"/>
    </xf>
    <xf numFmtId="0" fontId="17" fillId="0" borderId="3" xfId="0" applyFont="1" applyFill="1" applyBorder="1" applyProtection="1">
      <protection locked="0"/>
    </xf>
    <xf numFmtId="0" fontId="0" fillId="0" borderId="0" xfId="0" applyFill="1" applyBorder="1"/>
    <xf numFmtId="0" fontId="22" fillId="0" borderId="0" xfId="0" applyFont="1" applyFill="1" applyProtection="1">
      <protection locked="0"/>
    </xf>
    <xf numFmtId="0" fontId="16" fillId="0" borderId="0" xfId="0" applyFont="1" applyFill="1"/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3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3" xfId="10" applyNumberFormat="1" applyFont="1" applyFill="1" applyBorder="1" applyAlignment="1" applyProtection="1">
      <alignment horizontal="center" vertical="center"/>
    </xf>
    <xf numFmtId="14" fontId="21" fillId="2" borderId="33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9" fillId="0" borderId="1" xfId="4" applyNumberFormat="1" applyFont="1" applyBorder="1" applyAlignment="1" applyProtection="1">
      <alignment vertical="center" wrapText="1"/>
      <protection locked="0"/>
    </xf>
    <xf numFmtId="0" fontId="43" fillId="0" borderId="1" xfId="0" applyFont="1" applyBorder="1"/>
    <xf numFmtId="0" fontId="17" fillId="0" borderId="0" xfId="1" applyFont="1" applyFill="1" applyAlignment="1" applyProtection="1">
      <alignment horizontal="right" vertical="center"/>
    </xf>
    <xf numFmtId="0" fontId="17" fillId="0" borderId="3" xfId="0" applyFont="1" applyFill="1" applyBorder="1" applyProtection="1"/>
    <xf numFmtId="0" fontId="22" fillId="0" borderId="3" xfId="0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right" vertical="center" wrapText="1"/>
    </xf>
    <xf numFmtId="0" fontId="22" fillId="0" borderId="1" xfId="0" applyFont="1" applyFill="1" applyBorder="1" applyProtection="1"/>
    <xf numFmtId="0" fontId="17" fillId="0" borderId="1" xfId="0" applyFont="1" applyFill="1" applyBorder="1" applyProtection="1">
      <protection locked="0"/>
    </xf>
    <xf numFmtId="0" fontId="42" fillId="0" borderId="1" xfId="0" applyFont="1" applyFill="1" applyBorder="1" applyProtection="1">
      <protection locked="0"/>
    </xf>
  </cellXfs>
  <cellStyles count="28">
    <cellStyle name="Normal" xfId="0" builtinId="0"/>
    <cellStyle name="Normal 2" xfId="2"/>
    <cellStyle name="Normal 3" xfId="3"/>
    <cellStyle name="Normal 4" xfId="4"/>
    <cellStyle name="Normal 4 2" xfId="26"/>
    <cellStyle name="Normal 4 3" xfId="16"/>
    <cellStyle name="Normal 5" xfId="5"/>
    <cellStyle name="Normal 5 2" xfId="6"/>
    <cellStyle name="Normal 5 2 2" xfId="7"/>
    <cellStyle name="Normal 5 2 2 2" xfId="14"/>
    <cellStyle name="Normal 5 2 2 2 2" xfId="25"/>
    <cellStyle name="Normal 5 2 2 3" xfId="19"/>
    <cellStyle name="Normal 5 2 3" xfId="8"/>
    <cellStyle name="Normal 5 2 3 2" xfId="11"/>
    <cellStyle name="Normal 5 2 3 2 2" xfId="23"/>
    <cellStyle name="Normal 5 2 3 3" xfId="20"/>
    <cellStyle name="Normal 5 2 4" xfId="18"/>
    <cellStyle name="Normal 5 3" xfId="9"/>
    <cellStyle name="Normal 5 3 2" xfId="10"/>
    <cellStyle name="Normal 5 3 2 2" xfId="22"/>
    <cellStyle name="Normal 5 3 3" xfId="21"/>
    <cellStyle name="Normal 5 4" xfId="17"/>
    <cellStyle name="Normal 6" xfId="12"/>
    <cellStyle name="Normal 6 2" xfId="27"/>
    <cellStyle name="Normal 7" xfId="13"/>
    <cellStyle name="Normal 7 2" xfId="24"/>
    <cellStyle name="Normal_FORMEBI" xfId="1"/>
    <cellStyle name="Normal_shtatebi-axali 2" xfId="15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171450</xdr:rowOff>
    </xdr:from>
    <xdr:to>
      <xdr:col>2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</xdr:row>
      <xdr:rowOff>152400</xdr:rowOff>
    </xdr:from>
    <xdr:to>
      <xdr:col>7</xdr:col>
      <xdr:colOff>9525</xdr:colOff>
      <xdr:row>29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171450</xdr:rowOff>
    </xdr:from>
    <xdr:to>
      <xdr:col>2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34</xdr:row>
      <xdr:rowOff>4082</xdr:rowOff>
    </xdr:from>
    <xdr:to>
      <xdr:col>5</xdr:col>
      <xdr:colOff>110219</xdr:colOff>
      <xdr:row>34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31</xdr:row>
      <xdr:rowOff>152400</xdr:rowOff>
    </xdr:from>
    <xdr:to>
      <xdr:col>7</xdr:col>
      <xdr:colOff>9525</xdr:colOff>
      <xdr:row>31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o/AppData/Local/Temp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  <pageSetUpPr fitToPage="1"/>
  </sheetPr>
  <dimension ref="A1:L45"/>
  <sheetViews>
    <sheetView showGridLines="0" view="pageBreakPreview" zoomScale="80" zoomScaleSheetLayoutView="80" workbookViewId="0">
      <selection activeCell="N18" sqref="N18"/>
    </sheetView>
  </sheetViews>
  <sheetFormatPr defaultColWidth="9.109375" defaultRowHeight="14.4" x14ac:dyDescent="0.25"/>
  <cols>
    <col min="1" max="1" width="6.33203125" style="279" bestFit="1" customWidth="1"/>
    <col min="2" max="2" width="13.109375" style="279" customWidth="1"/>
    <col min="3" max="3" width="17.88671875" style="279" customWidth="1"/>
    <col min="4" max="4" width="15.109375" style="279" customWidth="1"/>
    <col min="5" max="5" width="24.5546875" style="279" customWidth="1"/>
    <col min="6" max="6" width="19.109375" style="280" customWidth="1"/>
    <col min="7" max="7" width="22" style="280" customWidth="1"/>
    <col min="8" max="8" width="26.6640625" style="280" customWidth="1"/>
    <col min="9" max="9" width="16.44140625" style="279" bestFit="1" customWidth="1"/>
    <col min="10" max="10" width="17.44140625" style="279" customWidth="1"/>
    <col min="11" max="11" width="13.109375" style="279" bestFit="1" customWidth="1"/>
    <col min="12" max="12" width="22.44140625" style="279" customWidth="1"/>
    <col min="13" max="16384" width="9.109375" style="279"/>
  </cols>
  <sheetData>
    <row r="1" spans="1:12" s="290" customFormat="1" ht="13.8" x14ac:dyDescent="0.25">
      <c r="A1" s="347" t="s">
        <v>306</v>
      </c>
      <c r="B1" s="332"/>
      <c r="C1" s="332"/>
      <c r="D1" s="332"/>
      <c r="E1" s="333"/>
      <c r="F1" s="327"/>
      <c r="G1" s="333"/>
      <c r="H1" s="346"/>
      <c r="I1" s="332"/>
      <c r="J1" s="333"/>
      <c r="K1" s="333"/>
      <c r="L1" s="345" t="s">
        <v>109</v>
      </c>
    </row>
    <row r="2" spans="1:12" s="290" customFormat="1" ht="13.8" x14ac:dyDescent="0.25">
      <c r="A2" s="344" t="s">
        <v>140</v>
      </c>
      <c r="B2" s="332"/>
      <c r="C2" s="332"/>
      <c r="D2" s="332"/>
      <c r="E2" s="333"/>
      <c r="F2" s="327"/>
      <c r="G2" s="333"/>
      <c r="H2" s="343"/>
      <c r="I2" s="332"/>
      <c r="J2" s="333"/>
      <c r="K2" s="333"/>
      <c r="L2" s="342" t="s">
        <v>1777</v>
      </c>
    </row>
    <row r="3" spans="1:12" s="290" customFormat="1" ht="13.8" x14ac:dyDescent="0.25">
      <c r="A3" s="341"/>
      <c r="B3" s="332"/>
      <c r="C3" s="340"/>
      <c r="D3" s="339"/>
      <c r="E3" s="333"/>
      <c r="F3" s="338"/>
      <c r="G3" s="333"/>
      <c r="H3" s="333"/>
      <c r="I3" s="327"/>
      <c r="J3" s="332"/>
      <c r="K3" s="332"/>
      <c r="L3" s="331"/>
    </row>
    <row r="4" spans="1:12" s="290" customFormat="1" ht="13.8" x14ac:dyDescent="0.25">
      <c r="A4" s="376" t="s">
        <v>273</v>
      </c>
      <c r="B4" s="327"/>
      <c r="C4" s="327"/>
      <c r="D4" s="378" t="s">
        <v>539</v>
      </c>
      <c r="E4" s="370"/>
      <c r="F4" s="289"/>
      <c r="G4" s="282"/>
      <c r="H4" s="371"/>
      <c r="I4" s="370"/>
      <c r="J4" s="372"/>
      <c r="K4" s="282"/>
      <c r="L4" s="373"/>
    </row>
    <row r="5" spans="1:12" s="290" customFormat="1" thickBot="1" x14ac:dyDescent="0.3">
      <c r="A5" s="337"/>
      <c r="B5" s="333"/>
      <c r="C5" s="336"/>
      <c r="D5" s="335"/>
      <c r="E5" s="333"/>
      <c r="F5" s="334"/>
      <c r="G5" s="334"/>
      <c r="H5" s="334"/>
      <c r="I5" s="333"/>
      <c r="J5" s="332"/>
      <c r="K5" s="332"/>
      <c r="L5" s="331"/>
    </row>
    <row r="6" spans="1:12" ht="15" thickBot="1" x14ac:dyDescent="0.3">
      <c r="A6" s="330"/>
      <c r="B6" s="329"/>
      <c r="C6" s="328"/>
      <c r="D6" s="328"/>
      <c r="E6" s="328"/>
      <c r="F6" s="327"/>
      <c r="G6" s="327"/>
      <c r="H6" s="327"/>
      <c r="I6" s="473" t="s">
        <v>473</v>
      </c>
      <c r="J6" s="474"/>
      <c r="K6" s="475"/>
      <c r="L6" s="326"/>
    </row>
    <row r="7" spans="1:12" s="316" customFormat="1" ht="36.6" thickBot="1" x14ac:dyDescent="0.3">
      <c r="A7" s="325" t="s">
        <v>64</v>
      </c>
      <c r="B7" s="324" t="s">
        <v>141</v>
      </c>
      <c r="C7" s="324" t="s">
        <v>472</v>
      </c>
      <c r="D7" s="323" t="s">
        <v>279</v>
      </c>
      <c r="E7" s="322" t="s">
        <v>471</v>
      </c>
      <c r="F7" s="384" t="s">
        <v>470</v>
      </c>
      <c r="G7" s="321" t="s">
        <v>227</v>
      </c>
      <c r="H7" s="321" t="s">
        <v>111</v>
      </c>
      <c r="I7" s="320" t="s">
        <v>469</v>
      </c>
      <c r="J7" s="319" t="s">
        <v>276</v>
      </c>
      <c r="K7" s="318" t="s">
        <v>228</v>
      </c>
      <c r="L7" s="317" t="s">
        <v>229</v>
      </c>
    </row>
    <row r="8" spans="1:12" s="310" customFormat="1" ht="15" thickBot="1" x14ac:dyDescent="0.3">
      <c r="A8" s="314">
        <v>1</v>
      </c>
      <c r="B8" s="313">
        <v>2</v>
      </c>
      <c r="C8" s="315">
        <v>3</v>
      </c>
      <c r="D8" s="315">
        <v>4</v>
      </c>
      <c r="E8" s="314">
        <v>5</v>
      </c>
      <c r="F8" s="313">
        <v>6</v>
      </c>
      <c r="G8" s="315">
        <v>7</v>
      </c>
      <c r="H8" s="313">
        <v>8</v>
      </c>
      <c r="I8" s="314">
        <v>9</v>
      </c>
      <c r="J8" s="313">
        <v>10</v>
      </c>
      <c r="K8" s="312">
        <v>11</v>
      </c>
      <c r="L8" s="311">
        <v>12</v>
      </c>
    </row>
    <row r="9" spans="1:12" x14ac:dyDescent="0.25">
      <c r="A9" s="309"/>
      <c r="B9" s="385"/>
      <c r="C9" s="308"/>
      <c r="D9" s="307"/>
      <c r="E9" s="306"/>
      <c r="F9" s="305"/>
      <c r="G9" s="305"/>
      <c r="H9" s="305"/>
      <c r="I9" s="304"/>
      <c r="J9" s="303"/>
      <c r="K9" s="302"/>
      <c r="L9" s="301"/>
    </row>
    <row r="10" spans="1:12" x14ac:dyDescent="0.25">
      <c r="A10" s="309"/>
      <c r="B10" s="385"/>
      <c r="C10" s="308"/>
      <c r="D10" s="307"/>
      <c r="E10" s="306"/>
      <c r="F10" s="305"/>
      <c r="G10" s="305"/>
      <c r="H10" s="305"/>
      <c r="I10" s="304"/>
      <c r="J10" s="303"/>
      <c r="K10" s="302"/>
      <c r="L10" s="301"/>
    </row>
    <row r="11" spans="1:12" x14ac:dyDescent="0.25">
      <c r="A11" s="309"/>
      <c r="B11" s="385"/>
      <c r="C11" s="308"/>
      <c r="D11" s="307"/>
      <c r="E11" s="306"/>
      <c r="F11" s="305"/>
      <c r="G11" s="305"/>
      <c r="H11" s="305"/>
      <c r="I11" s="304"/>
      <c r="J11" s="303"/>
      <c r="K11" s="302"/>
      <c r="L11" s="301"/>
    </row>
    <row r="12" spans="1:12" x14ac:dyDescent="0.25">
      <c r="A12" s="309"/>
      <c r="B12" s="385"/>
      <c r="C12" s="308"/>
      <c r="D12" s="307"/>
      <c r="E12" s="306"/>
      <c r="F12" s="305"/>
      <c r="G12" s="305"/>
      <c r="H12" s="305"/>
      <c r="I12" s="304"/>
      <c r="J12" s="303"/>
      <c r="K12" s="302"/>
      <c r="L12" s="301"/>
    </row>
    <row r="13" spans="1:12" x14ac:dyDescent="0.25">
      <c r="A13" s="309"/>
      <c r="B13" s="385"/>
      <c r="C13" s="308"/>
      <c r="D13" s="307"/>
      <c r="E13" s="306"/>
      <c r="F13" s="305"/>
      <c r="G13" s="305"/>
      <c r="H13" s="305"/>
      <c r="I13" s="304"/>
      <c r="J13" s="303"/>
      <c r="K13" s="302"/>
      <c r="L13" s="301"/>
    </row>
    <row r="14" spans="1:12" x14ac:dyDescent="0.25">
      <c r="A14" s="309"/>
      <c r="B14" s="385"/>
      <c r="C14" s="308"/>
      <c r="D14" s="307"/>
      <c r="E14" s="306"/>
      <c r="F14" s="305"/>
      <c r="G14" s="305"/>
      <c r="H14" s="305"/>
      <c r="I14" s="304"/>
      <c r="J14" s="303"/>
      <c r="K14" s="302"/>
      <c r="L14" s="301"/>
    </row>
    <row r="15" spans="1:12" x14ac:dyDescent="0.25">
      <c r="A15" s="309"/>
      <c r="B15" s="385"/>
      <c r="C15" s="308"/>
      <c r="D15" s="307"/>
      <c r="E15" s="306"/>
      <c r="F15" s="305"/>
      <c r="G15" s="305"/>
      <c r="H15" s="305"/>
      <c r="I15" s="304"/>
      <c r="J15" s="303"/>
      <c r="K15" s="302"/>
      <c r="L15" s="301"/>
    </row>
    <row r="16" spans="1:12" x14ac:dyDescent="0.25">
      <c r="A16" s="309"/>
      <c r="B16" s="385"/>
      <c r="C16" s="308"/>
      <c r="D16" s="307"/>
      <c r="E16" s="306"/>
      <c r="F16" s="305"/>
      <c r="G16" s="305"/>
      <c r="H16" s="305"/>
      <c r="I16" s="304"/>
      <c r="J16" s="303"/>
      <c r="K16" s="302"/>
      <c r="L16" s="301"/>
    </row>
    <row r="17" spans="1:12" x14ac:dyDescent="0.25">
      <c r="A17" s="309"/>
      <c r="B17" s="385"/>
      <c r="C17" s="308"/>
      <c r="D17" s="307"/>
      <c r="E17" s="306"/>
      <c r="F17" s="305"/>
      <c r="G17" s="305"/>
      <c r="H17" s="305"/>
      <c r="I17" s="304"/>
      <c r="J17" s="303"/>
      <c r="K17" s="302"/>
      <c r="L17" s="301"/>
    </row>
    <row r="18" spans="1:12" x14ac:dyDescent="0.25">
      <c r="A18" s="309"/>
      <c r="B18" s="385"/>
      <c r="C18" s="308"/>
      <c r="D18" s="307"/>
      <c r="E18" s="306"/>
      <c r="F18" s="305"/>
      <c r="G18" s="305"/>
      <c r="H18" s="305"/>
      <c r="I18" s="304"/>
      <c r="J18" s="303"/>
      <c r="K18" s="302"/>
      <c r="L18" s="301"/>
    </row>
    <row r="19" spans="1:12" x14ac:dyDescent="0.25">
      <c r="A19" s="309"/>
      <c r="B19" s="385"/>
      <c r="C19" s="308"/>
      <c r="D19" s="307"/>
      <c r="E19" s="306"/>
      <c r="F19" s="305"/>
      <c r="G19" s="305"/>
      <c r="H19" s="305"/>
      <c r="I19" s="304"/>
      <c r="J19" s="303"/>
      <c r="K19" s="302"/>
      <c r="L19" s="301"/>
    </row>
    <row r="20" spans="1:12" ht="42" customHeight="1" x14ac:dyDescent="0.25">
      <c r="A20" s="309"/>
      <c r="B20" s="385"/>
      <c r="C20" s="308"/>
      <c r="D20" s="307"/>
      <c r="E20" s="306"/>
      <c r="F20" s="305"/>
      <c r="G20" s="305"/>
      <c r="H20" s="305"/>
      <c r="I20" s="304"/>
      <c r="J20" s="303"/>
      <c r="K20" s="302"/>
      <c r="L20" s="301"/>
    </row>
    <row r="21" spans="1:12" x14ac:dyDescent="0.25">
      <c r="A21" s="309"/>
      <c r="B21" s="385"/>
      <c r="C21" s="308"/>
      <c r="D21" s="387"/>
      <c r="E21" s="306"/>
      <c r="F21" s="305"/>
      <c r="G21" s="305"/>
      <c r="H21" s="305"/>
      <c r="I21" s="304"/>
      <c r="J21" s="303"/>
      <c r="K21" s="302"/>
      <c r="L21" s="301"/>
    </row>
    <row r="22" spans="1:12" x14ac:dyDescent="0.25">
      <c r="A22" s="309"/>
      <c r="B22" s="385"/>
      <c r="C22" s="308"/>
      <c r="D22" s="307"/>
      <c r="E22" s="306"/>
      <c r="F22" s="305"/>
      <c r="G22" s="305"/>
      <c r="H22" s="305"/>
      <c r="I22" s="304"/>
      <c r="J22" s="303"/>
      <c r="K22" s="302"/>
      <c r="L22" s="301"/>
    </row>
    <row r="23" spans="1:12" ht="15" thickBot="1" x14ac:dyDescent="0.3">
      <c r="A23" s="300" t="s">
        <v>275</v>
      </c>
      <c r="B23" s="386"/>
      <c r="C23" s="299"/>
      <c r="D23" s="298"/>
      <c r="E23" s="297"/>
      <c r="F23" s="296"/>
      <c r="G23" s="296"/>
      <c r="H23" s="296"/>
      <c r="I23" s="295"/>
      <c r="J23" s="294"/>
      <c r="K23" s="293"/>
      <c r="L23" s="292"/>
    </row>
    <row r="24" spans="1:12" x14ac:dyDescent="0.25">
      <c r="A24" s="282"/>
      <c r="B24" s="283"/>
      <c r="C24" s="282"/>
      <c r="D24" s="283"/>
      <c r="E24" s="282"/>
      <c r="F24" s="283"/>
      <c r="G24" s="282"/>
      <c r="H24" s="283"/>
      <c r="I24" s="282"/>
      <c r="J24" s="283"/>
      <c r="K24" s="282"/>
      <c r="L24" s="283"/>
    </row>
    <row r="25" spans="1:12" x14ac:dyDescent="0.25">
      <c r="A25" s="282"/>
      <c r="B25" s="289"/>
      <c r="C25" s="282"/>
      <c r="D25" s="289"/>
      <c r="E25" s="282"/>
      <c r="F25" s="289"/>
      <c r="G25" s="282"/>
      <c r="H25" s="289"/>
      <c r="I25" s="282"/>
      <c r="J25" s="289"/>
      <c r="K25" s="282"/>
      <c r="L25" s="289"/>
    </row>
    <row r="26" spans="1:12" s="290" customFormat="1" ht="13.8" x14ac:dyDescent="0.25">
      <c r="A26" s="472" t="s">
        <v>431</v>
      </c>
      <c r="B26" s="472"/>
      <c r="C26" s="472"/>
      <c r="D26" s="472"/>
      <c r="E26" s="472"/>
      <c r="F26" s="472"/>
      <c r="G26" s="472"/>
      <c r="H26" s="472"/>
      <c r="I26" s="472"/>
      <c r="J26" s="472"/>
      <c r="K26" s="472"/>
      <c r="L26" s="472"/>
    </row>
    <row r="27" spans="1:12" s="291" customFormat="1" ht="13.2" x14ac:dyDescent="0.25">
      <c r="A27" s="472" t="s">
        <v>468</v>
      </c>
      <c r="B27" s="472"/>
      <c r="C27" s="472"/>
      <c r="D27" s="472"/>
      <c r="E27" s="472"/>
      <c r="F27" s="472"/>
      <c r="G27" s="472"/>
      <c r="H27" s="472"/>
      <c r="I27" s="472"/>
      <c r="J27" s="472"/>
      <c r="K27" s="472"/>
      <c r="L27" s="472"/>
    </row>
    <row r="28" spans="1:12" s="291" customFormat="1" ht="13.2" x14ac:dyDescent="0.25">
      <c r="A28" s="472"/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</row>
    <row r="29" spans="1:12" s="290" customFormat="1" ht="13.8" x14ac:dyDescent="0.25">
      <c r="A29" s="472" t="s">
        <v>467</v>
      </c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</row>
    <row r="30" spans="1:12" s="290" customFormat="1" ht="13.8" x14ac:dyDescent="0.25">
      <c r="A30" s="472"/>
      <c r="B30" s="472"/>
      <c r="C30" s="472"/>
      <c r="D30" s="472"/>
      <c r="E30" s="472"/>
      <c r="F30" s="472"/>
      <c r="G30" s="472"/>
      <c r="H30" s="472"/>
      <c r="I30" s="472"/>
      <c r="J30" s="472"/>
      <c r="K30" s="472"/>
      <c r="L30" s="472"/>
    </row>
    <row r="31" spans="1:12" s="290" customFormat="1" ht="13.8" x14ac:dyDescent="0.25">
      <c r="A31" s="472" t="s">
        <v>466</v>
      </c>
      <c r="B31" s="472"/>
      <c r="C31" s="472"/>
      <c r="D31" s="472"/>
      <c r="E31" s="472"/>
      <c r="F31" s="472"/>
      <c r="G31" s="472"/>
      <c r="H31" s="472"/>
      <c r="I31" s="472"/>
      <c r="J31" s="472"/>
      <c r="K31" s="472"/>
      <c r="L31" s="472"/>
    </row>
    <row r="32" spans="1:12" s="290" customFormat="1" ht="13.8" x14ac:dyDescent="0.25">
      <c r="A32" s="282"/>
      <c r="B32" s="283"/>
      <c r="C32" s="282"/>
      <c r="D32" s="283"/>
      <c r="E32" s="282"/>
      <c r="F32" s="283"/>
      <c r="G32" s="282"/>
      <c r="H32" s="283"/>
      <c r="I32" s="282"/>
      <c r="J32" s="283"/>
      <c r="K32" s="282"/>
      <c r="L32" s="283"/>
    </row>
    <row r="33" spans="1:12" s="290" customFormat="1" ht="13.8" x14ac:dyDescent="0.25">
      <c r="A33" s="282"/>
      <c r="B33" s="289"/>
      <c r="C33" s="282"/>
      <c r="D33" s="289"/>
      <c r="E33" s="282"/>
      <c r="F33" s="289"/>
      <c r="G33" s="282"/>
      <c r="H33" s="289"/>
      <c r="I33" s="282"/>
      <c r="J33" s="289"/>
      <c r="K33" s="282"/>
      <c r="L33" s="289"/>
    </row>
    <row r="34" spans="1:12" s="290" customFormat="1" ht="13.8" x14ac:dyDescent="0.25">
      <c r="A34" s="282"/>
      <c r="B34" s="283"/>
      <c r="C34" s="282"/>
      <c r="D34" s="283"/>
      <c r="E34" s="282"/>
      <c r="F34" s="283"/>
      <c r="G34" s="282"/>
      <c r="H34" s="283"/>
      <c r="I34" s="282"/>
      <c r="J34" s="283"/>
      <c r="K34" s="282"/>
      <c r="L34" s="283"/>
    </row>
    <row r="35" spans="1:12" x14ac:dyDescent="0.25">
      <c r="A35" s="282"/>
      <c r="B35" s="289"/>
      <c r="C35" s="282"/>
      <c r="D35" s="289"/>
      <c r="E35" s="282"/>
      <c r="F35" s="289"/>
      <c r="G35" s="282"/>
      <c r="H35" s="289"/>
      <c r="I35" s="282"/>
      <c r="J35" s="289"/>
      <c r="K35" s="282"/>
      <c r="L35" s="289"/>
    </row>
    <row r="36" spans="1:12" s="284" customFormat="1" ht="13.8" x14ac:dyDescent="0.25">
      <c r="A36" s="478" t="s">
        <v>107</v>
      </c>
      <c r="B36" s="478"/>
      <c r="C36" s="283"/>
      <c r="D36" s="282"/>
      <c r="E36" s="283"/>
      <c r="F36" s="283"/>
      <c r="G36" s="282"/>
      <c r="H36" s="283"/>
      <c r="I36" s="283"/>
      <c r="J36" s="282"/>
      <c r="K36" s="283"/>
      <c r="L36" s="282"/>
    </row>
    <row r="37" spans="1:12" s="284" customFormat="1" ht="13.8" x14ac:dyDescent="0.25">
      <c r="A37" s="283"/>
      <c r="B37" s="282"/>
      <c r="C37" s="287"/>
      <c r="D37" s="288"/>
      <c r="E37" s="287"/>
      <c r="F37" s="283"/>
      <c r="G37" s="282"/>
      <c r="H37" s="286"/>
      <c r="I37" s="283"/>
      <c r="J37" s="282"/>
      <c r="K37" s="283"/>
      <c r="L37" s="282"/>
    </row>
    <row r="38" spans="1:12" s="284" customFormat="1" ht="15" customHeight="1" x14ac:dyDescent="0.25">
      <c r="A38" s="283"/>
      <c r="B38" s="282"/>
      <c r="C38" s="471" t="s">
        <v>267</v>
      </c>
      <c r="D38" s="471"/>
      <c r="E38" s="471"/>
      <c r="F38" s="283"/>
      <c r="G38" s="282"/>
      <c r="H38" s="476" t="s">
        <v>465</v>
      </c>
      <c r="I38" s="285"/>
      <c r="J38" s="282"/>
      <c r="K38" s="283"/>
      <c r="L38" s="282"/>
    </row>
    <row r="39" spans="1:12" s="284" customFormat="1" ht="13.8" x14ac:dyDescent="0.25">
      <c r="A39" s="283"/>
      <c r="B39" s="282"/>
      <c r="C39" s="283"/>
      <c r="D39" s="282"/>
      <c r="E39" s="283"/>
      <c r="F39" s="283"/>
      <c r="G39" s="282"/>
      <c r="H39" s="477"/>
      <c r="I39" s="285"/>
      <c r="J39" s="282"/>
      <c r="K39" s="283"/>
      <c r="L39" s="282"/>
    </row>
    <row r="40" spans="1:12" s="281" customFormat="1" ht="13.8" x14ac:dyDescent="0.25">
      <c r="A40" s="283"/>
      <c r="B40" s="282"/>
      <c r="C40" s="471" t="s">
        <v>139</v>
      </c>
      <c r="D40" s="471"/>
      <c r="E40" s="471"/>
      <c r="F40" s="283"/>
      <c r="G40" s="282"/>
      <c r="H40" s="283"/>
      <c r="I40" s="283"/>
      <c r="J40" s="282"/>
      <c r="K40" s="283"/>
      <c r="L40" s="282"/>
    </row>
    <row r="41" spans="1:12" s="281" customFormat="1" x14ac:dyDescent="0.25">
      <c r="E41" s="279"/>
    </row>
    <row r="42" spans="1:12" s="281" customFormat="1" x14ac:dyDescent="0.25">
      <c r="E42" s="279"/>
    </row>
    <row r="43" spans="1:12" s="281" customFormat="1" x14ac:dyDescent="0.25">
      <c r="E43" s="279"/>
    </row>
    <row r="44" spans="1:12" s="281" customFormat="1" x14ac:dyDescent="0.25">
      <c r="E44" s="279"/>
    </row>
    <row r="45" spans="1:12" s="281" customFormat="1" ht="13.8" x14ac:dyDescent="0.25"/>
  </sheetData>
  <mergeCells count="9">
    <mergeCell ref="C40:E40"/>
    <mergeCell ref="A27:L28"/>
    <mergeCell ref="A29:L30"/>
    <mergeCell ref="A31:L31"/>
    <mergeCell ref="I6:K6"/>
    <mergeCell ref="H38:H39"/>
    <mergeCell ref="A36:B36"/>
    <mergeCell ref="A26:L26"/>
    <mergeCell ref="C38:E3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3"/>
  </dataValidations>
  <printOptions gridLines="1"/>
  <pageMargins left="0.11810804899387577" right="0.11810804899387577" top="0.354329615048119" bottom="0.354329615048119" header="0.31496062992125984" footer="0.31496062992125984"/>
  <pageSetup scale="6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50"/>
  </sheetPr>
  <dimension ref="A1:P88"/>
  <sheetViews>
    <sheetView showGridLines="0" view="pageBreakPreview" zoomScale="80" zoomScaleSheetLayoutView="80" workbookViewId="0">
      <selection activeCell="C9" sqref="C9:D75"/>
    </sheetView>
  </sheetViews>
  <sheetFormatPr defaultColWidth="9.109375" defaultRowHeight="13.8" x14ac:dyDescent="0.3"/>
  <cols>
    <col min="1" max="1" width="15.6640625" style="21" customWidth="1"/>
    <col min="2" max="2" width="73.33203125" style="21" customWidth="1"/>
    <col min="3" max="3" width="14.88671875" style="21" customWidth="1"/>
    <col min="4" max="4" width="13.44140625" style="21" customWidth="1"/>
    <col min="5" max="5" width="0.6640625" style="21" customWidth="1"/>
    <col min="6" max="9" width="9.109375" style="21"/>
    <col min="10" max="10" width="11.33203125" style="21" bestFit="1" customWidth="1"/>
    <col min="11" max="16384" width="9.109375" style="21"/>
  </cols>
  <sheetData>
    <row r="1" spans="1:16" x14ac:dyDescent="0.3">
      <c r="A1" s="70" t="s">
        <v>301</v>
      </c>
      <c r="B1" s="110"/>
      <c r="C1" s="481" t="s">
        <v>109</v>
      </c>
      <c r="D1" s="481"/>
      <c r="E1" s="146"/>
    </row>
    <row r="2" spans="1:16" x14ac:dyDescent="0.3">
      <c r="A2" s="72" t="s">
        <v>140</v>
      </c>
      <c r="B2" s="110"/>
      <c r="C2" s="479" t="s">
        <v>1777</v>
      </c>
      <c r="D2" s="480"/>
      <c r="E2" s="146"/>
    </row>
    <row r="3" spans="1:16" x14ac:dyDescent="0.3">
      <c r="A3" s="72"/>
      <c r="B3" s="110"/>
      <c r="C3" s="349"/>
      <c r="D3" s="349"/>
      <c r="E3" s="146"/>
    </row>
    <row r="4" spans="1:16" s="2" customFormat="1" x14ac:dyDescent="0.3">
      <c r="A4" s="73" t="s">
        <v>273</v>
      </c>
      <c r="B4" s="73"/>
      <c r="C4" s="72"/>
      <c r="D4" s="72"/>
      <c r="E4" s="104"/>
      <c r="L4" s="21"/>
    </row>
    <row r="5" spans="1:16" s="2" customFormat="1" x14ac:dyDescent="0.3">
      <c r="A5" s="113" t="str">
        <f>'ფორმა N1'!D4</f>
        <v>მპგ თავისუფალი დემოკრატები</v>
      </c>
      <c r="B5" s="107"/>
      <c r="C5" s="53"/>
      <c r="D5" s="53"/>
      <c r="E5" s="104"/>
    </row>
    <row r="6" spans="1:16" s="2" customFormat="1" x14ac:dyDescent="0.3">
      <c r="A6" s="73"/>
      <c r="B6" s="73"/>
      <c r="C6" s="72"/>
      <c r="D6" s="72"/>
      <c r="E6" s="104"/>
    </row>
    <row r="7" spans="1:16" s="6" customFormat="1" x14ac:dyDescent="0.3">
      <c r="A7" s="348"/>
      <c r="B7" s="348"/>
      <c r="C7" s="74"/>
      <c r="D7" s="74"/>
      <c r="E7" s="147"/>
    </row>
    <row r="8" spans="1:16" s="6" customFormat="1" ht="27.6" x14ac:dyDescent="0.3">
      <c r="A8" s="102" t="s">
        <v>64</v>
      </c>
      <c r="B8" s="75" t="s">
        <v>11</v>
      </c>
      <c r="C8" s="75" t="s">
        <v>10</v>
      </c>
      <c r="D8" s="75" t="s">
        <v>9</v>
      </c>
      <c r="E8" s="147"/>
    </row>
    <row r="9" spans="1:16" s="9" customFormat="1" ht="16.2" x14ac:dyDescent="0.25">
      <c r="A9" s="13">
        <v>1</v>
      </c>
      <c r="B9" s="13" t="s">
        <v>57</v>
      </c>
      <c r="C9" s="407"/>
      <c r="D9" s="407"/>
      <c r="E9" s="148"/>
    </row>
    <row r="10" spans="1:16" s="9" customFormat="1" ht="16.2" x14ac:dyDescent="0.25">
      <c r="A10" s="14">
        <v>1.1000000000000001</v>
      </c>
      <c r="B10" s="14" t="s">
        <v>58</v>
      </c>
      <c r="C10" s="408"/>
      <c r="D10" s="408"/>
      <c r="E10" s="148"/>
      <c r="P10" s="405"/>
    </row>
    <row r="11" spans="1:16" s="9" customFormat="1" ht="16.5" customHeight="1" x14ac:dyDescent="0.25">
      <c r="A11" s="16" t="s">
        <v>30</v>
      </c>
      <c r="B11" s="16" t="s">
        <v>59</v>
      </c>
      <c r="C11" s="33"/>
      <c r="D11" s="34"/>
      <c r="E11" s="148"/>
    </row>
    <row r="12" spans="1:16" ht="16.5" customHeight="1" x14ac:dyDescent="0.3">
      <c r="A12" s="16" t="s">
        <v>31</v>
      </c>
      <c r="B12" s="16" t="s">
        <v>0</v>
      </c>
      <c r="C12" s="33"/>
      <c r="D12" s="34"/>
      <c r="E12" s="146"/>
    </row>
    <row r="13" spans="1:16" x14ac:dyDescent="0.3">
      <c r="A13" s="14">
        <v>1.2</v>
      </c>
      <c r="B13" s="14" t="s">
        <v>60</v>
      </c>
      <c r="C13" s="408"/>
      <c r="D13" s="408"/>
      <c r="E13" s="146"/>
    </row>
    <row r="14" spans="1:16" x14ac:dyDescent="0.3">
      <c r="A14" s="16" t="s">
        <v>32</v>
      </c>
      <c r="B14" s="16" t="s">
        <v>1</v>
      </c>
      <c r="C14" s="409"/>
      <c r="D14" s="409"/>
      <c r="E14" s="146"/>
    </row>
    <row r="15" spans="1:16" ht="17.25" customHeight="1" x14ac:dyDescent="0.3">
      <c r="A15" s="17" t="s">
        <v>98</v>
      </c>
      <c r="B15" s="17" t="s">
        <v>61</v>
      </c>
      <c r="C15" s="410"/>
      <c r="D15" s="35"/>
      <c r="E15" s="146"/>
    </row>
    <row r="16" spans="1:16" ht="17.25" customHeight="1" x14ac:dyDescent="0.3">
      <c r="A16" s="17" t="s">
        <v>99</v>
      </c>
      <c r="B16" s="17" t="s">
        <v>62</v>
      </c>
      <c r="C16" s="410"/>
      <c r="D16" s="35"/>
      <c r="E16" s="146"/>
    </row>
    <row r="17" spans="1:5" x14ac:dyDescent="0.3">
      <c r="A17" s="16" t="s">
        <v>33</v>
      </c>
      <c r="B17" s="16" t="s">
        <v>2</v>
      </c>
      <c r="C17" s="409"/>
      <c r="D17" s="409"/>
      <c r="E17" s="146"/>
    </row>
    <row r="18" spans="1:5" ht="27.6" x14ac:dyDescent="0.3">
      <c r="A18" s="17" t="s">
        <v>12</v>
      </c>
      <c r="B18" s="17" t="s">
        <v>249</v>
      </c>
      <c r="C18" s="411"/>
      <c r="D18" s="412"/>
      <c r="E18" s="146"/>
    </row>
    <row r="19" spans="1:5" x14ac:dyDescent="0.3">
      <c r="A19" s="17" t="s">
        <v>13</v>
      </c>
      <c r="B19" s="17" t="s">
        <v>14</v>
      </c>
      <c r="C19" s="411"/>
      <c r="D19" s="413"/>
      <c r="E19" s="146"/>
    </row>
    <row r="20" spans="1:5" ht="27.6" x14ac:dyDescent="0.3">
      <c r="A20" s="17" t="s">
        <v>280</v>
      </c>
      <c r="B20" s="17" t="s">
        <v>22</v>
      </c>
      <c r="C20" s="411"/>
      <c r="D20" s="414"/>
      <c r="E20" s="146"/>
    </row>
    <row r="21" spans="1:5" x14ac:dyDescent="0.3">
      <c r="A21" s="17" t="s">
        <v>281</v>
      </c>
      <c r="B21" s="17" t="s">
        <v>15</v>
      </c>
      <c r="C21" s="411"/>
      <c r="D21" s="414"/>
      <c r="E21" s="146"/>
    </row>
    <row r="22" spans="1:5" x14ac:dyDescent="0.3">
      <c r="A22" s="17" t="s">
        <v>282</v>
      </c>
      <c r="B22" s="17" t="s">
        <v>16</v>
      </c>
      <c r="C22" s="411"/>
      <c r="D22" s="414"/>
      <c r="E22" s="146"/>
    </row>
    <row r="23" spans="1:5" x14ac:dyDescent="0.3">
      <c r="A23" s="17" t="s">
        <v>283</v>
      </c>
      <c r="B23" s="17" t="s">
        <v>17</v>
      </c>
      <c r="C23" s="415"/>
      <c r="D23" s="415"/>
      <c r="E23" s="146"/>
    </row>
    <row r="24" spans="1:5" ht="16.5" customHeight="1" x14ac:dyDescent="0.3">
      <c r="A24" s="18" t="s">
        <v>284</v>
      </c>
      <c r="B24" s="18" t="s">
        <v>18</v>
      </c>
      <c r="C24" s="411"/>
      <c r="D24" s="414"/>
      <c r="E24" s="146"/>
    </row>
    <row r="25" spans="1:5" ht="16.5" customHeight="1" x14ac:dyDescent="0.3">
      <c r="A25" s="18" t="s">
        <v>285</v>
      </c>
      <c r="B25" s="18" t="s">
        <v>19</v>
      </c>
      <c r="C25" s="411"/>
      <c r="D25" s="414"/>
      <c r="E25" s="146"/>
    </row>
    <row r="26" spans="1:5" ht="16.5" customHeight="1" x14ac:dyDescent="0.3">
      <c r="A26" s="18" t="s">
        <v>286</v>
      </c>
      <c r="B26" s="18" t="s">
        <v>20</v>
      </c>
      <c r="C26" s="411"/>
      <c r="D26" s="414"/>
      <c r="E26" s="146"/>
    </row>
    <row r="27" spans="1:5" ht="16.5" customHeight="1" x14ac:dyDescent="0.3">
      <c r="A27" s="18" t="s">
        <v>287</v>
      </c>
      <c r="B27" s="18" t="s">
        <v>23</v>
      </c>
      <c r="C27" s="411"/>
      <c r="D27" s="411"/>
      <c r="E27" s="146"/>
    </row>
    <row r="28" spans="1:5" x14ac:dyDescent="0.3">
      <c r="A28" s="17" t="s">
        <v>288</v>
      </c>
      <c r="B28" s="17" t="s">
        <v>21</v>
      </c>
      <c r="C28" s="411"/>
      <c r="D28" s="416"/>
      <c r="E28" s="146"/>
    </row>
    <row r="29" spans="1:5" x14ac:dyDescent="0.3">
      <c r="A29" s="16" t="s">
        <v>34</v>
      </c>
      <c r="B29" s="16" t="s">
        <v>3</v>
      </c>
      <c r="C29" s="33"/>
      <c r="D29" s="34"/>
      <c r="E29" s="146"/>
    </row>
    <row r="30" spans="1:5" x14ac:dyDescent="0.3">
      <c r="A30" s="16" t="s">
        <v>35</v>
      </c>
      <c r="B30" s="16" t="s">
        <v>4</v>
      </c>
      <c r="C30" s="33"/>
      <c r="D30" s="34"/>
      <c r="E30" s="146"/>
    </row>
    <row r="31" spans="1:5" x14ac:dyDescent="0.3">
      <c r="A31" s="16" t="s">
        <v>36</v>
      </c>
      <c r="B31" s="16" t="s">
        <v>5</v>
      </c>
      <c r="C31" s="33"/>
      <c r="D31" s="34"/>
      <c r="E31" s="146"/>
    </row>
    <row r="32" spans="1:5" x14ac:dyDescent="0.3">
      <c r="A32" s="16" t="s">
        <v>37</v>
      </c>
      <c r="B32" s="16" t="s">
        <v>63</v>
      </c>
      <c r="C32" s="409"/>
      <c r="D32" s="409"/>
      <c r="E32" s="146"/>
    </row>
    <row r="33" spans="1:5" x14ac:dyDescent="0.3">
      <c r="A33" s="17" t="s">
        <v>289</v>
      </c>
      <c r="B33" s="17" t="s">
        <v>56</v>
      </c>
      <c r="C33" s="33"/>
      <c r="D33" s="34"/>
      <c r="E33" s="146"/>
    </row>
    <row r="34" spans="1:5" x14ac:dyDescent="0.3">
      <c r="A34" s="17" t="s">
        <v>290</v>
      </c>
      <c r="B34" s="17" t="s">
        <v>55</v>
      </c>
      <c r="C34" s="33"/>
      <c r="D34" s="34"/>
      <c r="E34" s="146"/>
    </row>
    <row r="35" spans="1:5" x14ac:dyDescent="0.3">
      <c r="A35" s="16" t="s">
        <v>38</v>
      </c>
      <c r="B35" s="16" t="s">
        <v>49</v>
      </c>
      <c r="C35" s="33"/>
      <c r="D35" s="34"/>
      <c r="E35" s="146"/>
    </row>
    <row r="36" spans="1:5" x14ac:dyDescent="0.3">
      <c r="A36" s="16" t="s">
        <v>39</v>
      </c>
      <c r="B36" s="16" t="s">
        <v>357</v>
      </c>
      <c r="C36" s="409"/>
      <c r="D36" s="409"/>
      <c r="E36" s="146"/>
    </row>
    <row r="37" spans="1:5" x14ac:dyDescent="0.3">
      <c r="A37" s="17" t="s">
        <v>354</v>
      </c>
      <c r="B37" s="17" t="s">
        <v>358</v>
      </c>
      <c r="C37" s="33"/>
      <c r="D37" s="33"/>
      <c r="E37" s="146"/>
    </row>
    <row r="38" spans="1:5" x14ac:dyDescent="0.3">
      <c r="A38" s="17" t="s">
        <v>355</v>
      </c>
      <c r="B38" s="17" t="s">
        <v>359</v>
      </c>
      <c r="C38" s="33"/>
      <c r="D38" s="33"/>
      <c r="E38" s="146"/>
    </row>
    <row r="39" spans="1:5" x14ac:dyDescent="0.3">
      <c r="A39" s="17" t="s">
        <v>356</v>
      </c>
      <c r="B39" s="17" t="s">
        <v>362</v>
      </c>
      <c r="C39" s="33"/>
      <c r="D39" s="34"/>
      <c r="E39" s="146"/>
    </row>
    <row r="40" spans="1:5" x14ac:dyDescent="0.3">
      <c r="A40" s="17" t="s">
        <v>361</v>
      </c>
      <c r="B40" s="17" t="s">
        <v>363</v>
      </c>
      <c r="C40" s="33"/>
      <c r="D40" s="34"/>
      <c r="E40" s="146"/>
    </row>
    <row r="41" spans="1:5" x14ac:dyDescent="0.3">
      <c r="A41" s="17" t="s">
        <v>364</v>
      </c>
      <c r="B41" s="17" t="s">
        <v>497</v>
      </c>
      <c r="C41" s="33"/>
      <c r="D41" s="34"/>
      <c r="E41" s="146"/>
    </row>
    <row r="42" spans="1:5" x14ac:dyDescent="0.3">
      <c r="A42" s="17" t="s">
        <v>498</v>
      </c>
      <c r="B42" s="17" t="s">
        <v>360</v>
      </c>
      <c r="C42" s="33"/>
      <c r="D42" s="34"/>
      <c r="E42" s="146"/>
    </row>
    <row r="43" spans="1:5" ht="27.6" x14ac:dyDescent="0.3">
      <c r="A43" s="16" t="s">
        <v>40</v>
      </c>
      <c r="B43" s="16" t="s">
        <v>28</v>
      </c>
      <c r="C43" s="33"/>
      <c r="D43" s="34"/>
      <c r="E43" s="146"/>
    </row>
    <row r="44" spans="1:5" x14ac:dyDescent="0.3">
      <c r="A44" s="16" t="s">
        <v>41</v>
      </c>
      <c r="B44" s="16" t="s">
        <v>24</v>
      </c>
      <c r="C44" s="33"/>
      <c r="D44" s="34"/>
      <c r="E44" s="146"/>
    </row>
    <row r="45" spans="1:5" x14ac:dyDescent="0.3">
      <c r="A45" s="16" t="s">
        <v>42</v>
      </c>
      <c r="B45" s="16" t="s">
        <v>25</v>
      </c>
      <c r="C45" s="33"/>
      <c r="D45" s="34"/>
      <c r="E45" s="146"/>
    </row>
    <row r="46" spans="1:5" x14ac:dyDescent="0.3">
      <c r="A46" s="16" t="s">
        <v>43</v>
      </c>
      <c r="B46" s="16" t="s">
        <v>26</v>
      </c>
      <c r="C46" s="33"/>
      <c r="D46" s="34"/>
      <c r="E46" s="146"/>
    </row>
    <row r="47" spans="1:5" x14ac:dyDescent="0.3">
      <c r="A47" s="16" t="s">
        <v>44</v>
      </c>
      <c r="B47" s="16" t="s">
        <v>295</v>
      </c>
      <c r="C47" s="409"/>
      <c r="D47" s="409"/>
      <c r="E47" s="146"/>
    </row>
    <row r="48" spans="1:5" x14ac:dyDescent="0.3">
      <c r="A48" s="93" t="s">
        <v>370</v>
      </c>
      <c r="B48" s="93" t="s">
        <v>373</v>
      </c>
      <c r="C48" s="33"/>
      <c r="D48" s="34"/>
      <c r="E48" s="146"/>
    </row>
    <row r="49" spans="1:5" x14ac:dyDescent="0.3">
      <c r="A49" s="93" t="s">
        <v>371</v>
      </c>
      <c r="B49" s="93" t="s">
        <v>372</v>
      </c>
      <c r="C49" s="33"/>
      <c r="D49" s="34"/>
      <c r="E49" s="146"/>
    </row>
    <row r="50" spans="1:5" x14ac:dyDescent="0.3">
      <c r="A50" s="93" t="s">
        <v>374</v>
      </c>
      <c r="B50" s="93" t="s">
        <v>375</v>
      </c>
      <c r="C50" s="33"/>
      <c r="D50" s="34"/>
      <c r="E50" s="146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46"/>
    </row>
    <row r="52" spans="1:5" x14ac:dyDescent="0.3">
      <c r="A52" s="16" t="s">
        <v>46</v>
      </c>
      <c r="B52" s="16" t="s">
        <v>6</v>
      </c>
      <c r="C52" s="33"/>
      <c r="D52" s="34"/>
      <c r="E52" s="146"/>
    </row>
    <row r="53" spans="1:5" ht="27.6" x14ac:dyDescent="0.3">
      <c r="A53" s="14">
        <v>1.3</v>
      </c>
      <c r="B53" s="83" t="s">
        <v>414</v>
      </c>
      <c r="C53" s="408"/>
      <c r="D53" s="408"/>
      <c r="E53" s="146"/>
    </row>
    <row r="54" spans="1:5" ht="27.6" x14ac:dyDescent="0.3">
      <c r="A54" s="16" t="s">
        <v>50</v>
      </c>
      <c r="B54" s="16" t="s">
        <v>48</v>
      </c>
      <c r="C54" s="33"/>
      <c r="D54" s="34"/>
      <c r="E54" s="146"/>
    </row>
    <row r="55" spans="1:5" x14ac:dyDescent="0.3">
      <c r="A55" s="16" t="s">
        <v>51</v>
      </c>
      <c r="B55" s="16" t="s">
        <v>47</v>
      </c>
      <c r="C55" s="33"/>
      <c r="D55" s="34"/>
      <c r="E55" s="146"/>
    </row>
    <row r="56" spans="1:5" x14ac:dyDescent="0.3">
      <c r="A56" s="14">
        <v>1.4</v>
      </c>
      <c r="B56" s="14" t="s">
        <v>416</v>
      </c>
      <c r="C56" s="33"/>
      <c r="D56" s="34"/>
      <c r="E56" s="146"/>
    </row>
    <row r="57" spans="1:5" x14ac:dyDescent="0.3">
      <c r="A57" s="14">
        <v>1.5</v>
      </c>
      <c r="B57" s="14" t="s">
        <v>7</v>
      </c>
      <c r="C57" s="411"/>
      <c r="D57" s="414"/>
      <c r="E57" s="146"/>
    </row>
    <row r="58" spans="1:5" x14ac:dyDescent="0.3">
      <c r="A58" s="14">
        <v>1.6</v>
      </c>
      <c r="B58" s="39" t="s">
        <v>8</v>
      </c>
      <c r="C58" s="408"/>
      <c r="D58" s="408"/>
      <c r="E58" s="146"/>
    </row>
    <row r="59" spans="1:5" x14ac:dyDescent="0.3">
      <c r="A59" s="16" t="s">
        <v>296</v>
      </c>
      <c r="B59" s="40" t="s">
        <v>52</v>
      </c>
      <c r="C59" s="411"/>
      <c r="D59" s="414"/>
      <c r="E59" s="146"/>
    </row>
    <row r="60" spans="1:5" ht="27.6" x14ac:dyDescent="0.3">
      <c r="A60" s="16" t="s">
        <v>297</v>
      </c>
      <c r="B60" s="40" t="s">
        <v>54</v>
      </c>
      <c r="C60" s="411"/>
      <c r="D60" s="414"/>
      <c r="E60" s="146"/>
    </row>
    <row r="61" spans="1:5" x14ac:dyDescent="0.3">
      <c r="A61" s="16" t="s">
        <v>298</v>
      </c>
      <c r="B61" s="40" t="s">
        <v>53</v>
      </c>
      <c r="C61" s="414"/>
      <c r="D61" s="414"/>
      <c r="E61" s="146"/>
    </row>
    <row r="62" spans="1:5" x14ac:dyDescent="0.3">
      <c r="A62" s="16" t="s">
        <v>299</v>
      </c>
      <c r="B62" s="40" t="s">
        <v>27</v>
      </c>
      <c r="C62" s="411"/>
      <c r="D62" s="414"/>
      <c r="E62" s="146"/>
    </row>
    <row r="63" spans="1:5" x14ac:dyDescent="0.3">
      <c r="A63" s="16" t="s">
        <v>336</v>
      </c>
      <c r="B63" s="211" t="s">
        <v>337</v>
      </c>
      <c r="C63" s="411"/>
      <c r="D63" s="417"/>
      <c r="E63" s="146"/>
    </row>
    <row r="64" spans="1:5" x14ac:dyDescent="0.3">
      <c r="A64" s="13">
        <v>2</v>
      </c>
      <c r="B64" s="41" t="s">
        <v>106</v>
      </c>
      <c r="C64" s="418"/>
      <c r="D64" s="419"/>
      <c r="E64" s="146"/>
    </row>
    <row r="65" spans="1:5" x14ac:dyDescent="0.3">
      <c r="A65" s="15">
        <v>2.1</v>
      </c>
      <c r="B65" s="42" t="s">
        <v>100</v>
      </c>
      <c r="C65" s="418"/>
      <c r="D65" s="420"/>
      <c r="E65" s="146"/>
    </row>
    <row r="66" spans="1:5" x14ac:dyDescent="0.3">
      <c r="A66" s="15">
        <v>2.2000000000000002</v>
      </c>
      <c r="B66" s="42" t="s">
        <v>104</v>
      </c>
      <c r="C66" s="421"/>
      <c r="D66" s="420"/>
      <c r="E66" s="146"/>
    </row>
    <row r="67" spans="1:5" x14ac:dyDescent="0.3">
      <c r="A67" s="15">
        <v>2.2999999999999998</v>
      </c>
      <c r="B67" s="42" t="s">
        <v>103</v>
      </c>
      <c r="C67" s="421"/>
      <c r="D67" s="420"/>
      <c r="E67" s="146"/>
    </row>
    <row r="68" spans="1:5" x14ac:dyDescent="0.3">
      <c r="A68" s="15">
        <v>2.4</v>
      </c>
      <c r="B68" s="42" t="s">
        <v>105</v>
      </c>
      <c r="C68" s="421"/>
      <c r="D68" s="420"/>
      <c r="E68" s="146"/>
    </row>
    <row r="69" spans="1:5" x14ac:dyDescent="0.3">
      <c r="A69" s="15">
        <v>2.5</v>
      </c>
      <c r="B69" s="42" t="s">
        <v>101</v>
      </c>
      <c r="C69" s="421"/>
      <c r="D69" s="420"/>
      <c r="E69" s="146"/>
    </row>
    <row r="70" spans="1:5" x14ac:dyDescent="0.3">
      <c r="A70" s="15">
        <v>2.6</v>
      </c>
      <c r="B70" s="42" t="s">
        <v>102</v>
      </c>
      <c r="C70" s="421"/>
      <c r="D70" s="420"/>
      <c r="E70" s="146"/>
    </row>
    <row r="71" spans="1:5" s="2" customFormat="1" x14ac:dyDescent="0.3">
      <c r="A71" s="13">
        <v>3</v>
      </c>
      <c r="B71" s="272" t="s">
        <v>449</v>
      </c>
      <c r="C71" s="422"/>
      <c r="D71" s="273"/>
      <c r="E71" s="101"/>
    </row>
    <row r="72" spans="1:5" s="2" customFormat="1" x14ac:dyDescent="0.3">
      <c r="A72" s="13">
        <v>4</v>
      </c>
      <c r="B72" s="13" t="s">
        <v>251</v>
      </c>
      <c r="C72" s="422"/>
      <c r="D72" s="423"/>
      <c r="E72" s="101"/>
    </row>
    <row r="73" spans="1:5" s="2" customFormat="1" x14ac:dyDescent="0.3">
      <c r="A73" s="15">
        <v>4.0999999999999996</v>
      </c>
      <c r="B73" s="15" t="s">
        <v>252</v>
      </c>
      <c r="C73" s="424"/>
      <c r="D73" s="424"/>
      <c r="E73" s="101"/>
    </row>
    <row r="74" spans="1:5" s="2" customFormat="1" x14ac:dyDescent="0.3">
      <c r="A74" s="15">
        <v>4.2</v>
      </c>
      <c r="B74" s="15" t="s">
        <v>253</v>
      </c>
      <c r="C74" s="424"/>
      <c r="D74" s="424"/>
      <c r="E74" s="101"/>
    </row>
    <row r="75" spans="1:5" s="2" customFormat="1" x14ac:dyDescent="0.3">
      <c r="A75" s="13">
        <v>5</v>
      </c>
      <c r="B75" s="270" t="s">
        <v>278</v>
      </c>
      <c r="C75" s="424"/>
      <c r="D75" s="423"/>
      <c r="E75" s="101"/>
    </row>
    <row r="76" spans="1:5" s="2" customFormat="1" x14ac:dyDescent="0.3">
      <c r="A76" s="358"/>
      <c r="B76" s="358"/>
      <c r="C76" s="12"/>
      <c r="D76" s="12"/>
      <c r="E76" s="101"/>
    </row>
    <row r="77" spans="1:5" s="2" customFormat="1" x14ac:dyDescent="0.3">
      <c r="A77" s="484" t="s">
        <v>499</v>
      </c>
      <c r="B77" s="484"/>
      <c r="C77" s="484"/>
      <c r="D77" s="484"/>
      <c r="E77" s="101"/>
    </row>
    <row r="78" spans="1:5" s="2" customFormat="1" x14ac:dyDescent="0.3">
      <c r="A78" s="358"/>
      <c r="B78" s="358"/>
      <c r="C78" s="12"/>
      <c r="D78" s="12"/>
      <c r="E78" s="101"/>
    </row>
    <row r="79" spans="1:5" s="23" customFormat="1" ht="13.2" x14ac:dyDescent="0.25"/>
    <row r="80" spans="1:5" s="2" customFormat="1" x14ac:dyDescent="0.3">
      <c r="A80" s="65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38" t="s">
        <v>500</v>
      </c>
      <c r="D83" s="12"/>
      <c r="E83"/>
      <c r="F83"/>
      <c r="G83"/>
      <c r="H83"/>
      <c r="I83"/>
    </row>
    <row r="84" spans="1:9" s="2" customFormat="1" x14ac:dyDescent="0.3">
      <c r="A84"/>
      <c r="B84" s="492" t="s">
        <v>501</v>
      </c>
      <c r="C84" s="492"/>
      <c r="D84" s="492"/>
      <c r="E84"/>
      <c r="F84"/>
      <c r="G84"/>
      <c r="H84"/>
      <c r="I84"/>
    </row>
    <row r="85" spans="1:9" customFormat="1" ht="13.2" x14ac:dyDescent="0.25">
      <c r="B85" s="61" t="s">
        <v>502</v>
      </c>
    </row>
    <row r="86" spans="1:9" s="2" customFormat="1" x14ac:dyDescent="0.3">
      <c r="A86" s="11"/>
      <c r="B86" s="492" t="s">
        <v>503</v>
      </c>
      <c r="C86" s="492"/>
      <c r="D86" s="492"/>
    </row>
    <row r="87" spans="1:9" s="23" customFormat="1" ht="13.2" x14ac:dyDescent="0.25"/>
    <row r="88" spans="1:9" s="23" customFormat="1" ht="13.2" x14ac:dyDescent="0.2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50"/>
    <pageSetUpPr fitToPage="1"/>
  </sheetPr>
  <dimension ref="A1:L39"/>
  <sheetViews>
    <sheetView showGridLines="0" view="pageBreakPreview" zoomScale="80" zoomScaleSheetLayoutView="80" workbookViewId="0">
      <selection activeCell="C2" sqref="C2:D2"/>
    </sheetView>
  </sheetViews>
  <sheetFormatPr defaultColWidth="9.109375" defaultRowHeight="13.8" x14ac:dyDescent="0.3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 x14ac:dyDescent="0.3">
      <c r="A1" s="70" t="s">
        <v>333</v>
      </c>
      <c r="B1" s="73"/>
      <c r="C1" s="481" t="s">
        <v>109</v>
      </c>
      <c r="D1" s="481"/>
      <c r="E1" s="87"/>
    </row>
    <row r="2" spans="1:5" s="6" customFormat="1" x14ac:dyDescent="0.3">
      <c r="A2" s="70" t="s">
        <v>327</v>
      </c>
      <c r="B2" s="73"/>
      <c r="C2" s="479" t="s">
        <v>1777</v>
      </c>
      <c r="D2" s="479"/>
      <c r="E2" s="87"/>
    </row>
    <row r="3" spans="1:5" s="6" customFormat="1" x14ac:dyDescent="0.3">
      <c r="A3" s="72" t="s">
        <v>140</v>
      </c>
      <c r="B3" s="70"/>
      <c r="C3" s="157"/>
      <c r="D3" s="157"/>
      <c r="E3" s="87"/>
    </row>
    <row r="4" spans="1:5" s="6" customFormat="1" x14ac:dyDescent="0.3">
      <c r="A4" s="72"/>
      <c r="B4" s="72"/>
      <c r="C4" s="157"/>
      <c r="D4" s="157"/>
      <c r="E4" s="87"/>
    </row>
    <row r="5" spans="1:5" x14ac:dyDescent="0.3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 x14ac:dyDescent="0.3">
      <c r="A6" s="76" t="str">
        <f>'ფორმა N1'!D4</f>
        <v>მპგ თავისუფალი დემოკრატები</v>
      </c>
      <c r="B6" s="76"/>
      <c r="C6" s="77"/>
      <c r="D6" s="77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6"/>
      <c r="B8" s="156"/>
      <c r="C8" s="74"/>
      <c r="D8" s="74"/>
      <c r="E8" s="87"/>
    </row>
    <row r="9" spans="1:5" s="6" customFormat="1" ht="27.6" x14ac:dyDescent="0.3">
      <c r="A9" s="85" t="s">
        <v>64</v>
      </c>
      <c r="B9" s="85" t="s">
        <v>332</v>
      </c>
      <c r="C9" s="75" t="s">
        <v>10</v>
      </c>
      <c r="D9" s="75" t="s">
        <v>9</v>
      </c>
      <c r="E9" s="87"/>
    </row>
    <row r="10" spans="1:5" s="9" customFormat="1" ht="16.2" x14ac:dyDescent="0.25">
      <c r="A10" s="94" t="s">
        <v>328</v>
      </c>
      <c r="B10" s="94" t="s">
        <v>549</v>
      </c>
      <c r="C10" s="4"/>
      <c r="D10" s="4"/>
      <c r="E10" s="89"/>
    </row>
    <row r="11" spans="1:5" s="10" customFormat="1" x14ac:dyDescent="0.25">
      <c r="A11" s="94" t="s">
        <v>329</v>
      </c>
      <c r="B11" s="94"/>
      <c r="C11" s="4"/>
      <c r="D11" s="4"/>
      <c r="E11" s="90"/>
    </row>
    <row r="12" spans="1:5" s="10" customFormat="1" x14ac:dyDescent="0.25">
      <c r="A12" s="83"/>
      <c r="B12" s="83"/>
      <c r="C12" s="4"/>
      <c r="D12" s="4"/>
      <c r="E12" s="90"/>
    </row>
    <row r="13" spans="1:5" s="10" customFormat="1" ht="27.6" x14ac:dyDescent="0.25">
      <c r="A13" s="83" t="s">
        <v>331</v>
      </c>
      <c r="B13" s="83" t="s">
        <v>534</v>
      </c>
      <c r="C13" s="4"/>
      <c r="D13" s="4"/>
      <c r="E13" s="90"/>
    </row>
    <row r="14" spans="1:5" s="10" customFormat="1" x14ac:dyDescent="0.25">
      <c r="A14" s="83" t="s">
        <v>277</v>
      </c>
      <c r="B14" s="83" t="s">
        <v>550</v>
      </c>
      <c r="C14" s="4"/>
      <c r="D14" s="4"/>
      <c r="E14" s="90"/>
    </row>
    <row r="15" spans="1:5" s="10" customFormat="1" x14ac:dyDescent="0.25">
      <c r="A15" s="83" t="s">
        <v>277</v>
      </c>
      <c r="B15" s="83" t="s">
        <v>551</v>
      </c>
      <c r="C15" s="4"/>
      <c r="D15" s="4"/>
      <c r="E15" s="90"/>
    </row>
    <row r="16" spans="1:5" s="10" customFormat="1" x14ac:dyDescent="0.25">
      <c r="A16" s="83" t="s">
        <v>277</v>
      </c>
      <c r="B16" s="83" t="s">
        <v>552</v>
      </c>
      <c r="C16" s="4"/>
      <c r="D16" s="4"/>
      <c r="E16" s="90"/>
    </row>
    <row r="17" spans="1:12" s="10" customFormat="1" ht="17.25" customHeight="1" x14ac:dyDescent="0.25">
      <c r="A17" s="94" t="s">
        <v>330</v>
      </c>
      <c r="B17" s="83" t="s">
        <v>553</v>
      </c>
      <c r="C17" s="4"/>
      <c r="D17" s="4"/>
      <c r="E17" s="90"/>
    </row>
    <row r="18" spans="1:12" s="10" customFormat="1" ht="18" customHeight="1" x14ac:dyDescent="0.25">
      <c r="A18" s="94" t="s">
        <v>331</v>
      </c>
      <c r="B18" s="83" t="s">
        <v>554</v>
      </c>
      <c r="C18" s="4"/>
      <c r="D18" s="4"/>
      <c r="E18" s="90"/>
    </row>
    <row r="19" spans="1:12" s="10" customFormat="1" ht="27.6" x14ac:dyDescent="0.25">
      <c r="A19" s="83" t="s">
        <v>331</v>
      </c>
      <c r="B19" s="83" t="s">
        <v>555</v>
      </c>
      <c r="C19" s="4"/>
      <c r="D19" s="4"/>
      <c r="E19" s="90"/>
    </row>
    <row r="20" spans="1:12" s="10" customFormat="1" ht="27.6" x14ac:dyDescent="0.25">
      <c r="A20" s="83" t="s">
        <v>331</v>
      </c>
      <c r="B20" s="83" t="s">
        <v>1769</v>
      </c>
      <c r="C20" s="4"/>
      <c r="D20" s="4"/>
      <c r="E20" s="90"/>
      <c r="I20" s="64"/>
    </row>
    <row r="21" spans="1:12" s="10" customFormat="1" x14ac:dyDescent="0.25">
      <c r="A21" s="83" t="s">
        <v>277</v>
      </c>
      <c r="B21" s="83"/>
      <c r="C21" s="4"/>
      <c r="D21" s="4"/>
      <c r="E21" s="90"/>
      <c r="L21" s="64"/>
    </row>
    <row r="22" spans="1:12" s="10" customFormat="1" x14ac:dyDescent="0.25">
      <c r="A22" s="83" t="s">
        <v>277</v>
      </c>
      <c r="B22" s="83"/>
      <c r="C22" s="4"/>
      <c r="D22" s="4"/>
      <c r="E22" s="90"/>
    </row>
    <row r="23" spans="1:12" s="10" customFormat="1" x14ac:dyDescent="0.25">
      <c r="A23" s="83" t="s">
        <v>277</v>
      </c>
      <c r="B23" s="83"/>
      <c r="C23" s="4"/>
      <c r="D23" s="4"/>
      <c r="E23" s="90"/>
    </row>
    <row r="24" spans="1:12" s="3" customFormat="1" x14ac:dyDescent="0.25">
      <c r="A24" s="84"/>
      <c r="B24" s="84"/>
      <c r="C24" s="4"/>
      <c r="D24" s="4"/>
      <c r="E24" s="91"/>
    </row>
    <row r="25" spans="1:12" x14ac:dyDescent="0.3">
      <c r="A25" s="95"/>
      <c r="B25" s="95" t="s">
        <v>334</v>
      </c>
      <c r="C25" s="82">
        <f>SUM(C10:C24)</f>
        <v>0</v>
      </c>
      <c r="D25" s="82">
        <f>SUM(D10:D24)</f>
        <v>0</v>
      </c>
      <c r="E25" s="92"/>
    </row>
    <row r="26" spans="1:12" x14ac:dyDescent="0.3">
      <c r="A26" s="38"/>
      <c r="B26" s="38"/>
    </row>
    <row r="27" spans="1:12" x14ac:dyDescent="0.3">
      <c r="A27" s="2" t="s">
        <v>433</v>
      </c>
      <c r="E27" s="5"/>
    </row>
    <row r="28" spans="1:12" x14ac:dyDescent="0.3">
      <c r="A28" s="2" t="s">
        <v>418</v>
      </c>
    </row>
    <row r="29" spans="1:12" x14ac:dyDescent="0.3">
      <c r="A29" s="210" t="s">
        <v>419</v>
      </c>
    </row>
    <row r="30" spans="1:12" x14ac:dyDescent="0.3">
      <c r="A30" s="210"/>
    </row>
    <row r="31" spans="1:12" x14ac:dyDescent="0.3">
      <c r="A31" s="210" t="s">
        <v>351</v>
      </c>
    </row>
    <row r="32" spans="1:12" s="23" customFormat="1" ht="13.2" x14ac:dyDescent="0.25"/>
    <row r="33" spans="1:9" x14ac:dyDescent="0.3">
      <c r="A33" s="65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5"/>
      <c r="B36" s="65" t="s">
        <v>270</v>
      </c>
      <c r="D36" s="12"/>
      <c r="E36"/>
      <c r="F36"/>
      <c r="G36"/>
      <c r="H36"/>
      <c r="I36"/>
    </row>
    <row r="37" spans="1:9" x14ac:dyDescent="0.3">
      <c r="B37" s="2" t="s">
        <v>269</v>
      </c>
      <c r="D37" s="12"/>
      <c r="E37"/>
      <c r="F37"/>
      <c r="G37"/>
      <c r="H37"/>
      <c r="I37"/>
    </row>
    <row r="38" spans="1:9" customFormat="1" ht="13.2" x14ac:dyDescent="0.25">
      <c r="A38" s="61"/>
      <c r="B38" s="61" t="s">
        <v>139</v>
      </c>
    </row>
    <row r="39" spans="1:9" s="23" customFormat="1" ht="13.2" x14ac:dyDescent="0.2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50"/>
    <pageSetUpPr fitToPage="1"/>
  </sheetPr>
  <dimension ref="A1:J39"/>
  <sheetViews>
    <sheetView view="pageBreakPreview" zoomScale="80" zoomScaleSheetLayoutView="80" workbookViewId="0">
      <selection activeCell="O36" sqref="O36"/>
    </sheetView>
  </sheetViews>
  <sheetFormatPr defaultColWidth="9.109375" defaultRowHeight="13.2" x14ac:dyDescent="0.25"/>
  <cols>
    <col min="1" max="1" width="7.33203125" style="180" customWidth="1"/>
    <col min="2" max="2" width="20.88671875" style="180" customWidth="1"/>
    <col min="3" max="3" width="26" style="180" customWidth="1"/>
    <col min="4" max="4" width="17" style="180" customWidth="1"/>
    <col min="5" max="5" width="18.109375" style="180" customWidth="1"/>
    <col min="6" max="6" width="14.6640625" style="180" customWidth="1"/>
    <col min="7" max="7" width="15.5546875" style="180" customWidth="1"/>
    <col min="8" max="8" width="14.6640625" style="180" customWidth="1"/>
    <col min="9" max="9" width="29.6640625" style="180" customWidth="1"/>
    <col min="10" max="10" width="0" style="180" hidden="1" customWidth="1"/>
    <col min="11" max="16384" width="9.109375" style="180"/>
  </cols>
  <sheetData>
    <row r="1" spans="1:10" ht="13.8" x14ac:dyDescent="0.3">
      <c r="A1" s="70" t="s">
        <v>474</v>
      </c>
      <c r="B1" s="70"/>
      <c r="C1" s="73"/>
      <c r="D1" s="73"/>
      <c r="E1" s="73"/>
      <c r="F1" s="73"/>
      <c r="G1" s="277"/>
      <c r="H1" s="277"/>
      <c r="I1" s="481" t="s">
        <v>109</v>
      </c>
      <c r="J1" s="481"/>
    </row>
    <row r="2" spans="1:10" ht="13.8" x14ac:dyDescent="0.3">
      <c r="A2" s="72" t="s">
        <v>140</v>
      </c>
      <c r="B2" s="70"/>
      <c r="C2" s="73"/>
      <c r="D2" s="73"/>
      <c r="E2" s="73"/>
      <c r="F2" s="73"/>
      <c r="G2" s="277"/>
      <c r="H2" s="277"/>
      <c r="I2" s="479" t="s">
        <v>1777</v>
      </c>
      <c r="J2" s="479"/>
    </row>
    <row r="3" spans="1:10" ht="13.8" x14ac:dyDescent="0.3">
      <c r="A3" s="72"/>
      <c r="B3" s="72"/>
      <c r="C3" s="70"/>
      <c r="D3" s="70"/>
      <c r="E3" s="70"/>
      <c r="F3" s="70"/>
      <c r="G3" s="277"/>
      <c r="H3" s="277"/>
      <c r="I3" s="277"/>
    </row>
    <row r="4" spans="1:10" ht="13.8" x14ac:dyDescent="0.3">
      <c r="A4" s="73" t="s">
        <v>273</v>
      </c>
      <c r="B4" s="73"/>
      <c r="C4" s="73"/>
      <c r="D4" s="73"/>
      <c r="E4" s="73"/>
      <c r="F4" s="73"/>
      <c r="G4" s="72"/>
      <c r="H4" s="72"/>
      <c r="I4" s="72"/>
    </row>
    <row r="5" spans="1:10" ht="13.8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  <c r="I5" s="77"/>
    </row>
    <row r="6" spans="1:10" ht="13.8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10" ht="13.8" x14ac:dyDescent="0.25">
      <c r="A7" s="276"/>
      <c r="B7" s="276"/>
      <c r="C7" s="276"/>
      <c r="D7" s="276"/>
      <c r="E7" s="276"/>
      <c r="F7" s="276"/>
      <c r="G7" s="74"/>
      <c r="H7" s="74"/>
      <c r="I7" s="74"/>
    </row>
    <row r="8" spans="1:10" ht="41.4" x14ac:dyDescent="0.25">
      <c r="A8" s="86" t="s">
        <v>64</v>
      </c>
      <c r="B8" s="86" t="s">
        <v>339</v>
      </c>
      <c r="C8" s="86" t="s">
        <v>340</v>
      </c>
      <c r="D8" s="86" t="s">
        <v>226</v>
      </c>
      <c r="E8" s="86" t="s">
        <v>344</v>
      </c>
      <c r="F8" s="86" t="s">
        <v>348</v>
      </c>
      <c r="G8" s="75" t="s">
        <v>10</v>
      </c>
      <c r="H8" s="75" t="s">
        <v>9</v>
      </c>
      <c r="I8" s="75" t="s">
        <v>395</v>
      </c>
      <c r="J8" s="224" t="s">
        <v>347</v>
      </c>
    </row>
    <row r="9" spans="1:10" ht="13.8" x14ac:dyDescent="0.25">
      <c r="A9" s="94"/>
      <c r="B9" s="399"/>
      <c r="C9" s="399"/>
      <c r="D9" s="400"/>
      <c r="E9" s="401"/>
      <c r="F9" s="401"/>
      <c r="G9" s="402"/>
      <c r="H9" s="398"/>
      <c r="I9" s="403"/>
      <c r="J9" s="224"/>
    </row>
    <row r="10" spans="1:10" ht="13.8" x14ac:dyDescent="0.25">
      <c r="A10" s="94"/>
      <c r="B10" s="399"/>
      <c r="C10" s="399"/>
      <c r="D10" s="400"/>
      <c r="E10" s="401"/>
      <c r="F10" s="401"/>
      <c r="G10" s="402"/>
      <c r="H10" s="398"/>
      <c r="I10" s="403"/>
      <c r="J10" s="224"/>
    </row>
    <row r="11" spans="1:10" ht="13.8" x14ac:dyDescent="0.25">
      <c r="A11" s="94"/>
      <c r="B11" s="399"/>
      <c r="C11" s="399"/>
      <c r="D11" s="400"/>
      <c r="E11" s="401"/>
      <c r="F11" s="401"/>
      <c r="G11" s="402"/>
      <c r="H11" s="398"/>
      <c r="I11" s="403"/>
      <c r="J11" s="224"/>
    </row>
    <row r="12" spans="1:10" ht="13.8" x14ac:dyDescent="0.25">
      <c r="A12" s="94"/>
      <c r="B12" s="399"/>
      <c r="C12" s="399"/>
      <c r="D12" s="400"/>
      <c r="E12" s="401"/>
      <c r="F12" s="401"/>
      <c r="G12" s="402"/>
      <c r="H12" s="398"/>
      <c r="I12" s="403"/>
      <c r="J12" s="224"/>
    </row>
    <row r="13" spans="1:10" ht="13.8" x14ac:dyDescent="0.25">
      <c r="A13" s="94"/>
      <c r="B13" s="399"/>
      <c r="C13" s="399"/>
      <c r="D13" s="400"/>
      <c r="E13" s="401"/>
      <c r="F13" s="401"/>
      <c r="G13" s="402"/>
      <c r="H13" s="398"/>
      <c r="I13" s="403"/>
      <c r="J13" s="224"/>
    </row>
    <row r="14" spans="1:10" ht="13.8" x14ac:dyDescent="0.25">
      <c r="A14" s="94"/>
      <c r="B14" s="399"/>
      <c r="C14" s="399"/>
      <c r="D14" s="400"/>
      <c r="E14" s="401"/>
      <c r="F14" s="401"/>
      <c r="G14" s="402"/>
      <c r="H14" s="398"/>
      <c r="I14" s="403"/>
      <c r="J14" s="224"/>
    </row>
    <row r="15" spans="1:10" ht="13.8" x14ac:dyDescent="0.25">
      <c r="A15" s="94"/>
      <c r="B15" s="399"/>
      <c r="C15" s="399"/>
      <c r="D15" s="400"/>
      <c r="E15" s="401"/>
      <c r="F15" s="401"/>
      <c r="G15" s="402"/>
      <c r="H15" s="398"/>
      <c r="I15" s="403"/>
      <c r="J15" s="224"/>
    </row>
    <row r="16" spans="1:10" ht="13.8" x14ac:dyDescent="0.25">
      <c r="A16" s="94"/>
      <c r="B16" s="399"/>
      <c r="C16" s="399"/>
      <c r="D16" s="400"/>
      <c r="E16" s="401"/>
      <c r="F16" s="401"/>
      <c r="G16" s="402"/>
      <c r="H16" s="398"/>
      <c r="I16" s="403"/>
      <c r="J16" s="224"/>
    </row>
    <row r="17" spans="1:10" ht="13.8" x14ac:dyDescent="0.25">
      <c r="A17" s="94"/>
      <c r="B17" s="399"/>
      <c r="C17" s="399"/>
      <c r="D17" s="400"/>
      <c r="E17" s="401"/>
      <c r="F17" s="401"/>
      <c r="G17" s="402"/>
      <c r="H17" s="398"/>
      <c r="I17" s="403"/>
      <c r="J17" s="224"/>
    </row>
    <row r="18" spans="1:10" ht="13.8" x14ac:dyDescent="0.25">
      <c r="A18" s="94"/>
      <c r="B18" s="399"/>
      <c r="C18" s="399"/>
      <c r="D18" s="400"/>
      <c r="E18" s="401"/>
      <c r="F18" s="401"/>
      <c r="G18" s="402"/>
      <c r="H18" s="398"/>
      <c r="I18" s="403"/>
      <c r="J18" s="224"/>
    </row>
    <row r="19" spans="1:10" ht="13.8" x14ac:dyDescent="0.25">
      <c r="A19" s="94"/>
      <c r="B19" s="399"/>
      <c r="C19" s="399"/>
      <c r="D19" s="400"/>
      <c r="E19" s="401"/>
      <c r="F19" s="401"/>
      <c r="G19" s="402"/>
      <c r="H19" s="398"/>
      <c r="I19" s="403"/>
      <c r="J19" s="224"/>
    </row>
    <row r="20" spans="1:10" ht="13.8" x14ac:dyDescent="0.25">
      <c r="A20" s="94"/>
      <c r="B20" s="399"/>
      <c r="C20" s="399"/>
      <c r="D20" s="400"/>
      <c r="E20" s="401"/>
      <c r="F20" s="401"/>
      <c r="G20" s="402"/>
      <c r="H20" s="398"/>
      <c r="I20" s="403"/>
      <c r="J20" s="224"/>
    </row>
    <row r="21" spans="1:10" ht="13.8" x14ac:dyDescent="0.25">
      <c r="A21" s="94"/>
      <c r="B21" s="399"/>
      <c r="C21" s="399"/>
      <c r="D21" s="400"/>
      <c r="E21" s="401"/>
      <c r="F21" s="401"/>
      <c r="G21" s="402"/>
      <c r="H21" s="398"/>
      <c r="I21" s="403"/>
      <c r="J21" s="224"/>
    </row>
    <row r="22" spans="1:10" ht="13.8" x14ac:dyDescent="0.25">
      <c r="A22" s="94"/>
      <c r="B22" s="399"/>
      <c r="C22" s="399"/>
      <c r="D22" s="400"/>
      <c r="E22" s="401"/>
      <c r="F22" s="401"/>
      <c r="G22" s="402"/>
      <c r="H22" s="398"/>
      <c r="I22" s="403"/>
      <c r="J22" s="224"/>
    </row>
    <row r="23" spans="1:10" ht="13.8" x14ac:dyDescent="0.25">
      <c r="A23" s="94"/>
      <c r="B23" s="399"/>
      <c r="C23" s="399"/>
      <c r="D23" s="400"/>
      <c r="E23" s="401"/>
      <c r="F23" s="401"/>
      <c r="G23" s="402"/>
      <c r="H23" s="398"/>
      <c r="I23" s="403"/>
      <c r="J23" s="224"/>
    </row>
    <row r="24" spans="1:10" ht="13.8" x14ac:dyDescent="0.25">
      <c r="A24" s="94"/>
      <c r="B24" s="399"/>
      <c r="C24" s="399"/>
      <c r="D24" s="400"/>
      <c r="E24" s="401"/>
      <c r="F24" s="401"/>
      <c r="G24" s="402"/>
      <c r="H24" s="398"/>
      <c r="I24" s="403"/>
      <c r="J24" s="224"/>
    </row>
    <row r="25" spans="1:10" ht="13.8" x14ac:dyDescent="0.25">
      <c r="A25" s="94"/>
      <c r="B25" s="399"/>
      <c r="C25" s="399"/>
      <c r="D25" s="400"/>
      <c r="E25" s="401"/>
      <c r="F25" s="401"/>
      <c r="G25" s="402"/>
      <c r="H25" s="398"/>
      <c r="I25" s="403"/>
      <c r="J25" s="224"/>
    </row>
    <row r="26" spans="1:10" ht="13.8" x14ac:dyDescent="0.25">
      <c r="A26" s="94"/>
      <c r="B26" s="399"/>
      <c r="C26" s="399"/>
      <c r="D26" s="400"/>
      <c r="E26" s="401"/>
      <c r="F26" s="401"/>
      <c r="G26" s="402"/>
      <c r="H26" s="398"/>
      <c r="I26" s="403"/>
      <c r="J26" s="224"/>
    </row>
    <row r="27" spans="1:10" ht="13.8" x14ac:dyDescent="0.3">
      <c r="A27" s="83"/>
      <c r="B27" s="95"/>
      <c r="C27" s="95"/>
      <c r="D27" s="95"/>
      <c r="E27" s="95"/>
      <c r="F27" s="83" t="s">
        <v>454</v>
      </c>
      <c r="G27" s="404">
        <f>SUM(G9:G26)</f>
        <v>0</v>
      </c>
      <c r="H27" s="404">
        <f>SUM(H9:H26)</f>
        <v>0</v>
      </c>
      <c r="I27" s="404">
        <f>SUM(I9:I26)</f>
        <v>0</v>
      </c>
    </row>
    <row r="28" spans="1:10" ht="13.8" x14ac:dyDescent="0.3">
      <c r="A28" s="222"/>
      <c r="B28" s="222"/>
      <c r="C28" s="222"/>
      <c r="D28" s="222"/>
      <c r="E28" s="222"/>
      <c r="F28" s="222"/>
      <c r="G28" s="222"/>
      <c r="H28" s="179"/>
      <c r="I28" s="179"/>
    </row>
    <row r="29" spans="1:10" ht="13.8" x14ac:dyDescent="0.3">
      <c r="A29" s="223" t="s">
        <v>475</v>
      </c>
      <c r="B29" s="223"/>
      <c r="C29" s="222"/>
      <c r="D29" s="222"/>
      <c r="E29" s="222"/>
      <c r="F29" s="222"/>
      <c r="G29" s="222"/>
      <c r="H29" s="179"/>
      <c r="I29" s="179"/>
    </row>
    <row r="30" spans="1:10" ht="13.8" x14ac:dyDescent="0.3">
      <c r="A30" s="223"/>
      <c r="B30" s="223"/>
      <c r="C30" s="222"/>
      <c r="D30" s="222"/>
      <c r="E30" s="222"/>
      <c r="F30" s="222"/>
      <c r="G30" s="222"/>
      <c r="H30" s="179"/>
      <c r="I30" s="179"/>
    </row>
    <row r="31" spans="1:10" ht="13.8" x14ac:dyDescent="0.3">
      <c r="A31" s="223"/>
      <c r="B31" s="223"/>
      <c r="C31" s="179"/>
      <c r="D31" s="179"/>
      <c r="E31" s="179"/>
      <c r="F31" s="179"/>
      <c r="G31" s="179"/>
      <c r="H31" s="179"/>
      <c r="I31" s="179"/>
    </row>
    <row r="32" spans="1:10" ht="13.8" x14ac:dyDescent="0.3">
      <c r="A32" s="223"/>
      <c r="B32" s="223"/>
      <c r="C32" s="179"/>
      <c r="D32" s="179"/>
      <c r="E32" s="179"/>
      <c r="F32" s="179"/>
      <c r="G32" s="179"/>
      <c r="H32" s="179"/>
      <c r="I32" s="179"/>
    </row>
    <row r="33" spans="1:9" x14ac:dyDescent="0.25">
      <c r="A33" s="219"/>
      <c r="B33" s="219"/>
      <c r="C33" s="219"/>
      <c r="D33" s="219"/>
      <c r="E33" s="219"/>
      <c r="F33" s="219"/>
      <c r="G33" s="219"/>
      <c r="H33" s="219"/>
      <c r="I33" s="219"/>
    </row>
    <row r="34" spans="1:9" ht="13.8" x14ac:dyDescent="0.3">
      <c r="A34" s="185" t="s">
        <v>107</v>
      </c>
      <c r="B34" s="185"/>
      <c r="C34" s="179"/>
      <c r="D34" s="179"/>
      <c r="E34" s="179"/>
      <c r="F34" s="179"/>
      <c r="G34" s="179"/>
      <c r="H34" s="179"/>
      <c r="I34" s="179"/>
    </row>
    <row r="35" spans="1:9" ht="13.8" x14ac:dyDescent="0.3">
      <c r="A35" s="179"/>
      <c r="B35" s="179"/>
      <c r="C35" s="179"/>
      <c r="D35" s="179"/>
      <c r="E35" s="179"/>
      <c r="F35" s="179"/>
      <c r="G35" s="179"/>
      <c r="H35" s="179"/>
      <c r="I35" s="179"/>
    </row>
    <row r="36" spans="1:9" ht="13.8" x14ac:dyDescent="0.3">
      <c r="A36" s="179"/>
      <c r="B36" s="179"/>
      <c r="C36" s="179"/>
      <c r="D36" s="179"/>
      <c r="E36" s="183"/>
      <c r="F36" s="183"/>
      <c r="G36" s="183"/>
      <c r="H36" s="179"/>
      <c r="I36" s="179"/>
    </row>
    <row r="37" spans="1:9" ht="13.8" x14ac:dyDescent="0.3">
      <c r="A37" s="185"/>
      <c r="B37" s="185"/>
      <c r="C37" s="185" t="s">
        <v>394</v>
      </c>
      <c r="D37" s="185"/>
      <c r="E37" s="185"/>
      <c r="F37" s="185"/>
      <c r="G37" s="185"/>
      <c r="H37" s="179"/>
      <c r="I37" s="179"/>
    </row>
    <row r="38" spans="1:9" ht="13.8" x14ac:dyDescent="0.3">
      <c r="A38" s="179"/>
      <c r="B38" s="179"/>
      <c r="C38" s="179" t="s">
        <v>393</v>
      </c>
      <c r="D38" s="179"/>
      <c r="E38" s="179"/>
      <c r="F38" s="179"/>
      <c r="G38" s="179"/>
      <c r="H38" s="179"/>
      <c r="I38" s="179"/>
    </row>
    <row r="39" spans="1:9" x14ac:dyDescent="0.25">
      <c r="A39" s="187"/>
      <c r="B39" s="187"/>
      <c r="C39" s="187" t="s">
        <v>139</v>
      </c>
      <c r="D39" s="187"/>
      <c r="E39" s="187"/>
      <c r="F39" s="187"/>
      <c r="G39" s="187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50"/>
    <pageSetUpPr fitToPage="1"/>
  </sheetPr>
  <dimension ref="A1:I35"/>
  <sheetViews>
    <sheetView view="pageBreakPreview" zoomScale="80" zoomScaleSheetLayoutView="80" workbookViewId="0">
      <selection activeCell="O34" sqref="O34"/>
    </sheetView>
  </sheetViews>
  <sheetFormatPr defaultRowHeight="13.2" x14ac:dyDescent="0.25"/>
  <cols>
    <col min="1" max="1" width="4.44140625" customWidth="1"/>
    <col min="2" max="2" width="18.10937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9" ht="13.8" x14ac:dyDescent="0.3">
      <c r="A1" s="70" t="s">
        <v>476</v>
      </c>
      <c r="B1" s="73"/>
      <c r="C1" s="73"/>
      <c r="D1" s="73"/>
      <c r="E1" s="73"/>
      <c r="F1" s="73"/>
      <c r="G1" s="481" t="s">
        <v>109</v>
      </c>
      <c r="H1" s="481"/>
      <c r="I1" s="363"/>
    </row>
    <row r="2" spans="1:9" ht="13.8" x14ac:dyDescent="0.3">
      <c r="A2" s="72" t="s">
        <v>140</v>
      </c>
      <c r="B2" s="73"/>
      <c r="C2" s="73"/>
      <c r="D2" s="73"/>
      <c r="E2" s="73"/>
      <c r="F2" s="73"/>
      <c r="G2" s="479" t="s">
        <v>1777</v>
      </c>
      <c r="H2" s="479"/>
      <c r="I2" s="72"/>
    </row>
    <row r="3" spans="1:9" ht="13.8" x14ac:dyDescent="0.3">
      <c r="A3" s="72"/>
      <c r="B3" s="72"/>
      <c r="C3" s="72"/>
      <c r="D3" s="72"/>
      <c r="E3" s="72"/>
      <c r="F3" s="72"/>
      <c r="G3" s="277"/>
      <c r="H3" s="277"/>
      <c r="I3" s="363"/>
    </row>
    <row r="4" spans="1:9" ht="13.8" x14ac:dyDescent="0.3">
      <c r="A4" s="73" t="s">
        <v>273</v>
      </c>
      <c r="B4" s="73"/>
      <c r="C4" s="73"/>
      <c r="D4" s="73"/>
      <c r="E4" s="73"/>
      <c r="F4" s="73"/>
      <c r="G4" s="72"/>
      <c r="H4" s="72"/>
      <c r="I4" s="72"/>
    </row>
    <row r="5" spans="1:9" ht="13.8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  <c r="I5" s="77"/>
    </row>
    <row r="6" spans="1:9" ht="13.8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9" ht="13.8" x14ac:dyDescent="0.25">
      <c r="A7" s="276"/>
      <c r="B7" s="276"/>
      <c r="C7" s="276"/>
      <c r="D7" s="276"/>
      <c r="E7" s="276"/>
      <c r="F7" s="276"/>
      <c r="G7" s="74"/>
      <c r="H7" s="74"/>
      <c r="I7" s="363"/>
    </row>
    <row r="8" spans="1:9" ht="41.4" x14ac:dyDescent="0.25">
      <c r="A8" s="359" t="s">
        <v>64</v>
      </c>
      <c r="B8" s="75" t="s">
        <v>339</v>
      </c>
      <c r="C8" s="86" t="s">
        <v>340</v>
      </c>
      <c r="D8" s="86" t="s">
        <v>226</v>
      </c>
      <c r="E8" s="86" t="s">
        <v>343</v>
      </c>
      <c r="F8" s="86" t="s">
        <v>342</v>
      </c>
      <c r="G8" s="86" t="s">
        <v>389</v>
      </c>
      <c r="H8" s="75" t="s">
        <v>10</v>
      </c>
      <c r="I8" s="75" t="s">
        <v>9</v>
      </c>
    </row>
    <row r="9" spans="1:9" ht="13.8" x14ac:dyDescent="0.25">
      <c r="A9" s="360"/>
      <c r="B9" s="361"/>
      <c r="C9" s="94"/>
      <c r="D9" s="94"/>
      <c r="E9" s="94"/>
      <c r="F9" s="94"/>
      <c r="G9" s="94"/>
      <c r="H9" s="4"/>
      <c r="I9" s="4"/>
    </row>
    <row r="10" spans="1:9" ht="13.8" x14ac:dyDescent="0.25">
      <c r="A10" s="360"/>
      <c r="B10" s="361"/>
      <c r="C10" s="94"/>
      <c r="D10" s="94"/>
      <c r="E10" s="94"/>
      <c r="F10" s="94"/>
      <c r="G10" s="94"/>
      <c r="H10" s="4"/>
      <c r="I10" s="4"/>
    </row>
    <row r="11" spans="1:9" ht="13.8" x14ac:dyDescent="0.25">
      <c r="A11" s="360"/>
      <c r="B11" s="361"/>
      <c r="C11" s="83"/>
      <c r="D11" s="83"/>
      <c r="E11" s="83"/>
      <c r="F11" s="83"/>
      <c r="G11" s="83"/>
      <c r="H11" s="4"/>
      <c r="I11" s="4"/>
    </row>
    <row r="12" spans="1:9" ht="13.8" x14ac:dyDescent="0.25">
      <c r="A12" s="360"/>
      <c r="B12" s="361"/>
      <c r="C12" s="83"/>
      <c r="D12" s="83"/>
      <c r="E12" s="83"/>
      <c r="F12" s="83"/>
      <c r="G12" s="83"/>
      <c r="H12" s="4"/>
      <c r="I12" s="4"/>
    </row>
    <row r="13" spans="1:9" ht="13.8" x14ac:dyDescent="0.25">
      <c r="A13" s="360"/>
      <c r="B13" s="361"/>
      <c r="C13" s="83"/>
      <c r="D13" s="83"/>
      <c r="E13" s="83"/>
      <c r="F13" s="83"/>
      <c r="G13" s="83"/>
      <c r="H13" s="4"/>
      <c r="I13" s="4"/>
    </row>
    <row r="14" spans="1:9" ht="13.8" x14ac:dyDescent="0.25">
      <c r="A14" s="360"/>
      <c r="B14" s="361"/>
      <c r="C14" s="83"/>
      <c r="D14" s="83"/>
      <c r="E14" s="83"/>
      <c r="F14" s="83"/>
      <c r="G14" s="83"/>
      <c r="H14" s="4"/>
      <c r="I14" s="4"/>
    </row>
    <row r="15" spans="1:9" ht="13.8" x14ac:dyDescent="0.25">
      <c r="A15" s="360"/>
      <c r="B15" s="361"/>
      <c r="C15" s="83"/>
      <c r="D15" s="83"/>
      <c r="E15" s="83"/>
      <c r="F15" s="83"/>
      <c r="G15" s="83"/>
      <c r="H15" s="4"/>
      <c r="I15" s="4"/>
    </row>
    <row r="16" spans="1:9" ht="13.8" x14ac:dyDescent="0.25">
      <c r="A16" s="360"/>
      <c r="B16" s="361"/>
      <c r="C16" s="83"/>
      <c r="D16" s="83"/>
      <c r="E16" s="83"/>
      <c r="F16" s="83"/>
      <c r="G16" s="83"/>
      <c r="H16" s="4"/>
      <c r="I16" s="4"/>
    </row>
    <row r="17" spans="1:9" ht="13.8" x14ac:dyDescent="0.25">
      <c r="A17" s="360"/>
      <c r="B17" s="361"/>
      <c r="C17" s="83"/>
      <c r="D17" s="83"/>
      <c r="E17" s="83"/>
      <c r="F17" s="83"/>
      <c r="G17" s="83"/>
      <c r="H17" s="4"/>
      <c r="I17" s="4"/>
    </row>
    <row r="18" spans="1:9" ht="13.8" x14ac:dyDescent="0.25">
      <c r="A18" s="360"/>
      <c r="B18" s="361"/>
      <c r="C18" s="83"/>
      <c r="D18" s="83"/>
      <c r="E18" s="83"/>
      <c r="F18" s="83"/>
      <c r="G18" s="83"/>
      <c r="H18" s="4"/>
      <c r="I18" s="4"/>
    </row>
    <row r="19" spans="1:9" ht="13.8" x14ac:dyDescent="0.25">
      <c r="A19" s="360"/>
      <c r="B19" s="361"/>
      <c r="C19" s="83"/>
      <c r="D19" s="83"/>
      <c r="E19" s="83"/>
      <c r="F19" s="83"/>
      <c r="G19" s="83"/>
      <c r="H19" s="4"/>
      <c r="I19" s="4"/>
    </row>
    <row r="20" spans="1:9" ht="13.8" x14ac:dyDescent="0.25">
      <c r="A20" s="360"/>
      <c r="B20" s="361"/>
      <c r="C20" s="83"/>
      <c r="D20" s="83"/>
      <c r="E20" s="83"/>
      <c r="F20" s="83"/>
      <c r="G20" s="83"/>
      <c r="H20" s="4"/>
      <c r="I20" s="4"/>
    </row>
    <row r="21" spans="1:9" ht="13.8" x14ac:dyDescent="0.25">
      <c r="A21" s="360"/>
      <c r="B21" s="361"/>
      <c r="C21" s="83"/>
      <c r="D21" s="83"/>
      <c r="E21" s="83"/>
      <c r="F21" s="83"/>
      <c r="G21" s="83"/>
      <c r="H21" s="4"/>
      <c r="I21" s="4"/>
    </row>
    <row r="22" spans="1:9" ht="13.8" x14ac:dyDescent="0.25">
      <c r="A22" s="360"/>
      <c r="B22" s="361"/>
      <c r="C22" s="83"/>
      <c r="D22" s="83"/>
      <c r="E22" s="83"/>
      <c r="F22" s="83"/>
      <c r="G22" s="83"/>
      <c r="H22" s="4"/>
      <c r="I22" s="4"/>
    </row>
    <row r="23" spans="1:9" ht="13.8" x14ac:dyDescent="0.3">
      <c r="A23" s="360"/>
      <c r="B23" s="362"/>
      <c r="C23" s="95"/>
      <c r="D23" s="95"/>
      <c r="E23" s="95"/>
      <c r="F23" s="95"/>
      <c r="G23" s="95" t="s">
        <v>338</v>
      </c>
      <c r="H23" s="82">
        <f>SUM(H9:H22)</f>
        <v>0</v>
      </c>
      <c r="I23" s="82">
        <f>SUM(I9:I22)</f>
        <v>0</v>
      </c>
    </row>
    <row r="24" spans="1:9" ht="13.8" x14ac:dyDescent="0.3">
      <c r="A24" s="38"/>
      <c r="B24" s="38"/>
      <c r="C24" s="38"/>
      <c r="D24" s="38"/>
      <c r="E24" s="38"/>
      <c r="F24" s="38"/>
      <c r="G24" s="2"/>
      <c r="H24" s="2"/>
    </row>
    <row r="25" spans="1:9" ht="13.8" x14ac:dyDescent="0.3">
      <c r="A25" s="210" t="s">
        <v>477</v>
      </c>
      <c r="B25" s="38"/>
      <c r="C25" s="38"/>
      <c r="D25" s="38"/>
      <c r="E25" s="38"/>
      <c r="F25" s="38"/>
      <c r="G25" s="2"/>
      <c r="H25" s="2"/>
    </row>
    <row r="26" spans="1:9" ht="13.8" x14ac:dyDescent="0.3">
      <c r="A26" s="210"/>
      <c r="B26" s="38"/>
      <c r="C26" s="38"/>
      <c r="D26" s="38"/>
      <c r="E26" s="38"/>
      <c r="F26" s="38"/>
      <c r="G26" s="2"/>
      <c r="H26" s="2"/>
    </row>
    <row r="27" spans="1:9" ht="13.8" x14ac:dyDescent="0.3">
      <c r="A27" s="210"/>
      <c r="B27" s="2"/>
      <c r="C27" s="2"/>
      <c r="D27" s="2"/>
      <c r="E27" s="2"/>
      <c r="F27" s="2"/>
      <c r="G27" s="2"/>
      <c r="H27" s="2"/>
    </row>
    <row r="28" spans="1:9" ht="13.8" x14ac:dyDescent="0.3">
      <c r="A28" s="210"/>
      <c r="B28" s="2"/>
      <c r="C28" s="2"/>
      <c r="D28" s="2"/>
      <c r="E28" s="2"/>
      <c r="F28" s="2"/>
      <c r="G28" s="2"/>
      <c r="H28" s="2"/>
    </row>
    <row r="29" spans="1:9" x14ac:dyDescent="0.25">
      <c r="A29" s="23"/>
      <c r="B29" s="23"/>
      <c r="C29" s="23"/>
      <c r="D29" s="23"/>
      <c r="E29" s="23"/>
      <c r="F29" s="23"/>
      <c r="G29" s="23"/>
      <c r="H29" s="23"/>
    </row>
    <row r="30" spans="1:9" ht="13.8" x14ac:dyDescent="0.3">
      <c r="A30" s="65" t="s">
        <v>107</v>
      </c>
      <c r="B30" s="2"/>
      <c r="C30" s="2"/>
      <c r="D30" s="2"/>
      <c r="E30" s="2"/>
      <c r="F30" s="2"/>
      <c r="G30" s="2"/>
      <c r="H30" s="2"/>
    </row>
    <row r="31" spans="1:9" ht="13.8" x14ac:dyDescent="0.3">
      <c r="A31" s="2"/>
      <c r="B31" s="2"/>
      <c r="C31" s="2"/>
      <c r="D31" s="2"/>
      <c r="E31" s="2"/>
      <c r="F31" s="2"/>
      <c r="G31" s="2"/>
      <c r="H31" s="2"/>
    </row>
    <row r="32" spans="1:9" ht="13.8" x14ac:dyDescent="0.3">
      <c r="A32" s="2"/>
      <c r="B32" s="2"/>
      <c r="C32" s="2"/>
      <c r="D32" s="2"/>
      <c r="E32" s="2"/>
      <c r="F32" s="2"/>
      <c r="G32" s="2"/>
      <c r="H32" s="12"/>
    </row>
    <row r="33" spans="1:8" ht="13.8" x14ac:dyDescent="0.3">
      <c r="A33" s="65"/>
      <c r="B33" s="65" t="s">
        <v>270</v>
      </c>
      <c r="C33" s="65"/>
      <c r="D33" s="65"/>
      <c r="E33" s="65"/>
      <c r="F33" s="65"/>
      <c r="G33" s="2"/>
      <c r="H33" s="12"/>
    </row>
    <row r="34" spans="1:8" ht="13.8" x14ac:dyDescent="0.3">
      <c r="A34" s="2"/>
      <c r="B34" s="2" t="s">
        <v>269</v>
      </c>
      <c r="C34" s="2"/>
      <c r="D34" s="2"/>
      <c r="E34" s="2"/>
      <c r="F34" s="2"/>
      <c r="G34" s="2"/>
      <c r="H34" s="12"/>
    </row>
    <row r="35" spans="1:8" x14ac:dyDescent="0.25">
      <c r="A35" s="61"/>
      <c r="B35" s="61" t="s">
        <v>139</v>
      </c>
      <c r="C35" s="61"/>
      <c r="D35" s="61"/>
      <c r="E35" s="61"/>
      <c r="F35" s="61"/>
    </row>
  </sheetData>
  <mergeCells count="2">
    <mergeCell ref="G1:H1"/>
    <mergeCell ref="G2:H2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50"/>
    <pageSetUpPr fitToPage="1"/>
  </sheetPr>
  <dimension ref="A1:J33"/>
  <sheetViews>
    <sheetView view="pageBreakPreview" zoomScale="80" zoomScaleSheetLayoutView="80" workbookViewId="0">
      <selection activeCell="N19" sqref="N19"/>
    </sheetView>
  </sheetViews>
  <sheetFormatPr defaultColWidth="9.109375" defaultRowHeight="13.2" x14ac:dyDescent="0.25"/>
  <cols>
    <col min="1" max="1" width="9.44140625" style="180" customWidth="1"/>
    <col min="2" max="2" width="13.109375" style="180" customWidth="1"/>
    <col min="3" max="3" width="18.6640625" style="180" customWidth="1"/>
    <col min="4" max="4" width="26.44140625" style="180" customWidth="1"/>
    <col min="5" max="5" width="20.5546875" style="180" customWidth="1"/>
    <col min="6" max="6" width="21.33203125" style="180" customWidth="1"/>
    <col min="7" max="7" width="15.109375" style="180" customWidth="1"/>
    <col min="8" max="8" width="15.5546875" style="180" customWidth="1"/>
    <col min="9" max="9" width="13.44140625" style="180" customWidth="1"/>
    <col min="10" max="10" width="0" style="180" hidden="1" customWidth="1"/>
    <col min="11" max="16384" width="9.109375" style="180"/>
  </cols>
  <sheetData>
    <row r="1" spans="1:10" ht="13.8" x14ac:dyDescent="0.3">
      <c r="A1" s="70" t="s">
        <v>478</v>
      </c>
      <c r="B1" s="70"/>
      <c r="C1" s="73"/>
      <c r="D1" s="73"/>
      <c r="E1" s="73"/>
      <c r="F1" s="73"/>
      <c r="G1" s="481" t="s">
        <v>109</v>
      </c>
      <c r="H1" s="481"/>
    </row>
    <row r="2" spans="1:10" ht="13.8" x14ac:dyDescent="0.3">
      <c r="A2" s="72" t="s">
        <v>140</v>
      </c>
      <c r="B2" s="70"/>
      <c r="C2" s="73"/>
      <c r="D2" s="73"/>
      <c r="E2" s="73"/>
      <c r="F2" s="73"/>
      <c r="G2" s="479" t="s">
        <v>1777</v>
      </c>
      <c r="H2" s="479"/>
    </row>
    <row r="3" spans="1:10" ht="13.8" x14ac:dyDescent="0.3">
      <c r="A3" s="72"/>
      <c r="B3" s="72"/>
      <c r="C3" s="72"/>
      <c r="D3" s="72"/>
      <c r="E3" s="72"/>
      <c r="F3" s="72"/>
      <c r="G3" s="277"/>
      <c r="H3" s="277"/>
    </row>
    <row r="4" spans="1:10" ht="13.8" x14ac:dyDescent="0.3">
      <c r="A4" s="73" t="s">
        <v>273</v>
      </c>
      <c r="B4" s="73"/>
      <c r="C4" s="73"/>
      <c r="D4" s="73"/>
      <c r="E4" s="73"/>
      <c r="F4" s="73"/>
      <c r="G4" s="72"/>
      <c r="H4" s="72"/>
    </row>
    <row r="5" spans="1:10" ht="13.8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</row>
    <row r="6" spans="1:10" ht="13.8" x14ac:dyDescent="0.3">
      <c r="A6" s="73"/>
      <c r="B6" s="73"/>
      <c r="C6" s="73"/>
      <c r="D6" s="73"/>
      <c r="E6" s="73"/>
      <c r="F6" s="73"/>
      <c r="G6" s="72"/>
      <c r="H6" s="72"/>
    </row>
    <row r="7" spans="1:10" ht="13.8" x14ac:dyDescent="0.25">
      <c r="A7" s="276"/>
      <c r="B7" s="276"/>
      <c r="C7" s="276"/>
      <c r="D7" s="276"/>
      <c r="E7" s="276"/>
      <c r="F7" s="276"/>
      <c r="G7" s="74"/>
      <c r="H7" s="74"/>
    </row>
    <row r="8" spans="1:10" ht="27.6" x14ac:dyDescent="0.25">
      <c r="A8" s="86" t="s">
        <v>64</v>
      </c>
      <c r="B8" s="86" t="s">
        <v>339</v>
      </c>
      <c r="C8" s="86" t="s">
        <v>340</v>
      </c>
      <c r="D8" s="86" t="s">
        <v>226</v>
      </c>
      <c r="E8" s="86" t="s">
        <v>348</v>
      </c>
      <c r="F8" s="86" t="s">
        <v>341</v>
      </c>
      <c r="G8" s="75" t="s">
        <v>10</v>
      </c>
      <c r="H8" s="75" t="s">
        <v>9</v>
      </c>
      <c r="J8" s="224" t="s">
        <v>347</v>
      </c>
    </row>
    <row r="9" spans="1:10" ht="13.8" x14ac:dyDescent="0.25">
      <c r="A9" s="94"/>
      <c r="B9" s="83"/>
      <c r="C9" s="83"/>
      <c r="D9" s="394"/>
      <c r="E9" s="83"/>
      <c r="F9" s="83"/>
      <c r="G9" s="4"/>
      <c r="H9" s="4"/>
    </row>
    <row r="10" spans="1:10" ht="13.8" x14ac:dyDescent="0.25">
      <c r="A10" s="94"/>
      <c r="B10" s="83"/>
      <c r="C10" s="83"/>
      <c r="D10" s="394"/>
      <c r="E10" s="83"/>
      <c r="F10" s="83"/>
      <c r="G10" s="4"/>
      <c r="H10" s="4"/>
    </row>
    <row r="11" spans="1:10" ht="13.8" x14ac:dyDescent="0.25">
      <c r="A11" s="94"/>
      <c r="B11" s="83"/>
      <c r="C11" s="83"/>
      <c r="D11" s="394"/>
      <c r="E11" s="83"/>
      <c r="F11" s="83"/>
      <c r="G11" s="4"/>
      <c r="H11" s="4"/>
    </row>
    <row r="12" spans="1:10" ht="13.8" x14ac:dyDescent="0.25">
      <c r="A12" s="94"/>
      <c r="B12" s="83"/>
      <c r="C12" s="83"/>
      <c r="D12" s="394"/>
      <c r="E12" s="83"/>
      <c r="F12" s="83"/>
      <c r="G12" s="4"/>
      <c r="H12" s="4"/>
    </row>
    <row r="13" spans="1:10" ht="13.8" x14ac:dyDescent="0.25">
      <c r="A13" s="94"/>
      <c r="B13" s="83"/>
      <c r="C13" s="83"/>
      <c r="D13" s="394"/>
      <c r="E13" s="83"/>
      <c r="F13" s="83"/>
      <c r="G13" s="4"/>
      <c r="H13" s="4"/>
    </row>
    <row r="14" spans="1:10" ht="13.8" x14ac:dyDescent="0.25">
      <c r="A14" s="94"/>
      <c r="B14" s="83"/>
      <c r="C14" s="83"/>
      <c r="D14" s="394"/>
      <c r="E14" s="83"/>
      <c r="F14" s="83"/>
      <c r="G14" s="4"/>
      <c r="H14" s="4"/>
    </row>
    <row r="15" spans="1:10" ht="13.8" x14ac:dyDescent="0.25">
      <c r="A15" s="94"/>
      <c r="B15" s="83"/>
      <c r="C15" s="83"/>
      <c r="D15" s="394"/>
      <c r="E15" s="83"/>
      <c r="F15" s="83"/>
      <c r="G15" s="4"/>
      <c r="H15" s="4"/>
    </row>
    <row r="16" spans="1:10" ht="13.8" x14ac:dyDescent="0.25">
      <c r="A16" s="94"/>
      <c r="B16" s="83"/>
      <c r="C16" s="83"/>
      <c r="D16" s="394"/>
      <c r="E16" s="83"/>
      <c r="F16" s="83"/>
      <c r="G16" s="4"/>
      <c r="H16" s="4"/>
    </row>
    <row r="17" spans="1:9" ht="13.8" x14ac:dyDescent="0.25">
      <c r="A17" s="94"/>
      <c r="B17" s="83"/>
      <c r="C17" s="83"/>
      <c r="D17" s="394"/>
      <c r="E17" s="83"/>
      <c r="F17" s="83"/>
      <c r="G17" s="4"/>
      <c r="H17" s="4"/>
    </row>
    <row r="18" spans="1:9" ht="13.8" x14ac:dyDescent="0.25">
      <c r="A18" s="94"/>
      <c r="B18" s="83"/>
      <c r="C18" s="83"/>
      <c r="D18" s="394"/>
      <c r="E18" s="83"/>
      <c r="F18" s="83"/>
      <c r="G18" s="4"/>
      <c r="H18" s="4"/>
    </row>
    <row r="19" spans="1:9" ht="13.8" x14ac:dyDescent="0.25">
      <c r="A19" s="94"/>
      <c r="B19" s="83"/>
      <c r="C19" s="83"/>
      <c r="D19" s="394"/>
      <c r="E19" s="83"/>
      <c r="F19" s="83"/>
      <c r="G19" s="4"/>
      <c r="H19" s="4"/>
    </row>
    <row r="20" spans="1:9" ht="13.8" x14ac:dyDescent="0.25">
      <c r="A20" s="94"/>
      <c r="B20" s="83"/>
      <c r="C20" s="83"/>
      <c r="D20" s="394"/>
      <c r="E20" s="83"/>
      <c r="F20" s="83"/>
      <c r="G20" s="4"/>
      <c r="H20" s="4"/>
    </row>
    <row r="21" spans="1:9" ht="13.8" x14ac:dyDescent="0.3">
      <c r="A21" s="94" t="e">
        <f>#REF!+1</f>
        <v>#REF!</v>
      </c>
      <c r="B21" s="95"/>
      <c r="C21" s="95"/>
      <c r="D21" s="95"/>
      <c r="E21" s="95"/>
      <c r="F21" s="95" t="s">
        <v>346</v>
      </c>
      <c r="G21" s="406">
        <f>SUM(G9:G20)</f>
        <v>0</v>
      </c>
      <c r="H21" s="406">
        <f>SUM(H9:H20)</f>
        <v>0</v>
      </c>
    </row>
    <row r="22" spans="1:9" ht="13.8" x14ac:dyDescent="0.3">
      <c r="A22" s="222"/>
      <c r="B22" s="222"/>
      <c r="C22" s="222"/>
      <c r="D22" s="222"/>
      <c r="E22" s="222"/>
      <c r="F22" s="222"/>
      <c r="G22" s="222"/>
      <c r="H22" s="179"/>
      <c r="I22" s="179"/>
    </row>
    <row r="23" spans="1:9" ht="13.8" x14ac:dyDescent="0.3">
      <c r="A23" s="223" t="s">
        <v>479</v>
      </c>
      <c r="B23" s="223"/>
      <c r="C23" s="222"/>
      <c r="D23" s="222"/>
      <c r="E23" s="222"/>
      <c r="F23" s="222"/>
      <c r="G23" s="222"/>
      <c r="H23" s="179"/>
      <c r="I23" s="179"/>
    </row>
    <row r="24" spans="1:9" ht="13.8" x14ac:dyDescent="0.3">
      <c r="A24" s="223"/>
      <c r="B24" s="223"/>
      <c r="C24" s="222"/>
      <c r="D24" s="222"/>
      <c r="E24" s="222"/>
      <c r="F24" s="222"/>
      <c r="G24" s="222"/>
      <c r="H24" s="179"/>
      <c r="I24" s="179"/>
    </row>
    <row r="25" spans="1:9" ht="13.8" x14ac:dyDescent="0.3">
      <c r="A25" s="223"/>
      <c r="B25" s="223"/>
      <c r="C25" s="179"/>
      <c r="D25" s="179"/>
      <c r="E25" s="179"/>
      <c r="F25" s="179"/>
      <c r="G25" s="179"/>
      <c r="H25" s="179"/>
      <c r="I25" s="179"/>
    </row>
    <row r="26" spans="1:9" ht="13.8" x14ac:dyDescent="0.3">
      <c r="A26" s="223"/>
      <c r="B26" s="223"/>
      <c r="C26" s="179"/>
      <c r="D26" s="179"/>
      <c r="E26" s="179"/>
      <c r="F26" s="179"/>
      <c r="G26" s="179"/>
      <c r="H26" s="179"/>
      <c r="I26" s="179"/>
    </row>
    <row r="27" spans="1:9" x14ac:dyDescent="0.25">
      <c r="A27" s="219"/>
      <c r="B27" s="219"/>
      <c r="C27" s="219"/>
      <c r="D27" s="219"/>
      <c r="E27" s="219"/>
      <c r="F27" s="219"/>
      <c r="G27" s="219"/>
      <c r="H27" s="219"/>
      <c r="I27" s="219"/>
    </row>
    <row r="28" spans="1:9" ht="13.8" x14ac:dyDescent="0.3">
      <c r="A28" s="185" t="s">
        <v>107</v>
      </c>
      <c r="B28" s="185"/>
      <c r="C28" s="179"/>
      <c r="D28" s="179"/>
      <c r="E28" s="179"/>
      <c r="F28" s="179"/>
      <c r="G28" s="179"/>
      <c r="H28" s="179"/>
      <c r="I28" s="179"/>
    </row>
    <row r="29" spans="1:9" ht="13.8" x14ac:dyDescent="0.3">
      <c r="A29" s="179"/>
      <c r="B29" s="179"/>
      <c r="C29" s="179"/>
      <c r="D29" s="179"/>
      <c r="E29" s="179"/>
      <c r="F29" s="179"/>
      <c r="G29" s="179"/>
      <c r="H29" s="179"/>
      <c r="I29" s="179"/>
    </row>
    <row r="30" spans="1:9" ht="13.8" x14ac:dyDescent="0.3">
      <c r="A30" s="179"/>
      <c r="B30" s="179"/>
      <c r="C30" s="179"/>
      <c r="D30" s="179"/>
      <c r="E30" s="179"/>
      <c r="F30" s="179"/>
      <c r="G30" s="179"/>
      <c r="H30" s="179"/>
      <c r="I30" s="186"/>
    </row>
    <row r="31" spans="1:9" ht="13.8" x14ac:dyDescent="0.3">
      <c r="A31" s="185"/>
      <c r="B31" s="185"/>
      <c r="C31" s="185" t="s">
        <v>432</v>
      </c>
      <c r="D31" s="185"/>
      <c r="E31" s="222"/>
      <c r="F31" s="185"/>
      <c r="G31" s="185"/>
      <c r="H31" s="179"/>
      <c r="I31" s="186"/>
    </row>
    <row r="32" spans="1:9" ht="13.8" x14ac:dyDescent="0.3">
      <c r="A32" s="179"/>
      <c r="B32" s="179"/>
      <c r="C32" s="179" t="s">
        <v>269</v>
      </c>
      <c r="D32" s="179"/>
      <c r="E32" s="179"/>
      <c r="F32" s="179"/>
      <c r="G32" s="179"/>
      <c r="H32" s="179"/>
      <c r="I32" s="186"/>
    </row>
    <row r="33" spans="1:7" x14ac:dyDescent="0.25">
      <c r="A33" s="187"/>
      <c r="B33" s="187"/>
      <c r="C33" s="187" t="s">
        <v>139</v>
      </c>
      <c r="D33" s="187"/>
      <c r="E33" s="187"/>
      <c r="F33" s="187"/>
      <c r="G33" s="187"/>
    </row>
  </sheetData>
  <autoFilter ref="A8:J21"/>
  <mergeCells count="2">
    <mergeCell ref="G1:H1"/>
    <mergeCell ref="G2:H2"/>
  </mergeCells>
  <printOptions gridLines="1"/>
  <pageMargins left="0.25" right="0.25" top="0.75" bottom="0.75" header="0.3" footer="0.3"/>
  <pageSetup scale="97" fitToHeight="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50"/>
    <pageSetUpPr fitToPage="1"/>
  </sheetPr>
  <dimension ref="A2:L47"/>
  <sheetViews>
    <sheetView view="pageBreakPreview" zoomScale="50" zoomScaleSheetLayoutView="50" workbookViewId="0">
      <selection activeCell="Q31" sqref="Q31"/>
    </sheetView>
  </sheetViews>
  <sheetFormatPr defaultColWidth="9.109375" defaultRowHeight="13.2" x14ac:dyDescent="0.25"/>
  <cols>
    <col min="1" max="1" width="5.44140625" style="180" customWidth="1"/>
    <col min="2" max="2" width="27.5546875" style="180" customWidth="1"/>
    <col min="3" max="3" width="42.33203125" style="180" customWidth="1"/>
    <col min="4" max="4" width="16.88671875" style="180" customWidth="1"/>
    <col min="5" max="5" width="26.88671875" style="180" customWidth="1"/>
    <col min="6" max="6" width="17" style="180" customWidth="1"/>
    <col min="7" max="7" width="13.6640625" style="180" customWidth="1"/>
    <col min="8" max="8" width="19.44140625" style="180" bestFit="1" customWidth="1"/>
    <col min="9" max="9" width="18.5546875" style="180" bestFit="1" customWidth="1"/>
    <col min="10" max="10" width="16.6640625" style="180" customWidth="1"/>
    <col min="11" max="11" width="17.6640625" style="180" customWidth="1"/>
    <col min="12" max="12" width="25.33203125" style="180" customWidth="1"/>
    <col min="13" max="16384" width="9.109375" style="180"/>
  </cols>
  <sheetData>
    <row r="2" spans="1:12" ht="13.8" x14ac:dyDescent="0.3">
      <c r="A2" s="486" t="s">
        <v>480</v>
      </c>
      <c r="B2" s="486"/>
      <c r="C2" s="486"/>
      <c r="D2" s="486"/>
      <c r="E2" s="350"/>
      <c r="F2" s="73"/>
      <c r="G2" s="73"/>
      <c r="H2" s="73"/>
      <c r="I2" s="73"/>
      <c r="J2" s="277"/>
      <c r="K2" s="278"/>
      <c r="L2" s="278" t="s">
        <v>109</v>
      </c>
    </row>
    <row r="3" spans="1:12" ht="13.8" x14ac:dyDescent="0.3">
      <c r="A3" s="72" t="s">
        <v>140</v>
      </c>
      <c r="B3" s="70"/>
      <c r="C3" s="73"/>
      <c r="D3" s="73"/>
      <c r="E3" s="73"/>
      <c r="F3" s="73"/>
      <c r="G3" s="73"/>
      <c r="H3" s="73"/>
      <c r="I3" s="73"/>
      <c r="J3" s="277"/>
      <c r="K3" s="479" t="s">
        <v>1777</v>
      </c>
      <c r="L3" s="479"/>
    </row>
    <row r="4" spans="1:12" ht="13.8" x14ac:dyDescent="0.3">
      <c r="A4" s="72"/>
      <c r="B4" s="72"/>
      <c r="C4" s="70"/>
      <c r="D4" s="70"/>
      <c r="E4" s="70"/>
      <c r="F4" s="70"/>
      <c r="G4" s="70"/>
      <c r="H4" s="70"/>
      <c r="I4" s="70"/>
      <c r="J4" s="277"/>
      <c r="K4" s="277"/>
      <c r="L4" s="277"/>
    </row>
    <row r="5" spans="1:12" ht="13.8" x14ac:dyDescent="0.3">
      <c r="A5" s="73" t="s">
        <v>273</v>
      </c>
      <c r="B5" s="73"/>
      <c r="C5" s="73"/>
      <c r="D5" s="73"/>
      <c r="E5" s="73"/>
      <c r="F5" s="73"/>
      <c r="G5" s="73"/>
      <c r="H5" s="73"/>
      <c r="I5" s="73"/>
      <c r="J5" s="72"/>
      <c r="K5" s="72"/>
      <c r="L5" s="72"/>
    </row>
    <row r="6" spans="1:12" ht="13.8" x14ac:dyDescent="0.3">
      <c r="A6" s="76" t="str">
        <f>'ფორმა N1'!D4</f>
        <v>მპგ თავისუფალი დემოკრატები</v>
      </c>
      <c r="B6" s="76"/>
      <c r="C6" s="76"/>
      <c r="D6" s="76"/>
      <c r="E6" s="76"/>
      <c r="F6" s="76"/>
      <c r="G6" s="76"/>
      <c r="H6" s="76"/>
      <c r="I6" s="76"/>
      <c r="J6" s="77"/>
      <c r="K6" s="77"/>
    </row>
    <row r="7" spans="1:12" ht="13.8" x14ac:dyDescent="0.3">
      <c r="A7" s="73"/>
      <c r="B7" s="73"/>
      <c r="C7" s="73"/>
      <c r="D7" s="73"/>
      <c r="E7" s="73"/>
      <c r="F7" s="73"/>
      <c r="G7" s="73"/>
      <c r="H7" s="73"/>
      <c r="I7" s="73"/>
      <c r="J7" s="72"/>
      <c r="K7" s="72"/>
      <c r="L7" s="72"/>
    </row>
    <row r="8" spans="1:12" ht="13.8" x14ac:dyDescent="0.25">
      <c r="A8" s="276"/>
      <c r="B8" s="276"/>
      <c r="C8" s="276"/>
      <c r="D8" s="276"/>
      <c r="E8" s="276"/>
      <c r="F8" s="276"/>
      <c r="G8" s="276"/>
      <c r="H8" s="276"/>
      <c r="I8" s="276"/>
      <c r="J8" s="74"/>
      <c r="K8" s="74"/>
      <c r="L8" s="74"/>
    </row>
    <row r="9" spans="1:12" ht="41.4" x14ac:dyDescent="0.25">
      <c r="A9" s="86" t="s">
        <v>64</v>
      </c>
      <c r="B9" s="86" t="s">
        <v>481</v>
      </c>
      <c r="C9" s="86" t="s">
        <v>482</v>
      </c>
      <c r="D9" s="86" t="s">
        <v>483</v>
      </c>
      <c r="E9" s="86" t="s">
        <v>484</v>
      </c>
      <c r="F9" s="86" t="s">
        <v>485</v>
      </c>
      <c r="G9" s="86" t="s">
        <v>486</v>
      </c>
      <c r="H9" s="86" t="s">
        <v>487</v>
      </c>
      <c r="I9" s="86" t="s">
        <v>488</v>
      </c>
      <c r="J9" s="86" t="s">
        <v>489</v>
      </c>
      <c r="K9" s="86" t="s">
        <v>490</v>
      </c>
      <c r="L9" s="86" t="s">
        <v>317</v>
      </c>
    </row>
    <row r="10" spans="1:12" ht="13.8" x14ac:dyDescent="0.25">
      <c r="A10" s="94"/>
      <c r="B10" s="351"/>
      <c r="C10" s="94"/>
      <c r="D10" s="393"/>
      <c r="E10" s="94"/>
      <c r="F10" s="94"/>
      <c r="G10" s="94"/>
      <c r="H10" s="94"/>
      <c r="I10" s="94"/>
      <c r="J10" s="4"/>
      <c r="K10" s="4"/>
      <c r="L10" s="94"/>
    </row>
    <row r="11" spans="1:12" ht="13.8" x14ac:dyDescent="0.25">
      <c r="A11" s="94"/>
      <c r="B11" s="351"/>
      <c r="C11" s="94"/>
      <c r="D11" s="393"/>
      <c r="E11" s="94"/>
      <c r="F11" s="94"/>
      <c r="G11" s="94"/>
      <c r="H11" s="94"/>
      <c r="I11" s="94"/>
      <c r="J11" s="4"/>
      <c r="K11" s="4"/>
      <c r="L11" s="94"/>
    </row>
    <row r="12" spans="1:12" ht="13.8" x14ac:dyDescent="0.25">
      <c r="A12" s="94"/>
      <c r="B12" s="351"/>
      <c r="C12" s="83"/>
      <c r="D12" s="394"/>
      <c r="E12" s="83"/>
      <c r="F12" s="83"/>
      <c r="G12" s="83"/>
      <c r="H12" s="83"/>
      <c r="I12" s="83"/>
      <c r="J12" s="4"/>
      <c r="K12" s="4"/>
      <c r="L12" s="83"/>
    </row>
    <row r="13" spans="1:12" ht="13.8" x14ac:dyDescent="0.25">
      <c r="A13" s="94"/>
      <c r="B13" s="351"/>
      <c r="C13" s="83"/>
      <c r="D13" s="394"/>
      <c r="E13" s="83"/>
      <c r="F13" s="83"/>
      <c r="G13" s="83"/>
      <c r="H13" s="83"/>
      <c r="I13" s="83"/>
      <c r="J13" s="4"/>
      <c r="K13" s="4"/>
      <c r="L13" s="83"/>
    </row>
    <row r="14" spans="1:12" ht="13.8" x14ac:dyDescent="0.25">
      <c r="A14" s="94"/>
      <c r="B14" s="351"/>
      <c r="C14" s="83"/>
      <c r="D14" s="394"/>
      <c r="E14" s="83"/>
      <c r="F14" s="83"/>
      <c r="G14" s="83"/>
      <c r="H14" s="83"/>
      <c r="I14" s="83"/>
      <c r="J14" s="4"/>
      <c r="K14" s="4"/>
      <c r="L14" s="83"/>
    </row>
    <row r="15" spans="1:12" ht="13.8" x14ac:dyDescent="0.25">
      <c r="A15" s="94"/>
      <c r="B15" s="351"/>
      <c r="C15" s="83"/>
      <c r="D15" s="394"/>
      <c r="E15" s="83"/>
      <c r="F15" s="83"/>
      <c r="G15" s="83"/>
      <c r="H15" s="83"/>
      <c r="I15" s="83"/>
      <c r="J15" s="4"/>
      <c r="K15" s="4"/>
      <c r="L15" s="83"/>
    </row>
    <row r="16" spans="1:12" ht="13.8" x14ac:dyDescent="0.25">
      <c r="A16" s="94"/>
      <c r="B16" s="351"/>
      <c r="C16" s="83"/>
      <c r="D16" s="394"/>
      <c r="E16" s="83"/>
      <c r="F16" s="83"/>
      <c r="G16" s="83"/>
      <c r="H16" s="83"/>
      <c r="I16" s="83"/>
      <c r="J16" s="4"/>
      <c r="K16" s="4"/>
      <c r="L16" s="83"/>
    </row>
    <row r="17" spans="1:12" ht="13.8" x14ac:dyDescent="0.25">
      <c r="A17" s="94"/>
      <c r="B17" s="351"/>
      <c r="C17" s="83"/>
      <c r="D17" s="394"/>
      <c r="E17" s="83"/>
      <c r="F17" s="83"/>
      <c r="G17" s="83"/>
      <c r="H17" s="83"/>
      <c r="I17" s="83"/>
      <c r="J17" s="4"/>
      <c r="K17" s="4"/>
      <c r="L17" s="83"/>
    </row>
    <row r="18" spans="1:12" ht="13.8" x14ac:dyDescent="0.25">
      <c r="A18" s="94"/>
      <c r="B18" s="351"/>
      <c r="C18" s="83"/>
      <c r="D18" s="394"/>
      <c r="E18" s="83"/>
      <c r="F18" s="83"/>
      <c r="G18" s="83"/>
      <c r="H18" s="83"/>
      <c r="I18" s="83"/>
      <c r="J18" s="4"/>
      <c r="K18" s="4"/>
      <c r="L18" s="83"/>
    </row>
    <row r="19" spans="1:12" ht="13.8" x14ac:dyDescent="0.25">
      <c r="A19" s="94"/>
      <c r="B19" s="351"/>
      <c r="C19" s="83"/>
      <c r="D19" s="394"/>
      <c r="E19" s="83"/>
      <c r="F19" s="83"/>
      <c r="G19" s="83"/>
      <c r="H19" s="83"/>
      <c r="I19" s="83"/>
      <c r="J19" s="4"/>
      <c r="K19" s="4"/>
      <c r="L19" s="83"/>
    </row>
    <row r="20" spans="1:12" ht="13.8" x14ac:dyDescent="0.25">
      <c r="A20" s="94"/>
      <c r="B20" s="351"/>
      <c r="C20" s="83"/>
      <c r="D20" s="394"/>
      <c r="E20" s="83"/>
      <c r="F20" s="83"/>
      <c r="G20" s="83"/>
      <c r="H20" s="83"/>
      <c r="I20" s="83"/>
      <c r="J20" s="4"/>
      <c r="K20" s="4"/>
      <c r="L20" s="83"/>
    </row>
    <row r="21" spans="1:12" ht="13.8" x14ac:dyDescent="0.25">
      <c r="A21" s="94"/>
      <c r="B21" s="351"/>
      <c r="C21" s="83"/>
      <c r="D21" s="394"/>
      <c r="E21" s="83"/>
      <c r="F21" s="83"/>
      <c r="G21" s="83"/>
      <c r="H21" s="83"/>
      <c r="I21" s="83"/>
      <c r="J21" s="4"/>
      <c r="K21" s="4"/>
      <c r="L21" s="83"/>
    </row>
    <row r="22" spans="1:12" ht="13.8" x14ac:dyDescent="0.25">
      <c r="A22" s="94"/>
      <c r="B22" s="351"/>
      <c r="C22" s="83"/>
      <c r="D22" s="394"/>
      <c r="E22" s="83"/>
      <c r="F22" s="83"/>
      <c r="G22" s="83"/>
      <c r="H22" s="83"/>
      <c r="I22" s="83"/>
      <c r="J22" s="4"/>
      <c r="K22" s="4"/>
      <c r="L22" s="83"/>
    </row>
    <row r="23" spans="1:12" ht="13.8" x14ac:dyDescent="0.25">
      <c r="A23" s="94"/>
      <c r="B23" s="351"/>
      <c r="C23" s="83"/>
      <c r="D23" s="394"/>
      <c r="E23" s="83"/>
      <c r="F23" s="394"/>
      <c r="G23" s="83"/>
      <c r="H23" s="83"/>
      <c r="I23" s="83"/>
      <c r="J23" s="4"/>
      <c r="K23" s="4"/>
      <c r="L23" s="83"/>
    </row>
    <row r="24" spans="1:12" ht="13.8" x14ac:dyDescent="0.25">
      <c r="A24" s="94"/>
      <c r="B24" s="351"/>
      <c r="C24" s="83"/>
      <c r="D24" s="394"/>
      <c r="E24" s="83"/>
      <c r="F24" s="394"/>
      <c r="G24" s="83"/>
      <c r="H24" s="83"/>
      <c r="I24" s="83"/>
      <c r="J24" s="4"/>
      <c r="K24" s="4"/>
      <c r="L24" s="83"/>
    </row>
    <row r="25" spans="1:12" ht="13.8" x14ac:dyDescent="0.25">
      <c r="A25" s="94"/>
      <c r="B25" s="351"/>
      <c r="C25" s="83"/>
      <c r="D25" s="394"/>
      <c r="E25" s="83"/>
      <c r="F25" s="83"/>
      <c r="G25" s="83"/>
      <c r="H25" s="83"/>
      <c r="I25" s="83"/>
      <c r="J25" s="4"/>
      <c r="K25" s="4"/>
      <c r="L25" s="83"/>
    </row>
    <row r="26" spans="1:12" ht="13.8" x14ac:dyDescent="0.25">
      <c r="A26" s="94"/>
      <c r="B26" s="351"/>
      <c r="C26" s="83"/>
      <c r="D26" s="394"/>
      <c r="E26" s="83"/>
      <c r="F26" s="83"/>
      <c r="G26" s="83"/>
      <c r="H26" s="83"/>
      <c r="I26" s="83"/>
      <c r="J26" s="4"/>
      <c r="K26" s="4"/>
      <c r="L26" s="83"/>
    </row>
    <row r="27" spans="1:12" ht="13.8" x14ac:dyDescent="0.25">
      <c r="A27" s="94"/>
      <c r="B27" s="351"/>
      <c r="C27" s="83"/>
      <c r="D27" s="394"/>
      <c r="E27" s="83"/>
      <c r="F27" s="83"/>
      <c r="G27" s="83"/>
      <c r="H27" s="83"/>
      <c r="I27" s="83"/>
      <c r="J27" s="4"/>
      <c r="K27" s="4"/>
      <c r="L27" s="83"/>
    </row>
    <row r="28" spans="1:12" ht="13.8" x14ac:dyDescent="0.25">
      <c r="A28" s="94"/>
      <c r="B28" s="351"/>
      <c r="C28" s="83"/>
      <c r="D28" s="394"/>
      <c r="E28" s="83"/>
      <c r="F28" s="83"/>
      <c r="G28" s="83"/>
      <c r="H28" s="83"/>
      <c r="I28" s="83"/>
      <c r="J28" s="4"/>
      <c r="K28" s="4"/>
      <c r="L28" s="83"/>
    </row>
    <row r="29" spans="1:12" ht="13.8" x14ac:dyDescent="0.25">
      <c r="A29" s="94"/>
      <c r="B29" s="351"/>
      <c r="C29" s="83"/>
      <c r="D29" s="394"/>
      <c r="E29" s="83"/>
      <c r="F29" s="83"/>
      <c r="G29" s="83"/>
      <c r="H29" s="83"/>
      <c r="I29" s="83"/>
      <c r="J29" s="4"/>
      <c r="K29" s="4"/>
      <c r="L29" s="83"/>
    </row>
    <row r="30" spans="1:12" ht="13.8" x14ac:dyDescent="0.25">
      <c r="A30" s="94"/>
      <c r="B30" s="351"/>
      <c r="C30" s="83"/>
      <c r="D30" s="394"/>
      <c r="E30" s="83"/>
      <c r="F30" s="83"/>
      <c r="G30" s="83"/>
      <c r="H30" s="83"/>
      <c r="I30" s="83"/>
      <c r="J30" s="4"/>
      <c r="K30" s="4"/>
      <c r="L30" s="83"/>
    </row>
    <row r="31" spans="1:12" ht="13.8" x14ac:dyDescent="0.25">
      <c r="A31" s="94"/>
      <c r="B31" s="351"/>
      <c r="C31" s="83"/>
      <c r="D31" s="394"/>
      <c r="E31" s="83"/>
      <c r="F31" s="83"/>
      <c r="G31" s="83"/>
      <c r="H31" s="83"/>
      <c r="I31" s="83"/>
      <c r="J31" s="4"/>
      <c r="K31" s="4"/>
      <c r="L31" s="83"/>
    </row>
    <row r="32" spans="1:12" ht="13.8" x14ac:dyDescent="0.25">
      <c r="A32" s="94"/>
      <c r="B32" s="351"/>
      <c r="C32" s="83"/>
      <c r="D32" s="394"/>
      <c r="E32" s="83"/>
      <c r="F32" s="83"/>
      <c r="G32" s="83"/>
      <c r="H32" s="83"/>
      <c r="I32" s="83"/>
      <c r="J32" s="4"/>
      <c r="K32" s="4"/>
      <c r="L32" s="83"/>
    </row>
    <row r="33" spans="1:12" ht="13.8" x14ac:dyDescent="0.25">
      <c r="A33" s="94"/>
      <c r="B33" s="351"/>
      <c r="C33" s="83"/>
      <c r="D33" s="394"/>
      <c r="E33" s="83"/>
      <c r="F33" s="83"/>
      <c r="G33" s="83"/>
      <c r="H33" s="83"/>
      <c r="I33" s="83"/>
      <c r="J33" s="4"/>
      <c r="K33" s="4"/>
      <c r="L33" s="83"/>
    </row>
    <row r="34" spans="1:12" ht="13.8" x14ac:dyDescent="0.3">
      <c r="A34" s="83"/>
      <c r="B34" s="351"/>
      <c r="C34" s="95"/>
      <c r="D34" s="95"/>
      <c r="E34" s="95"/>
      <c r="F34" s="95"/>
      <c r="G34" s="83"/>
      <c r="H34" s="83"/>
      <c r="I34" s="83"/>
      <c r="J34" s="83" t="s">
        <v>491</v>
      </c>
      <c r="K34" s="82">
        <f>SUM(K10:K33)</f>
        <v>0</v>
      </c>
      <c r="L34" s="83"/>
    </row>
    <row r="35" spans="1:12" ht="13.8" x14ac:dyDescent="0.3">
      <c r="A35" s="222"/>
      <c r="B35" s="222"/>
      <c r="C35" s="222"/>
      <c r="D35" s="222"/>
      <c r="E35" s="222"/>
      <c r="F35" s="222"/>
      <c r="G35" s="222"/>
      <c r="H35" s="222"/>
      <c r="I35" s="222"/>
      <c r="J35" s="222"/>
      <c r="K35" s="179"/>
    </row>
    <row r="36" spans="1:12" ht="13.8" x14ac:dyDescent="0.3">
      <c r="A36" s="223" t="s">
        <v>492</v>
      </c>
      <c r="B36" s="223"/>
      <c r="C36" s="222"/>
      <c r="D36" s="222"/>
      <c r="E36" s="222"/>
      <c r="F36" s="222"/>
      <c r="G36" s="222"/>
      <c r="H36" s="222"/>
      <c r="I36" s="222"/>
      <c r="J36" s="222"/>
      <c r="K36" s="179"/>
    </row>
    <row r="37" spans="1:12" ht="13.8" x14ac:dyDescent="0.3">
      <c r="A37" s="223" t="s">
        <v>493</v>
      </c>
      <c r="B37" s="223"/>
      <c r="C37" s="222"/>
      <c r="D37" s="222"/>
      <c r="E37" s="222"/>
      <c r="F37" s="222"/>
      <c r="G37" s="222"/>
      <c r="H37" s="222"/>
      <c r="I37" s="222"/>
      <c r="J37" s="222"/>
      <c r="K37" s="179"/>
    </row>
    <row r="38" spans="1:12" ht="13.8" x14ac:dyDescent="0.3">
      <c r="A38" s="210" t="s">
        <v>494</v>
      </c>
      <c r="B38" s="223"/>
      <c r="C38" s="179"/>
      <c r="D38" s="179"/>
      <c r="E38" s="179"/>
      <c r="F38" s="179"/>
      <c r="G38" s="179"/>
      <c r="H38" s="179"/>
      <c r="I38" s="179"/>
      <c r="J38" s="179"/>
      <c r="K38" s="179"/>
    </row>
    <row r="39" spans="1:12" ht="13.8" x14ac:dyDescent="0.3">
      <c r="A39" s="210" t="s">
        <v>495</v>
      </c>
      <c r="B39" s="223"/>
      <c r="C39" s="179"/>
      <c r="D39" s="179"/>
      <c r="E39" s="179"/>
      <c r="F39" s="179"/>
      <c r="G39" s="179"/>
      <c r="H39" s="179"/>
      <c r="I39" s="179"/>
      <c r="J39" s="179"/>
      <c r="K39" s="179"/>
    </row>
    <row r="40" spans="1:12" ht="15" customHeight="1" x14ac:dyDescent="0.25">
      <c r="A40" s="491" t="s">
        <v>512</v>
      </c>
      <c r="B40" s="491"/>
      <c r="C40" s="491"/>
      <c r="D40" s="491"/>
      <c r="E40" s="491"/>
      <c r="F40" s="491"/>
      <c r="G40" s="491"/>
      <c r="H40" s="491"/>
      <c r="I40" s="491"/>
      <c r="J40" s="491"/>
      <c r="K40" s="491"/>
    </row>
    <row r="41" spans="1:12" ht="15" customHeight="1" x14ac:dyDescent="0.25">
      <c r="A41" s="491"/>
      <c r="B41" s="491"/>
      <c r="C41" s="491"/>
      <c r="D41" s="491"/>
      <c r="E41" s="491"/>
      <c r="F41" s="491"/>
      <c r="G41" s="491"/>
      <c r="H41" s="491"/>
      <c r="I41" s="491"/>
      <c r="J41" s="491"/>
      <c r="K41" s="491"/>
    </row>
    <row r="42" spans="1:12" ht="12.75" customHeight="1" x14ac:dyDescent="0.25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</row>
    <row r="43" spans="1:12" ht="13.8" x14ac:dyDescent="0.3">
      <c r="A43" s="487" t="s">
        <v>107</v>
      </c>
      <c r="B43" s="487"/>
      <c r="C43" s="352"/>
      <c r="D43" s="353"/>
      <c r="E43" s="353"/>
      <c r="F43" s="352"/>
      <c r="G43" s="352"/>
      <c r="H43" s="352"/>
      <c r="I43" s="352"/>
      <c r="J43" s="352"/>
      <c r="K43" s="179"/>
    </row>
    <row r="44" spans="1:12" ht="13.8" x14ac:dyDescent="0.3">
      <c r="A44" s="352"/>
      <c r="B44" s="353"/>
      <c r="C44" s="352"/>
      <c r="D44" s="353"/>
      <c r="E44" s="353"/>
      <c r="F44" s="352"/>
      <c r="G44" s="352"/>
      <c r="H44" s="352"/>
      <c r="I44" s="352"/>
      <c r="J44" s="354"/>
      <c r="K44" s="179"/>
    </row>
    <row r="45" spans="1:12" ht="15" customHeight="1" x14ac:dyDescent="0.3">
      <c r="A45" s="352"/>
      <c r="B45" s="353"/>
      <c r="C45" s="488" t="s">
        <v>267</v>
      </c>
      <c r="D45" s="488"/>
      <c r="E45" s="355"/>
      <c r="F45" s="356"/>
      <c r="G45" s="489" t="s">
        <v>496</v>
      </c>
      <c r="H45" s="489"/>
      <c r="I45" s="489"/>
      <c r="J45" s="357"/>
      <c r="K45" s="179"/>
    </row>
    <row r="46" spans="1:12" ht="13.8" x14ac:dyDescent="0.3">
      <c r="A46" s="352"/>
      <c r="B46" s="353"/>
      <c r="C46" s="352"/>
      <c r="D46" s="353"/>
      <c r="E46" s="353"/>
      <c r="F46" s="352"/>
      <c r="G46" s="490"/>
      <c r="H46" s="490"/>
      <c r="I46" s="490"/>
      <c r="J46" s="357"/>
      <c r="K46" s="179"/>
    </row>
    <row r="47" spans="1:12" ht="13.8" x14ac:dyDescent="0.3">
      <c r="A47" s="352"/>
      <c r="B47" s="353"/>
      <c r="C47" s="485" t="s">
        <v>139</v>
      </c>
      <c r="D47" s="485"/>
      <c r="E47" s="355"/>
      <c r="F47" s="356"/>
      <c r="G47" s="352"/>
      <c r="H47" s="352"/>
      <c r="I47" s="352"/>
      <c r="J47" s="352"/>
      <c r="K47" s="179"/>
    </row>
  </sheetData>
  <autoFilter ref="A9:L34"/>
  <mergeCells count="7">
    <mergeCell ref="C47:D47"/>
    <mergeCell ref="A2:D2"/>
    <mergeCell ref="K3:L3"/>
    <mergeCell ref="A43:B43"/>
    <mergeCell ref="C45:D45"/>
    <mergeCell ref="G45:I46"/>
    <mergeCell ref="A40:K41"/>
  </mergeCells>
  <dataValidations count="1">
    <dataValidation type="list" allowBlank="1" showInputMessage="1" showErrorMessage="1" sqref="B10:B3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  <pageSetUpPr fitToPage="1"/>
  </sheetPr>
  <dimension ref="A1:I32"/>
  <sheetViews>
    <sheetView showGridLines="0" view="pageBreakPreview" zoomScale="80" zoomScaleSheetLayoutView="80" workbookViewId="0">
      <selection activeCell="N21" sqref="N21"/>
    </sheetView>
  </sheetViews>
  <sheetFormatPr defaultColWidth="9.109375" defaultRowHeight="13.8" x14ac:dyDescent="0.3"/>
  <cols>
    <col min="1" max="1" width="14.33203125" style="2" bestFit="1" customWidth="1"/>
    <col min="2" max="2" width="77.88671875" style="2" customWidth="1"/>
    <col min="3" max="3" width="14.6640625" style="2" customWidth="1"/>
    <col min="4" max="4" width="14.88671875" style="2" customWidth="1"/>
    <col min="5" max="16384" width="9.109375" style="2"/>
  </cols>
  <sheetData>
    <row r="1" spans="1:5" x14ac:dyDescent="0.3">
      <c r="A1" s="70" t="s">
        <v>456</v>
      </c>
      <c r="B1" s="72"/>
      <c r="C1" s="493" t="s">
        <v>109</v>
      </c>
      <c r="D1" s="493"/>
    </row>
    <row r="2" spans="1:5" x14ac:dyDescent="0.3">
      <c r="A2" s="70" t="s">
        <v>457</v>
      </c>
      <c r="B2" s="72"/>
      <c r="C2" s="479" t="s">
        <v>1777</v>
      </c>
      <c r="D2" s="480"/>
    </row>
    <row r="3" spans="1:5" x14ac:dyDescent="0.3">
      <c r="A3" s="72" t="s">
        <v>140</v>
      </c>
      <c r="B3" s="72"/>
      <c r="C3" s="71"/>
      <c r="D3" s="71"/>
    </row>
    <row r="4" spans="1:5" x14ac:dyDescent="0.3">
      <c r="A4" s="70"/>
      <c r="B4" s="72"/>
      <c r="C4" s="71"/>
      <c r="D4" s="71"/>
    </row>
    <row r="5" spans="1:5" x14ac:dyDescent="0.3">
      <c r="A5" s="73" t="str">
        <f>'ფორმა N2'!A4</f>
        <v>ანგარიშვალდებული პირის დასახელება:</v>
      </c>
      <c r="B5" s="73"/>
      <c r="C5" s="73"/>
      <c r="D5" s="72"/>
      <c r="E5" s="5"/>
    </row>
    <row r="6" spans="1:5" x14ac:dyDescent="0.3">
      <c r="A6" s="113" t="str">
        <f>'ფორმა N1'!D4</f>
        <v>მპგ თავისუფალი დემოკრატები</v>
      </c>
      <c r="B6" s="114"/>
      <c r="C6" s="114"/>
      <c r="D6" s="53"/>
      <c r="E6" s="5"/>
    </row>
    <row r="7" spans="1:5" x14ac:dyDescent="0.3">
      <c r="A7" s="73"/>
      <c r="B7" s="73"/>
      <c r="C7" s="73"/>
      <c r="D7" s="72"/>
      <c r="E7" s="5"/>
    </row>
    <row r="8" spans="1:5" s="6" customFormat="1" x14ac:dyDescent="0.3">
      <c r="A8" s="96"/>
      <c r="B8" s="96"/>
      <c r="C8" s="74"/>
      <c r="D8" s="74"/>
    </row>
    <row r="9" spans="1:5" s="6" customFormat="1" ht="27.6" x14ac:dyDescent="0.3">
      <c r="A9" s="102" t="s">
        <v>64</v>
      </c>
      <c r="B9" s="75" t="s">
        <v>11</v>
      </c>
      <c r="C9" s="75" t="s">
        <v>10</v>
      </c>
      <c r="D9" s="75" t="s">
        <v>9</v>
      </c>
    </row>
    <row r="10" spans="1:5" s="7" customFormat="1" x14ac:dyDescent="0.25">
      <c r="A10" s="13">
        <v>1</v>
      </c>
      <c r="B10" s="13" t="s">
        <v>108</v>
      </c>
      <c r="C10" s="78"/>
      <c r="D10" s="78"/>
    </row>
    <row r="11" spans="1:5" s="9" customFormat="1" ht="16.2" x14ac:dyDescent="0.25">
      <c r="A11" s="14">
        <v>1.1000000000000001</v>
      </c>
      <c r="B11" s="14" t="s">
        <v>68</v>
      </c>
      <c r="C11" s="78"/>
      <c r="D11" s="78"/>
    </row>
    <row r="12" spans="1:5" s="9" customFormat="1" ht="16.2" x14ac:dyDescent="0.25">
      <c r="A12" s="16" t="s">
        <v>30</v>
      </c>
      <c r="B12" s="16" t="s">
        <v>70</v>
      </c>
      <c r="C12" s="33"/>
      <c r="D12" s="34"/>
    </row>
    <row r="13" spans="1:5" s="9" customFormat="1" ht="16.2" x14ac:dyDescent="0.25">
      <c r="A13" s="16" t="s">
        <v>31</v>
      </c>
      <c r="B13" s="16" t="s">
        <v>71</v>
      </c>
      <c r="C13" s="33"/>
      <c r="D13" s="34"/>
    </row>
    <row r="14" spans="1:5" s="3" customFormat="1" x14ac:dyDescent="0.25">
      <c r="A14" s="14">
        <v>1.2</v>
      </c>
      <c r="B14" s="14" t="s">
        <v>69</v>
      </c>
      <c r="C14" s="78"/>
      <c r="D14" s="78"/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78"/>
      <c r="D17" s="78"/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3.2" x14ac:dyDescent="0.25"/>
    <row r="26" spans="1:9" x14ac:dyDescent="0.3">
      <c r="A26" s="65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5" t="s">
        <v>270</v>
      </c>
      <c r="D29" s="12"/>
      <c r="E29"/>
      <c r="F29"/>
      <c r="G29"/>
      <c r="H29"/>
      <c r="I29"/>
    </row>
    <row r="30" spans="1:9" x14ac:dyDescent="0.3">
      <c r="A30"/>
      <c r="B30" s="2" t="s">
        <v>269</v>
      </c>
      <c r="D30" s="12"/>
      <c r="E30"/>
      <c r="F30"/>
      <c r="G30"/>
      <c r="H30"/>
      <c r="I30"/>
    </row>
    <row r="31" spans="1:9" customFormat="1" ht="13.2" x14ac:dyDescent="0.25">
      <c r="B31" s="61" t="s">
        <v>139</v>
      </c>
    </row>
    <row r="32" spans="1:9" s="23" customFormat="1" ht="13.2" x14ac:dyDescent="0.2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50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ColWidth="9.109375" defaultRowHeight="13.8" x14ac:dyDescent="0.3"/>
  <cols>
    <col min="1" max="1" width="8.88671875" style="2" customWidth="1"/>
    <col min="2" max="2" width="84.88671875" style="2" customWidth="1"/>
    <col min="3" max="3" width="13.664062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 x14ac:dyDescent="0.3">
      <c r="A1" s="70" t="s">
        <v>458</v>
      </c>
      <c r="B1" s="73"/>
      <c r="C1" s="481" t="s">
        <v>109</v>
      </c>
      <c r="D1" s="481"/>
      <c r="E1" s="87"/>
    </row>
    <row r="2" spans="1:5" s="6" customFormat="1" x14ac:dyDescent="0.3">
      <c r="A2" s="70" t="s">
        <v>455</v>
      </c>
      <c r="B2" s="73"/>
      <c r="C2" s="479" t="s">
        <v>1777</v>
      </c>
      <c r="D2" s="479"/>
      <c r="E2" s="87"/>
    </row>
    <row r="3" spans="1:5" s="6" customFormat="1" x14ac:dyDescent="0.3">
      <c r="A3" s="72" t="s">
        <v>140</v>
      </c>
      <c r="B3" s="70"/>
      <c r="C3" s="157"/>
      <c r="D3" s="157"/>
      <c r="E3" s="87"/>
    </row>
    <row r="4" spans="1:5" s="6" customFormat="1" x14ac:dyDescent="0.3">
      <c r="A4" s="72"/>
      <c r="B4" s="72"/>
      <c r="C4" s="157"/>
      <c r="D4" s="157"/>
      <c r="E4" s="87"/>
    </row>
    <row r="5" spans="1:5" x14ac:dyDescent="0.3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 x14ac:dyDescent="0.3">
      <c r="A6" s="76" t="str">
        <f>'ფორმა N1'!D4</f>
        <v>მპგ თავისუფალი დემოკრატები</v>
      </c>
      <c r="B6" s="76"/>
      <c r="C6" s="77"/>
      <c r="D6" s="77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6"/>
      <c r="B8" s="156"/>
      <c r="C8" s="74"/>
      <c r="D8" s="74"/>
      <c r="E8" s="87"/>
    </row>
    <row r="9" spans="1:5" s="6" customFormat="1" ht="27.6" x14ac:dyDescent="0.3">
      <c r="A9" s="85" t="s">
        <v>64</v>
      </c>
      <c r="B9" s="85" t="s">
        <v>332</v>
      </c>
      <c r="C9" s="75" t="s">
        <v>10</v>
      </c>
      <c r="D9" s="75" t="s">
        <v>9</v>
      </c>
      <c r="E9" s="87"/>
    </row>
    <row r="10" spans="1:5" s="9" customFormat="1" ht="16.2" x14ac:dyDescent="0.25">
      <c r="A10" s="94" t="s">
        <v>296</v>
      </c>
      <c r="B10" s="94"/>
      <c r="C10" s="4"/>
      <c r="D10" s="4"/>
      <c r="E10" s="89"/>
    </row>
    <row r="11" spans="1:5" s="10" customFormat="1" x14ac:dyDescent="0.25">
      <c r="A11" s="94" t="s">
        <v>297</v>
      </c>
      <c r="B11" s="94"/>
      <c r="C11" s="4"/>
      <c r="D11" s="4"/>
      <c r="E11" s="90"/>
    </row>
    <row r="12" spans="1:5" s="10" customFormat="1" x14ac:dyDescent="0.25">
      <c r="A12" s="94" t="s">
        <v>298</v>
      </c>
      <c r="B12" s="83"/>
      <c r="C12" s="4"/>
      <c r="D12" s="4"/>
      <c r="E12" s="90"/>
    </row>
    <row r="13" spans="1:5" s="10" customFormat="1" x14ac:dyDescent="0.25">
      <c r="A13" s="83" t="s">
        <v>277</v>
      </c>
      <c r="B13" s="83"/>
      <c r="C13" s="4"/>
      <c r="D13" s="4"/>
      <c r="E13" s="90"/>
    </row>
    <row r="14" spans="1:5" s="10" customFormat="1" x14ac:dyDescent="0.25">
      <c r="A14" s="83" t="s">
        <v>277</v>
      </c>
      <c r="B14" s="83"/>
      <c r="C14" s="4"/>
      <c r="D14" s="4"/>
      <c r="E14" s="90"/>
    </row>
    <row r="15" spans="1:5" s="10" customFormat="1" x14ac:dyDescent="0.25">
      <c r="A15" s="83" t="s">
        <v>277</v>
      </c>
      <c r="B15" s="83"/>
      <c r="C15" s="4"/>
      <c r="D15" s="4"/>
      <c r="E15" s="90"/>
    </row>
    <row r="16" spans="1:5" s="10" customFormat="1" x14ac:dyDescent="0.25">
      <c r="A16" s="83" t="s">
        <v>277</v>
      </c>
      <c r="B16" s="83"/>
      <c r="C16" s="4"/>
      <c r="D16" s="4"/>
      <c r="E16" s="90"/>
    </row>
    <row r="17" spans="1:9" x14ac:dyDescent="0.3">
      <c r="A17" s="95"/>
      <c r="B17" s="95" t="s">
        <v>334</v>
      </c>
      <c r="C17" s="82">
        <f>SUM(C10:C16)</f>
        <v>0</v>
      </c>
      <c r="D17" s="82">
        <f>SUM(D10:D16)</f>
        <v>0</v>
      </c>
      <c r="E17" s="92"/>
    </row>
    <row r="18" spans="1:9" x14ac:dyDescent="0.3">
      <c r="A18" s="38"/>
      <c r="B18" s="38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10"/>
    </row>
    <row r="22" spans="1:9" x14ac:dyDescent="0.3">
      <c r="A22" s="210" t="s">
        <v>402</v>
      </c>
    </row>
    <row r="23" spans="1:9" s="23" customFormat="1" ht="13.2" x14ac:dyDescent="0.25"/>
    <row r="24" spans="1:9" x14ac:dyDescent="0.3">
      <c r="A24" s="65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5"/>
      <c r="B27" s="65" t="s">
        <v>446</v>
      </c>
      <c r="D27" s="12"/>
      <c r="E27"/>
      <c r="F27"/>
      <c r="G27"/>
      <c r="H27"/>
      <c r="I27"/>
    </row>
    <row r="28" spans="1:9" x14ac:dyDescent="0.3">
      <c r="B28" s="2" t="s">
        <v>447</v>
      </c>
      <c r="D28" s="12"/>
      <c r="E28"/>
      <c r="F28"/>
      <c r="G28"/>
      <c r="H28"/>
      <c r="I28"/>
    </row>
    <row r="29" spans="1:9" customFormat="1" ht="13.2" x14ac:dyDescent="0.25">
      <c r="A29" s="61"/>
      <c r="B29" s="61" t="s">
        <v>139</v>
      </c>
    </row>
    <row r="30" spans="1:9" s="23" customFormat="1" ht="13.2" x14ac:dyDescent="0.2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I93"/>
  <sheetViews>
    <sheetView showGridLines="0" view="pageBreakPreview" zoomScaleSheetLayoutView="100" workbookViewId="0">
      <selection activeCell="H10" sqref="H10"/>
    </sheetView>
  </sheetViews>
  <sheetFormatPr defaultColWidth="9.109375" defaultRowHeight="13.8" x14ac:dyDescent="0.3"/>
  <cols>
    <col min="1" max="1" width="12.88671875" style="29" customWidth="1"/>
    <col min="2" max="2" width="65.5546875" style="28" customWidth="1"/>
    <col min="3" max="3" width="14.88671875" style="27" customWidth="1"/>
    <col min="4" max="4" width="18.21875" style="27" customWidth="1"/>
    <col min="5" max="5" width="0.88671875" style="2" customWidth="1"/>
    <col min="6" max="16384" width="9.109375" style="2"/>
  </cols>
  <sheetData>
    <row r="1" spans="1:5" x14ac:dyDescent="0.3">
      <c r="A1" s="70" t="s">
        <v>224</v>
      </c>
      <c r="B1" s="115"/>
      <c r="C1" s="499" t="s">
        <v>198</v>
      </c>
      <c r="D1" s="499"/>
      <c r="E1" s="101"/>
    </row>
    <row r="2" spans="1:5" x14ac:dyDescent="0.3">
      <c r="A2" s="72" t="s">
        <v>140</v>
      </c>
      <c r="B2" s="115"/>
      <c r="C2" s="114"/>
      <c r="D2" s="443" t="s">
        <v>1777</v>
      </c>
      <c r="E2" s="101"/>
    </row>
    <row r="3" spans="1:5" x14ac:dyDescent="0.3">
      <c r="A3" s="112"/>
      <c r="B3" s="115"/>
      <c r="C3" s="114"/>
      <c r="D3" s="114"/>
      <c r="E3" s="101"/>
    </row>
    <row r="4" spans="1:5" x14ac:dyDescent="0.3">
      <c r="A4" s="72" t="str">
        <f>'ფორმა N2'!A4</f>
        <v>ანგარიშვალდებული პირის დასახელება:</v>
      </c>
      <c r="B4" s="72"/>
      <c r="C4" s="53"/>
      <c r="D4" s="53"/>
      <c r="E4" s="104"/>
    </row>
    <row r="5" spans="1:5" x14ac:dyDescent="0.3">
      <c r="A5" s="113" t="str">
        <f>'ფორმა N1'!D4</f>
        <v>მპგ თავისუფალი დემოკრატები</v>
      </c>
      <c r="B5" s="114"/>
      <c r="C5" s="114"/>
      <c r="D5" s="53"/>
      <c r="E5" s="104"/>
    </row>
    <row r="6" spans="1:5" x14ac:dyDescent="0.3">
      <c r="A6" s="73"/>
      <c r="B6" s="72"/>
      <c r="C6" s="53"/>
      <c r="D6" s="53"/>
      <c r="E6" s="104"/>
    </row>
    <row r="7" spans="1:5" x14ac:dyDescent="0.3">
      <c r="A7" s="111"/>
      <c r="B7" s="116"/>
      <c r="C7" s="500"/>
      <c r="D7" s="500"/>
      <c r="E7" s="101"/>
    </row>
    <row r="8" spans="1:5" ht="41.4" x14ac:dyDescent="0.3">
      <c r="A8" s="118" t="s">
        <v>113</v>
      </c>
      <c r="B8" s="118" t="s">
        <v>190</v>
      </c>
      <c r="C8" s="501" t="s">
        <v>302</v>
      </c>
      <c r="D8" s="501" t="s">
        <v>256</v>
      </c>
      <c r="E8" s="101"/>
    </row>
    <row r="9" spans="1:5" x14ac:dyDescent="0.3">
      <c r="A9" s="43"/>
      <c r="B9" s="44"/>
      <c r="C9" s="151"/>
      <c r="D9" s="151"/>
      <c r="E9" s="101"/>
    </row>
    <row r="10" spans="1:5" x14ac:dyDescent="0.3">
      <c r="A10" s="45" t="s">
        <v>191</v>
      </c>
      <c r="B10" s="46"/>
      <c r="C10" s="502">
        <f>SUM(C11,C34)</f>
        <v>220065.55</v>
      </c>
      <c r="D10" s="502">
        <f>SUM(D11,D34)</f>
        <v>221358.45</v>
      </c>
      <c r="E10" s="101"/>
    </row>
    <row r="11" spans="1:5" x14ac:dyDescent="0.3">
      <c r="A11" s="47" t="s">
        <v>192</v>
      </c>
      <c r="B11" s="48"/>
      <c r="C11" s="503">
        <f>SUM(C12:C32)</f>
        <v>16059.55</v>
      </c>
      <c r="D11" s="503">
        <f>SUM(D12:D32)</f>
        <v>17352.45</v>
      </c>
      <c r="E11" s="101"/>
    </row>
    <row r="12" spans="1:5" x14ac:dyDescent="0.3">
      <c r="A12" s="51">
        <v>1110</v>
      </c>
      <c r="B12" s="50" t="s">
        <v>142</v>
      </c>
      <c r="C12" s="504"/>
      <c r="D12" s="504"/>
      <c r="E12" s="101"/>
    </row>
    <row r="13" spans="1:5" x14ac:dyDescent="0.3">
      <c r="A13" s="51">
        <v>1120</v>
      </c>
      <c r="B13" s="50" t="s">
        <v>143</v>
      </c>
      <c r="C13" s="504"/>
      <c r="D13" s="504"/>
      <c r="E13" s="101"/>
    </row>
    <row r="14" spans="1:5" x14ac:dyDescent="0.3">
      <c r="A14" s="51">
        <v>1211</v>
      </c>
      <c r="B14" s="50" t="s">
        <v>144</v>
      </c>
      <c r="C14" s="504">
        <v>122</v>
      </c>
      <c r="D14" s="504">
        <v>279</v>
      </c>
      <c r="E14" s="101"/>
    </row>
    <row r="15" spans="1:5" x14ac:dyDescent="0.3">
      <c r="A15" s="51">
        <v>1212</v>
      </c>
      <c r="B15" s="50" t="s">
        <v>145</v>
      </c>
      <c r="C15" s="504">
        <v>252.55</v>
      </c>
      <c r="D15" s="504">
        <v>250.45</v>
      </c>
      <c r="E15" s="101"/>
    </row>
    <row r="16" spans="1:5" x14ac:dyDescent="0.3">
      <c r="A16" s="51">
        <v>1213</v>
      </c>
      <c r="B16" s="50" t="s">
        <v>146</v>
      </c>
      <c r="C16" s="504"/>
      <c r="D16" s="504"/>
      <c r="E16" s="101"/>
    </row>
    <row r="17" spans="1:5" x14ac:dyDescent="0.3">
      <c r="A17" s="51">
        <v>1214</v>
      </c>
      <c r="B17" s="50" t="s">
        <v>147</v>
      </c>
      <c r="C17" s="504"/>
      <c r="D17" s="504"/>
      <c r="E17" s="101"/>
    </row>
    <row r="18" spans="1:5" x14ac:dyDescent="0.3">
      <c r="A18" s="51">
        <v>1215</v>
      </c>
      <c r="B18" s="50" t="s">
        <v>148</v>
      </c>
      <c r="C18" s="504"/>
      <c r="D18" s="504"/>
      <c r="E18" s="101"/>
    </row>
    <row r="19" spans="1:5" x14ac:dyDescent="0.3">
      <c r="A19" s="51">
        <v>1300</v>
      </c>
      <c r="B19" s="50" t="s">
        <v>149</v>
      </c>
      <c r="C19" s="504"/>
      <c r="D19" s="504"/>
      <c r="E19" s="101"/>
    </row>
    <row r="20" spans="1:5" x14ac:dyDescent="0.3">
      <c r="A20" s="51">
        <v>1410</v>
      </c>
      <c r="B20" s="50" t="s">
        <v>150</v>
      </c>
      <c r="C20" s="504"/>
      <c r="D20" s="504"/>
      <c r="E20" s="101"/>
    </row>
    <row r="21" spans="1:5" x14ac:dyDescent="0.3">
      <c r="A21" s="51">
        <v>1421</v>
      </c>
      <c r="B21" s="50" t="s">
        <v>151</v>
      </c>
      <c r="C21" s="504"/>
      <c r="D21" s="504"/>
      <c r="E21" s="101"/>
    </row>
    <row r="22" spans="1:5" x14ac:dyDescent="0.3">
      <c r="A22" s="51">
        <v>1422</v>
      </c>
      <c r="B22" s="50" t="s">
        <v>152</v>
      </c>
      <c r="C22" s="504"/>
      <c r="D22" s="504"/>
      <c r="E22" s="101"/>
    </row>
    <row r="23" spans="1:5" x14ac:dyDescent="0.3">
      <c r="A23" s="51">
        <v>1423</v>
      </c>
      <c r="B23" s="50" t="s">
        <v>153</v>
      </c>
      <c r="C23" s="504"/>
      <c r="D23" s="504"/>
      <c r="E23" s="101"/>
    </row>
    <row r="24" spans="1:5" x14ac:dyDescent="0.3">
      <c r="A24" s="51">
        <v>1431</v>
      </c>
      <c r="B24" s="50" t="s">
        <v>154</v>
      </c>
      <c r="C24" s="504">
        <v>167</v>
      </c>
      <c r="D24" s="504">
        <v>167</v>
      </c>
      <c r="E24" s="101"/>
    </row>
    <row r="25" spans="1:5" x14ac:dyDescent="0.3">
      <c r="A25" s="51">
        <v>1432</v>
      </c>
      <c r="B25" s="50" t="s">
        <v>155</v>
      </c>
      <c r="C25" s="504"/>
      <c r="D25" s="504"/>
      <c r="E25" s="101"/>
    </row>
    <row r="26" spans="1:5" x14ac:dyDescent="0.3">
      <c r="A26" s="51">
        <v>1433</v>
      </c>
      <c r="B26" s="50" t="s">
        <v>156</v>
      </c>
      <c r="C26" s="505"/>
      <c r="D26" s="505"/>
      <c r="E26" s="101"/>
    </row>
    <row r="27" spans="1:5" x14ac:dyDescent="0.3">
      <c r="A27" s="51">
        <v>1441</v>
      </c>
      <c r="B27" s="50" t="s">
        <v>157</v>
      </c>
      <c r="C27" s="504">
        <v>3093</v>
      </c>
      <c r="D27" s="504">
        <v>3093</v>
      </c>
      <c r="E27" s="101"/>
    </row>
    <row r="28" spans="1:5" x14ac:dyDescent="0.3">
      <c r="A28" s="51">
        <v>1442</v>
      </c>
      <c r="B28" s="50" t="s">
        <v>158</v>
      </c>
      <c r="C28" s="504">
        <v>6691</v>
      </c>
      <c r="D28" s="504">
        <v>7829</v>
      </c>
      <c r="E28" s="101"/>
    </row>
    <row r="29" spans="1:5" x14ac:dyDescent="0.3">
      <c r="A29" s="51">
        <v>1443</v>
      </c>
      <c r="B29" s="50" t="s">
        <v>159</v>
      </c>
      <c r="C29" s="504"/>
      <c r="D29" s="504"/>
      <c r="E29" s="101"/>
    </row>
    <row r="30" spans="1:5" x14ac:dyDescent="0.3">
      <c r="A30" s="51">
        <v>1444</v>
      </c>
      <c r="B30" s="50" t="s">
        <v>160</v>
      </c>
      <c r="C30" s="504"/>
      <c r="D30" s="504"/>
      <c r="E30" s="101"/>
    </row>
    <row r="31" spans="1:5" x14ac:dyDescent="0.3">
      <c r="A31" s="51">
        <v>1445</v>
      </c>
      <c r="B31" s="50" t="s">
        <v>161</v>
      </c>
      <c r="C31" s="504"/>
      <c r="D31" s="504"/>
      <c r="E31" s="101"/>
    </row>
    <row r="32" spans="1:5" x14ac:dyDescent="0.3">
      <c r="A32" s="51">
        <v>1446</v>
      </c>
      <c r="B32" s="50" t="s">
        <v>162</v>
      </c>
      <c r="C32" s="504">
        <v>5734</v>
      </c>
      <c r="D32" s="504">
        <v>5734</v>
      </c>
      <c r="E32" s="101"/>
    </row>
    <row r="33" spans="1:5" x14ac:dyDescent="0.3">
      <c r="A33" s="30"/>
      <c r="E33" s="101"/>
    </row>
    <row r="34" spans="1:5" x14ac:dyDescent="0.3">
      <c r="A34" s="52" t="s">
        <v>193</v>
      </c>
      <c r="B34" s="50"/>
      <c r="C34" s="503">
        <f>SUM(C35:C42)</f>
        <v>204006</v>
      </c>
      <c r="D34" s="503">
        <f>SUM(D35:D42)</f>
        <v>204006</v>
      </c>
      <c r="E34" s="101"/>
    </row>
    <row r="35" spans="1:5" x14ac:dyDescent="0.3">
      <c r="A35" s="51">
        <v>2110</v>
      </c>
      <c r="B35" s="50" t="s">
        <v>100</v>
      </c>
      <c r="C35" s="504"/>
      <c r="D35" s="504"/>
      <c r="E35" s="101"/>
    </row>
    <row r="36" spans="1:5" x14ac:dyDescent="0.3">
      <c r="A36" s="51">
        <v>2120</v>
      </c>
      <c r="B36" s="50" t="s">
        <v>163</v>
      </c>
      <c r="C36" s="504">
        <v>116451</v>
      </c>
      <c r="D36" s="504">
        <v>116451</v>
      </c>
      <c r="E36" s="101"/>
    </row>
    <row r="37" spans="1:5" x14ac:dyDescent="0.3">
      <c r="A37" s="51">
        <v>2130</v>
      </c>
      <c r="B37" s="50" t="s">
        <v>101</v>
      </c>
      <c r="C37" s="504"/>
      <c r="D37" s="504"/>
      <c r="E37" s="101"/>
    </row>
    <row r="38" spans="1:5" x14ac:dyDescent="0.3">
      <c r="A38" s="51">
        <v>2140</v>
      </c>
      <c r="B38" s="50" t="s">
        <v>411</v>
      </c>
      <c r="C38" s="504"/>
      <c r="D38" s="504"/>
      <c r="E38" s="101"/>
    </row>
    <row r="39" spans="1:5" x14ac:dyDescent="0.3">
      <c r="A39" s="51">
        <v>2150</v>
      </c>
      <c r="B39" s="50" t="s">
        <v>415</v>
      </c>
      <c r="C39" s="504"/>
      <c r="D39" s="504"/>
      <c r="E39" s="101"/>
    </row>
    <row r="40" spans="1:5" x14ac:dyDescent="0.3">
      <c r="A40" s="51">
        <v>2220</v>
      </c>
      <c r="B40" s="50" t="s">
        <v>102</v>
      </c>
      <c r="C40" s="504">
        <v>86709</v>
      </c>
      <c r="D40" s="504">
        <v>86709</v>
      </c>
      <c r="E40" s="101"/>
    </row>
    <row r="41" spans="1:5" x14ac:dyDescent="0.3">
      <c r="A41" s="51">
        <v>2300</v>
      </c>
      <c r="B41" s="50" t="s">
        <v>164</v>
      </c>
      <c r="C41" s="504"/>
      <c r="D41" s="504"/>
      <c r="E41" s="101"/>
    </row>
    <row r="42" spans="1:5" x14ac:dyDescent="0.3">
      <c r="A42" s="51">
        <v>2400</v>
      </c>
      <c r="B42" s="50" t="s">
        <v>165</v>
      </c>
      <c r="C42" s="504">
        <v>846</v>
      </c>
      <c r="D42" s="504">
        <v>846</v>
      </c>
      <c r="E42" s="101"/>
    </row>
    <row r="43" spans="1:5" x14ac:dyDescent="0.3">
      <c r="A43" s="31"/>
      <c r="E43" s="101"/>
    </row>
    <row r="44" spans="1:5" x14ac:dyDescent="0.3">
      <c r="A44" s="49" t="s">
        <v>197</v>
      </c>
      <c r="B44" s="50"/>
      <c r="C44" s="503">
        <f>SUM(C45,C64)</f>
        <v>220065</v>
      </c>
      <c r="D44" s="503">
        <f>SUM(D45,D64)</f>
        <v>221358.45</v>
      </c>
      <c r="E44" s="101"/>
    </row>
    <row r="45" spans="1:5" x14ac:dyDescent="0.3">
      <c r="A45" s="52" t="s">
        <v>194</v>
      </c>
      <c r="B45" s="50"/>
      <c r="C45" s="503">
        <f>SUM(C46:C61)</f>
        <v>217855</v>
      </c>
      <c r="D45" s="503">
        <f>SUM(D46:D61)</f>
        <v>210758</v>
      </c>
      <c r="E45" s="101"/>
    </row>
    <row r="46" spans="1:5" x14ac:dyDescent="0.3">
      <c r="A46" s="51">
        <v>3100</v>
      </c>
      <c r="B46" s="50" t="s">
        <v>166</v>
      </c>
      <c r="C46" s="504"/>
      <c r="D46" s="504"/>
      <c r="E46" s="101"/>
    </row>
    <row r="47" spans="1:5" x14ac:dyDescent="0.3">
      <c r="A47" s="51">
        <v>3210</v>
      </c>
      <c r="B47" s="50" t="s">
        <v>167</v>
      </c>
      <c r="C47" s="504">
        <v>205287</v>
      </c>
      <c r="D47" s="504">
        <v>197009</v>
      </c>
      <c r="E47" s="101"/>
    </row>
    <row r="48" spans="1:5" x14ac:dyDescent="0.3">
      <c r="A48" s="51">
        <v>3221</v>
      </c>
      <c r="B48" s="50" t="s">
        <v>168</v>
      </c>
      <c r="C48" s="504"/>
      <c r="D48" s="504"/>
      <c r="E48" s="101"/>
    </row>
    <row r="49" spans="1:5" x14ac:dyDescent="0.3">
      <c r="A49" s="51">
        <v>3222</v>
      </c>
      <c r="B49" s="50" t="s">
        <v>169</v>
      </c>
      <c r="C49" s="504">
        <v>12468</v>
      </c>
      <c r="D49" s="504">
        <v>13649</v>
      </c>
      <c r="E49" s="101"/>
    </row>
    <row r="50" spans="1:5" x14ac:dyDescent="0.3">
      <c r="A50" s="51">
        <v>3223</v>
      </c>
      <c r="B50" s="50" t="s">
        <v>170</v>
      </c>
      <c r="C50" s="504"/>
      <c r="D50" s="504"/>
      <c r="E50" s="101"/>
    </row>
    <row r="51" spans="1:5" x14ac:dyDescent="0.3">
      <c r="A51" s="51">
        <v>3224</v>
      </c>
      <c r="B51" s="50" t="s">
        <v>171</v>
      </c>
      <c r="C51" s="504">
        <v>100</v>
      </c>
      <c r="D51" s="504">
        <v>100</v>
      </c>
      <c r="E51" s="101"/>
    </row>
    <row r="52" spans="1:5" x14ac:dyDescent="0.3">
      <c r="A52" s="51">
        <v>3231</v>
      </c>
      <c r="B52" s="50" t="s">
        <v>172</v>
      </c>
      <c r="C52" s="504"/>
      <c r="D52" s="504"/>
      <c r="E52" s="101"/>
    </row>
    <row r="53" spans="1:5" x14ac:dyDescent="0.3">
      <c r="A53" s="51">
        <v>3232</v>
      </c>
      <c r="B53" s="50" t="s">
        <v>173</v>
      </c>
      <c r="C53" s="504"/>
      <c r="D53" s="504"/>
      <c r="E53" s="101"/>
    </row>
    <row r="54" spans="1:5" x14ac:dyDescent="0.3">
      <c r="A54" s="51">
        <v>3234</v>
      </c>
      <c r="B54" s="50" t="s">
        <v>174</v>
      </c>
      <c r="C54" s="504"/>
      <c r="D54" s="504"/>
      <c r="E54" s="101"/>
    </row>
    <row r="55" spans="1:5" ht="27.6" x14ac:dyDescent="0.3">
      <c r="A55" s="51">
        <v>3236</v>
      </c>
      <c r="B55" s="50" t="s">
        <v>189</v>
      </c>
      <c r="C55" s="504"/>
      <c r="D55" s="504"/>
      <c r="E55" s="101"/>
    </row>
    <row r="56" spans="1:5" ht="41.4" x14ac:dyDescent="0.3">
      <c r="A56" s="51">
        <v>3237</v>
      </c>
      <c r="B56" s="50" t="s">
        <v>175</v>
      </c>
      <c r="C56" s="504"/>
      <c r="D56" s="504"/>
      <c r="E56" s="101"/>
    </row>
    <row r="57" spans="1:5" x14ac:dyDescent="0.3">
      <c r="A57" s="51">
        <v>3241</v>
      </c>
      <c r="B57" s="50" t="s">
        <v>176</v>
      </c>
      <c r="C57" s="504"/>
      <c r="D57" s="504"/>
      <c r="E57" s="101"/>
    </row>
    <row r="58" spans="1:5" x14ac:dyDescent="0.3">
      <c r="A58" s="51">
        <v>3242</v>
      </c>
      <c r="B58" s="50" t="s">
        <v>177</v>
      </c>
      <c r="C58" s="504"/>
      <c r="D58" s="504"/>
      <c r="E58" s="101"/>
    </row>
    <row r="59" spans="1:5" x14ac:dyDescent="0.3">
      <c r="A59" s="51">
        <v>3243</v>
      </c>
      <c r="B59" s="50" t="s">
        <v>178</v>
      </c>
      <c r="C59" s="504"/>
      <c r="D59" s="504"/>
      <c r="E59" s="101"/>
    </row>
    <row r="60" spans="1:5" x14ac:dyDescent="0.3">
      <c r="A60" s="51">
        <v>3245</v>
      </c>
      <c r="B60" s="50" t="s">
        <v>179</v>
      </c>
      <c r="C60" s="504"/>
      <c r="D60" s="504"/>
      <c r="E60" s="101"/>
    </row>
    <row r="61" spans="1:5" x14ac:dyDescent="0.3">
      <c r="A61" s="51">
        <v>3246</v>
      </c>
      <c r="B61" s="50" t="s">
        <v>180</v>
      </c>
      <c r="C61" s="504"/>
      <c r="D61" s="504"/>
      <c r="E61" s="101"/>
    </row>
    <row r="62" spans="1:5" x14ac:dyDescent="0.3">
      <c r="A62" s="31"/>
      <c r="E62" s="101"/>
    </row>
    <row r="63" spans="1:5" x14ac:dyDescent="0.3">
      <c r="A63" s="32"/>
      <c r="E63" s="101"/>
    </row>
    <row r="64" spans="1:5" x14ac:dyDescent="0.3">
      <c r="A64" s="52" t="s">
        <v>195</v>
      </c>
      <c r="B64" s="50"/>
      <c r="C64" s="503">
        <f>SUM(C65:C67)</f>
        <v>2210</v>
      </c>
      <c r="D64" s="503">
        <f>SUM(D65:D67)</f>
        <v>10600.45</v>
      </c>
      <c r="E64" s="101"/>
    </row>
    <row r="65" spans="1:5" x14ac:dyDescent="0.3">
      <c r="A65" s="51">
        <v>5100</v>
      </c>
      <c r="B65" s="50" t="s">
        <v>254</v>
      </c>
      <c r="C65" s="504"/>
      <c r="D65" s="504"/>
      <c r="E65" s="101"/>
    </row>
    <row r="66" spans="1:5" x14ac:dyDescent="0.3">
      <c r="A66" s="51">
        <v>5220</v>
      </c>
      <c r="B66" s="50" t="s">
        <v>434</v>
      </c>
      <c r="C66" s="504">
        <v>2210</v>
      </c>
      <c r="D66" s="504">
        <v>10600.45</v>
      </c>
      <c r="E66" s="101"/>
    </row>
    <row r="67" spans="1:5" x14ac:dyDescent="0.3">
      <c r="A67" s="51">
        <v>5230</v>
      </c>
      <c r="B67" s="50" t="s">
        <v>435</v>
      </c>
      <c r="C67" s="504"/>
      <c r="D67" s="504"/>
      <c r="E67" s="101"/>
    </row>
    <row r="68" spans="1:5" x14ac:dyDescent="0.3">
      <c r="A68" s="31"/>
      <c r="E68" s="101"/>
    </row>
    <row r="69" spans="1:5" x14ac:dyDescent="0.3">
      <c r="A69" s="2"/>
      <c r="E69" s="101"/>
    </row>
    <row r="70" spans="1:5" x14ac:dyDescent="0.3">
      <c r="A70" s="49" t="s">
        <v>196</v>
      </c>
      <c r="B70" s="50"/>
      <c r="C70" s="504"/>
      <c r="D70" s="504"/>
      <c r="E70" s="101"/>
    </row>
    <row r="71" spans="1:5" ht="27.6" x14ac:dyDescent="0.3">
      <c r="A71" s="51">
        <v>1</v>
      </c>
      <c r="B71" s="50" t="s">
        <v>181</v>
      </c>
      <c r="C71" s="504"/>
      <c r="D71" s="504"/>
      <c r="E71" s="101"/>
    </row>
    <row r="72" spans="1:5" x14ac:dyDescent="0.3">
      <c r="A72" s="51">
        <v>2</v>
      </c>
      <c r="B72" s="50" t="s">
        <v>182</v>
      </c>
      <c r="C72" s="504"/>
      <c r="D72" s="504"/>
      <c r="E72" s="101"/>
    </row>
    <row r="73" spans="1:5" x14ac:dyDescent="0.3">
      <c r="A73" s="51">
        <v>3</v>
      </c>
      <c r="B73" s="50" t="s">
        <v>183</v>
      </c>
      <c r="C73" s="504"/>
      <c r="D73" s="504"/>
      <c r="E73" s="101"/>
    </row>
    <row r="74" spans="1:5" x14ac:dyDescent="0.3">
      <c r="A74" s="51">
        <v>4</v>
      </c>
      <c r="B74" s="50" t="s">
        <v>366</v>
      </c>
      <c r="C74" s="504"/>
      <c r="D74" s="504"/>
      <c r="E74" s="101"/>
    </row>
    <row r="75" spans="1:5" x14ac:dyDescent="0.3">
      <c r="A75" s="51">
        <v>5</v>
      </c>
      <c r="B75" s="50" t="s">
        <v>184</v>
      </c>
      <c r="C75" s="504"/>
      <c r="D75" s="504"/>
      <c r="E75" s="101"/>
    </row>
    <row r="76" spans="1:5" x14ac:dyDescent="0.3">
      <c r="A76" s="51">
        <v>6</v>
      </c>
      <c r="B76" s="50" t="s">
        <v>185</v>
      </c>
      <c r="C76" s="504"/>
      <c r="D76" s="504"/>
      <c r="E76" s="101"/>
    </row>
    <row r="77" spans="1:5" x14ac:dyDescent="0.3">
      <c r="A77" s="51">
        <v>7</v>
      </c>
      <c r="B77" s="50" t="s">
        <v>186</v>
      </c>
      <c r="C77" s="504"/>
      <c r="D77" s="504"/>
      <c r="E77" s="101"/>
    </row>
    <row r="78" spans="1:5" x14ac:dyDescent="0.3">
      <c r="A78" s="51">
        <v>8</v>
      </c>
      <c r="B78" s="50" t="s">
        <v>187</v>
      </c>
      <c r="C78" s="504"/>
      <c r="D78" s="504"/>
      <c r="E78" s="101"/>
    </row>
    <row r="79" spans="1:5" x14ac:dyDescent="0.3">
      <c r="A79" s="51">
        <v>9</v>
      </c>
      <c r="B79" s="50" t="s">
        <v>188</v>
      </c>
      <c r="C79" s="504"/>
      <c r="D79" s="504"/>
      <c r="E79" s="101"/>
    </row>
    <row r="83" spans="1:9" x14ac:dyDescent="0.3">
      <c r="A83" s="2"/>
      <c r="B83" s="2"/>
    </row>
    <row r="84" spans="1:9" x14ac:dyDescent="0.3">
      <c r="A84" s="65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07"/>
      <c r="E86"/>
      <c r="F86"/>
      <c r="G86"/>
      <c r="H86"/>
      <c r="I86"/>
    </row>
    <row r="87" spans="1:9" x14ac:dyDescent="0.3">
      <c r="A87"/>
      <c r="B87" s="65" t="s">
        <v>446</v>
      </c>
      <c r="D87" s="107"/>
      <c r="E87"/>
      <c r="F87"/>
      <c r="G87"/>
      <c r="H87"/>
      <c r="I87"/>
    </row>
    <row r="88" spans="1:9" x14ac:dyDescent="0.3">
      <c r="A88"/>
      <c r="B88" s="2" t="s">
        <v>447</v>
      </c>
      <c r="D88" s="107"/>
      <c r="E88"/>
      <c r="F88"/>
      <c r="G88"/>
      <c r="H88"/>
      <c r="I88"/>
    </row>
    <row r="89" spans="1:9" customFormat="1" ht="13.2" x14ac:dyDescent="0.25">
      <c r="B89" s="61" t="s">
        <v>139</v>
      </c>
      <c r="C89" s="106"/>
      <c r="D89" s="106"/>
    </row>
    <row r="90" spans="1:9" customFormat="1" ht="13.2" x14ac:dyDescent="0.25">
      <c r="C90" s="106"/>
      <c r="D90" s="106"/>
    </row>
    <row r="91" spans="1:9" customFormat="1" ht="13.2" x14ac:dyDescent="0.25">
      <c r="C91" s="106"/>
      <c r="D91" s="106"/>
    </row>
    <row r="92" spans="1:9" customFormat="1" ht="13.2" x14ac:dyDescent="0.25">
      <c r="C92" s="106"/>
      <c r="D92" s="106"/>
    </row>
    <row r="93" spans="1:9" customFormat="1" ht="13.2" x14ac:dyDescent="0.25">
      <c r="C93" s="106"/>
      <c r="D93" s="106"/>
    </row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8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  <pageSetUpPr fitToPage="1"/>
  </sheetPr>
  <dimension ref="A1:K37"/>
  <sheetViews>
    <sheetView showGridLines="0" view="pageBreakPreview" zoomScale="80" zoomScaleSheetLayoutView="80" workbookViewId="0">
      <selection activeCell="S29" sqref="S29"/>
    </sheetView>
  </sheetViews>
  <sheetFormatPr defaultColWidth="9.109375" defaultRowHeight="13.8" x14ac:dyDescent="0.3"/>
  <cols>
    <col min="1" max="1" width="4.88671875" style="2" customWidth="1"/>
    <col min="2" max="2" width="31.44140625" style="2" customWidth="1"/>
    <col min="3" max="3" width="18.44140625" style="2" customWidth="1"/>
    <col min="4" max="4" width="14.332031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 x14ac:dyDescent="0.3">
      <c r="A1" s="70" t="s">
        <v>452</v>
      </c>
      <c r="B1" s="72"/>
      <c r="C1" s="72"/>
      <c r="D1" s="72"/>
      <c r="E1" s="72"/>
      <c r="F1" s="72"/>
      <c r="G1" s="72"/>
      <c r="H1" s="72"/>
      <c r="I1" s="481" t="s">
        <v>109</v>
      </c>
      <c r="J1" s="481"/>
      <c r="K1" s="101"/>
    </row>
    <row r="2" spans="1:11" x14ac:dyDescent="0.3">
      <c r="A2" s="72" t="s">
        <v>140</v>
      </c>
      <c r="B2" s="72"/>
      <c r="C2" s="72"/>
      <c r="D2" s="72"/>
      <c r="E2" s="72"/>
      <c r="F2" s="72"/>
      <c r="G2" s="72"/>
      <c r="H2" s="72"/>
      <c r="I2" s="479" t="s">
        <v>1777</v>
      </c>
      <c r="J2" s="480"/>
      <c r="K2" s="101"/>
    </row>
    <row r="3" spans="1:11" x14ac:dyDescent="0.3">
      <c r="A3" s="72"/>
      <c r="B3" s="72"/>
      <c r="C3" s="72"/>
      <c r="D3" s="72"/>
      <c r="E3" s="72"/>
      <c r="F3" s="72"/>
      <c r="G3" s="72"/>
      <c r="H3" s="72"/>
      <c r="I3" s="71"/>
      <c r="J3" s="71"/>
      <c r="K3" s="101"/>
    </row>
    <row r="4" spans="1:11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119"/>
      <c r="G4" s="72"/>
      <c r="H4" s="72"/>
      <c r="I4" s="72"/>
      <c r="J4" s="72"/>
      <c r="K4" s="101"/>
    </row>
    <row r="5" spans="1:11" x14ac:dyDescent="0.3">
      <c r="A5" s="216" t="str">
        <f>'ფორმა N1'!D4</f>
        <v>მპგ თავისუფალი დემოკრატები</v>
      </c>
      <c r="B5" s="374"/>
      <c r="C5" s="374"/>
      <c r="D5" s="374"/>
      <c r="E5" s="374"/>
      <c r="F5" s="375"/>
      <c r="G5" s="374"/>
      <c r="H5" s="374"/>
      <c r="I5" s="374"/>
      <c r="J5" s="374"/>
      <c r="K5" s="101"/>
    </row>
    <row r="6" spans="1:11" x14ac:dyDescent="0.3">
      <c r="A6" s="73"/>
      <c r="B6" s="73"/>
      <c r="C6" s="72"/>
      <c r="D6" s="72"/>
      <c r="E6" s="72"/>
      <c r="F6" s="119"/>
      <c r="G6" s="72"/>
      <c r="H6" s="72"/>
      <c r="I6" s="72"/>
      <c r="J6" s="72"/>
      <c r="K6" s="101"/>
    </row>
    <row r="7" spans="1:11" x14ac:dyDescent="0.3">
      <c r="A7" s="120"/>
      <c r="B7" s="117"/>
      <c r="C7" s="117"/>
      <c r="D7" s="117"/>
      <c r="E7" s="117"/>
      <c r="F7" s="117"/>
      <c r="G7" s="117"/>
      <c r="H7" s="117"/>
      <c r="I7" s="117"/>
      <c r="J7" s="117"/>
      <c r="K7" s="101"/>
    </row>
    <row r="8" spans="1:11" s="27" customFormat="1" ht="41.4" x14ac:dyDescent="0.3">
      <c r="A8" s="122" t="s">
        <v>64</v>
      </c>
      <c r="B8" s="122" t="s">
        <v>111</v>
      </c>
      <c r="C8" s="123" t="s">
        <v>113</v>
      </c>
      <c r="D8" s="123" t="s">
        <v>274</v>
      </c>
      <c r="E8" s="123" t="s">
        <v>112</v>
      </c>
      <c r="F8" s="121" t="s">
        <v>255</v>
      </c>
      <c r="G8" s="121" t="s">
        <v>293</v>
      </c>
      <c r="H8" s="121" t="s">
        <v>294</v>
      </c>
      <c r="I8" s="121" t="s">
        <v>256</v>
      </c>
      <c r="J8" s="124" t="s">
        <v>114</v>
      </c>
      <c r="K8" s="101"/>
    </row>
    <row r="9" spans="1:11" s="27" customFormat="1" x14ac:dyDescent="0.3">
      <c r="A9" s="154">
        <v>1</v>
      </c>
      <c r="B9" s="154">
        <v>2</v>
      </c>
      <c r="C9" s="155">
        <v>3</v>
      </c>
      <c r="D9" s="155">
        <v>4</v>
      </c>
      <c r="E9" s="155">
        <v>5</v>
      </c>
      <c r="F9" s="155">
        <v>6</v>
      </c>
      <c r="G9" s="155">
        <v>7</v>
      </c>
      <c r="H9" s="155">
        <v>8</v>
      </c>
      <c r="I9" s="155">
        <v>9</v>
      </c>
      <c r="J9" s="155">
        <v>10</v>
      </c>
      <c r="K9" s="101"/>
    </row>
    <row r="10" spans="1:11" s="27" customFormat="1" ht="27.6" x14ac:dyDescent="0.3">
      <c r="A10" s="434"/>
      <c r="B10" s="436" t="s">
        <v>207</v>
      </c>
      <c r="C10" s="437" t="s">
        <v>515</v>
      </c>
      <c r="D10" s="435" t="s">
        <v>221</v>
      </c>
      <c r="E10" s="438" t="s">
        <v>522</v>
      </c>
      <c r="F10" s="439">
        <v>121.82</v>
      </c>
      <c r="G10" s="439">
        <v>42683</v>
      </c>
      <c r="H10" s="439">
        <v>42526</v>
      </c>
      <c r="I10" s="439">
        <v>278.64</v>
      </c>
      <c r="J10" s="435"/>
      <c r="K10" s="101"/>
    </row>
    <row r="11" spans="1:11" s="27" customFormat="1" ht="27.6" x14ac:dyDescent="0.3">
      <c r="A11" s="434"/>
      <c r="B11" s="436" t="s">
        <v>207</v>
      </c>
      <c r="C11" s="437" t="s">
        <v>516</v>
      </c>
      <c r="D11" s="435" t="s">
        <v>517</v>
      </c>
      <c r="E11" s="438" t="s">
        <v>522</v>
      </c>
      <c r="F11" s="439">
        <v>104</v>
      </c>
      <c r="G11" s="439">
        <v>0</v>
      </c>
      <c r="H11" s="439">
        <v>0</v>
      </c>
      <c r="I11" s="439">
        <v>104</v>
      </c>
      <c r="J11" s="435"/>
      <c r="K11" s="101"/>
    </row>
    <row r="12" spans="1:11" s="27" customFormat="1" ht="27.6" x14ac:dyDescent="0.3">
      <c r="A12" s="434"/>
      <c r="B12" s="436" t="s">
        <v>207</v>
      </c>
      <c r="C12" s="437" t="s">
        <v>518</v>
      </c>
      <c r="D12" s="435" t="s">
        <v>519</v>
      </c>
      <c r="E12" s="438" t="s">
        <v>522</v>
      </c>
      <c r="F12" s="439">
        <v>0</v>
      </c>
      <c r="G12" s="439">
        <v>0</v>
      </c>
      <c r="H12" s="439">
        <v>0</v>
      </c>
      <c r="I12" s="439">
        <v>0</v>
      </c>
      <c r="J12" s="435"/>
      <c r="K12" s="101"/>
    </row>
    <row r="13" spans="1:11" s="27" customFormat="1" ht="27.6" x14ac:dyDescent="0.3">
      <c r="A13" s="434"/>
      <c r="B13" s="436" t="s">
        <v>207</v>
      </c>
      <c r="C13" s="437" t="s">
        <v>520</v>
      </c>
      <c r="D13" s="435" t="s">
        <v>521</v>
      </c>
      <c r="E13" s="438" t="s">
        <v>522</v>
      </c>
      <c r="F13" s="439">
        <v>0</v>
      </c>
      <c r="G13" s="439">
        <v>0</v>
      </c>
      <c r="H13" s="439">
        <v>0</v>
      </c>
      <c r="I13" s="439">
        <v>0</v>
      </c>
      <c r="J13" s="435"/>
      <c r="K13" s="101"/>
    </row>
    <row r="14" spans="1:11" s="27" customFormat="1" x14ac:dyDescent="0.3">
      <c r="A14" s="154"/>
      <c r="B14" s="380"/>
      <c r="C14" s="381"/>
      <c r="D14" s="155"/>
      <c r="E14" s="389"/>
      <c r="F14" s="395"/>
      <c r="G14" s="395"/>
      <c r="H14" s="395"/>
      <c r="I14" s="395"/>
      <c r="J14" s="155"/>
      <c r="K14" s="101"/>
    </row>
    <row r="15" spans="1:11" s="27" customFormat="1" x14ac:dyDescent="0.3">
      <c r="A15" s="154"/>
      <c r="B15" s="380"/>
      <c r="C15" s="381"/>
      <c r="D15" s="155"/>
      <c r="E15" s="389"/>
      <c r="F15" s="395"/>
      <c r="G15" s="395"/>
      <c r="H15" s="395"/>
      <c r="I15" s="395"/>
      <c r="J15" s="155"/>
      <c r="K15" s="101"/>
    </row>
    <row r="16" spans="1:11" s="27" customFormat="1" x14ac:dyDescent="0.3">
      <c r="A16" s="154"/>
      <c r="B16" s="380"/>
      <c r="C16" s="381"/>
      <c r="D16" s="155"/>
      <c r="E16" s="389"/>
      <c r="F16" s="395"/>
      <c r="G16" s="395"/>
      <c r="H16" s="395"/>
      <c r="I16" s="395"/>
      <c r="J16" s="155"/>
      <c r="K16" s="101"/>
    </row>
    <row r="17" spans="1:11" s="27" customFormat="1" x14ac:dyDescent="0.3">
      <c r="A17" s="154"/>
      <c r="B17" s="380"/>
      <c r="C17" s="381"/>
      <c r="D17" s="155"/>
      <c r="E17" s="389"/>
      <c r="F17" s="155"/>
      <c r="G17" s="155"/>
      <c r="H17" s="155"/>
      <c r="I17" s="155"/>
      <c r="J17" s="155"/>
      <c r="K17" s="101"/>
    </row>
    <row r="18" spans="1:11" s="27" customFormat="1" x14ac:dyDescent="0.3">
      <c r="A18" s="154"/>
      <c r="B18" s="380"/>
      <c r="C18" s="381"/>
      <c r="D18" s="155"/>
      <c r="E18" s="389"/>
      <c r="F18" s="155"/>
      <c r="G18" s="155"/>
      <c r="H18" s="155"/>
      <c r="I18" s="155"/>
      <c r="J18" s="155"/>
      <c r="K18" s="101"/>
    </row>
    <row r="19" spans="1:11" s="27" customFormat="1" x14ac:dyDescent="0.3">
      <c r="A19" s="154"/>
      <c r="B19" s="380"/>
      <c r="C19" s="381"/>
      <c r="D19" s="155"/>
      <c r="E19" s="389"/>
      <c r="F19" s="155"/>
      <c r="G19" s="155"/>
      <c r="H19" s="155"/>
      <c r="I19" s="155"/>
      <c r="J19" s="155"/>
      <c r="K19" s="101"/>
    </row>
    <row r="20" spans="1:11" s="27" customFormat="1" x14ac:dyDescent="0.3">
      <c r="A20" s="154"/>
      <c r="B20" s="380"/>
      <c r="C20" s="381"/>
      <c r="D20" s="155"/>
      <c r="E20" s="389"/>
      <c r="F20" s="155"/>
      <c r="G20" s="155"/>
      <c r="H20" s="155"/>
      <c r="I20" s="155"/>
      <c r="J20" s="155"/>
      <c r="K20" s="101"/>
    </row>
    <row r="21" spans="1:11" s="27" customFormat="1" x14ac:dyDescent="0.3">
      <c r="A21" s="154"/>
      <c r="B21" s="380"/>
      <c r="C21" s="381"/>
      <c r="D21" s="155"/>
      <c r="E21" s="389"/>
      <c r="F21" s="155"/>
      <c r="G21" s="155"/>
      <c r="H21" s="155"/>
      <c r="I21" s="155"/>
      <c r="J21" s="155"/>
      <c r="K21" s="101"/>
    </row>
    <row r="22" spans="1:11" s="27" customFormat="1" ht="14.4" x14ac:dyDescent="0.3">
      <c r="A22" s="383">
        <v>1</v>
      </c>
      <c r="B22" s="57"/>
      <c r="C22" s="152"/>
      <c r="D22" s="153"/>
      <c r="E22" s="150"/>
      <c r="F22" s="382"/>
      <c r="G22" s="382"/>
      <c r="H22" s="382"/>
      <c r="I22" s="382"/>
      <c r="J22" s="382"/>
      <c r="K22" s="101"/>
    </row>
    <row r="23" spans="1:11" x14ac:dyDescent="0.3">
      <c r="A23" s="100"/>
      <c r="B23" s="100"/>
      <c r="C23" s="100"/>
      <c r="D23" s="100"/>
      <c r="E23" s="100"/>
      <c r="F23" s="100"/>
      <c r="G23" s="100"/>
      <c r="H23" s="100"/>
      <c r="I23" s="100"/>
      <c r="J23" s="100"/>
    </row>
    <row r="24" spans="1:11" x14ac:dyDescent="0.3">
      <c r="A24" s="100"/>
      <c r="B24" s="100"/>
      <c r="C24" s="100"/>
      <c r="D24" s="100"/>
      <c r="E24" s="100"/>
      <c r="F24" s="100"/>
      <c r="G24" s="100"/>
      <c r="H24" s="100"/>
      <c r="I24" s="100"/>
      <c r="J24" s="100"/>
    </row>
    <row r="25" spans="1:11" x14ac:dyDescent="0.3">
      <c r="A25" s="100"/>
      <c r="B25" s="100"/>
      <c r="C25" s="100"/>
      <c r="D25" s="100"/>
      <c r="E25" s="100"/>
      <c r="F25" s="100"/>
      <c r="G25" s="100"/>
      <c r="H25" s="100"/>
      <c r="I25" s="100"/>
      <c r="J25" s="100"/>
    </row>
    <row r="26" spans="1:11" x14ac:dyDescent="0.3">
      <c r="A26" s="100"/>
      <c r="B26" s="100"/>
      <c r="C26" s="100"/>
      <c r="D26" s="100"/>
      <c r="E26" s="100"/>
      <c r="F26" s="100"/>
      <c r="G26" s="100"/>
      <c r="H26" s="100"/>
      <c r="I26" s="100"/>
      <c r="J26" s="100"/>
    </row>
    <row r="27" spans="1:11" x14ac:dyDescent="0.3">
      <c r="A27" s="100"/>
      <c r="B27" s="227" t="s">
        <v>107</v>
      </c>
      <c r="C27" s="100"/>
      <c r="D27" s="100"/>
      <c r="E27" s="100"/>
      <c r="F27" s="228"/>
      <c r="G27" s="100"/>
      <c r="H27" s="100"/>
      <c r="I27" s="100"/>
      <c r="J27" s="100"/>
    </row>
    <row r="28" spans="1:11" x14ac:dyDescent="0.3">
      <c r="A28" s="100"/>
      <c r="B28" s="100"/>
      <c r="C28" s="100"/>
      <c r="D28" s="100"/>
      <c r="E28" s="100"/>
      <c r="F28" s="97"/>
      <c r="G28" s="97"/>
      <c r="H28" s="97"/>
      <c r="I28" s="97"/>
      <c r="J28" s="97"/>
    </row>
    <row r="29" spans="1:11" x14ac:dyDescent="0.3">
      <c r="A29" s="100"/>
      <c r="B29" s="100"/>
      <c r="C29" s="274"/>
      <c r="D29" s="100"/>
      <c r="E29" s="100"/>
      <c r="F29" s="274"/>
      <c r="G29" s="275"/>
      <c r="H29" s="275"/>
      <c r="I29" s="97"/>
      <c r="J29" s="97"/>
    </row>
    <row r="30" spans="1:11" x14ac:dyDescent="0.3">
      <c r="A30" s="97"/>
      <c r="B30" s="100"/>
      <c r="C30" s="229" t="s">
        <v>267</v>
      </c>
      <c r="D30" s="229"/>
      <c r="E30" s="100"/>
      <c r="F30" s="100" t="s">
        <v>272</v>
      </c>
      <c r="G30" s="97"/>
      <c r="H30" s="97"/>
      <c r="I30" s="97"/>
      <c r="J30" s="97"/>
    </row>
    <row r="31" spans="1:11" x14ac:dyDescent="0.3">
      <c r="A31" s="97"/>
      <c r="B31" s="100"/>
      <c r="C31" s="230" t="s">
        <v>139</v>
      </c>
      <c r="D31" s="100"/>
      <c r="E31" s="100"/>
      <c r="F31" s="100" t="s">
        <v>268</v>
      </c>
      <c r="G31" s="97"/>
      <c r="H31" s="97"/>
      <c r="I31" s="97"/>
      <c r="J31" s="97"/>
    </row>
    <row r="32" spans="1:11" customFormat="1" x14ac:dyDescent="0.3">
      <c r="A32" s="97"/>
      <c r="B32" s="100"/>
      <c r="C32" s="100"/>
      <c r="D32" s="230"/>
      <c r="E32" s="97"/>
      <c r="F32" s="97"/>
      <c r="G32" s="97"/>
      <c r="H32" s="97"/>
      <c r="I32" s="97"/>
      <c r="J32" s="97"/>
    </row>
    <row r="33" spans="1:10" customFormat="1" ht="13.2" x14ac:dyDescent="0.25">
      <c r="A33" s="97"/>
      <c r="B33" s="97"/>
      <c r="C33" s="97"/>
      <c r="D33" s="97"/>
      <c r="E33" s="97"/>
      <c r="F33" s="97"/>
      <c r="G33" s="97"/>
      <c r="H33" s="97"/>
      <c r="I33" s="97"/>
      <c r="J33" s="97"/>
    </row>
    <row r="34" spans="1:10" customFormat="1" ht="13.2" x14ac:dyDescent="0.25"/>
    <row r="35" spans="1:10" customFormat="1" ht="13.2" x14ac:dyDescent="0.25"/>
    <row r="36" spans="1:10" customFormat="1" ht="13.2" x14ac:dyDescent="0.25"/>
    <row r="37" spans="1:10" customFormat="1" ht="13.2" x14ac:dyDescent="0.2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2"/>
    <dataValidation allowBlank="1" showInputMessage="1" showErrorMessage="1" prompt="თვე/დღე/წელი" sqref="J22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1:I46"/>
  <sheetViews>
    <sheetView showGridLines="0" view="pageBreakPreview" zoomScale="80" zoomScaleSheetLayoutView="80" workbookViewId="0">
      <selection activeCell="G27" sqref="G27"/>
    </sheetView>
  </sheetViews>
  <sheetFormatPr defaultColWidth="9.109375" defaultRowHeight="13.8" x14ac:dyDescent="0.3"/>
  <cols>
    <col min="1" max="1" width="16.33203125" style="2" customWidth="1"/>
    <col min="2" max="2" width="80" style="2" customWidth="1"/>
    <col min="3" max="3" width="16.109375" style="2" customWidth="1"/>
    <col min="4" max="4" width="14.6640625" style="2" customWidth="1"/>
    <col min="5" max="5" width="0.6640625" style="5" customWidth="1"/>
    <col min="6" max="6" width="9.109375" style="2"/>
    <col min="7" max="7" width="15.88671875" style="2" bestFit="1" customWidth="1"/>
    <col min="8" max="16384" width="9.109375" style="2"/>
  </cols>
  <sheetData>
    <row r="1" spans="1:7" x14ac:dyDescent="0.3">
      <c r="A1" s="70" t="s">
        <v>300</v>
      </c>
      <c r="B1" s="72"/>
      <c r="C1" s="481" t="s">
        <v>109</v>
      </c>
      <c r="D1" s="481"/>
      <c r="E1" s="104"/>
    </row>
    <row r="2" spans="1:7" x14ac:dyDescent="0.3">
      <c r="A2" s="72" t="s">
        <v>140</v>
      </c>
      <c r="B2" s="72"/>
      <c r="C2" s="479" t="s">
        <v>1777</v>
      </c>
      <c r="D2" s="480"/>
      <c r="E2" s="104"/>
    </row>
    <row r="3" spans="1:7" x14ac:dyDescent="0.3">
      <c r="A3" s="70"/>
      <c r="B3" s="72"/>
      <c r="C3" s="71"/>
      <c r="D3" s="71"/>
      <c r="E3" s="104"/>
    </row>
    <row r="4" spans="1:7" x14ac:dyDescent="0.3">
      <c r="A4" s="73" t="s">
        <v>273</v>
      </c>
      <c r="B4" s="98"/>
      <c r="C4" s="99"/>
      <c r="D4" s="72"/>
      <c r="E4" s="104"/>
    </row>
    <row r="5" spans="1:7" x14ac:dyDescent="0.3">
      <c r="A5" s="377" t="str">
        <f>'ფორმა N1'!D4</f>
        <v>მპგ თავისუფალი დემოკრატები</v>
      </c>
      <c r="B5" s="12"/>
      <c r="C5" s="397"/>
      <c r="E5" s="104"/>
    </row>
    <row r="6" spans="1:7" x14ac:dyDescent="0.3">
      <c r="A6" s="100"/>
      <c r="B6" s="100"/>
      <c r="C6" s="100"/>
      <c r="D6" s="101"/>
      <c r="E6" s="104"/>
    </row>
    <row r="7" spans="1:7" x14ac:dyDescent="0.3">
      <c r="A7" s="72"/>
      <c r="B7" s="72"/>
      <c r="C7" s="72"/>
      <c r="D7" s="72"/>
      <c r="E7" s="104"/>
    </row>
    <row r="8" spans="1:7" s="6" customFormat="1" ht="39" customHeight="1" x14ac:dyDescent="0.3">
      <c r="A8" s="102" t="s">
        <v>64</v>
      </c>
      <c r="B8" s="75" t="s">
        <v>248</v>
      </c>
      <c r="C8" s="75" t="s">
        <v>66</v>
      </c>
      <c r="D8" s="75" t="s">
        <v>67</v>
      </c>
      <c r="E8" s="104"/>
    </row>
    <row r="9" spans="1:7" s="7" customFormat="1" ht="16.5" customHeight="1" x14ac:dyDescent="0.3">
      <c r="A9" s="234">
        <v>1</v>
      </c>
      <c r="B9" s="234" t="s">
        <v>65</v>
      </c>
      <c r="C9" s="8">
        <v>42683</v>
      </c>
      <c r="D9" s="8">
        <v>42683</v>
      </c>
      <c r="E9" s="104"/>
    </row>
    <row r="10" spans="1:7" s="7" customFormat="1" ht="16.5" customHeight="1" x14ac:dyDescent="0.3">
      <c r="A10" s="83">
        <v>1.1000000000000001</v>
      </c>
      <c r="B10" s="83" t="s">
        <v>80</v>
      </c>
      <c r="C10" s="8">
        <v>42683</v>
      </c>
      <c r="D10" s="8">
        <v>42683</v>
      </c>
      <c r="E10" s="104"/>
    </row>
    <row r="11" spans="1:7" s="9" customFormat="1" ht="16.5" customHeight="1" x14ac:dyDescent="0.3">
      <c r="A11" s="84" t="s">
        <v>30</v>
      </c>
      <c r="B11" s="84" t="s">
        <v>79</v>
      </c>
      <c r="C11" s="8"/>
      <c r="D11" s="8"/>
      <c r="E11" s="104"/>
    </row>
    <row r="12" spans="1:7" s="10" customFormat="1" ht="16.5" customHeight="1" x14ac:dyDescent="0.3">
      <c r="A12" s="84" t="s">
        <v>31</v>
      </c>
      <c r="B12" s="84" t="s">
        <v>307</v>
      </c>
      <c r="C12" s="103"/>
      <c r="D12" s="103"/>
      <c r="E12" s="104"/>
      <c r="G12" s="64"/>
    </row>
    <row r="13" spans="1:7" s="3" customFormat="1" ht="16.5" customHeight="1" x14ac:dyDescent="0.3">
      <c r="A13" s="93" t="s">
        <v>81</v>
      </c>
      <c r="B13" s="93" t="s">
        <v>310</v>
      </c>
      <c r="C13" s="8"/>
      <c r="D13" s="8"/>
      <c r="E13" s="104"/>
    </row>
    <row r="14" spans="1:7" s="3" customFormat="1" ht="16.5" customHeight="1" x14ac:dyDescent="0.3">
      <c r="A14" s="93" t="s">
        <v>505</v>
      </c>
      <c r="B14" s="93" t="s">
        <v>504</v>
      </c>
      <c r="C14" s="8"/>
      <c r="D14" s="8"/>
      <c r="E14" s="104"/>
    </row>
    <row r="15" spans="1:7" s="3" customFormat="1" ht="16.5" customHeight="1" x14ac:dyDescent="0.3">
      <c r="A15" s="93" t="s">
        <v>506</v>
      </c>
      <c r="B15" s="93" t="s">
        <v>97</v>
      </c>
      <c r="C15" s="8"/>
      <c r="D15" s="8"/>
      <c r="E15" s="104"/>
    </row>
    <row r="16" spans="1:7" s="3" customFormat="1" ht="16.5" customHeight="1" x14ac:dyDescent="0.3">
      <c r="A16" s="84" t="s">
        <v>82</v>
      </c>
      <c r="B16" s="84" t="s">
        <v>83</v>
      </c>
      <c r="C16" s="103"/>
      <c r="D16" s="103"/>
      <c r="E16" s="104"/>
    </row>
    <row r="17" spans="1:5" s="3" customFormat="1" ht="16.5" customHeight="1" x14ac:dyDescent="0.3">
      <c r="A17" s="93" t="s">
        <v>84</v>
      </c>
      <c r="B17" s="93" t="s">
        <v>86</v>
      </c>
      <c r="C17" s="8">
        <v>42683</v>
      </c>
      <c r="D17" s="8">
        <v>42683</v>
      </c>
      <c r="E17" s="104"/>
    </row>
    <row r="18" spans="1:5" s="3" customFormat="1" ht="27.6" x14ac:dyDescent="0.3">
      <c r="A18" s="93" t="s">
        <v>85</v>
      </c>
      <c r="B18" s="93" t="s">
        <v>110</v>
      </c>
      <c r="C18" s="8"/>
      <c r="D18" s="8"/>
      <c r="E18" s="104"/>
    </row>
    <row r="19" spans="1:5" s="3" customFormat="1" ht="16.5" customHeight="1" x14ac:dyDescent="0.3">
      <c r="A19" s="84" t="s">
        <v>87</v>
      </c>
      <c r="B19" s="84" t="s">
        <v>417</v>
      </c>
      <c r="C19" s="103"/>
      <c r="D19" s="103"/>
      <c r="E19" s="104"/>
    </row>
    <row r="20" spans="1:5" s="3" customFormat="1" ht="16.5" customHeight="1" x14ac:dyDescent="0.3">
      <c r="A20" s="93" t="s">
        <v>88</v>
      </c>
      <c r="B20" s="93" t="s">
        <v>89</v>
      </c>
      <c r="C20" s="8"/>
      <c r="D20" s="8"/>
      <c r="E20" s="104"/>
    </row>
    <row r="21" spans="1:5" s="3" customFormat="1" ht="27.6" x14ac:dyDescent="0.3">
      <c r="A21" s="93" t="s">
        <v>92</v>
      </c>
      <c r="B21" s="93" t="s">
        <v>90</v>
      </c>
      <c r="C21" s="8"/>
      <c r="D21" s="8"/>
      <c r="E21" s="104"/>
    </row>
    <row r="22" spans="1:5" s="3" customFormat="1" ht="16.5" customHeight="1" x14ac:dyDescent="0.3">
      <c r="A22" s="93" t="s">
        <v>93</v>
      </c>
      <c r="B22" s="93" t="s">
        <v>91</v>
      </c>
      <c r="C22" s="8"/>
      <c r="D22" s="8"/>
      <c r="E22" s="104"/>
    </row>
    <row r="23" spans="1:5" s="3" customFormat="1" ht="16.5" customHeight="1" x14ac:dyDescent="0.3">
      <c r="A23" s="93" t="s">
        <v>94</v>
      </c>
      <c r="B23" s="93" t="s">
        <v>444</v>
      </c>
      <c r="C23" s="8"/>
      <c r="D23" s="8"/>
      <c r="E23" s="104"/>
    </row>
    <row r="24" spans="1:5" s="3" customFormat="1" ht="16.5" customHeight="1" x14ac:dyDescent="0.3">
      <c r="A24" s="84" t="s">
        <v>95</v>
      </c>
      <c r="B24" s="84" t="s">
        <v>445</v>
      </c>
      <c r="C24" s="269"/>
      <c r="D24" s="8"/>
      <c r="E24" s="104"/>
    </row>
    <row r="25" spans="1:5" s="3" customFormat="1" x14ac:dyDescent="0.3">
      <c r="A25" s="84" t="s">
        <v>250</v>
      </c>
      <c r="B25" s="84" t="s">
        <v>451</v>
      </c>
      <c r="C25" s="8"/>
      <c r="D25" s="8"/>
      <c r="E25" s="104"/>
    </row>
    <row r="26" spans="1:5" ht="16.5" customHeight="1" x14ac:dyDescent="0.3">
      <c r="A26" s="83">
        <v>1.2</v>
      </c>
      <c r="B26" s="83" t="s">
        <v>96</v>
      </c>
      <c r="C26" s="81"/>
      <c r="D26" s="81"/>
      <c r="E26" s="104"/>
    </row>
    <row r="27" spans="1:5" ht="16.5" customHeight="1" x14ac:dyDescent="0.3">
      <c r="A27" s="84" t="s">
        <v>32</v>
      </c>
      <c r="B27" s="84" t="s">
        <v>310</v>
      </c>
      <c r="C27" s="103"/>
      <c r="D27" s="103"/>
      <c r="E27" s="104"/>
    </row>
    <row r="28" spans="1:5" x14ac:dyDescent="0.3">
      <c r="A28" s="242" t="s">
        <v>98</v>
      </c>
      <c r="B28" s="242" t="s">
        <v>308</v>
      </c>
      <c r="C28" s="8"/>
      <c r="D28" s="8"/>
      <c r="E28" s="104"/>
    </row>
    <row r="29" spans="1:5" x14ac:dyDescent="0.3">
      <c r="A29" s="242" t="s">
        <v>99</v>
      </c>
      <c r="B29" s="242" t="s">
        <v>311</v>
      </c>
      <c r="C29" s="8"/>
      <c r="D29" s="8"/>
      <c r="E29" s="104"/>
    </row>
    <row r="30" spans="1:5" x14ac:dyDescent="0.3">
      <c r="A30" s="242" t="s">
        <v>453</v>
      </c>
      <c r="B30" s="242" t="s">
        <v>309</v>
      </c>
      <c r="C30" s="8"/>
      <c r="D30" s="8"/>
      <c r="E30" s="104"/>
    </row>
    <row r="31" spans="1:5" x14ac:dyDescent="0.3">
      <c r="A31" s="84" t="s">
        <v>33</v>
      </c>
      <c r="B31" s="84" t="s">
        <v>504</v>
      </c>
      <c r="C31" s="103">
        <f>SUM(C32:C34)</f>
        <v>0</v>
      </c>
      <c r="D31" s="103">
        <f>SUM(D32:D34)</f>
        <v>0</v>
      </c>
      <c r="E31" s="104"/>
    </row>
    <row r="32" spans="1:5" x14ac:dyDescent="0.3">
      <c r="A32" s="242" t="s">
        <v>12</v>
      </c>
      <c r="B32" s="242" t="s">
        <v>507</v>
      </c>
      <c r="C32" s="8"/>
      <c r="D32" s="8"/>
      <c r="E32" s="104"/>
    </row>
    <row r="33" spans="1:9" x14ac:dyDescent="0.3">
      <c r="A33" s="242" t="s">
        <v>13</v>
      </c>
      <c r="B33" s="242" t="s">
        <v>508</v>
      </c>
      <c r="C33" s="8"/>
      <c r="D33" s="8"/>
      <c r="E33" s="104"/>
    </row>
    <row r="34" spans="1:9" x14ac:dyDescent="0.3">
      <c r="A34" s="242" t="s">
        <v>280</v>
      </c>
      <c r="B34" s="242" t="s">
        <v>509</v>
      </c>
      <c r="C34" s="8"/>
      <c r="D34" s="8"/>
      <c r="E34" s="104"/>
    </row>
    <row r="35" spans="1:9" x14ac:dyDescent="0.3">
      <c r="A35" s="84" t="s">
        <v>34</v>
      </c>
      <c r="B35" s="256" t="s">
        <v>450</v>
      </c>
      <c r="C35" s="8"/>
      <c r="D35" s="8"/>
      <c r="E35" s="104"/>
    </row>
    <row r="36" spans="1:9" x14ac:dyDescent="0.3">
      <c r="D36" s="27"/>
      <c r="E36" s="105"/>
      <c r="F36" s="27"/>
    </row>
    <row r="37" spans="1:9" x14ac:dyDescent="0.3">
      <c r="A37" s="1"/>
      <c r="D37" s="27"/>
      <c r="E37" s="105"/>
      <c r="F37" s="27"/>
    </row>
    <row r="38" spans="1:9" x14ac:dyDescent="0.3">
      <c r="D38" s="27"/>
      <c r="E38" s="105"/>
      <c r="F38" s="27"/>
    </row>
    <row r="39" spans="1:9" x14ac:dyDescent="0.3">
      <c r="D39" s="27"/>
      <c r="E39" s="105"/>
      <c r="F39" s="27"/>
    </row>
    <row r="40" spans="1:9" x14ac:dyDescent="0.3">
      <c r="A40" s="65" t="s">
        <v>107</v>
      </c>
      <c r="D40" s="27"/>
      <c r="E40" s="105"/>
      <c r="F40" s="27"/>
    </row>
    <row r="41" spans="1:9" x14ac:dyDescent="0.3">
      <c r="D41" s="27"/>
      <c r="E41" s="106"/>
      <c r="F41" s="106"/>
      <c r="G41"/>
      <c r="H41"/>
      <c r="I41"/>
    </row>
    <row r="42" spans="1:9" x14ac:dyDescent="0.3">
      <c r="D42" s="107"/>
      <c r="E42" s="106"/>
      <c r="F42" s="106"/>
      <c r="G42"/>
      <c r="H42"/>
      <c r="I42"/>
    </row>
    <row r="43" spans="1:9" x14ac:dyDescent="0.3">
      <c r="A43"/>
      <c r="B43" s="65" t="s">
        <v>270</v>
      </c>
      <c r="D43" s="107"/>
      <c r="E43" s="106"/>
      <c r="F43" s="106"/>
      <c r="G43"/>
      <c r="H43"/>
      <c r="I43"/>
    </row>
    <row r="44" spans="1:9" x14ac:dyDescent="0.3">
      <c r="A44"/>
      <c r="B44" s="2" t="s">
        <v>269</v>
      </c>
      <c r="D44" s="107"/>
      <c r="E44" s="106"/>
      <c r="F44" s="106"/>
      <c r="G44"/>
      <c r="H44"/>
      <c r="I44"/>
    </row>
    <row r="45" spans="1:9" customFormat="1" ht="13.2" x14ac:dyDescent="0.25">
      <c r="B45" s="61" t="s">
        <v>139</v>
      </c>
      <c r="D45" s="106"/>
      <c r="E45" s="106"/>
      <c r="F45" s="106"/>
    </row>
    <row r="46" spans="1:9" x14ac:dyDescent="0.3">
      <c r="D46" s="27"/>
      <c r="E46" s="105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B050"/>
    <pageSetUpPr fitToPage="1"/>
  </sheetPr>
  <dimension ref="A1:J35"/>
  <sheetViews>
    <sheetView view="pageBreakPreview" zoomScale="80" zoomScaleSheetLayoutView="80" workbookViewId="0">
      <selection activeCell="L27" sqref="L27"/>
    </sheetView>
  </sheetViews>
  <sheetFormatPr defaultColWidth="9.109375" defaultRowHeight="13.8" x14ac:dyDescent="0.3"/>
  <cols>
    <col min="1" max="1" width="12" style="179" customWidth="1"/>
    <col min="2" max="2" width="13.33203125" style="179" customWidth="1"/>
    <col min="3" max="3" width="21.44140625" style="179" customWidth="1"/>
    <col min="4" max="4" width="17.88671875" style="179" customWidth="1"/>
    <col min="5" max="5" width="12.6640625" style="179" customWidth="1"/>
    <col min="6" max="6" width="36.88671875" style="179" customWidth="1"/>
    <col min="7" max="7" width="27" style="179" customWidth="1"/>
    <col min="8" max="8" width="0.5546875" style="179" customWidth="1"/>
    <col min="9" max="16384" width="9.109375" style="179"/>
  </cols>
  <sheetData>
    <row r="1" spans="1:8" x14ac:dyDescent="0.3">
      <c r="A1" s="70" t="s">
        <v>369</v>
      </c>
      <c r="B1" s="72"/>
      <c r="C1" s="72"/>
      <c r="D1" s="72"/>
      <c r="E1" s="72"/>
      <c r="F1" s="72"/>
      <c r="G1" s="160" t="s">
        <v>109</v>
      </c>
      <c r="H1" s="161"/>
    </row>
    <row r="2" spans="1:8" x14ac:dyDescent="0.3">
      <c r="A2" s="72" t="s">
        <v>140</v>
      </c>
      <c r="B2" s="72"/>
      <c r="C2" s="72"/>
      <c r="D2" s="72"/>
      <c r="E2" s="72"/>
      <c r="F2" s="72"/>
      <c r="G2" s="342" t="s">
        <v>1777</v>
      </c>
      <c r="H2" s="161"/>
    </row>
    <row r="3" spans="1:8" x14ac:dyDescent="0.3">
      <c r="A3" s="72"/>
      <c r="B3" s="72"/>
      <c r="C3" s="72"/>
      <c r="D3" s="72"/>
      <c r="E3" s="72"/>
      <c r="F3" s="72"/>
      <c r="G3" s="98"/>
      <c r="H3" s="161"/>
    </row>
    <row r="4" spans="1:8" x14ac:dyDescent="0.3">
      <c r="A4" s="73" t="str">
        <f>'[1]ფორმა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100"/>
    </row>
    <row r="5" spans="1:8" x14ac:dyDescent="0.3">
      <c r="A5" s="216" t="str">
        <f>'ფორმა N1'!D4</f>
        <v>მპგ თავისუფალი დემოკრატები</v>
      </c>
      <c r="B5" s="216"/>
      <c r="C5" s="216"/>
      <c r="D5" s="216"/>
      <c r="E5" s="216"/>
      <c r="F5" s="216"/>
      <c r="G5" s="216"/>
      <c r="H5" s="100"/>
    </row>
    <row r="6" spans="1:8" x14ac:dyDescent="0.3">
      <c r="A6" s="73"/>
      <c r="B6" s="72"/>
      <c r="C6" s="72"/>
      <c r="D6" s="72"/>
      <c r="E6" s="72"/>
      <c r="F6" s="72"/>
      <c r="G6" s="72"/>
      <c r="H6" s="100"/>
    </row>
    <row r="7" spans="1:8" x14ac:dyDescent="0.3">
      <c r="A7" s="72"/>
      <c r="B7" s="72"/>
      <c r="C7" s="72"/>
      <c r="D7" s="72"/>
      <c r="E7" s="72"/>
      <c r="F7" s="72"/>
      <c r="G7" s="72"/>
      <c r="H7" s="101"/>
    </row>
    <row r="8" spans="1:8" ht="45.75" customHeight="1" x14ac:dyDescent="0.3">
      <c r="A8" s="162" t="s">
        <v>312</v>
      </c>
      <c r="B8" s="162" t="s">
        <v>141</v>
      </c>
      <c r="C8" s="163" t="s">
        <v>367</v>
      </c>
      <c r="D8" s="163" t="s">
        <v>368</v>
      </c>
      <c r="E8" s="163" t="s">
        <v>274</v>
      </c>
      <c r="F8" s="162" t="s">
        <v>319</v>
      </c>
      <c r="G8" s="163" t="s">
        <v>313</v>
      </c>
      <c r="H8" s="101"/>
    </row>
    <row r="9" spans="1:8" x14ac:dyDescent="0.3">
      <c r="A9" s="164" t="s">
        <v>314</v>
      </c>
      <c r="B9" s="165"/>
      <c r="C9" s="166"/>
      <c r="D9" s="167"/>
      <c r="E9" s="167"/>
      <c r="F9" s="167"/>
      <c r="G9" s="168">
        <v>0</v>
      </c>
      <c r="H9" s="101"/>
    </row>
    <row r="10" spans="1:8" ht="14.4" x14ac:dyDescent="0.3">
      <c r="A10" s="165"/>
      <c r="B10" s="150"/>
      <c r="C10" s="388"/>
      <c r="D10" s="169"/>
      <c r="E10" s="169"/>
      <c r="F10" s="169"/>
      <c r="G10" s="170"/>
      <c r="H10" s="101"/>
    </row>
    <row r="11" spans="1:8" ht="14.4" x14ac:dyDescent="0.3">
      <c r="A11" s="165"/>
      <c r="B11" s="150"/>
      <c r="C11" s="388"/>
      <c r="D11" s="169"/>
      <c r="E11" s="169"/>
      <c r="F11" s="169"/>
      <c r="G11" s="170"/>
      <c r="H11" s="101"/>
    </row>
    <row r="12" spans="1:8" ht="14.4" x14ac:dyDescent="0.3">
      <c r="A12" s="165"/>
      <c r="B12" s="150"/>
      <c r="C12" s="388"/>
      <c r="D12" s="169"/>
      <c r="E12" s="169"/>
      <c r="F12" s="169"/>
      <c r="G12" s="170"/>
      <c r="H12" s="101"/>
    </row>
    <row r="13" spans="1:8" ht="14.4" x14ac:dyDescent="0.3">
      <c r="A13" s="165"/>
      <c r="B13" s="150"/>
      <c r="C13" s="388"/>
      <c r="D13" s="169"/>
      <c r="E13" s="169"/>
      <c r="F13" s="169"/>
      <c r="G13" s="170"/>
      <c r="H13" s="101"/>
    </row>
    <row r="14" spans="1:8" ht="14.4" x14ac:dyDescent="0.3">
      <c r="A14" s="165"/>
      <c r="B14" s="150"/>
      <c r="C14" s="388"/>
      <c r="D14" s="169"/>
      <c r="E14" s="169"/>
      <c r="F14" s="169"/>
      <c r="G14" s="170"/>
      <c r="H14" s="101"/>
    </row>
    <row r="15" spans="1:8" ht="14.4" x14ac:dyDescent="0.3">
      <c r="A15" s="165"/>
      <c r="B15" s="150"/>
      <c r="C15" s="388"/>
      <c r="D15" s="169"/>
      <c r="E15" s="169"/>
      <c r="F15" s="169"/>
      <c r="G15" s="170"/>
      <c r="H15" s="101"/>
    </row>
    <row r="16" spans="1:8" ht="14.4" x14ac:dyDescent="0.3">
      <c r="A16" s="165"/>
      <c r="B16" s="150"/>
      <c r="C16" s="388"/>
      <c r="D16" s="169"/>
      <c r="E16" s="169"/>
      <c r="F16" s="169"/>
      <c r="G16" s="170"/>
      <c r="H16" s="101"/>
    </row>
    <row r="17" spans="1:10" ht="14.4" x14ac:dyDescent="0.3">
      <c r="A17" s="165"/>
      <c r="B17" s="150"/>
      <c r="C17" s="388"/>
      <c r="D17" s="169"/>
      <c r="E17" s="169"/>
      <c r="F17" s="169"/>
      <c r="G17" s="170"/>
      <c r="H17" s="101"/>
    </row>
    <row r="18" spans="1:10" ht="14.4" x14ac:dyDescent="0.3">
      <c r="A18" s="165"/>
      <c r="B18" s="150"/>
      <c r="C18" s="388"/>
      <c r="D18" s="169"/>
      <c r="E18" s="169"/>
      <c r="F18" s="169"/>
      <c r="G18" s="170"/>
      <c r="H18" s="101"/>
    </row>
    <row r="19" spans="1:10" ht="14.4" x14ac:dyDescent="0.3">
      <c r="A19" s="165"/>
      <c r="B19" s="150"/>
      <c r="C19" s="388"/>
      <c r="D19" s="169"/>
      <c r="E19" s="169"/>
      <c r="F19" s="169"/>
      <c r="G19" s="170"/>
      <c r="H19" s="101"/>
    </row>
    <row r="20" spans="1:10" ht="14.4" x14ac:dyDescent="0.3">
      <c r="A20" s="165"/>
      <c r="B20" s="150"/>
      <c r="C20" s="388"/>
      <c r="D20" s="169"/>
      <c r="E20" s="169"/>
      <c r="F20" s="169"/>
      <c r="G20" s="170"/>
      <c r="H20" s="101"/>
    </row>
    <row r="21" spans="1:10" ht="14.4" x14ac:dyDescent="0.3">
      <c r="A21" s="165"/>
      <c r="B21" s="150"/>
      <c r="C21" s="388"/>
      <c r="D21" s="169"/>
      <c r="E21" s="169"/>
      <c r="F21" s="169"/>
      <c r="G21" s="170"/>
      <c r="H21" s="101"/>
    </row>
    <row r="22" spans="1:10" x14ac:dyDescent="0.3">
      <c r="A22" s="173" t="s">
        <v>315</v>
      </c>
      <c r="B22" s="174"/>
      <c r="C22" s="175"/>
      <c r="D22" s="176"/>
      <c r="E22" s="176"/>
      <c r="F22" s="177"/>
      <c r="G22" s="178">
        <v>0</v>
      </c>
      <c r="H22" s="101"/>
    </row>
    <row r="26" spans="1:10" x14ac:dyDescent="0.3">
      <c r="B26" s="181" t="s">
        <v>107</v>
      </c>
      <c r="F26" s="182"/>
    </row>
    <row r="27" spans="1:10" x14ac:dyDescent="0.3">
      <c r="F27" s="180"/>
      <c r="G27" s="180"/>
      <c r="H27" s="180"/>
      <c r="I27" s="180"/>
      <c r="J27" s="180"/>
    </row>
    <row r="28" spans="1:10" x14ac:dyDescent="0.3">
      <c r="C28" s="183"/>
      <c r="F28" s="183"/>
      <c r="G28" s="184"/>
      <c r="H28" s="180"/>
      <c r="I28" s="180"/>
      <c r="J28" s="180"/>
    </row>
    <row r="29" spans="1:10" x14ac:dyDescent="0.3">
      <c r="A29" s="180"/>
      <c r="C29" s="185" t="s">
        <v>267</v>
      </c>
      <c r="F29" s="186" t="s">
        <v>272</v>
      </c>
      <c r="G29" s="184"/>
      <c r="H29" s="180"/>
      <c r="I29" s="180"/>
      <c r="J29" s="180"/>
    </row>
    <row r="30" spans="1:10" x14ac:dyDescent="0.3">
      <c r="A30" s="180"/>
      <c r="C30" s="187" t="s">
        <v>139</v>
      </c>
      <c r="F30" s="179" t="s">
        <v>268</v>
      </c>
      <c r="G30" s="180"/>
      <c r="H30" s="180"/>
      <c r="I30" s="180"/>
      <c r="J30" s="180"/>
    </row>
    <row r="31" spans="1:10" s="180" customFormat="1" x14ac:dyDescent="0.3">
      <c r="B31" s="179"/>
    </row>
    <row r="32" spans="1:10" s="180" customFormat="1" ht="13.2" x14ac:dyDescent="0.25"/>
    <row r="33" s="180" customFormat="1" ht="13.2" x14ac:dyDescent="0.25"/>
    <row r="34" s="180" customFormat="1" ht="13.2" x14ac:dyDescent="0.25"/>
    <row r="35" s="180" customFormat="1" ht="13.2" x14ac:dyDescent="0.25"/>
  </sheetData>
  <dataValidations count="1">
    <dataValidation allowBlank="1" showInputMessage="1" showErrorMessage="1" prompt="თვე/დღე/წელი" sqref="B10:B21"/>
  </dataValidations>
  <printOptions gridLines="1"/>
  <pageMargins left="0.7" right="0.7" top="0.75" bottom="0.75" header="0.3" footer="0.3"/>
  <pageSetup scale="88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L53"/>
  <sheetViews>
    <sheetView showGridLines="0" view="pageBreakPreview" topLeftCell="A19" zoomScale="80" zoomScaleSheetLayoutView="80" workbookViewId="0">
      <selection activeCell="N17" sqref="N17:N18"/>
    </sheetView>
  </sheetViews>
  <sheetFormatPr defaultColWidth="9.109375" defaultRowHeight="13.8" x14ac:dyDescent="0.3"/>
  <cols>
    <col min="1" max="1" width="53.5546875" style="25" customWidth="1"/>
    <col min="2" max="2" width="10.6640625" style="25" customWidth="1"/>
    <col min="3" max="3" width="12.44140625" style="25" customWidth="1"/>
    <col min="4" max="4" width="10.44140625" style="25" customWidth="1"/>
    <col min="5" max="5" width="13.109375" style="25" customWidth="1"/>
    <col min="6" max="6" width="10.44140625" style="25" customWidth="1"/>
    <col min="7" max="8" width="10.5546875" style="25" customWidth="1"/>
    <col min="9" max="9" width="9.88671875" style="25" customWidth="1"/>
    <col min="10" max="10" width="12.6640625" style="25" customWidth="1"/>
    <col min="11" max="11" width="0.6640625" style="25" customWidth="1"/>
    <col min="12" max="16384" width="9.109375" style="25"/>
  </cols>
  <sheetData>
    <row r="1" spans="1:12" s="23" customFormat="1" x14ac:dyDescent="0.25">
      <c r="A1" s="130" t="s">
        <v>303</v>
      </c>
      <c r="B1" s="131"/>
      <c r="C1" s="131"/>
      <c r="D1" s="131"/>
      <c r="E1" s="131"/>
      <c r="F1" s="74"/>
      <c r="G1" s="74"/>
      <c r="H1" s="74"/>
      <c r="I1" s="493" t="s">
        <v>109</v>
      </c>
      <c r="J1" s="493"/>
      <c r="K1" s="137"/>
    </row>
    <row r="2" spans="1:12" s="23" customFormat="1" x14ac:dyDescent="0.3">
      <c r="A2" s="101" t="s">
        <v>140</v>
      </c>
      <c r="B2" s="131"/>
      <c r="C2" s="131"/>
      <c r="D2" s="131"/>
      <c r="E2" s="131"/>
      <c r="F2" s="132"/>
      <c r="G2" s="133"/>
      <c r="H2" s="133"/>
      <c r="I2" s="479" t="s">
        <v>1777</v>
      </c>
      <c r="J2" s="480"/>
      <c r="K2" s="137"/>
    </row>
    <row r="3" spans="1:12" s="23" customFormat="1" x14ac:dyDescent="0.25">
      <c r="A3" s="131"/>
      <c r="B3" s="131"/>
      <c r="C3" s="131"/>
      <c r="D3" s="131"/>
      <c r="E3" s="131"/>
      <c r="F3" s="132"/>
      <c r="G3" s="133"/>
      <c r="H3" s="133"/>
      <c r="I3" s="134"/>
      <c r="J3" s="71"/>
      <c r="K3" s="137"/>
    </row>
    <row r="4" spans="1:12" s="2" customFormat="1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3"/>
      <c r="G4" s="73"/>
      <c r="H4" s="73"/>
      <c r="I4" s="119"/>
      <c r="J4" s="72"/>
      <c r="K4" s="101"/>
      <c r="L4" s="23"/>
    </row>
    <row r="5" spans="1:12" s="2" customFormat="1" x14ac:dyDescent="0.3">
      <c r="A5" s="113" t="str">
        <f>'ფორმა N1'!D4</f>
        <v>მპგ თავისუფალი დემოკრატები</v>
      </c>
      <c r="B5" s="114"/>
      <c r="C5" s="114"/>
      <c r="D5" s="114"/>
      <c r="E5" s="114"/>
      <c r="F5" s="53"/>
      <c r="G5" s="53"/>
      <c r="H5" s="53"/>
      <c r="I5" s="125"/>
      <c r="J5" s="53"/>
      <c r="K5" s="101"/>
    </row>
    <row r="6" spans="1:12" s="23" customFormat="1" ht="15" x14ac:dyDescent="0.25">
      <c r="A6" s="135"/>
      <c r="B6" s="136"/>
      <c r="C6" s="136"/>
      <c r="D6" s="131"/>
      <c r="E6" s="131"/>
      <c r="F6" s="131"/>
      <c r="G6" s="131"/>
      <c r="H6" s="131"/>
      <c r="I6" s="131"/>
      <c r="J6" s="131"/>
      <c r="K6" s="137"/>
    </row>
    <row r="7" spans="1:12" ht="55.2" x14ac:dyDescent="0.3">
      <c r="A7" s="126"/>
      <c r="B7" s="494" t="s">
        <v>220</v>
      </c>
      <c r="C7" s="494"/>
      <c r="D7" s="494" t="s">
        <v>291</v>
      </c>
      <c r="E7" s="494"/>
      <c r="F7" s="494" t="s">
        <v>292</v>
      </c>
      <c r="G7" s="494"/>
      <c r="H7" s="149" t="s">
        <v>278</v>
      </c>
      <c r="I7" s="494" t="s">
        <v>223</v>
      </c>
      <c r="J7" s="494"/>
      <c r="K7" s="138"/>
    </row>
    <row r="8" spans="1:12" x14ac:dyDescent="0.3">
      <c r="A8" s="127" t="s">
        <v>115</v>
      </c>
      <c r="B8" s="128" t="s">
        <v>222</v>
      </c>
      <c r="C8" s="129" t="s">
        <v>221</v>
      </c>
      <c r="D8" s="128" t="s">
        <v>222</v>
      </c>
      <c r="E8" s="129" t="s">
        <v>221</v>
      </c>
      <c r="F8" s="128" t="s">
        <v>222</v>
      </c>
      <c r="G8" s="129" t="s">
        <v>221</v>
      </c>
      <c r="H8" s="129" t="s">
        <v>221</v>
      </c>
      <c r="I8" s="128" t="s">
        <v>222</v>
      </c>
      <c r="J8" s="129" t="s">
        <v>221</v>
      </c>
      <c r="K8" s="138"/>
    </row>
    <row r="9" spans="1:12" x14ac:dyDescent="0.3">
      <c r="A9" s="54" t="s">
        <v>116</v>
      </c>
      <c r="B9" s="78">
        <f>SUM(B10,B14,B17)</f>
        <v>942</v>
      </c>
      <c r="C9" s="78">
        <f>SUM(C10,C14,C17)</f>
        <v>117297</v>
      </c>
      <c r="D9" s="78">
        <f t="shared" ref="D9:J9" si="0">SUM(D10,D14,D17)</f>
        <v>0</v>
      </c>
      <c r="E9" s="78">
        <f>SUM(E10,E14,E17)</f>
        <v>0</v>
      </c>
      <c r="F9" s="78">
        <f t="shared" si="0"/>
        <v>0</v>
      </c>
      <c r="G9" s="78">
        <f>SUM(G10,G14,G17)</f>
        <v>0</v>
      </c>
      <c r="H9" s="78">
        <f>SUM(H10,H14,H17)</f>
        <v>0</v>
      </c>
      <c r="I9" s="78">
        <f>SUM(I10,I14,I17)</f>
        <v>942</v>
      </c>
      <c r="J9" s="78">
        <f t="shared" si="0"/>
        <v>117297</v>
      </c>
      <c r="K9" s="138"/>
    </row>
    <row r="10" spans="1:12" x14ac:dyDescent="0.3">
      <c r="A10" s="55" t="s">
        <v>117</v>
      </c>
      <c r="B10" s="126">
        <f>SUM(B11:B13)</f>
        <v>0</v>
      </c>
      <c r="C10" s="126">
        <f>SUM(C11:C13)</f>
        <v>0</v>
      </c>
      <c r="D10" s="126">
        <f t="shared" ref="D10:J10" si="1">SUM(D11:D13)</f>
        <v>0</v>
      </c>
      <c r="E10" s="126">
        <f>SUM(E11:E13)</f>
        <v>0</v>
      </c>
      <c r="F10" s="126">
        <f t="shared" si="1"/>
        <v>0</v>
      </c>
      <c r="G10" s="126">
        <f>SUM(G11:G13)</f>
        <v>0</v>
      </c>
      <c r="H10" s="126">
        <f>SUM(H11:H13)</f>
        <v>0</v>
      </c>
      <c r="I10" s="126">
        <f>SUM(I11:I13)</f>
        <v>0</v>
      </c>
      <c r="J10" s="126">
        <f t="shared" si="1"/>
        <v>0</v>
      </c>
      <c r="K10" s="138"/>
    </row>
    <row r="11" spans="1:12" x14ac:dyDescent="0.3">
      <c r="A11" s="55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38"/>
    </row>
    <row r="12" spans="1:12" x14ac:dyDescent="0.3">
      <c r="A12" s="55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38"/>
    </row>
    <row r="13" spans="1:12" x14ac:dyDescent="0.3">
      <c r="A13" s="55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38"/>
    </row>
    <row r="14" spans="1:12" x14ac:dyDescent="0.3">
      <c r="A14" s="55" t="s">
        <v>121</v>
      </c>
      <c r="B14" s="126">
        <f>SUM(B15:B16)</f>
        <v>940</v>
      </c>
      <c r="C14" s="126">
        <f>SUM(C15:C16)</f>
        <v>116451</v>
      </c>
      <c r="D14" s="126"/>
      <c r="E14" s="126"/>
      <c r="F14" s="126">
        <f t="shared" ref="F14:J14" si="2">SUM(F15:F16)</f>
        <v>0</v>
      </c>
      <c r="G14" s="126">
        <f>SUM(G15:G16)</f>
        <v>0</v>
      </c>
      <c r="H14" s="126"/>
      <c r="I14" s="126">
        <f>SUM(I15:I16)</f>
        <v>940</v>
      </c>
      <c r="J14" s="126">
        <f t="shared" si="2"/>
        <v>116451</v>
      </c>
      <c r="K14" s="138"/>
    </row>
    <row r="15" spans="1:12" x14ac:dyDescent="0.3">
      <c r="A15" s="55" t="s">
        <v>122</v>
      </c>
      <c r="B15" s="26">
        <v>1</v>
      </c>
      <c r="C15" s="26">
        <v>3074</v>
      </c>
      <c r="D15" s="26"/>
      <c r="E15" s="26"/>
      <c r="F15" s="26"/>
      <c r="G15" s="26"/>
      <c r="H15" s="26"/>
      <c r="I15" s="26">
        <f>B15+D15-F15</f>
        <v>1</v>
      </c>
      <c r="J15" s="26">
        <f>C15+E15-G15-H15</f>
        <v>3074</v>
      </c>
      <c r="K15" s="138"/>
    </row>
    <row r="16" spans="1:12" x14ac:dyDescent="0.3">
      <c r="A16" s="55" t="s">
        <v>123</v>
      </c>
      <c r="B16" s="396">
        <v>939</v>
      </c>
      <c r="C16" s="26">
        <v>113377</v>
      </c>
      <c r="D16" s="26"/>
      <c r="E16" s="26"/>
      <c r="F16" s="26"/>
      <c r="G16" s="26"/>
      <c r="H16" s="26"/>
      <c r="I16" s="396">
        <v>939</v>
      </c>
      <c r="J16" s="26">
        <f>C16+E16-G16-H16</f>
        <v>113377</v>
      </c>
      <c r="K16" s="138"/>
    </row>
    <row r="17" spans="1:11" x14ac:dyDescent="0.3">
      <c r="A17" s="55" t="s">
        <v>124</v>
      </c>
      <c r="B17" s="126">
        <f>SUM(B18:B19,B22,B23)</f>
        <v>2</v>
      </c>
      <c r="C17" s="126">
        <f>SUM(C18:C19,C22,C23)</f>
        <v>846</v>
      </c>
      <c r="D17" s="126">
        <f t="shared" ref="D17:J17" si="3">SUM(D18:D19,D22,D23)</f>
        <v>0</v>
      </c>
      <c r="E17" s="126">
        <f>SUM(E18:E19,E22,E23)</f>
        <v>0</v>
      </c>
      <c r="F17" s="126">
        <f t="shared" si="3"/>
        <v>0</v>
      </c>
      <c r="G17" s="126">
        <f>SUM(G18:G19,G22,G23)</f>
        <v>0</v>
      </c>
      <c r="H17" s="126">
        <f>SUM(H18:H19,H22,H23)</f>
        <v>0</v>
      </c>
      <c r="I17" s="126">
        <f>SUM(I18:I19,I22,I23)</f>
        <v>2</v>
      </c>
      <c r="J17" s="126">
        <f t="shared" si="3"/>
        <v>846</v>
      </c>
      <c r="K17" s="138"/>
    </row>
    <row r="18" spans="1:11" x14ac:dyDescent="0.3">
      <c r="A18" s="55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38"/>
    </row>
    <row r="19" spans="1:11" x14ac:dyDescent="0.3">
      <c r="A19" s="55" t="s">
        <v>126</v>
      </c>
      <c r="B19" s="126">
        <f>SUM(B20:B21)</f>
        <v>2</v>
      </c>
      <c r="C19" s="126">
        <f>SUM(C20:C21)</f>
        <v>846</v>
      </c>
      <c r="D19" s="126">
        <f t="shared" ref="D19:J19" si="4">SUM(D20:D21)</f>
        <v>0</v>
      </c>
      <c r="E19" s="126">
        <f>SUM(E20:E21)</f>
        <v>0</v>
      </c>
      <c r="F19" s="126">
        <f t="shared" si="4"/>
        <v>0</v>
      </c>
      <c r="G19" s="126">
        <f>SUM(G20:G21)</f>
        <v>0</v>
      </c>
      <c r="H19" s="126">
        <f>SUM(H20:H21)</f>
        <v>0</v>
      </c>
      <c r="I19" s="126">
        <f>SUM(I20:I21)</f>
        <v>2</v>
      </c>
      <c r="J19" s="126">
        <f t="shared" si="4"/>
        <v>846</v>
      </c>
      <c r="K19" s="138"/>
    </row>
    <row r="20" spans="1:11" x14ac:dyDescent="0.3">
      <c r="A20" s="55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38"/>
    </row>
    <row r="21" spans="1:11" x14ac:dyDescent="0.3">
      <c r="A21" s="55" t="s">
        <v>128</v>
      </c>
      <c r="B21" s="26">
        <v>2</v>
      </c>
      <c r="C21" s="26">
        <v>846</v>
      </c>
      <c r="D21" s="26"/>
      <c r="E21" s="26"/>
      <c r="F21" s="26"/>
      <c r="G21" s="26"/>
      <c r="H21" s="26"/>
      <c r="I21" s="26">
        <f>B21+D21-F21</f>
        <v>2</v>
      </c>
      <c r="J21" s="26">
        <f>C21+E21-G21-H21</f>
        <v>846</v>
      </c>
      <c r="K21" s="138"/>
    </row>
    <row r="22" spans="1:11" x14ac:dyDescent="0.3">
      <c r="A22" s="55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38"/>
    </row>
    <row r="23" spans="1:11" x14ac:dyDescent="0.3">
      <c r="A23" s="55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38"/>
    </row>
    <row r="24" spans="1:11" x14ac:dyDescent="0.3">
      <c r="A24" s="54" t="s">
        <v>131</v>
      </c>
      <c r="B24" s="78">
        <f>SUM(B25:B31)</f>
        <v>11334</v>
      </c>
      <c r="C24" s="78">
        <f t="shared" ref="C24:J24" si="5">SUM(C25:C31)</f>
        <v>86709</v>
      </c>
      <c r="D24" s="78">
        <f t="shared" si="5"/>
        <v>0</v>
      </c>
      <c r="E24" s="78">
        <f t="shared" si="5"/>
        <v>0</v>
      </c>
      <c r="F24" s="78">
        <f t="shared" si="5"/>
        <v>0</v>
      </c>
      <c r="G24" s="78">
        <f t="shared" si="5"/>
        <v>0</v>
      </c>
      <c r="H24" s="78">
        <f t="shared" si="5"/>
        <v>0</v>
      </c>
      <c r="I24" s="78">
        <f t="shared" si="5"/>
        <v>11334</v>
      </c>
      <c r="J24" s="78">
        <f t="shared" si="5"/>
        <v>86709</v>
      </c>
      <c r="K24" s="138"/>
    </row>
    <row r="25" spans="1:11" x14ac:dyDescent="0.3">
      <c r="A25" s="55" t="s">
        <v>257</v>
      </c>
      <c r="B25" s="26"/>
      <c r="C25" s="26"/>
      <c r="D25" s="26"/>
      <c r="E25" s="26"/>
      <c r="F25" s="26"/>
      <c r="G25" s="26"/>
      <c r="H25" s="26"/>
      <c r="I25" s="26"/>
      <c r="J25" s="26"/>
      <c r="K25" s="138"/>
    </row>
    <row r="26" spans="1:11" x14ac:dyDescent="0.3">
      <c r="A26" s="55" t="s">
        <v>258</v>
      </c>
      <c r="B26" s="26"/>
      <c r="C26" s="26"/>
      <c r="D26" s="26"/>
      <c r="E26" s="26"/>
      <c r="F26" s="26"/>
      <c r="G26" s="26"/>
      <c r="H26" s="26"/>
      <c r="I26" s="26"/>
      <c r="J26" s="26"/>
      <c r="K26" s="138"/>
    </row>
    <row r="27" spans="1:11" x14ac:dyDescent="0.3">
      <c r="A27" s="55" t="s">
        <v>259</v>
      </c>
      <c r="B27" s="26"/>
      <c r="C27" s="26"/>
      <c r="D27" s="26"/>
      <c r="E27" s="26"/>
      <c r="F27" s="26"/>
      <c r="G27" s="26"/>
      <c r="H27" s="26"/>
      <c r="I27" s="26"/>
      <c r="J27" s="26"/>
      <c r="K27" s="138"/>
    </row>
    <row r="28" spans="1:11" x14ac:dyDescent="0.3">
      <c r="A28" s="55" t="s">
        <v>260</v>
      </c>
      <c r="B28" s="26"/>
      <c r="C28" s="26"/>
      <c r="D28" s="26"/>
      <c r="E28" s="26"/>
      <c r="F28" s="26"/>
      <c r="G28" s="26"/>
      <c r="H28" s="26"/>
      <c r="I28" s="26"/>
      <c r="J28" s="26"/>
      <c r="K28" s="138"/>
    </row>
    <row r="29" spans="1:11" x14ac:dyDescent="0.3">
      <c r="A29" s="55" t="s">
        <v>261</v>
      </c>
      <c r="B29" s="26"/>
      <c r="C29" s="26"/>
      <c r="D29" s="26"/>
      <c r="E29" s="26"/>
      <c r="F29" s="26"/>
      <c r="G29" s="26"/>
      <c r="H29" s="26"/>
      <c r="I29" s="26"/>
      <c r="J29" s="26"/>
      <c r="K29" s="138"/>
    </row>
    <row r="30" spans="1:11" x14ac:dyDescent="0.3">
      <c r="A30" s="55" t="s">
        <v>262</v>
      </c>
      <c r="B30" s="26"/>
      <c r="C30" s="26"/>
      <c r="D30" s="26"/>
      <c r="E30" s="26"/>
      <c r="F30" s="26"/>
      <c r="G30" s="26"/>
      <c r="H30" s="26"/>
      <c r="I30" s="26"/>
      <c r="J30" s="26"/>
      <c r="K30" s="138"/>
    </row>
    <row r="31" spans="1:11" x14ac:dyDescent="0.3">
      <c r="A31" s="55" t="s">
        <v>263</v>
      </c>
      <c r="B31" s="396">
        <v>11334</v>
      </c>
      <c r="C31" s="26">
        <v>86709</v>
      </c>
      <c r="D31" s="26"/>
      <c r="E31" s="26"/>
      <c r="F31" s="26"/>
      <c r="G31" s="26"/>
      <c r="H31" s="26"/>
      <c r="I31" s="26">
        <f>B31+D31-F31</f>
        <v>11334</v>
      </c>
      <c r="J31" s="26">
        <f>C31+E31-G31-H31</f>
        <v>86709</v>
      </c>
      <c r="K31" s="138"/>
    </row>
    <row r="32" spans="1:11" x14ac:dyDescent="0.3">
      <c r="A32" s="54" t="s">
        <v>132</v>
      </c>
      <c r="B32" s="78">
        <f>SUM(B33:B35)</f>
        <v>0</v>
      </c>
      <c r="C32" s="78">
        <f>SUM(C33:C35)</f>
        <v>0</v>
      </c>
      <c r="D32" s="78">
        <f t="shared" ref="D32:J32" si="6">SUM(D33:D35)</f>
        <v>0</v>
      </c>
      <c r="E32" s="78">
        <f>SUM(E33:E35)</f>
        <v>0</v>
      </c>
      <c r="F32" s="78">
        <f t="shared" si="6"/>
        <v>0</v>
      </c>
      <c r="G32" s="78">
        <f>SUM(G33:G35)</f>
        <v>0</v>
      </c>
      <c r="H32" s="78">
        <f>SUM(H33:H35)</f>
        <v>0</v>
      </c>
      <c r="I32" s="78">
        <f>SUM(I33:I35)</f>
        <v>0</v>
      </c>
      <c r="J32" s="78">
        <f t="shared" si="6"/>
        <v>0</v>
      </c>
      <c r="K32" s="138"/>
    </row>
    <row r="33" spans="1:11" x14ac:dyDescent="0.3">
      <c r="A33" s="55" t="s">
        <v>264</v>
      </c>
      <c r="B33" s="26"/>
      <c r="C33" s="26"/>
      <c r="D33" s="26"/>
      <c r="E33" s="26"/>
      <c r="F33" s="26"/>
      <c r="G33" s="26"/>
      <c r="H33" s="26"/>
      <c r="I33" s="26"/>
      <c r="J33" s="26"/>
      <c r="K33" s="138"/>
    </row>
    <row r="34" spans="1:11" x14ac:dyDescent="0.3">
      <c r="A34" s="55" t="s">
        <v>265</v>
      </c>
      <c r="B34" s="26"/>
      <c r="C34" s="26"/>
      <c r="D34" s="26"/>
      <c r="E34" s="26"/>
      <c r="F34" s="26"/>
      <c r="G34" s="26"/>
      <c r="H34" s="26"/>
      <c r="I34" s="26"/>
      <c r="J34" s="26"/>
      <c r="K34" s="138"/>
    </row>
    <row r="35" spans="1:11" x14ac:dyDescent="0.3">
      <c r="A35" s="55" t="s">
        <v>266</v>
      </c>
      <c r="B35" s="26"/>
      <c r="C35" s="26"/>
      <c r="D35" s="26"/>
      <c r="E35" s="26"/>
      <c r="F35" s="26"/>
      <c r="G35" s="26"/>
      <c r="H35" s="26"/>
      <c r="I35" s="26"/>
      <c r="J35" s="26"/>
      <c r="K35" s="138"/>
    </row>
    <row r="36" spans="1:11" x14ac:dyDescent="0.3">
      <c r="A36" s="54" t="s">
        <v>133</v>
      </c>
      <c r="B36" s="78">
        <f t="shared" ref="B36:J36" si="7">SUM(B37:B39,B42)</f>
        <v>0</v>
      </c>
      <c r="C36" s="78">
        <f t="shared" si="7"/>
        <v>0</v>
      </c>
      <c r="D36" s="78">
        <f t="shared" si="7"/>
        <v>0</v>
      </c>
      <c r="E36" s="78">
        <f t="shared" si="7"/>
        <v>0</v>
      </c>
      <c r="F36" s="78">
        <f t="shared" si="7"/>
        <v>0</v>
      </c>
      <c r="G36" s="78">
        <f t="shared" si="7"/>
        <v>0</v>
      </c>
      <c r="H36" s="78">
        <f t="shared" si="7"/>
        <v>0</v>
      </c>
      <c r="I36" s="78">
        <f t="shared" si="7"/>
        <v>0</v>
      </c>
      <c r="J36" s="78">
        <f t="shared" si="7"/>
        <v>0</v>
      </c>
      <c r="K36" s="138"/>
    </row>
    <row r="37" spans="1:11" x14ac:dyDescent="0.3">
      <c r="A37" s="55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38"/>
    </row>
    <row r="38" spans="1:11" x14ac:dyDescent="0.3">
      <c r="A38" s="55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38"/>
    </row>
    <row r="39" spans="1:11" x14ac:dyDescent="0.3">
      <c r="A39" s="55" t="s">
        <v>136</v>
      </c>
      <c r="B39" s="126">
        <f t="shared" ref="B39:J39" si="8">SUM(B40:B41)</f>
        <v>0</v>
      </c>
      <c r="C39" s="126">
        <f t="shared" si="8"/>
        <v>0</v>
      </c>
      <c r="D39" s="126">
        <f t="shared" si="8"/>
        <v>0</v>
      </c>
      <c r="E39" s="126">
        <f t="shared" si="8"/>
        <v>0</v>
      </c>
      <c r="F39" s="126">
        <f t="shared" si="8"/>
        <v>0</v>
      </c>
      <c r="G39" s="126">
        <f t="shared" si="8"/>
        <v>0</v>
      </c>
      <c r="H39" s="126">
        <f t="shared" si="8"/>
        <v>0</v>
      </c>
      <c r="I39" s="126">
        <f t="shared" si="8"/>
        <v>0</v>
      </c>
      <c r="J39" s="126">
        <f t="shared" si="8"/>
        <v>0</v>
      </c>
      <c r="K39" s="138"/>
    </row>
    <row r="40" spans="1:11" ht="27.6" x14ac:dyDescent="0.3">
      <c r="A40" s="55" t="s">
        <v>436</v>
      </c>
      <c r="B40" s="26"/>
      <c r="C40" s="26"/>
      <c r="D40" s="26"/>
      <c r="E40" s="26"/>
      <c r="F40" s="26"/>
      <c r="G40" s="26"/>
      <c r="H40" s="26"/>
      <c r="I40" s="26"/>
      <c r="J40" s="26"/>
      <c r="K40" s="138"/>
    </row>
    <row r="41" spans="1:11" x14ac:dyDescent="0.3">
      <c r="A41" s="55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38"/>
    </row>
    <row r="42" spans="1:11" x14ac:dyDescent="0.3">
      <c r="A42" s="55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38"/>
    </row>
    <row r="43" spans="1:11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3.2" x14ac:dyDescent="0.25"/>
    <row r="45" spans="1:11" s="23" customFormat="1" x14ac:dyDescent="0.3">
      <c r="A45" s="25"/>
    </row>
    <row r="46" spans="1:11" s="2" customFormat="1" x14ac:dyDescent="0.3">
      <c r="A46" s="67" t="s">
        <v>107</v>
      </c>
      <c r="D46" s="5"/>
    </row>
    <row r="47" spans="1:11" s="2" customFormat="1" x14ac:dyDescent="0.3">
      <c r="D47"/>
      <c r="E47"/>
      <c r="F47"/>
      <c r="G47"/>
      <c r="I47"/>
    </row>
    <row r="48" spans="1:11" s="2" customFormat="1" x14ac:dyDescent="0.3">
      <c r="B48" s="66"/>
      <c r="C48" s="66"/>
      <c r="F48" s="66"/>
      <c r="G48" s="69"/>
      <c r="H48" s="66"/>
      <c r="I48"/>
      <c r="J48"/>
    </row>
    <row r="49" spans="1:10" s="2" customFormat="1" x14ac:dyDescent="0.3">
      <c r="B49" s="65" t="s">
        <v>267</v>
      </c>
      <c r="F49" s="12" t="s">
        <v>272</v>
      </c>
      <c r="G49" s="68"/>
      <c r="I49"/>
      <c r="J49"/>
    </row>
    <row r="50" spans="1:10" s="2" customFormat="1" x14ac:dyDescent="0.3">
      <c r="B50" s="61" t="s">
        <v>139</v>
      </c>
      <c r="F50" s="2" t="s">
        <v>268</v>
      </c>
      <c r="G50"/>
      <c r="I50"/>
      <c r="J50"/>
    </row>
    <row r="51" spans="1:10" customFormat="1" x14ac:dyDescent="0.3">
      <c r="A51" s="2"/>
      <c r="B51" s="25"/>
      <c r="H51" s="25"/>
    </row>
    <row r="52" spans="1:10" s="2" customFormat="1" x14ac:dyDescent="0.3">
      <c r="A52" s="11"/>
      <c r="B52" s="11"/>
      <c r="C52" s="11"/>
    </row>
    <row r="53" spans="1:10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7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ColWidth="9.109375" defaultRowHeight="13.8" x14ac:dyDescent="0.3"/>
  <cols>
    <col min="1" max="1" width="4.6640625" style="25" customWidth="1"/>
    <col min="2" max="2" width="24.33203125" style="25" customWidth="1"/>
    <col min="3" max="3" width="25.33203125" style="25" customWidth="1"/>
    <col min="4" max="4" width="20" style="25" customWidth="1"/>
    <col min="5" max="5" width="14.109375" style="23" customWidth="1"/>
    <col min="6" max="6" width="23.6640625" style="23" customWidth="1"/>
    <col min="7" max="7" width="19" style="23" customWidth="1"/>
    <col min="8" max="8" width="28" style="23" customWidth="1"/>
    <col min="9" max="9" width="1" style="23" customWidth="1"/>
    <col min="10" max="10" width="9.88671875" style="59" customWidth="1"/>
    <col min="11" max="11" width="12.6640625" style="59" customWidth="1"/>
    <col min="12" max="12" width="9.109375" style="60"/>
    <col min="13" max="16384" width="9.109375" style="25"/>
  </cols>
  <sheetData>
    <row r="1" spans="1:12" s="23" customFormat="1" x14ac:dyDescent="0.25">
      <c r="A1" s="130" t="s">
        <v>304</v>
      </c>
      <c r="B1" s="131"/>
      <c r="C1" s="131"/>
      <c r="D1" s="131"/>
      <c r="E1" s="131"/>
      <c r="F1" s="131"/>
      <c r="G1" s="137"/>
      <c r="H1" s="96" t="s">
        <v>198</v>
      </c>
      <c r="I1" s="137"/>
      <c r="J1" s="62"/>
      <c r="K1" s="62"/>
      <c r="L1" s="62"/>
    </row>
    <row r="2" spans="1:12" s="23" customFormat="1" x14ac:dyDescent="0.3">
      <c r="A2" s="101" t="s">
        <v>140</v>
      </c>
      <c r="B2" s="131"/>
      <c r="C2" s="131"/>
      <c r="D2" s="131"/>
      <c r="E2" s="131"/>
      <c r="F2" s="131"/>
      <c r="G2" s="139"/>
      <c r="H2" s="342" t="s">
        <v>1777</v>
      </c>
      <c r="I2" s="139"/>
      <c r="J2" s="62"/>
      <c r="K2" s="62"/>
      <c r="L2" s="62"/>
    </row>
    <row r="3" spans="1:12" s="23" customFormat="1" x14ac:dyDescent="0.25">
      <c r="A3" s="131"/>
      <c r="B3" s="131"/>
      <c r="C3" s="131"/>
      <c r="D3" s="131"/>
      <c r="E3" s="131"/>
      <c r="F3" s="131"/>
      <c r="G3" s="139"/>
      <c r="H3" s="134"/>
      <c r="I3" s="139"/>
      <c r="J3" s="62"/>
      <c r="K3" s="62"/>
      <c r="L3" s="62"/>
    </row>
    <row r="4" spans="1:12" s="2" customFormat="1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31"/>
      <c r="F4" s="131"/>
      <c r="G4" s="131"/>
      <c r="H4" s="131"/>
      <c r="I4" s="137"/>
      <c r="J4" s="59"/>
      <c r="K4" s="59"/>
      <c r="L4" s="23"/>
    </row>
    <row r="5" spans="1:12" s="2" customFormat="1" x14ac:dyDescent="0.3">
      <c r="A5" s="113" t="str">
        <f>'ფორმა N1'!D4</f>
        <v>მპგ თავისუფალი დემოკრატები</v>
      </c>
      <c r="B5" s="114"/>
      <c r="C5" s="114"/>
      <c r="D5" s="114"/>
      <c r="E5" s="141"/>
      <c r="F5" s="142"/>
      <c r="G5" s="142"/>
      <c r="H5" s="142"/>
      <c r="I5" s="137"/>
      <c r="J5" s="59"/>
      <c r="K5" s="59"/>
      <c r="L5" s="12"/>
    </row>
    <row r="6" spans="1:12" s="23" customFormat="1" ht="15" x14ac:dyDescent="0.25">
      <c r="A6" s="135"/>
      <c r="B6" s="136"/>
      <c r="C6" s="136"/>
      <c r="D6" s="136"/>
      <c r="E6" s="131"/>
      <c r="F6" s="131"/>
      <c r="G6" s="131"/>
      <c r="H6" s="131"/>
      <c r="I6" s="137"/>
      <c r="J6" s="59"/>
      <c r="K6" s="59"/>
      <c r="L6" s="59"/>
    </row>
    <row r="7" spans="1:12" ht="27.6" x14ac:dyDescent="0.3">
      <c r="A7" s="127" t="s">
        <v>64</v>
      </c>
      <c r="B7" s="127" t="s">
        <v>378</v>
      </c>
      <c r="C7" s="129" t="s">
        <v>379</v>
      </c>
      <c r="D7" s="129" t="s">
        <v>234</v>
      </c>
      <c r="E7" s="129" t="s">
        <v>239</v>
      </c>
      <c r="F7" s="129" t="s">
        <v>240</v>
      </c>
      <c r="G7" s="129" t="s">
        <v>241</v>
      </c>
      <c r="H7" s="129" t="s">
        <v>242</v>
      </c>
      <c r="I7" s="137"/>
    </row>
    <row r="8" spans="1:12" x14ac:dyDescent="0.3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9">
        <v>8</v>
      </c>
      <c r="I8" s="137"/>
    </row>
    <row r="9" spans="1:12" ht="14.4" x14ac:dyDescent="0.3">
      <c r="A9" s="63">
        <v>1</v>
      </c>
      <c r="B9" s="26"/>
      <c r="C9" s="26"/>
      <c r="D9" s="26"/>
      <c r="E9" s="26"/>
      <c r="F9" s="26"/>
      <c r="G9" s="150"/>
      <c r="H9" s="26"/>
      <c r="I9" s="137"/>
    </row>
    <row r="10" spans="1:12" ht="14.4" x14ac:dyDescent="0.3">
      <c r="A10" s="63">
        <v>2</v>
      </c>
      <c r="B10" s="26"/>
      <c r="C10" s="26"/>
      <c r="D10" s="26"/>
      <c r="E10" s="26"/>
      <c r="F10" s="26"/>
      <c r="G10" s="150"/>
      <c r="H10" s="26"/>
      <c r="I10" s="137"/>
    </row>
    <row r="11" spans="1:12" ht="14.4" x14ac:dyDescent="0.3">
      <c r="A11" s="63">
        <v>3</v>
      </c>
      <c r="B11" s="26"/>
      <c r="C11" s="26"/>
      <c r="D11" s="26"/>
      <c r="E11" s="26"/>
      <c r="F11" s="26"/>
      <c r="G11" s="150"/>
      <c r="H11" s="26"/>
      <c r="I11" s="137"/>
    </row>
    <row r="12" spans="1:12" ht="14.4" x14ac:dyDescent="0.3">
      <c r="A12" s="63">
        <v>4</v>
      </c>
      <c r="B12" s="26"/>
      <c r="C12" s="26"/>
      <c r="D12" s="26"/>
      <c r="E12" s="26"/>
      <c r="F12" s="26"/>
      <c r="G12" s="150"/>
      <c r="H12" s="26"/>
      <c r="I12" s="137"/>
    </row>
    <row r="13" spans="1:12" ht="14.4" x14ac:dyDescent="0.3">
      <c r="A13" s="63">
        <v>5</v>
      </c>
      <c r="B13" s="26"/>
      <c r="C13" s="26"/>
      <c r="D13" s="26"/>
      <c r="E13" s="26"/>
      <c r="F13" s="26"/>
      <c r="G13" s="150"/>
      <c r="H13" s="26"/>
      <c r="I13" s="137"/>
    </row>
    <row r="14" spans="1:12" ht="14.4" x14ac:dyDescent="0.3">
      <c r="A14" s="63">
        <v>6</v>
      </c>
      <c r="B14" s="26"/>
      <c r="C14" s="26"/>
      <c r="D14" s="26"/>
      <c r="E14" s="26"/>
      <c r="F14" s="26"/>
      <c r="G14" s="150"/>
      <c r="H14" s="26"/>
      <c r="I14" s="137"/>
    </row>
    <row r="15" spans="1:12" s="23" customFormat="1" ht="14.4" x14ac:dyDescent="0.3">
      <c r="A15" s="63">
        <v>7</v>
      </c>
      <c r="B15" s="26"/>
      <c r="C15" s="26"/>
      <c r="D15" s="26"/>
      <c r="E15" s="26"/>
      <c r="F15" s="26"/>
      <c r="G15" s="150"/>
      <c r="H15" s="26"/>
      <c r="I15" s="137"/>
      <c r="J15" s="59"/>
      <c r="K15" s="59"/>
      <c r="L15" s="59"/>
    </row>
    <row r="16" spans="1:12" s="23" customFormat="1" ht="14.4" x14ac:dyDescent="0.3">
      <c r="A16" s="63">
        <v>8</v>
      </c>
      <c r="B16" s="26"/>
      <c r="C16" s="26"/>
      <c r="D16" s="26"/>
      <c r="E16" s="26"/>
      <c r="F16" s="26"/>
      <c r="G16" s="150"/>
      <c r="H16" s="26"/>
      <c r="I16" s="137"/>
      <c r="J16" s="59"/>
      <c r="K16" s="59"/>
      <c r="L16" s="59"/>
    </row>
    <row r="17" spans="1:12" s="23" customFormat="1" ht="14.4" x14ac:dyDescent="0.3">
      <c r="A17" s="63">
        <v>9</v>
      </c>
      <c r="B17" s="26"/>
      <c r="C17" s="26"/>
      <c r="D17" s="26"/>
      <c r="E17" s="26"/>
      <c r="F17" s="26"/>
      <c r="G17" s="150"/>
      <c r="H17" s="26"/>
      <c r="I17" s="137"/>
      <c r="J17" s="59"/>
      <c r="K17" s="59"/>
      <c r="L17" s="59"/>
    </row>
    <row r="18" spans="1:12" s="23" customFormat="1" ht="14.4" x14ac:dyDescent="0.3">
      <c r="A18" s="63">
        <v>10</v>
      </c>
      <c r="B18" s="26"/>
      <c r="C18" s="26"/>
      <c r="D18" s="26"/>
      <c r="E18" s="26"/>
      <c r="F18" s="26"/>
      <c r="G18" s="150"/>
      <c r="H18" s="26"/>
      <c r="I18" s="137"/>
      <c r="J18" s="59"/>
      <c r="K18" s="59"/>
      <c r="L18" s="59"/>
    </row>
    <row r="19" spans="1:12" s="23" customFormat="1" ht="14.4" x14ac:dyDescent="0.3">
      <c r="A19" s="63">
        <v>11</v>
      </c>
      <c r="B19" s="26"/>
      <c r="C19" s="26"/>
      <c r="D19" s="26"/>
      <c r="E19" s="26"/>
      <c r="F19" s="26"/>
      <c r="G19" s="150"/>
      <c r="H19" s="26"/>
      <c r="I19" s="137"/>
      <c r="J19" s="59"/>
      <c r="K19" s="59"/>
      <c r="L19" s="59"/>
    </row>
    <row r="20" spans="1:12" s="23" customFormat="1" ht="14.4" x14ac:dyDescent="0.3">
      <c r="A20" s="63">
        <v>12</v>
      </c>
      <c r="B20" s="26"/>
      <c r="C20" s="26"/>
      <c r="D20" s="26"/>
      <c r="E20" s="26"/>
      <c r="F20" s="26"/>
      <c r="G20" s="150"/>
      <c r="H20" s="26"/>
      <c r="I20" s="137"/>
      <c r="J20" s="59"/>
      <c r="K20" s="59"/>
      <c r="L20" s="59"/>
    </row>
    <row r="21" spans="1:12" s="23" customFormat="1" ht="14.4" x14ac:dyDescent="0.3">
      <c r="A21" s="63">
        <v>13</v>
      </c>
      <c r="B21" s="26"/>
      <c r="C21" s="26"/>
      <c r="D21" s="26"/>
      <c r="E21" s="26"/>
      <c r="F21" s="26"/>
      <c r="G21" s="150"/>
      <c r="H21" s="26"/>
      <c r="I21" s="137"/>
      <c r="J21" s="59"/>
      <c r="K21" s="59"/>
      <c r="L21" s="59"/>
    </row>
    <row r="22" spans="1:12" s="23" customFormat="1" ht="14.4" x14ac:dyDescent="0.3">
      <c r="A22" s="63">
        <v>14</v>
      </c>
      <c r="B22" s="26"/>
      <c r="C22" s="26"/>
      <c r="D22" s="26"/>
      <c r="E22" s="26"/>
      <c r="F22" s="26"/>
      <c r="G22" s="150"/>
      <c r="H22" s="26"/>
      <c r="I22" s="137"/>
      <c r="J22" s="59"/>
      <c r="K22" s="59"/>
      <c r="L22" s="59"/>
    </row>
    <row r="23" spans="1:12" s="23" customFormat="1" ht="14.4" x14ac:dyDescent="0.3">
      <c r="A23" s="63">
        <v>15</v>
      </c>
      <c r="B23" s="26"/>
      <c r="C23" s="26"/>
      <c r="D23" s="26"/>
      <c r="E23" s="26"/>
      <c r="F23" s="26"/>
      <c r="G23" s="150"/>
      <c r="H23" s="26"/>
      <c r="I23" s="137"/>
      <c r="J23" s="59"/>
      <c r="K23" s="59"/>
      <c r="L23" s="59"/>
    </row>
    <row r="24" spans="1:12" s="23" customFormat="1" ht="14.4" x14ac:dyDescent="0.3">
      <c r="A24" s="63">
        <v>16</v>
      </c>
      <c r="B24" s="26"/>
      <c r="C24" s="26"/>
      <c r="D24" s="26"/>
      <c r="E24" s="26"/>
      <c r="F24" s="26"/>
      <c r="G24" s="150"/>
      <c r="H24" s="26"/>
      <c r="I24" s="137"/>
      <c r="J24" s="59"/>
      <c r="K24" s="59"/>
      <c r="L24" s="59"/>
    </row>
    <row r="25" spans="1:12" s="23" customFormat="1" ht="14.4" x14ac:dyDescent="0.3">
      <c r="A25" s="63">
        <v>17</v>
      </c>
      <c r="B25" s="26"/>
      <c r="C25" s="26"/>
      <c r="D25" s="26"/>
      <c r="E25" s="26"/>
      <c r="F25" s="26"/>
      <c r="G25" s="150"/>
      <c r="H25" s="26"/>
      <c r="I25" s="137"/>
      <c r="J25" s="59"/>
      <c r="K25" s="59"/>
      <c r="L25" s="59"/>
    </row>
    <row r="26" spans="1:12" s="23" customFormat="1" ht="14.4" x14ac:dyDescent="0.3">
      <c r="A26" s="63">
        <v>18</v>
      </c>
      <c r="B26" s="26"/>
      <c r="C26" s="26"/>
      <c r="D26" s="26"/>
      <c r="E26" s="26"/>
      <c r="F26" s="26"/>
      <c r="G26" s="150"/>
      <c r="H26" s="26"/>
      <c r="I26" s="137"/>
      <c r="J26" s="59"/>
      <c r="K26" s="59"/>
      <c r="L26" s="59"/>
    </row>
    <row r="27" spans="1:12" s="23" customFormat="1" ht="14.4" x14ac:dyDescent="0.3">
      <c r="A27" s="63" t="s">
        <v>277</v>
      </c>
      <c r="B27" s="26"/>
      <c r="C27" s="26"/>
      <c r="D27" s="26"/>
      <c r="E27" s="26"/>
      <c r="F27" s="26"/>
      <c r="G27" s="150"/>
      <c r="H27" s="26"/>
      <c r="I27" s="137"/>
      <c r="J27" s="59"/>
      <c r="K27" s="59"/>
      <c r="L27" s="59"/>
    </row>
    <row r="28" spans="1:12" s="23" customFormat="1" ht="13.2" x14ac:dyDescent="0.25">
      <c r="J28" s="59"/>
      <c r="K28" s="59"/>
      <c r="L28" s="59"/>
    </row>
    <row r="29" spans="1:12" s="23" customFormat="1" ht="13.2" x14ac:dyDescent="0.25"/>
    <row r="30" spans="1:12" s="23" customFormat="1" x14ac:dyDescent="0.3">
      <c r="A30" s="25"/>
    </row>
    <row r="31" spans="1:12" s="2" customFormat="1" x14ac:dyDescent="0.3">
      <c r="B31" s="67" t="s">
        <v>107</v>
      </c>
      <c r="E31" s="5"/>
    </row>
    <row r="32" spans="1:12" s="2" customFormat="1" x14ac:dyDescent="0.3">
      <c r="C32" s="66"/>
      <c r="E32" s="66"/>
      <c r="F32" s="69"/>
      <c r="G32"/>
      <c r="H32"/>
      <c r="I32"/>
    </row>
    <row r="33" spans="1:9" s="2" customFormat="1" x14ac:dyDescent="0.3">
      <c r="A33"/>
      <c r="C33" s="65" t="s">
        <v>267</v>
      </c>
      <c r="E33" s="12" t="s">
        <v>272</v>
      </c>
      <c r="F33" s="68"/>
      <c r="G33"/>
      <c r="H33"/>
      <c r="I33"/>
    </row>
    <row r="34" spans="1:9" s="2" customFormat="1" x14ac:dyDescent="0.3">
      <c r="A34"/>
      <c r="C34" s="61" t="s">
        <v>139</v>
      </c>
      <c r="E34" s="2" t="s">
        <v>268</v>
      </c>
      <c r="F34"/>
      <c r="G34"/>
      <c r="H34"/>
      <c r="I34"/>
    </row>
    <row r="35" spans="1:9" customFormat="1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  <pageSetUpPr fitToPage="1"/>
  </sheetPr>
  <dimension ref="A1:L53"/>
  <sheetViews>
    <sheetView showGridLines="0" view="pageBreakPreview" topLeftCell="C1" zoomScale="80" zoomScaleSheetLayoutView="80" workbookViewId="0">
      <selection activeCell="U28" sqref="U28"/>
    </sheetView>
  </sheetViews>
  <sheetFormatPr defaultColWidth="9.109375" defaultRowHeight="13.8" x14ac:dyDescent="0.3"/>
  <cols>
    <col min="1" max="1" width="4.6640625" style="25" customWidth="1"/>
    <col min="2" max="2" width="23.33203125" style="25" customWidth="1"/>
    <col min="3" max="4" width="17.6640625" style="25" customWidth="1"/>
    <col min="5" max="6" width="14.109375" style="23" customWidth="1"/>
    <col min="7" max="7" width="20.44140625" style="23" customWidth="1"/>
    <col min="8" max="8" width="23.6640625" style="23" customWidth="1"/>
    <col min="9" max="9" width="21.44140625" style="23" customWidth="1"/>
    <col min="10" max="10" width="1" style="60" customWidth="1"/>
    <col min="11" max="16384" width="9.109375" style="25"/>
  </cols>
  <sheetData>
    <row r="1" spans="1:12" s="23" customFormat="1" x14ac:dyDescent="0.25">
      <c r="A1" s="130" t="s">
        <v>305</v>
      </c>
      <c r="B1" s="131"/>
      <c r="C1" s="131"/>
      <c r="D1" s="131"/>
      <c r="E1" s="131"/>
      <c r="F1" s="131"/>
      <c r="G1" s="131"/>
      <c r="H1" s="137"/>
      <c r="I1" s="364" t="s">
        <v>198</v>
      </c>
      <c r="J1" s="144"/>
    </row>
    <row r="2" spans="1:12" s="23" customFormat="1" x14ac:dyDescent="0.3">
      <c r="A2" s="101" t="s">
        <v>140</v>
      </c>
      <c r="B2" s="131"/>
      <c r="C2" s="131"/>
      <c r="D2" s="131"/>
      <c r="E2" s="131"/>
      <c r="F2" s="131"/>
      <c r="G2" s="131"/>
      <c r="H2" s="137"/>
      <c r="I2" s="342" t="s">
        <v>1777</v>
      </c>
      <c r="J2" s="144"/>
    </row>
    <row r="3" spans="1:12" s="23" customFormat="1" x14ac:dyDescent="0.25">
      <c r="A3" s="131"/>
      <c r="B3" s="131"/>
      <c r="C3" s="131"/>
      <c r="D3" s="131"/>
      <c r="E3" s="131"/>
      <c r="F3" s="131"/>
      <c r="G3" s="131"/>
      <c r="H3" s="134"/>
      <c r="I3" s="134"/>
      <c r="J3" s="144"/>
    </row>
    <row r="4" spans="1:12" s="2" customFormat="1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3"/>
      <c r="E4" s="140"/>
      <c r="F4" s="131"/>
      <c r="G4" s="131"/>
      <c r="H4" s="131"/>
      <c r="I4" s="140"/>
      <c r="J4" s="100"/>
      <c r="L4" s="23"/>
    </row>
    <row r="5" spans="1:12" s="2" customFormat="1" x14ac:dyDescent="0.3">
      <c r="A5" s="113" t="str">
        <f>'ფორმა N1'!D4</f>
        <v>მპგ თავისუფალი დემოკრატები</v>
      </c>
      <c r="B5" s="114"/>
      <c r="C5" s="114"/>
      <c r="D5" s="114"/>
      <c r="E5" s="141"/>
      <c r="F5" s="142"/>
      <c r="G5" s="142"/>
      <c r="H5" s="142"/>
      <c r="I5" s="141"/>
      <c r="J5" s="100"/>
    </row>
    <row r="6" spans="1:12" s="23" customFormat="1" ht="15" x14ac:dyDescent="0.25">
      <c r="A6" s="135"/>
      <c r="B6" s="136"/>
      <c r="C6" s="136"/>
      <c r="D6" s="136"/>
      <c r="E6" s="131"/>
      <c r="F6" s="131"/>
      <c r="G6" s="131"/>
      <c r="H6" s="131"/>
      <c r="I6" s="131"/>
      <c r="J6" s="139"/>
    </row>
    <row r="7" spans="1:12" ht="27.6" x14ac:dyDescent="0.3">
      <c r="A7" s="143" t="s">
        <v>64</v>
      </c>
      <c r="B7" s="127" t="s">
        <v>247</v>
      </c>
      <c r="C7" s="129" t="s">
        <v>243</v>
      </c>
      <c r="D7" s="129" t="s">
        <v>244</v>
      </c>
      <c r="E7" s="129" t="s">
        <v>245</v>
      </c>
      <c r="F7" s="129" t="s">
        <v>246</v>
      </c>
      <c r="G7" s="129" t="s">
        <v>240</v>
      </c>
      <c r="H7" s="129" t="s">
        <v>241</v>
      </c>
      <c r="I7" s="129" t="s">
        <v>242</v>
      </c>
      <c r="J7" s="145"/>
    </row>
    <row r="8" spans="1:12" x14ac:dyDescent="0.3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7">
        <v>8</v>
      </c>
      <c r="I8" s="129">
        <v>9</v>
      </c>
      <c r="J8" s="145"/>
    </row>
    <row r="9" spans="1:12" ht="27.6" x14ac:dyDescent="0.3">
      <c r="A9" s="63">
        <v>2</v>
      </c>
      <c r="B9" s="26" t="s">
        <v>523</v>
      </c>
      <c r="C9" s="26" t="s">
        <v>525</v>
      </c>
      <c r="D9" s="26" t="s">
        <v>526</v>
      </c>
      <c r="E9" s="26">
        <v>2004</v>
      </c>
      <c r="F9" s="26" t="s">
        <v>527</v>
      </c>
      <c r="G9" s="396">
        <v>3074</v>
      </c>
      <c r="H9" s="150">
        <v>41583</v>
      </c>
      <c r="I9" s="26" t="s">
        <v>524</v>
      </c>
      <c r="J9" s="145"/>
    </row>
    <row r="10" spans="1:12" ht="14.4" x14ac:dyDescent="0.3">
      <c r="A10" s="63">
        <v>3</v>
      </c>
      <c r="B10" s="26"/>
      <c r="C10" s="26"/>
      <c r="D10" s="26"/>
      <c r="E10" s="26"/>
      <c r="F10" s="26"/>
      <c r="G10" s="26"/>
      <c r="H10" s="150"/>
      <c r="I10" s="26"/>
      <c r="J10" s="145"/>
    </row>
    <row r="11" spans="1:12" ht="14.4" x14ac:dyDescent="0.3">
      <c r="A11" s="63">
        <v>4</v>
      </c>
      <c r="B11" s="26"/>
      <c r="C11" s="26"/>
      <c r="D11" s="26"/>
      <c r="E11" s="26"/>
      <c r="F11" s="26"/>
      <c r="G11" s="26"/>
      <c r="H11" s="150"/>
      <c r="I11" s="26"/>
      <c r="J11" s="145"/>
    </row>
    <row r="12" spans="1:12" ht="14.4" x14ac:dyDescent="0.3">
      <c r="A12" s="63">
        <v>5</v>
      </c>
      <c r="B12" s="26"/>
      <c r="C12" s="26"/>
      <c r="D12" s="26"/>
      <c r="E12" s="26"/>
      <c r="F12" s="26"/>
      <c r="G12" s="26"/>
      <c r="H12" s="150"/>
      <c r="I12" s="26"/>
      <c r="J12" s="145"/>
    </row>
    <row r="13" spans="1:12" ht="14.4" x14ac:dyDescent="0.3">
      <c r="A13" s="63">
        <v>6</v>
      </c>
      <c r="B13" s="26"/>
      <c r="C13" s="26"/>
      <c r="D13" s="26"/>
      <c r="E13" s="26"/>
      <c r="F13" s="26"/>
      <c r="G13" s="26"/>
      <c r="H13" s="150"/>
      <c r="I13" s="26"/>
      <c r="J13" s="145"/>
    </row>
    <row r="14" spans="1:12" s="23" customFormat="1" ht="14.4" x14ac:dyDescent="0.3">
      <c r="A14" s="63">
        <v>7</v>
      </c>
      <c r="B14" s="26"/>
      <c r="C14" s="26"/>
      <c r="D14" s="26"/>
      <c r="E14" s="26"/>
      <c r="F14" s="26"/>
      <c r="G14" s="26"/>
      <c r="H14" s="150"/>
      <c r="I14" s="26"/>
      <c r="J14" s="139"/>
    </row>
    <row r="15" spans="1:12" s="23" customFormat="1" ht="14.4" x14ac:dyDescent="0.3">
      <c r="A15" s="63">
        <v>8</v>
      </c>
      <c r="B15" s="26"/>
      <c r="C15" s="26"/>
      <c r="D15" s="26"/>
      <c r="E15" s="26"/>
      <c r="F15" s="26"/>
      <c r="G15" s="26"/>
      <c r="H15" s="150"/>
      <c r="I15" s="26"/>
      <c r="J15" s="139"/>
    </row>
    <row r="16" spans="1:12" s="23" customFormat="1" ht="14.4" x14ac:dyDescent="0.3">
      <c r="A16" s="63">
        <v>9</v>
      </c>
      <c r="B16" s="26"/>
      <c r="C16" s="26"/>
      <c r="D16" s="26"/>
      <c r="E16" s="26"/>
      <c r="F16" s="26"/>
      <c r="G16" s="26"/>
      <c r="H16" s="150"/>
      <c r="I16" s="26"/>
      <c r="J16" s="139"/>
    </row>
    <row r="17" spans="1:10" s="23" customFormat="1" ht="14.4" x14ac:dyDescent="0.3">
      <c r="A17" s="63">
        <v>10</v>
      </c>
      <c r="B17" s="26"/>
      <c r="C17" s="26"/>
      <c r="D17" s="26"/>
      <c r="E17" s="26"/>
      <c r="F17" s="26"/>
      <c r="G17" s="26"/>
      <c r="H17" s="150"/>
      <c r="I17" s="26"/>
      <c r="J17" s="139"/>
    </row>
    <row r="18" spans="1:10" s="23" customFormat="1" ht="14.4" x14ac:dyDescent="0.3">
      <c r="A18" s="63">
        <v>11</v>
      </c>
      <c r="B18" s="26"/>
      <c r="C18" s="26"/>
      <c r="D18" s="26"/>
      <c r="E18" s="26"/>
      <c r="F18" s="26"/>
      <c r="G18" s="26"/>
      <c r="H18" s="150"/>
      <c r="I18" s="26"/>
      <c r="J18" s="139"/>
    </row>
    <row r="19" spans="1:10" s="23" customFormat="1" ht="14.4" x14ac:dyDescent="0.3">
      <c r="A19" s="63">
        <v>12</v>
      </c>
      <c r="B19" s="26"/>
      <c r="C19" s="26"/>
      <c r="D19" s="26"/>
      <c r="E19" s="26"/>
      <c r="F19" s="26"/>
      <c r="G19" s="26"/>
      <c r="H19" s="150"/>
      <c r="I19" s="26"/>
      <c r="J19" s="139"/>
    </row>
    <row r="20" spans="1:10" s="23" customFormat="1" ht="14.4" x14ac:dyDescent="0.3">
      <c r="A20" s="63">
        <v>13</v>
      </c>
      <c r="B20" s="26"/>
      <c r="C20" s="26"/>
      <c r="D20" s="26"/>
      <c r="E20" s="26"/>
      <c r="F20" s="26"/>
      <c r="G20" s="26"/>
      <c r="H20" s="150"/>
      <c r="I20" s="26"/>
      <c r="J20" s="139"/>
    </row>
    <row r="21" spans="1:10" s="23" customFormat="1" ht="14.4" x14ac:dyDescent="0.3">
      <c r="A21" s="63">
        <v>14</v>
      </c>
      <c r="B21" s="26"/>
      <c r="C21" s="26"/>
      <c r="D21" s="26"/>
      <c r="E21" s="26"/>
      <c r="F21" s="26"/>
      <c r="G21" s="26"/>
      <c r="H21" s="150"/>
      <c r="I21" s="26"/>
      <c r="J21" s="139"/>
    </row>
    <row r="22" spans="1:10" s="23" customFormat="1" ht="14.4" x14ac:dyDescent="0.3">
      <c r="A22" s="63">
        <v>15</v>
      </c>
      <c r="B22" s="26"/>
      <c r="C22" s="26"/>
      <c r="D22" s="26"/>
      <c r="E22" s="26"/>
      <c r="F22" s="26"/>
      <c r="G22" s="26"/>
      <c r="H22" s="150"/>
      <c r="I22" s="26"/>
      <c r="J22" s="139"/>
    </row>
    <row r="23" spans="1:10" s="23" customFormat="1" ht="14.4" x14ac:dyDescent="0.3">
      <c r="A23" s="63">
        <v>16</v>
      </c>
      <c r="B23" s="26"/>
      <c r="C23" s="26"/>
      <c r="D23" s="26"/>
      <c r="E23" s="26"/>
      <c r="F23" s="26"/>
      <c r="G23" s="26"/>
      <c r="H23" s="150"/>
      <c r="I23" s="26"/>
      <c r="J23" s="139"/>
    </row>
    <row r="24" spans="1:10" s="23" customFormat="1" ht="14.4" x14ac:dyDescent="0.3">
      <c r="A24" s="63">
        <v>17</v>
      </c>
      <c r="B24" s="26"/>
      <c r="C24" s="26"/>
      <c r="D24" s="26"/>
      <c r="E24" s="26"/>
      <c r="F24" s="26"/>
      <c r="G24" s="26"/>
      <c r="H24" s="150"/>
      <c r="I24" s="26"/>
      <c r="J24" s="139"/>
    </row>
    <row r="25" spans="1:10" s="23" customFormat="1" ht="14.4" x14ac:dyDescent="0.3">
      <c r="A25" s="63">
        <v>18</v>
      </c>
      <c r="B25" s="26"/>
      <c r="C25" s="26"/>
      <c r="D25" s="26"/>
      <c r="E25" s="26"/>
      <c r="F25" s="26"/>
      <c r="G25" s="26"/>
      <c r="H25" s="150"/>
      <c r="I25" s="26"/>
      <c r="J25" s="139"/>
    </row>
    <row r="26" spans="1:10" s="23" customFormat="1" ht="14.4" x14ac:dyDescent="0.3">
      <c r="A26" s="63" t="s">
        <v>277</v>
      </c>
      <c r="B26" s="26"/>
      <c r="C26" s="26"/>
      <c r="D26" s="26"/>
      <c r="E26" s="26"/>
      <c r="F26" s="26"/>
      <c r="G26" s="26"/>
      <c r="H26" s="150"/>
      <c r="I26" s="26"/>
      <c r="J26" s="139"/>
    </row>
    <row r="27" spans="1:10" s="23" customFormat="1" ht="13.2" x14ac:dyDescent="0.25">
      <c r="J27" s="59"/>
    </row>
    <row r="28" spans="1:10" s="23" customFormat="1" ht="13.2" x14ac:dyDescent="0.25"/>
    <row r="29" spans="1:10" s="23" customFormat="1" x14ac:dyDescent="0.3">
      <c r="A29" s="25"/>
    </row>
    <row r="30" spans="1:10" s="2" customFormat="1" x14ac:dyDescent="0.3">
      <c r="B30" s="67" t="s">
        <v>107</v>
      </c>
      <c r="E30" s="5"/>
    </row>
    <row r="31" spans="1:10" s="2" customFormat="1" x14ac:dyDescent="0.3">
      <c r="C31" s="66"/>
      <c r="E31" s="66"/>
      <c r="F31" s="69"/>
      <c r="G31" s="69"/>
      <c r="H31"/>
      <c r="I31"/>
    </row>
    <row r="32" spans="1:10" s="2" customFormat="1" x14ac:dyDescent="0.3">
      <c r="A32"/>
      <c r="C32" s="65" t="s">
        <v>267</v>
      </c>
      <c r="E32" s="12" t="s">
        <v>272</v>
      </c>
      <c r="F32" s="68"/>
      <c r="G32"/>
      <c r="H32"/>
      <c r="I32"/>
    </row>
    <row r="33" spans="1:10" s="2" customFormat="1" x14ac:dyDescent="0.3">
      <c r="A33"/>
      <c r="C33" s="61" t="s">
        <v>139</v>
      </c>
      <c r="E33" s="2" t="s">
        <v>268</v>
      </c>
      <c r="F33"/>
      <c r="G33"/>
      <c r="H33"/>
      <c r="I33"/>
    </row>
    <row r="34" spans="1:10" customFormat="1" x14ac:dyDescent="0.3">
      <c r="B34" s="2"/>
      <c r="C34" s="25"/>
    </row>
    <row r="35" spans="1:10" customFormat="1" ht="13.2" x14ac:dyDescent="0.25"/>
    <row r="36" spans="1:10" s="23" customFormat="1" ht="13.2" x14ac:dyDescent="0.25">
      <c r="J36" s="59"/>
    </row>
    <row r="37" spans="1:10" s="23" customFormat="1" ht="13.2" x14ac:dyDescent="0.25">
      <c r="J37" s="59"/>
    </row>
    <row r="38" spans="1:10" s="23" customFormat="1" ht="13.2" x14ac:dyDescent="0.25">
      <c r="J38" s="59"/>
    </row>
    <row r="39" spans="1:10" s="23" customFormat="1" ht="13.2" x14ac:dyDescent="0.25">
      <c r="J39" s="59"/>
    </row>
    <row r="40" spans="1:10" s="23" customFormat="1" ht="13.2" x14ac:dyDescent="0.25">
      <c r="J40" s="59"/>
    </row>
    <row r="41" spans="1:10" s="23" customFormat="1" ht="13.2" x14ac:dyDescent="0.25">
      <c r="J41" s="59"/>
    </row>
    <row r="42" spans="1:10" s="23" customFormat="1" ht="13.2" x14ac:dyDescent="0.25">
      <c r="J42" s="59"/>
    </row>
    <row r="43" spans="1:10" s="23" customFormat="1" ht="13.2" x14ac:dyDescent="0.25">
      <c r="J43" s="59"/>
    </row>
    <row r="44" spans="1:10" s="23" customFormat="1" ht="13.2" x14ac:dyDescent="0.25">
      <c r="J44" s="59"/>
    </row>
    <row r="45" spans="1:10" s="23" customFormat="1" ht="13.2" x14ac:dyDescent="0.25">
      <c r="J45" s="59"/>
    </row>
    <row r="46" spans="1:10" s="23" customFormat="1" ht="13.2" x14ac:dyDescent="0.25">
      <c r="J46" s="59"/>
    </row>
    <row r="47" spans="1:10" s="23" customFormat="1" ht="13.2" x14ac:dyDescent="0.25">
      <c r="J47" s="59"/>
    </row>
    <row r="48" spans="1:10" s="23" customFormat="1" ht="13.2" x14ac:dyDescent="0.25">
      <c r="J48" s="59"/>
    </row>
    <row r="49" spans="10:10" s="23" customFormat="1" ht="13.2" x14ac:dyDescent="0.25">
      <c r="J49" s="59"/>
    </row>
    <row r="50" spans="10:10" s="23" customFormat="1" ht="13.2" x14ac:dyDescent="0.25">
      <c r="J50" s="59"/>
    </row>
    <row r="51" spans="10:10" s="23" customFormat="1" ht="13.2" x14ac:dyDescent="0.25">
      <c r="J51" s="59"/>
    </row>
    <row r="52" spans="10:10" s="23" customFormat="1" ht="13.2" x14ac:dyDescent="0.25">
      <c r="J52" s="59"/>
    </row>
    <row r="53" spans="10:10" s="23" customFormat="1" ht="13.2" x14ac:dyDescent="0.25">
      <c r="J53" s="59"/>
    </row>
  </sheetData>
  <dataValidations count="1">
    <dataValidation allowBlank="1" showInputMessage="1" showErrorMessage="1" error="თვე/დღე/წელი" prompt="თვე/დღე/წელი" sqref="H9:H26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50"/>
    <pageSetUpPr fitToPage="1"/>
  </sheetPr>
  <dimension ref="A1:K43"/>
  <sheetViews>
    <sheetView showGridLines="0" view="pageBreakPreview" topLeftCell="B1" zoomScale="80" zoomScaleSheetLayoutView="80" workbookViewId="0">
      <selection activeCell="B9" sqref="B9:G22"/>
    </sheetView>
  </sheetViews>
  <sheetFormatPr defaultColWidth="9.109375" defaultRowHeight="13.2" x14ac:dyDescent="0.25"/>
  <cols>
    <col min="1" max="1" width="4.88671875" style="207" customWidth="1"/>
    <col min="2" max="2" width="37.44140625" style="207" customWidth="1"/>
    <col min="3" max="3" width="21.5546875" style="207" customWidth="1"/>
    <col min="4" max="4" width="20" style="207" customWidth="1"/>
    <col min="5" max="5" width="18.6640625" style="207" customWidth="1"/>
    <col min="6" max="6" width="24.109375" style="207" customWidth="1"/>
    <col min="7" max="7" width="27.109375" style="207" customWidth="1"/>
    <col min="8" max="8" width="0.6640625" style="207" customWidth="1"/>
    <col min="9" max="16384" width="9.109375" style="207"/>
  </cols>
  <sheetData>
    <row r="1" spans="1:8" s="191" customFormat="1" ht="13.8" x14ac:dyDescent="0.25">
      <c r="A1" s="188" t="s">
        <v>325</v>
      </c>
      <c r="B1" s="189"/>
      <c r="C1" s="189"/>
      <c r="D1" s="189"/>
      <c r="E1" s="189"/>
      <c r="F1" s="74"/>
      <c r="G1" s="74" t="s">
        <v>109</v>
      </c>
      <c r="H1" s="192"/>
    </row>
    <row r="2" spans="1:8" s="191" customFormat="1" ht="13.8" x14ac:dyDescent="0.25">
      <c r="A2" s="192" t="s">
        <v>316</v>
      </c>
      <c r="B2" s="189"/>
      <c r="C2" s="189"/>
      <c r="D2" s="189"/>
      <c r="E2" s="190"/>
      <c r="F2" s="190"/>
      <c r="G2" s="342" t="s">
        <v>1777</v>
      </c>
      <c r="H2" s="192"/>
    </row>
    <row r="3" spans="1:8" s="191" customFormat="1" x14ac:dyDescent="0.25">
      <c r="A3" s="192"/>
      <c r="B3" s="189"/>
      <c r="C3" s="189"/>
      <c r="D3" s="189"/>
      <c r="E3" s="190"/>
      <c r="F3" s="190"/>
      <c r="G3" s="190"/>
      <c r="H3" s="192"/>
    </row>
    <row r="4" spans="1:8" s="191" customFormat="1" ht="13.8" x14ac:dyDescent="0.3">
      <c r="A4" s="110" t="s">
        <v>273</v>
      </c>
      <c r="B4" s="189"/>
      <c r="C4" s="189"/>
      <c r="D4" s="189"/>
      <c r="E4" s="193"/>
      <c r="F4" s="193"/>
      <c r="G4" s="190"/>
      <c r="H4" s="192"/>
    </row>
    <row r="5" spans="1:8" s="191" customFormat="1" x14ac:dyDescent="0.25">
      <c r="A5" s="194" t="str">
        <f>'ფორმა N1'!D4</f>
        <v>მპგ თავისუფალი დემოკრატები</v>
      </c>
      <c r="B5" s="194"/>
      <c r="C5" s="194"/>
      <c r="D5" s="194"/>
      <c r="E5" s="194"/>
      <c r="F5" s="194"/>
      <c r="G5" s="195"/>
      <c r="H5" s="192"/>
    </row>
    <row r="6" spans="1:8" s="208" customFormat="1" x14ac:dyDescent="0.25">
      <c r="A6" s="196"/>
      <c r="B6" s="196"/>
      <c r="C6" s="196"/>
      <c r="D6" s="196"/>
      <c r="E6" s="196"/>
      <c r="F6" s="196"/>
      <c r="G6" s="196"/>
      <c r="H6" s="193"/>
    </row>
    <row r="7" spans="1:8" s="191" customFormat="1" ht="52.8" x14ac:dyDescent="0.25">
      <c r="A7" s="226" t="s">
        <v>64</v>
      </c>
      <c r="B7" s="199" t="s">
        <v>320</v>
      </c>
      <c r="C7" s="199" t="s">
        <v>321</v>
      </c>
      <c r="D7" s="199" t="s">
        <v>322</v>
      </c>
      <c r="E7" s="199" t="s">
        <v>323</v>
      </c>
      <c r="F7" s="199" t="s">
        <v>324</v>
      </c>
      <c r="G7" s="199" t="s">
        <v>317</v>
      </c>
      <c r="H7" s="192"/>
    </row>
    <row r="8" spans="1:8" s="191" customFormat="1" x14ac:dyDescent="0.25">
      <c r="A8" s="197">
        <v>1</v>
      </c>
      <c r="B8" s="198">
        <v>2</v>
      </c>
      <c r="C8" s="198">
        <v>3</v>
      </c>
      <c r="D8" s="198">
        <v>4</v>
      </c>
      <c r="E8" s="199">
        <v>5</v>
      </c>
      <c r="F8" s="199">
        <v>6</v>
      </c>
      <c r="G8" s="199">
        <v>7</v>
      </c>
      <c r="H8" s="192"/>
    </row>
    <row r="9" spans="1:8" s="191" customFormat="1" x14ac:dyDescent="0.25">
      <c r="A9" s="209">
        <v>1</v>
      </c>
      <c r="B9" s="200"/>
      <c r="C9" s="200"/>
      <c r="D9" s="201"/>
      <c r="E9" s="200"/>
      <c r="F9" s="200"/>
      <c r="G9" s="200"/>
      <c r="H9" s="192"/>
    </row>
    <row r="10" spans="1:8" s="191" customFormat="1" x14ac:dyDescent="0.25">
      <c r="A10" s="209">
        <v>2</v>
      </c>
      <c r="B10" s="200"/>
      <c r="C10" s="200"/>
      <c r="D10" s="201"/>
      <c r="E10" s="200"/>
      <c r="F10" s="200"/>
      <c r="G10" s="200"/>
      <c r="H10" s="192"/>
    </row>
    <row r="11" spans="1:8" s="191" customFormat="1" x14ac:dyDescent="0.25">
      <c r="A11" s="209">
        <v>3</v>
      </c>
      <c r="B11" s="200"/>
      <c r="C11" s="200"/>
      <c r="D11" s="201"/>
      <c r="E11" s="200"/>
      <c r="F11" s="200"/>
      <c r="G11" s="200"/>
      <c r="H11" s="192"/>
    </row>
    <row r="12" spans="1:8" s="191" customFormat="1" x14ac:dyDescent="0.25">
      <c r="A12" s="209">
        <v>4</v>
      </c>
      <c r="B12" s="200"/>
      <c r="C12" s="200"/>
      <c r="D12" s="201"/>
      <c r="E12" s="200"/>
      <c r="F12" s="200"/>
      <c r="G12" s="200"/>
      <c r="H12" s="192"/>
    </row>
    <row r="13" spans="1:8" s="191" customFormat="1" x14ac:dyDescent="0.25">
      <c r="A13" s="209">
        <v>5</v>
      </c>
      <c r="B13" s="200"/>
      <c r="C13" s="200"/>
      <c r="D13" s="201"/>
      <c r="E13" s="200"/>
      <c r="F13" s="200"/>
      <c r="G13" s="200"/>
      <c r="H13" s="192"/>
    </row>
    <row r="14" spans="1:8" s="191" customFormat="1" x14ac:dyDescent="0.25">
      <c r="A14" s="209">
        <v>6</v>
      </c>
      <c r="B14" s="200"/>
      <c r="C14" s="200"/>
      <c r="D14" s="201"/>
      <c r="E14" s="200"/>
      <c r="F14" s="200"/>
      <c r="G14" s="200"/>
      <c r="H14" s="192"/>
    </row>
    <row r="15" spans="1:8" s="191" customFormat="1" x14ac:dyDescent="0.25">
      <c r="A15" s="209">
        <v>7</v>
      </c>
      <c r="B15" s="200"/>
      <c r="C15" s="200"/>
      <c r="D15" s="201"/>
      <c r="E15" s="200"/>
      <c r="F15" s="200"/>
      <c r="G15" s="200"/>
      <c r="H15" s="192"/>
    </row>
    <row r="16" spans="1:8" s="191" customFormat="1" x14ac:dyDescent="0.25">
      <c r="A16" s="209">
        <v>8</v>
      </c>
      <c r="B16" s="200"/>
      <c r="C16" s="200"/>
      <c r="D16" s="201"/>
      <c r="E16" s="200"/>
      <c r="F16" s="200"/>
      <c r="G16" s="200"/>
      <c r="H16" s="192"/>
    </row>
    <row r="17" spans="1:8" s="191" customFormat="1" x14ac:dyDescent="0.25">
      <c r="A17" s="209">
        <v>9</v>
      </c>
      <c r="B17" s="200"/>
      <c r="C17" s="200"/>
      <c r="D17" s="201"/>
      <c r="E17" s="200"/>
      <c r="F17" s="200"/>
      <c r="G17" s="200"/>
      <c r="H17" s="192"/>
    </row>
    <row r="18" spans="1:8" s="191" customFormat="1" x14ac:dyDescent="0.25">
      <c r="A18" s="209">
        <v>10</v>
      </c>
      <c r="B18" s="200"/>
      <c r="C18" s="200"/>
      <c r="D18" s="201"/>
      <c r="E18" s="200"/>
      <c r="F18" s="200"/>
      <c r="G18" s="200"/>
      <c r="H18" s="192"/>
    </row>
    <row r="19" spans="1:8" s="191" customFormat="1" x14ac:dyDescent="0.25">
      <c r="A19" s="209">
        <v>11</v>
      </c>
      <c r="B19" s="200"/>
      <c r="C19" s="200"/>
      <c r="D19" s="201"/>
      <c r="E19" s="200"/>
      <c r="F19" s="200"/>
      <c r="G19" s="200"/>
      <c r="H19" s="192"/>
    </row>
    <row r="20" spans="1:8" s="191" customFormat="1" x14ac:dyDescent="0.25">
      <c r="A20" s="209">
        <v>12</v>
      </c>
      <c r="B20" s="200"/>
      <c r="C20" s="200"/>
      <c r="D20" s="201"/>
      <c r="E20" s="200"/>
      <c r="F20" s="200"/>
      <c r="G20" s="200"/>
      <c r="H20" s="192"/>
    </row>
    <row r="21" spans="1:8" s="191" customFormat="1" x14ac:dyDescent="0.25">
      <c r="A21" s="209">
        <v>13</v>
      </c>
      <c r="B21" s="200"/>
      <c r="C21" s="200"/>
      <c r="D21" s="201"/>
      <c r="E21" s="200"/>
      <c r="F21" s="200"/>
      <c r="G21" s="200"/>
      <c r="H21" s="192"/>
    </row>
    <row r="22" spans="1:8" s="191" customFormat="1" x14ac:dyDescent="0.25">
      <c r="A22" s="209">
        <v>14</v>
      </c>
      <c r="B22" s="200"/>
      <c r="C22" s="200"/>
      <c r="D22" s="201"/>
      <c r="E22" s="200"/>
      <c r="F22" s="200"/>
      <c r="G22" s="200"/>
      <c r="H22" s="192"/>
    </row>
    <row r="23" spans="1:8" s="191" customFormat="1" x14ac:dyDescent="0.25">
      <c r="A23" s="209"/>
      <c r="B23" s="200"/>
      <c r="C23" s="200"/>
      <c r="D23" s="201"/>
      <c r="E23" s="200"/>
      <c r="F23" s="200"/>
      <c r="G23" s="200"/>
      <c r="H23" s="192"/>
    </row>
    <row r="24" spans="1:8" s="191" customFormat="1" x14ac:dyDescent="0.25">
      <c r="A24" s="209"/>
      <c r="B24" s="200"/>
      <c r="C24" s="200"/>
      <c r="D24" s="201"/>
      <c r="E24" s="200"/>
      <c r="F24" s="200"/>
      <c r="G24" s="200"/>
      <c r="H24" s="192"/>
    </row>
    <row r="25" spans="1:8" s="191" customFormat="1" x14ac:dyDescent="0.25">
      <c r="A25" s="209"/>
      <c r="B25" s="200"/>
      <c r="C25" s="200"/>
      <c r="D25" s="201"/>
      <c r="E25" s="200"/>
      <c r="F25" s="200"/>
      <c r="G25" s="200"/>
      <c r="H25" s="192"/>
    </row>
    <row r="26" spans="1:8" s="191" customFormat="1" x14ac:dyDescent="0.25">
      <c r="A26" s="209"/>
      <c r="B26" s="200"/>
      <c r="C26" s="200"/>
      <c r="D26" s="201"/>
      <c r="E26" s="200"/>
      <c r="F26" s="200"/>
      <c r="G26" s="200"/>
      <c r="H26" s="192"/>
    </row>
    <row r="27" spans="1:8" s="191" customFormat="1" x14ac:dyDescent="0.25">
      <c r="A27" s="209"/>
      <c r="B27" s="200"/>
      <c r="C27" s="200"/>
      <c r="D27" s="201"/>
      <c r="E27" s="200"/>
      <c r="F27" s="200"/>
      <c r="G27" s="200"/>
      <c r="H27" s="192"/>
    </row>
    <row r="28" spans="1:8" s="191" customFormat="1" x14ac:dyDescent="0.25">
      <c r="A28" s="209"/>
      <c r="B28" s="200"/>
      <c r="C28" s="200"/>
      <c r="D28" s="201"/>
      <c r="E28" s="200"/>
      <c r="F28" s="200"/>
      <c r="G28" s="200"/>
      <c r="H28" s="192"/>
    </row>
    <row r="29" spans="1:8" s="191" customFormat="1" x14ac:dyDescent="0.25">
      <c r="A29" s="209"/>
      <c r="B29" s="200"/>
      <c r="C29" s="200"/>
      <c r="D29" s="201"/>
      <c r="E29" s="200"/>
      <c r="F29" s="200"/>
      <c r="G29" s="200"/>
      <c r="H29" s="192"/>
    </row>
    <row r="30" spans="1:8" s="191" customFormat="1" x14ac:dyDescent="0.25">
      <c r="A30" s="209"/>
      <c r="B30" s="200"/>
      <c r="C30" s="200"/>
      <c r="D30" s="201"/>
      <c r="E30" s="200"/>
      <c r="F30" s="200"/>
      <c r="G30" s="200"/>
      <c r="H30" s="192"/>
    </row>
    <row r="31" spans="1:8" s="191" customFormat="1" x14ac:dyDescent="0.25">
      <c r="A31" s="209"/>
      <c r="B31" s="200"/>
      <c r="C31" s="200"/>
      <c r="D31" s="201"/>
      <c r="E31" s="200"/>
      <c r="F31" s="200"/>
      <c r="G31" s="200"/>
      <c r="H31" s="192"/>
    </row>
    <row r="32" spans="1:8" s="191" customFormat="1" x14ac:dyDescent="0.25">
      <c r="A32" s="209">
        <v>10</v>
      </c>
      <c r="B32" s="200"/>
      <c r="C32" s="200"/>
      <c r="D32" s="201"/>
      <c r="E32" s="200"/>
      <c r="F32" s="200"/>
      <c r="G32" s="200"/>
      <c r="H32" s="192"/>
    </row>
    <row r="33" spans="1:11" s="191" customFormat="1" x14ac:dyDescent="0.25">
      <c r="A33" s="209" t="s">
        <v>275</v>
      </c>
      <c r="B33" s="200"/>
      <c r="C33" s="200"/>
      <c r="D33" s="201"/>
      <c r="E33" s="200"/>
      <c r="F33" s="200"/>
      <c r="G33" s="200"/>
      <c r="H33" s="192"/>
    </row>
    <row r="36" spans="1:11" s="191" customFormat="1" x14ac:dyDescent="0.25"/>
    <row r="37" spans="1:11" s="191" customFormat="1" x14ac:dyDescent="0.25"/>
    <row r="38" spans="1:11" s="21" customFormat="1" ht="13.8" x14ac:dyDescent="0.3">
      <c r="B38" s="202" t="s">
        <v>107</v>
      </c>
      <c r="C38" s="202"/>
    </row>
    <row r="39" spans="1:11" s="21" customFormat="1" ht="13.8" x14ac:dyDescent="0.3">
      <c r="B39" s="202"/>
      <c r="C39" s="202"/>
    </row>
    <row r="40" spans="1:11" s="21" customFormat="1" ht="13.8" x14ac:dyDescent="0.3">
      <c r="C40" s="204"/>
      <c r="F40" s="204"/>
      <c r="G40" s="204"/>
      <c r="H40" s="203"/>
    </row>
    <row r="41" spans="1:11" s="21" customFormat="1" ht="13.8" x14ac:dyDescent="0.3">
      <c r="C41" s="205" t="s">
        <v>267</v>
      </c>
      <c r="F41" s="202" t="s">
        <v>318</v>
      </c>
      <c r="J41" s="203"/>
      <c r="K41" s="203"/>
    </row>
    <row r="42" spans="1:11" s="21" customFormat="1" ht="13.8" x14ac:dyDescent="0.3">
      <c r="C42" s="205" t="s">
        <v>139</v>
      </c>
      <c r="F42" s="206" t="s">
        <v>268</v>
      </c>
      <c r="J42" s="203"/>
      <c r="K42" s="203"/>
    </row>
    <row r="43" spans="1:11" s="191" customFormat="1" ht="13.8" x14ac:dyDescent="0.3">
      <c r="C43" s="205"/>
      <c r="J43" s="208"/>
      <c r="K43" s="20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33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B050"/>
    <pageSetUpPr fitToPage="1"/>
  </sheetPr>
  <dimension ref="A1:K29"/>
  <sheetViews>
    <sheetView view="pageBreakPreview" zoomScale="80" zoomScaleNormal="80" zoomScaleSheetLayoutView="80" workbookViewId="0">
      <selection activeCell="M12" sqref="M12"/>
    </sheetView>
  </sheetViews>
  <sheetFormatPr defaultRowHeight="13.2" x14ac:dyDescent="0.25"/>
  <cols>
    <col min="2" max="2" width="20.6640625" customWidth="1"/>
    <col min="3" max="3" width="11.5546875" customWidth="1"/>
    <col min="4" max="4" width="19.109375" customWidth="1"/>
    <col min="5" max="5" width="27.88671875" customWidth="1"/>
    <col min="6" max="6" width="20.44140625" customWidth="1"/>
    <col min="7" max="7" width="19.109375" customWidth="1"/>
    <col min="8" max="8" width="22.109375" customWidth="1"/>
    <col min="9" max="9" width="21.44140625" customWidth="1"/>
    <col min="10" max="10" width="20.33203125" customWidth="1"/>
    <col min="11" max="11" width="24.5546875" customWidth="1"/>
  </cols>
  <sheetData>
    <row r="1" spans="1:11" ht="13.8" x14ac:dyDescent="0.25">
      <c r="A1" s="130" t="s">
        <v>459</v>
      </c>
      <c r="B1" s="131"/>
      <c r="C1" s="131"/>
      <c r="D1" s="131"/>
      <c r="E1" s="131"/>
      <c r="F1" s="131"/>
      <c r="G1" s="131"/>
      <c r="H1" s="131"/>
      <c r="I1" s="131"/>
      <c r="J1" s="131"/>
      <c r="K1" s="74" t="s">
        <v>109</v>
      </c>
    </row>
    <row r="2" spans="1:11" ht="13.8" x14ac:dyDescent="0.3">
      <c r="A2" s="101" t="s">
        <v>140</v>
      </c>
      <c r="B2" s="131"/>
      <c r="C2" s="131"/>
      <c r="D2" s="131"/>
      <c r="E2" s="131"/>
      <c r="F2" s="131"/>
      <c r="G2" s="131"/>
      <c r="H2" s="131"/>
      <c r="I2" s="131"/>
      <c r="J2" s="131"/>
      <c r="K2" s="342" t="s">
        <v>1777</v>
      </c>
    </row>
    <row r="3" spans="1:11" ht="13.8" x14ac:dyDescent="0.2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4"/>
    </row>
    <row r="4" spans="1:11" ht="13.8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3"/>
      <c r="E4" s="140"/>
      <c r="F4" s="131"/>
      <c r="G4" s="131"/>
      <c r="H4" s="131"/>
      <c r="I4" s="131"/>
      <c r="J4" s="131"/>
      <c r="K4" s="140"/>
    </row>
    <row r="5" spans="1:11" s="180" customFormat="1" ht="13.8" x14ac:dyDescent="0.3">
      <c r="A5" s="216" t="str">
        <f>'ფორმა N1'!D4</f>
        <v>მპგ თავისუფალი დემოკრატები</v>
      </c>
      <c r="B5" s="76"/>
      <c r="C5" s="76"/>
      <c r="D5" s="76"/>
      <c r="E5" s="217"/>
      <c r="F5" s="218"/>
      <c r="G5" s="218"/>
      <c r="H5" s="218"/>
      <c r="I5" s="218"/>
      <c r="J5" s="218"/>
      <c r="K5" s="217"/>
    </row>
    <row r="6" spans="1:11" ht="15" x14ac:dyDescent="0.25">
      <c r="A6" s="135"/>
      <c r="B6" s="136"/>
      <c r="C6" s="136"/>
      <c r="D6" s="136"/>
      <c r="E6" s="131"/>
      <c r="F6" s="131"/>
      <c r="G6" s="131"/>
      <c r="H6" s="131"/>
      <c r="I6" s="131"/>
      <c r="J6" s="131"/>
      <c r="K6" s="131"/>
    </row>
    <row r="7" spans="1:11" ht="55.2" x14ac:dyDescent="0.25">
      <c r="A7" s="143" t="s">
        <v>64</v>
      </c>
      <c r="B7" s="129" t="s">
        <v>380</v>
      </c>
      <c r="C7" s="129" t="s">
        <v>381</v>
      </c>
      <c r="D7" s="129" t="s">
        <v>383</v>
      </c>
      <c r="E7" s="129" t="s">
        <v>382</v>
      </c>
      <c r="F7" s="129" t="s">
        <v>391</v>
      </c>
      <c r="G7" s="129" t="s">
        <v>392</v>
      </c>
      <c r="H7" s="129" t="s">
        <v>386</v>
      </c>
      <c r="I7" s="129" t="s">
        <v>387</v>
      </c>
      <c r="J7" s="129" t="s">
        <v>399</v>
      </c>
      <c r="K7" s="129" t="s">
        <v>388</v>
      </c>
    </row>
    <row r="8" spans="1:11" ht="13.8" x14ac:dyDescent="0.25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7">
        <v>8</v>
      </c>
      <c r="I8" s="129">
        <v>9</v>
      </c>
      <c r="J8" s="127">
        <v>10</v>
      </c>
      <c r="K8" s="129">
        <v>11</v>
      </c>
    </row>
    <row r="9" spans="1:11" ht="27.6" x14ac:dyDescent="0.25">
      <c r="A9" s="63">
        <v>1</v>
      </c>
      <c r="B9" s="26" t="s">
        <v>542</v>
      </c>
      <c r="C9" s="26" t="s">
        <v>540</v>
      </c>
      <c r="D9" s="26" t="s">
        <v>541</v>
      </c>
      <c r="E9" s="26">
        <v>116.28</v>
      </c>
      <c r="F9" s="26">
        <v>2100</v>
      </c>
      <c r="G9" s="497" t="s">
        <v>1803</v>
      </c>
      <c r="H9" s="214" t="s">
        <v>543</v>
      </c>
      <c r="I9" s="214" t="s">
        <v>544</v>
      </c>
      <c r="J9" s="214"/>
      <c r="K9" s="26"/>
    </row>
    <row r="10" spans="1:11" ht="22.2" customHeight="1" x14ac:dyDescent="0.25">
      <c r="A10" s="63">
        <v>2</v>
      </c>
      <c r="B10" s="26" t="s">
        <v>1789</v>
      </c>
      <c r="C10" s="26" t="s">
        <v>1790</v>
      </c>
      <c r="D10" s="26" t="s">
        <v>545</v>
      </c>
      <c r="E10" s="26">
        <v>707</v>
      </c>
      <c r="F10" s="26">
        <v>565</v>
      </c>
      <c r="G10" s="26"/>
      <c r="H10" s="214"/>
      <c r="I10" s="214"/>
      <c r="J10" s="498">
        <v>205172230</v>
      </c>
      <c r="K10" s="26" t="s">
        <v>1791</v>
      </c>
    </row>
    <row r="11" spans="1:11" ht="13.8" x14ac:dyDescent="0.25">
      <c r="A11" s="63"/>
      <c r="B11" s="26"/>
      <c r="C11" s="26"/>
      <c r="D11" s="26"/>
      <c r="E11" s="26"/>
      <c r="F11" s="26"/>
      <c r="G11" s="26"/>
      <c r="H11" s="214"/>
      <c r="I11" s="214"/>
      <c r="J11" s="26"/>
      <c r="K11" s="26"/>
    </row>
    <row r="12" spans="1:11" ht="13.8" x14ac:dyDescent="0.25">
      <c r="A12" s="63"/>
      <c r="B12" s="26"/>
      <c r="C12" s="26"/>
      <c r="D12" s="26"/>
      <c r="E12" s="26"/>
      <c r="F12" s="26"/>
      <c r="G12" s="26"/>
      <c r="H12" s="214"/>
      <c r="I12" s="214"/>
      <c r="J12" s="214"/>
      <c r="K12" s="26"/>
    </row>
    <row r="13" spans="1:11" ht="13.8" x14ac:dyDescent="0.25">
      <c r="A13" s="63"/>
      <c r="B13" s="26"/>
      <c r="C13" s="26"/>
      <c r="D13" s="26"/>
      <c r="E13" s="26"/>
      <c r="F13" s="26"/>
      <c r="G13" s="26"/>
      <c r="H13" s="214"/>
      <c r="I13" s="214"/>
      <c r="J13" s="214"/>
      <c r="K13" s="26"/>
    </row>
    <row r="14" spans="1:11" ht="13.8" x14ac:dyDescent="0.25">
      <c r="A14" s="63"/>
      <c r="B14" s="26"/>
      <c r="C14" s="26"/>
      <c r="D14" s="26"/>
      <c r="E14" s="26"/>
      <c r="F14" s="26"/>
      <c r="G14" s="26"/>
      <c r="H14" s="214"/>
      <c r="I14" s="214"/>
      <c r="J14" s="214"/>
      <c r="K14" s="26"/>
    </row>
    <row r="15" spans="1:11" ht="13.8" x14ac:dyDescent="0.25">
      <c r="A15" s="63"/>
      <c r="B15" s="26"/>
      <c r="C15" s="26"/>
      <c r="D15" s="26"/>
      <c r="E15" s="26"/>
      <c r="F15" s="26"/>
      <c r="G15" s="26"/>
      <c r="H15" s="214"/>
      <c r="I15" s="214"/>
      <c r="J15" s="214"/>
      <c r="K15" s="26"/>
    </row>
    <row r="16" spans="1:11" ht="13.8" x14ac:dyDescent="0.25">
      <c r="A16" s="63"/>
      <c r="B16" s="26"/>
      <c r="C16" s="26"/>
      <c r="D16" s="26"/>
      <c r="E16" s="26"/>
      <c r="F16" s="26"/>
      <c r="G16" s="26"/>
      <c r="H16" s="214"/>
      <c r="I16" s="214"/>
      <c r="J16" s="214"/>
      <c r="K16" s="26"/>
    </row>
    <row r="17" spans="1:11" ht="13.8" x14ac:dyDescent="0.25">
      <c r="A17" s="63"/>
      <c r="B17" s="26"/>
      <c r="C17" s="26"/>
      <c r="D17" s="26"/>
      <c r="E17" s="26"/>
      <c r="F17" s="26"/>
      <c r="G17" s="26"/>
      <c r="H17" s="214"/>
      <c r="I17" s="214"/>
      <c r="J17" s="214"/>
      <c r="K17" s="26"/>
    </row>
    <row r="18" spans="1:11" ht="13.8" x14ac:dyDescent="0.25">
      <c r="A18" s="63"/>
      <c r="B18" s="26"/>
      <c r="C18" s="26"/>
      <c r="D18" s="26"/>
      <c r="E18" s="26"/>
      <c r="F18" s="26"/>
      <c r="G18" s="26"/>
      <c r="H18" s="214"/>
      <c r="I18" s="214"/>
      <c r="J18" s="214"/>
      <c r="K18" s="26"/>
    </row>
    <row r="19" spans="1:11" ht="13.8" x14ac:dyDescent="0.25">
      <c r="A19" s="63"/>
      <c r="B19" s="26"/>
      <c r="C19" s="26"/>
      <c r="D19" s="26"/>
      <c r="E19" s="26"/>
      <c r="F19" s="26"/>
      <c r="G19" s="26"/>
      <c r="H19" s="214"/>
      <c r="I19" s="214"/>
      <c r="J19" s="214"/>
      <c r="K19" s="26"/>
    </row>
    <row r="20" spans="1:11" ht="13.8" x14ac:dyDescent="0.25">
      <c r="A20" s="63"/>
      <c r="B20" s="26"/>
      <c r="C20" s="26"/>
      <c r="D20" s="26"/>
      <c r="E20" s="26"/>
      <c r="F20" s="26"/>
      <c r="G20" s="26"/>
      <c r="H20" s="214"/>
      <c r="I20" s="214"/>
      <c r="J20" s="214"/>
      <c r="K20" s="26"/>
    </row>
    <row r="21" spans="1:11" ht="13.8" x14ac:dyDescent="0.25">
      <c r="A21" s="63"/>
      <c r="B21" s="26"/>
      <c r="C21" s="26"/>
      <c r="D21" s="26"/>
      <c r="E21" s="26"/>
      <c r="F21" s="26"/>
      <c r="G21" s="26"/>
      <c r="H21" s="214"/>
      <c r="I21" s="214"/>
      <c r="J21" s="214"/>
      <c r="K21" s="26"/>
    </row>
    <row r="22" spans="1:1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 ht="13.8" x14ac:dyDescent="0.3">
      <c r="A24" s="25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 ht="13.8" x14ac:dyDescent="0.3">
      <c r="A25" s="2"/>
      <c r="B25" s="67" t="s">
        <v>107</v>
      </c>
      <c r="C25" s="2"/>
      <c r="D25" s="2"/>
      <c r="E25" s="5"/>
      <c r="F25" s="2"/>
      <c r="G25" s="2"/>
      <c r="H25" s="2"/>
      <c r="I25" s="2"/>
      <c r="J25" s="2"/>
      <c r="K25" s="2"/>
    </row>
    <row r="26" spans="1:11" ht="13.8" x14ac:dyDescent="0.3">
      <c r="A26" s="2"/>
      <c r="B26" s="2"/>
      <c r="C26" s="495"/>
      <c r="D26" s="495"/>
      <c r="F26" s="66"/>
      <c r="G26" s="69"/>
    </row>
    <row r="27" spans="1:11" ht="13.8" x14ac:dyDescent="0.3">
      <c r="B27" s="2"/>
      <c r="C27" s="65" t="s">
        <v>267</v>
      </c>
      <c r="D27" s="2"/>
      <c r="F27" s="12" t="s">
        <v>272</v>
      </c>
    </row>
    <row r="28" spans="1:11" ht="13.8" x14ac:dyDescent="0.3">
      <c r="B28" s="2"/>
      <c r="C28" s="2"/>
      <c r="D28" s="2"/>
      <c r="F28" s="2" t="s">
        <v>268</v>
      </c>
    </row>
    <row r="29" spans="1:11" ht="13.8" x14ac:dyDescent="0.3">
      <c r="B29" s="2"/>
      <c r="C29" s="61" t="s">
        <v>139</v>
      </c>
    </row>
  </sheetData>
  <mergeCells count="1">
    <mergeCell ref="C26:D26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00B050"/>
    <pageSetUpPr fitToPage="1"/>
  </sheetPr>
  <dimension ref="A1:M35"/>
  <sheetViews>
    <sheetView view="pageBreakPreview" topLeftCell="G1" zoomScale="80" zoomScaleSheetLayoutView="80" workbookViewId="0">
      <selection activeCell="L2" sqref="L2"/>
    </sheetView>
  </sheetViews>
  <sheetFormatPr defaultColWidth="9.109375" defaultRowHeight="13.2" x14ac:dyDescent="0.25"/>
  <cols>
    <col min="1" max="1" width="6.88671875" style="180" customWidth="1"/>
    <col min="2" max="2" width="21.109375" style="180" customWidth="1"/>
    <col min="3" max="3" width="21.5546875" style="180" customWidth="1"/>
    <col min="4" max="4" width="19.109375" style="180" customWidth="1"/>
    <col min="5" max="5" width="15.109375" style="180" customWidth="1"/>
    <col min="6" max="6" width="20.88671875" style="180" customWidth="1"/>
    <col min="7" max="7" width="23.88671875" style="180" customWidth="1"/>
    <col min="8" max="8" width="19" style="180" customWidth="1"/>
    <col min="9" max="9" width="21.109375" style="180" customWidth="1"/>
    <col min="10" max="10" width="17" style="180" customWidth="1"/>
    <col min="11" max="11" width="21.5546875" style="180" customWidth="1"/>
    <col min="12" max="12" width="24.44140625" style="180" customWidth="1"/>
    <col min="13" max="16384" width="9.109375" style="180"/>
  </cols>
  <sheetData>
    <row r="1" spans="1:13" customFormat="1" ht="13.8" x14ac:dyDescent="0.25">
      <c r="A1" s="130" t="s">
        <v>460</v>
      </c>
      <c r="B1" s="130"/>
      <c r="C1" s="131"/>
      <c r="D1" s="131"/>
      <c r="E1" s="131"/>
      <c r="F1" s="131"/>
      <c r="G1" s="131"/>
      <c r="H1" s="131"/>
      <c r="I1" s="131"/>
      <c r="J1" s="131"/>
      <c r="K1" s="137"/>
      <c r="L1" s="74" t="s">
        <v>109</v>
      </c>
    </row>
    <row r="2" spans="1:13" customFormat="1" ht="13.8" x14ac:dyDescent="0.3">
      <c r="A2" s="101" t="s">
        <v>140</v>
      </c>
      <c r="B2" s="101"/>
      <c r="C2" s="131"/>
      <c r="D2" s="131"/>
      <c r="E2" s="131"/>
      <c r="F2" s="131"/>
      <c r="G2" s="131"/>
      <c r="H2" s="131"/>
      <c r="I2" s="131"/>
      <c r="J2" s="131"/>
      <c r="K2" s="137"/>
      <c r="L2" s="342" t="s">
        <v>1777</v>
      </c>
    </row>
    <row r="3" spans="1:13" customFormat="1" ht="13.8" x14ac:dyDescent="0.2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4"/>
      <c r="L3" s="134"/>
      <c r="M3" s="180"/>
    </row>
    <row r="4" spans="1:13" customFormat="1" ht="13.8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3"/>
      <c r="F4" s="140"/>
      <c r="G4" s="131"/>
      <c r="H4" s="131"/>
      <c r="I4" s="131"/>
      <c r="J4" s="131"/>
      <c r="K4" s="131"/>
      <c r="L4" s="131"/>
    </row>
    <row r="5" spans="1:13" ht="13.8" x14ac:dyDescent="0.3">
      <c r="A5" s="216" t="str">
        <f>'ფორმა N1'!D4</f>
        <v>მპგ თავისუფალი დემოკრატები</v>
      </c>
      <c r="B5" s="216"/>
      <c r="C5" s="76"/>
      <c r="D5" s="76"/>
      <c r="E5" s="76"/>
      <c r="F5" s="217"/>
      <c r="G5" s="218"/>
      <c r="H5" s="218"/>
      <c r="I5" s="218"/>
      <c r="J5" s="218"/>
      <c r="K5" s="218"/>
      <c r="L5" s="217"/>
    </row>
    <row r="6" spans="1:13" customFormat="1" ht="15" x14ac:dyDescent="0.25">
      <c r="A6" s="135"/>
      <c r="B6" s="135"/>
      <c r="C6" s="136"/>
      <c r="D6" s="136"/>
      <c r="E6" s="136"/>
      <c r="F6" s="131"/>
      <c r="G6" s="131"/>
      <c r="H6" s="131"/>
      <c r="I6" s="131"/>
      <c r="J6" s="131"/>
      <c r="K6" s="131"/>
      <c r="L6" s="131"/>
    </row>
    <row r="7" spans="1:13" customFormat="1" ht="55.2" x14ac:dyDescent="0.25">
      <c r="A7" s="143" t="s">
        <v>64</v>
      </c>
      <c r="B7" s="127" t="s">
        <v>247</v>
      </c>
      <c r="C7" s="129" t="s">
        <v>243</v>
      </c>
      <c r="D7" s="129" t="s">
        <v>244</v>
      </c>
      <c r="E7" s="129" t="s">
        <v>353</v>
      </c>
      <c r="F7" s="129" t="s">
        <v>246</v>
      </c>
      <c r="G7" s="129" t="s">
        <v>390</v>
      </c>
      <c r="H7" s="129" t="s">
        <v>392</v>
      </c>
      <c r="I7" s="129" t="s">
        <v>386</v>
      </c>
      <c r="J7" s="129" t="s">
        <v>387</v>
      </c>
      <c r="K7" s="129" t="s">
        <v>399</v>
      </c>
      <c r="L7" s="129" t="s">
        <v>388</v>
      </c>
    </row>
    <row r="8" spans="1:13" customFormat="1" ht="13.8" x14ac:dyDescent="0.25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7">
        <v>8</v>
      </c>
      <c r="I8" s="127">
        <v>9</v>
      </c>
      <c r="J8" s="127">
        <v>10</v>
      </c>
      <c r="K8" s="129">
        <v>11</v>
      </c>
      <c r="L8" s="129">
        <v>12</v>
      </c>
    </row>
    <row r="9" spans="1:13" customFormat="1" ht="13.8" x14ac:dyDescent="0.25">
      <c r="A9" s="63">
        <v>1</v>
      </c>
      <c r="B9" s="63"/>
      <c r="C9" s="26"/>
      <c r="D9" s="26"/>
      <c r="E9" s="26"/>
      <c r="F9" s="26"/>
      <c r="G9" s="26"/>
      <c r="H9" s="26"/>
      <c r="I9" s="214"/>
      <c r="J9" s="214"/>
      <c r="K9" s="214"/>
      <c r="L9" s="26"/>
    </row>
    <row r="10" spans="1:13" customFormat="1" ht="13.8" x14ac:dyDescent="0.25">
      <c r="A10" s="63">
        <v>2</v>
      </c>
      <c r="B10" s="63"/>
      <c r="C10" s="26"/>
      <c r="D10" s="26"/>
      <c r="E10" s="26"/>
      <c r="F10" s="26"/>
      <c r="G10" s="26"/>
      <c r="H10" s="26"/>
      <c r="I10" s="214"/>
      <c r="J10" s="214"/>
      <c r="K10" s="214"/>
      <c r="L10" s="26"/>
    </row>
    <row r="11" spans="1:13" customFormat="1" ht="13.8" x14ac:dyDescent="0.25">
      <c r="A11" s="63">
        <v>3</v>
      </c>
      <c r="B11" s="63"/>
      <c r="C11" s="26"/>
      <c r="D11" s="26"/>
      <c r="E11" s="26"/>
      <c r="F11" s="26"/>
      <c r="G11" s="26"/>
      <c r="H11" s="26"/>
      <c r="I11" s="214"/>
      <c r="J11" s="214"/>
      <c r="K11" s="214"/>
      <c r="L11" s="26"/>
    </row>
    <row r="12" spans="1:13" customFormat="1" ht="13.8" x14ac:dyDescent="0.25">
      <c r="A12" s="63">
        <v>4</v>
      </c>
      <c r="B12" s="63"/>
      <c r="C12" s="26"/>
      <c r="D12" s="26"/>
      <c r="E12" s="26"/>
      <c r="F12" s="26"/>
      <c r="G12" s="26"/>
      <c r="H12" s="26"/>
      <c r="I12" s="214"/>
      <c r="J12" s="214"/>
      <c r="K12" s="214"/>
      <c r="L12" s="26"/>
    </row>
    <row r="13" spans="1:13" customFormat="1" ht="13.8" x14ac:dyDescent="0.25">
      <c r="A13" s="63">
        <v>5</v>
      </c>
      <c r="B13" s="63"/>
      <c r="C13" s="26"/>
      <c r="D13" s="26"/>
      <c r="E13" s="26"/>
      <c r="F13" s="26"/>
      <c r="G13" s="26"/>
      <c r="H13" s="26"/>
      <c r="I13" s="214"/>
      <c r="J13" s="214"/>
      <c r="K13" s="214"/>
      <c r="L13" s="26"/>
    </row>
    <row r="14" spans="1:13" customFormat="1" ht="13.8" x14ac:dyDescent="0.25">
      <c r="A14" s="63">
        <v>6</v>
      </c>
      <c r="B14" s="63"/>
      <c r="C14" s="26"/>
      <c r="D14" s="26"/>
      <c r="E14" s="26"/>
      <c r="F14" s="26"/>
      <c r="G14" s="26"/>
      <c r="H14" s="26"/>
      <c r="I14" s="214"/>
      <c r="J14" s="214"/>
      <c r="K14" s="214"/>
      <c r="L14" s="26"/>
    </row>
    <row r="15" spans="1:13" customFormat="1" ht="13.8" x14ac:dyDescent="0.25">
      <c r="A15" s="63">
        <v>7</v>
      </c>
      <c r="B15" s="63"/>
      <c r="C15" s="26"/>
      <c r="D15" s="26"/>
      <c r="E15" s="26"/>
      <c r="F15" s="26"/>
      <c r="G15" s="26"/>
      <c r="H15" s="26"/>
      <c r="I15" s="214"/>
      <c r="J15" s="214"/>
      <c r="K15" s="214"/>
      <c r="L15" s="26"/>
    </row>
    <row r="16" spans="1:13" customFormat="1" ht="13.8" x14ac:dyDescent="0.25">
      <c r="A16" s="63">
        <v>8</v>
      </c>
      <c r="B16" s="63"/>
      <c r="C16" s="26"/>
      <c r="D16" s="26"/>
      <c r="E16" s="26"/>
      <c r="F16" s="26"/>
      <c r="G16" s="26"/>
      <c r="H16" s="26"/>
      <c r="I16" s="214"/>
      <c r="J16" s="214"/>
      <c r="K16" s="214"/>
      <c r="L16" s="26"/>
    </row>
    <row r="17" spans="1:12" customFormat="1" ht="13.8" x14ac:dyDescent="0.25">
      <c r="A17" s="63">
        <v>9</v>
      </c>
      <c r="B17" s="63"/>
      <c r="C17" s="26"/>
      <c r="D17" s="26"/>
      <c r="E17" s="26"/>
      <c r="F17" s="26"/>
      <c r="G17" s="26"/>
      <c r="H17" s="26"/>
      <c r="I17" s="214"/>
      <c r="J17" s="214"/>
      <c r="K17" s="214"/>
      <c r="L17" s="26"/>
    </row>
    <row r="18" spans="1:12" customFormat="1" ht="13.8" x14ac:dyDescent="0.25">
      <c r="A18" s="63">
        <v>10</v>
      </c>
      <c r="B18" s="63"/>
      <c r="C18" s="26"/>
      <c r="D18" s="26"/>
      <c r="E18" s="26"/>
      <c r="F18" s="26"/>
      <c r="G18" s="26"/>
      <c r="H18" s="26"/>
      <c r="I18" s="214"/>
      <c r="J18" s="214"/>
      <c r="K18" s="214"/>
      <c r="L18" s="26"/>
    </row>
    <row r="19" spans="1:12" customFormat="1" ht="13.8" x14ac:dyDescent="0.25">
      <c r="A19" s="63">
        <v>11</v>
      </c>
      <c r="B19" s="63"/>
      <c r="C19" s="26"/>
      <c r="D19" s="26"/>
      <c r="E19" s="26"/>
      <c r="F19" s="26"/>
      <c r="G19" s="26"/>
      <c r="H19" s="26"/>
      <c r="I19" s="214"/>
      <c r="J19" s="214"/>
      <c r="K19" s="214"/>
      <c r="L19" s="26"/>
    </row>
    <row r="20" spans="1:12" customFormat="1" ht="13.8" x14ac:dyDescent="0.25">
      <c r="A20" s="63">
        <v>12</v>
      </c>
      <c r="B20" s="63"/>
      <c r="C20" s="26"/>
      <c r="D20" s="26"/>
      <c r="E20" s="26"/>
      <c r="F20" s="26"/>
      <c r="G20" s="26"/>
      <c r="H20" s="26"/>
      <c r="I20" s="214"/>
      <c r="J20" s="214"/>
      <c r="K20" s="214"/>
      <c r="L20" s="26"/>
    </row>
    <row r="21" spans="1:12" customFormat="1" ht="13.8" x14ac:dyDescent="0.25">
      <c r="A21" s="63">
        <v>13</v>
      </c>
      <c r="B21" s="63"/>
      <c r="C21" s="26"/>
      <c r="D21" s="26"/>
      <c r="E21" s="26"/>
      <c r="F21" s="26"/>
      <c r="G21" s="26"/>
      <c r="H21" s="26"/>
      <c r="I21" s="214"/>
      <c r="J21" s="214"/>
      <c r="K21" s="214"/>
      <c r="L21" s="26"/>
    </row>
    <row r="22" spans="1:12" customFormat="1" ht="13.8" x14ac:dyDescent="0.25">
      <c r="A22" s="63">
        <v>14</v>
      </c>
      <c r="B22" s="63"/>
      <c r="C22" s="26"/>
      <c r="D22" s="26"/>
      <c r="E22" s="26"/>
      <c r="F22" s="26"/>
      <c r="G22" s="26"/>
      <c r="H22" s="26"/>
      <c r="I22" s="214"/>
      <c r="J22" s="214"/>
      <c r="K22" s="214"/>
      <c r="L22" s="26"/>
    </row>
    <row r="23" spans="1:12" customFormat="1" ht="13.8" x14ac:dyDescent="0.25">
      <c r="A23" s="63">
        <v>15</v>
      </c>
      <c r="B23" s="63"/>
      <c r="C23" s="26"/>
      <c r="D23" s="26"/>
      <c r="E23" s="26"/>
      <c r="F23" s="26"/>
      <c r="G23" s="26"/>
      <c r="H23" s="26"/>
      <c r="I23" s="214"/>
      <c r="J23" s="214"/>
      <c r="K23" s="214"/>
      <c r="L23" s="26"/>
    </row>
    <row r="24" spans="1:12" customFormat="1" ht="13.8" x14ac:dyDescent="0.25">
      <c r="A24" s="63">
        <v>16</v>
      </c>
      <c r="B24" s="63"/>
      <c r="C24" s="26"/>
      <c r="D24" s="26"/>
      <c r="E24" s="26"/>
      <c r="F24" s="26"/>
      <c r="G24" s="26"/>
      <c r="H24" s="26"/>
      <c r="I24" s="214"/>
      <c r="J24" s="214"/>
      <c r="K24" s="214"/>
      <c r="L24" s="26"/>
    </row>
    <row r="25" spans="1:12" customFormat="1" ht="13.8" x14ac:dyDescent="0.25">
      <c r="A25" s="63">
        <v>17</v>
      </c>
      <c r="B25" s="63"/>
      <c r="C25" s="26"/>
      <c r="D25" s="26"/>
      <c r="E25" s="26"/>
      <c r="F25" s="26"/>
      <c r="G25" s="26"/>
      <c r="H25" s="26"/>
      <c r="I25" s="214"/>
      <c r="J25" s="214"/>
      <c r="K25" s="214"/>
      <c r="L25" s="26"/>
    </row>
    <row r="26" spans="1:12" customFormat="1" ht="13.8" x14ac:dyDescent="0.25">
      <c r="A26" s="63">
        <v>18</v>
      </c>
      <c r="B26" s="63"/>
      <c r="C26" s="26"/>
      <c r="D26" s="26"/>
      <c r="E26" s="26"/>
      <c r="F26" s="26"/>
      <c r="G26" s="26"/>
      <c r="H26" s="26"/>
      <c r="I26" s="214"/>
      <c r="J26" s="214"/>
      <c r="K26" s="214"/>
      <c r="L26" s="26"/>
    </row>
    <row r="27" spans="1:12" customFormat="1" ht="13.8" x14ac:dyDescent="0.25">
      <c r="A27" s="63" t="s">
        <v>277</v>
      </c>
      <c r="B27" s="63"/>
      <c r="C27" s="26"/>
      <c r="D27" s="26"/>
      <c r="E27" s="26"/>
      <c r="F27" s="26"/>
      <c r="G27" s="26"/>
      <c r="H27" s="26"/>
      <c r="I27" s="214"/>
      <c r="J27" s="214"/>
      <c r="K27" s="214"/>
      <c r="L27" s="26"/>
    </row>
    <row r="28" spans="1:12" x14ac:dyDescent="0.25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</row>
    <row r="29" spans="1:12" x14ac:dyDescent="0.25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</row>
    <row r="30" spans="1:12" ht="13.8" x14ac:dyDescent="0.3">
      <c r="A30" s="220"/>
      <c r="B30" s="220"/>
      <c r="C30" s="219"/>
      <c r="D30" s="219"/>
      <c r="E30" s="219"/>
      <c r="F30" s="219"/>
      <c r="G30" s="219"/>
      <c r="H30" s="219"/>
      <c r="I30" s="219"/>
      <c r="J30" s="219"/>
      <c r="K30" s="219"/>
      <c r="L30" s="219"/>
    </row>
    <row r="31" spans="1:12" ht="13.8" x14ac:dyDescent="0.3">
      <c r="A31" s="179"/>
      <c r="B31" s="179"/>
      <c r="C31" s="181" t="s">
        <v>107</v>
      </c>
      <c r="D31" s="179"/>
      <c r="E31" s="179"/>
      <c r="F31" s="182"/>
      <c r="G31" s="179"/>
      <c r="H31" s="179"/>
      <c r="I31" s="179"/>
      <c r="J31" s="179"/>
      <c r="K31" s="179"/>
      <c r="L31" s="179"/>
    </row>
    <row r="32" spans="1:12" ht="13.8" x14ac:dyDescent="0.3">
      <c r="A32" s="179"/>
      <c r="B32" s="179"/>
      <c r="C32" s="179"/>
      <c r="D32" s="183"/>
      <c r="E32" s="179"/>
      <c r="G32" s="183"/>
      <c r="H32" s="225"/>
    </row>
    <row r="33" spans="3:7" ht="13.8" x14ac:dyDescent="0.3">
      <c r="C33" s="179"/>
      <c r="D33" s="185" t="s">
        <v>267</v>
      </c>
      <c r="E33" s="179"/>
      <c r="G33" s="186" t="s">
        <v>272</v>
      </c>
    </row>
    <row r="34" spans="3:7" ht="13.8" x14ac:dyDescent="0.3">
      <c r="C34" s="179"/>
      <c r="D34" s="187" t="s">
        <v>139</v>
      </c>
      <c r="E34" s="179"/>
      <c r="G34" s="179" t="s">
        <v>268</v>
      </c>
    </row>
    <row r="35" spans="3:7" ht="13.8" x14ac:dyDescent="0.3">
      <c r="C35" s="179"/>
      <c r="D35" s="187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50"/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ColWidth="9.109375" defaultRowHeight="13.2" x14ac:dyDescent="0.25"/>
  <cols>
    <col min="1" max="1" width="11.6640625" style="180" customWidth="1"/>
    <col min="2" max="2" width="21.5546875" style="180" customWidth="1"/>
    <col min="3" max="3" width="19.109375" style="180" customWidth="1"/>
    <col min="4" max="4" width="23.6640625" style="180" customWidth="1"/>
    <col min="5" max="6" width="16.5546875" style="180" bestFit="1" customWidth="1"/>
    <col min="7" max="7" width="17" style="180" customWidth="1"/>
    <col min="8" max="8" width="19" style="180" customWidth="1"/>
    <col min="9" max="9" width="24.44140625" style="180" customWidth="1"/>
    <col min="10" max="16384" width="9.109375" style="180"/>
  </cols>
  <sheetData>
    <row r="1" spans="1:13" customFormat="1" ht="13.8" x14ac:dyDescent="0.25">
      <c r="A1" s="130" t="s">
        <v>461</v>
      </c>
      <c r="B1" s="131"/>
      <c r="C1" s="131"/>
      <c r="D1" s="131"/>
      <c r="E1" s="131"/>
      <c r="F1" s="131"/>
      <c r="G1" s="131"/>
      <c r="H1" s="137"/>
      <c r="I1" s="74" t="s">
        <v>109</v>
      </c>
    </row>
    <row r="2" spans="1:13" customFormat="1" ht="13.8" x14ac:dyDescent="0.3">
      <c r="A2" s="101" t="s">
        <v>140</v>
      </c>
      <c r="B2" s="131"/>
      <c r="C2" s="131"/>
      <c r="D2" s="131"/>
      <c r="E2" s="131"/>
      <c r="F2" s="131"/>
      <c r="G2" s="131"/>
      <c r="H2" s="137"/>
      <c r="I2" s="342" t="s">
        <v>1777</v>
      </c>
    </row>
    <row r="3" spans="1:13" customFormat="1" ht="13.8" x14ac:dyDescent="0.25">
      <c r="A3" s="131"/>
      <c r="B3" s="131"/>
      <c r="C3" s="131"/>
      <c r="D3" s="131"/>
      <c r="E3" s="131"/>
      <c r="F3" s="131"/>
      <c r="G3" s="131"/>
      <c r="H3" s="134"/>
      <c r="I3" s="134"/>
      <c r="M3" s="180"/>
    </row>
    <row r="4" spans="1:13" customFormat="1" ht="13.8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131"/>
      <c r="E4" s="131"/>
      <c r="F4" s="131"/>
      <c r="G4" s="131"/>
      <c r="H4" s="131"/>
      <c r="I4" s="140"/>
    </row>
    <row r="5" spans="1:13" ht="13.8" x14ac:dyDescent="0.3">
      <c r="A5" s="216" t="str">
        <f>'ფორმა N1'!D4</f>
        <v>მპგ თავისუფალი დემოკრატები</v>
      </c>
      <c r="B5" s="76"/>
      <c r="C5" s="76"/>
      <c r="D5" s="218"/>
      <c r="E5" s="218"/>
      <c r="F5" s="218"/>
      <c r="G5" s="218"/>
      <c r="H5" s="218"/>
      <c r="I5" s="217"/>
    </row>
    <row r="6" spans="1:13" customFormat="1" ht="15" x14ac:dyDescent="0.25">
      <c r="A6" s="135"/>
      <c r="B6" s="136"/>
      <c r="C6" s="136"/>
      <c r="D6" s="131"/>
      <c r="E6" s="131"/>
      <c r="F6" s="131"/>
      <c r="G6" s="131"/>
      <c r="H6" s="131"/>
      <c r="I6" s="131"/>
    </row>
    <row r="7" spans="1:13" customFormat="1" ht="55.2" x14ac:dyDescent="0.25">
      <c r="A7" s="143" t="s">
        <v>64</v>
      </c>
      <c r="B7" s="129" t="s">
        <v>384</v>
      </c>
      <c r="C7" s="129" t="s">
        <v>385</v>
      </c>
      <c r="D7" s="129" t="s">
        <v>390</v>
      </c>
      <c r="E7" s="129" t="s">
        <v>392</v>
      </c>
      <c r="F7" s="129" t="s">
        <v>386</v>
      </c>
      <c r="G7" s="129" t="s">
        <v>387</v>
      </c>
      <c r="H7" s="129" t="s">
        <v>399</v>
      </c>
      <c r="I7" s="129" t="s">
        <v>388</v>
      </c>
    </row>
    <row r="8" spans="1:13" customFormat="1" ht="13.8" x14ac:dyDescent="0.25">
      <c r="A8" s="127">
        <v>1</v>
      </c>
      <c r="B8" s="127">
        <v>2</v>
      </c>
      <c r="C8" s="129">
        <v>3</v>
      </c>
      <c r="D8" s="127">
        <v>6</v>
      </c>
      <c r="E8" s="129">
        <v>7</v>
      </c>
      <c r="F8" s="127">
        <v>8</v>
      </c>
      <c r="G8" s="127">
        <v>9</v>
      </c>
      <c r="H8" s="127">
        <v>10</v>
      </c>
      <c r="I8" s="129">
        <v>11</v>
      </c>
    </row>
    <row r="9" spans="1:13" customFormat="1" ht="13.8" x14ac:dyDescent="0.25">
      <c r="A9" s="63">
        <v>1</v>
      </c>
      <c r="B9" s="26"/>
      <c r="C9" s="26"/>
      <c r="D9" s="26"/>
      <c r="E9" s="26"/>
      <c r="F9" s="214"/>
      <c r="G9" s="214"/>
      <c r="H9" s="214"/>
      <c r="I9" s="26"/>
    </row>
    <row r="10" spans="1:13" customFormat="1" ht="13.8" x14ac:dyDescent="0.25">
      <c r="A10" s="63">
        <v>2</v>
      </c>
      <c r="B10" s="26"/>
      <c r="C10" s="26"/>
      <c r="D10" s="26"/>
      <c r="E10" s="26"/>
      <c r="F10" s="214"/>
      <c r="G10" s="214"/>
      <c r="H10" s="214"/>
      <c r="I10" s="26"/>
    </row>
    <row r="11" spans="1:13" customFormat="1" ht="13.8" x14ac:dyDescent="0.25">
      <c r="A11" s="63">
        <v>3</v>
      </c>
      <c r="B11" s="26"/>
      <c r="C11" s="26"/>
      <c r="D11" s="26"/>
      <c r="E11" s="26"/>
      <c r="F11" s="214"/>
      <c r="G11" s="214"/>
      <c r="H11" s="214"/>
      <c r="I11" s="26"/>
    </row>
    <row r="12" spans="1:13" customFormat="1" ht="13.8" x14ac:dyDescent="0.25">
      <c r="A12" s="63">
        <v>4</v>
      </c>
      <c r="B12" s="26"/>
      <c r="C12" s="26"/>
      <c r="D12" s="26"/>
      <c r="E12" s="26"/>
      <c r="F12" s="214"/>
      <c r="G12" s="214"/>
      <c r="H12" s="214"/>
      <c r="I12" s="26"/>
    </row>
    <row r="13" spans="1:13" customFormat="1" ht="13.8" x14ac:dyDescent="0.25">
      <c r="A13" s="63">
        <v>5</v>
      </c>
      <c r="B13" s="26"/>
      <c r="C13" s="26"/>
      <c r="D13" s="26"/>
      <c r="E13" s="26"/>
      <c r="F13" s="214"/>
      <c r="G13" s="214"/>
      <c r="H13" s="214"/>
      <c r="I13" s="26"/>
    </row>
    <row r="14" spans="1:13" customFormat="1" ht="13.8" x14ac:dyDescent="0.25">
      <c r="A14" s="63">
        <v>6</v>
      </c>
      <c r="B14" s="26"/>
      <c r="C14" s="26"/>
      <c r="D14" s="26"/>
      <c r="E14" s="26"/>
      <c r="F14" s="214"/>
      <c r="G14" s="214"/>
      <c r="H14" s="214"/>
      <c r="I14" s="26"/>
    </row>
    <row r="15" spans="1:13" customFormat="1" ht="13.8" x14ac:dyDescent="0.25">
      <c r="A15" s="63">
        <v>7</v>
      </c>
      <c r="B15" s="26"/>
      <c r="C15" s="26"/>
      <c r="D15" s="26"/>
      <c r="E15" s="26"/>
      <c r="F15" s="214"/>
      <c r="G15" s="214"/>
      <c r="H15" s="214"/>
      <c r="I15" s="26"/>
    </row>
    <row r="16" spans="1:13" customFormat="1" ht="13.8" x14ac:dyDescent="0.25">
      <c r="A16" s="63">
        <v>8</v>
      </c>
      <c r="B16" s="26"/>
      <c r="C16" s="26"/>
      <c r="D16" s="26"/>
      <c r="E16" s="26"/>
      <c r="F16" s="214"/>
      <c r="G16" s="214"/>
      <c r="H16" s="214"/>
      <c r="I16" s="26"/>
    </row>
    <row r="17" spans="1:9" customFormat="1" ht="13.8" x14ac:dyDescent="0.25">
      <c r="A17" s="63">
        <v>9</v>
      </c>
      <c r="B17" s="26"/>
      <c r="C17" s="26"/>
      <c r="D17" s="26"/>
      <c r="E17" s="26"/>
      <c r="F17" s="214"/>
      <c r="G17" s="214"/>
      <c r="H17" s="214"/>
      <c r="I17" s="26"/>
    </row>
    <row r="18" spans="1:9" customFormat="1" ht="13.8" x14ac:dyDescent="0.25">
      <c r="A18" s="63">
        <v>10</v>
      </c>
      <c r="B18" s="26"/>
      <c r="C18" s="26"/>
      <c r="D18" s="26"/>
      <c r="E18" s="26"/>
      <c r="F18" s="214"/>
      <c r="G18" s="214"/>
      <c r="H18" s="214"/>
      <c r="I18" s="26"/>
    </row>
    <row r="19" spans="1:9" customFormat="1" ht="13.8" x14ac:dyDescent="0.25">
      <c r="A19" s="63">
        <v>11</v>
      </c>
      <c r="B19" s="26"/>
      <c r="C19" s="26"/>
      <c r="D19" s="26"/>
      <c r="E19" s="26"/>
      <c r="F19" s="214"/>
      <c r="G19" s="214"/>
      <c r="H19" s="214"/>
      <c r="I19" s="26"/>
    </row>
    <row r="20" spans="1:9" customFormat="1" ht="13.8" x14ac:dyDescent="0.25">
      <c r="A20" s="63">
        <v>12</v>
      </c>
      <c r="B20" s="26"/>
      <c r="C20" s="26"/>
      <c r="D20" s="26"/>
      <c r="E20" s="26"/>
      <c r="F20" s="214"/>
      <c r="G20" s="214"/>
      <c r="H20" s="214"/>
      <c r="I20" s="26"/>
    </row>
    <row r="21" spans="1:9" customFormat="1" ht="13.8" x14ac:dyDescent="0.25">
      <c r="A21" s="63">
        <v>13</v>
      </c>
      <c r="B21" s="26"/>
      <c r="C21" s="26"/>
      <c r="D21" s="26"/>
      <c r="E21" s="26"/>
      <c r="F21" s="214"/>
      <c r="G21" s="214"/>
      <c r="H21" s="214"/>
      <c r="I21" s="26"/>
    </row>
    <row r="22" spans="1:9" customFormat="1" ht="13.8" x14ac:dyDescent="0.25">
      <c r="A22" s="63">
        <v>14</v>
      </c>
      <c r="B22" s="26"/>
      <c r="C22" s="26"/>
      <c r="D22" s="26"/>
      <c r="E22" s="26"/>
      <c r="F22" s="214"/>
      <c r="G22" s="214"/>
      <c r="H22" s="214"/>
      <c r="I22" s="26"/>
    </row>
    <row r="23" spans="1:9" customFormat="1" ht="13.8" x14ac:dyDescent="0.25">
      <c r="A23" s="63">
        <v>15</v>
      </c>
      <c r="B23" s="26"/>
      <c r="C23" s="26"/>
      <c r="D23" s="26"/>
      <c r="E23" s="26"/>
      <c r="F23" s="214"/>
      <c r="G23" s="214"/>
      <c r="H23" s="214"/>
      <c r="I23" s="26"/>
    </row>
    <row r="24" spans="1:9" customFormat="1" ht="13.8" x14ac:dyDescent="0.25">
      <c r="A24" s="63">
        <v>16</v>
      </c>
      <c r="B24" s="26"/>
      <c r="C24" s="26"/>
      <c r="D24" s="26"/>
      <c r="E24" s="26"/>
      <c r="F24" s="214"/>
      <c r="G24" s="214"/>
      <c r="H24" s="214"/>
      <c r="I24" s="26"/>
    </row>
    <row r="25" spans="1:9" customFormat="1" ht="13.8" x14ac:dyDescent="0.25">
      <c r="A25" s="63">
        <v>17</v>
      </c>
      <c r="B25" s="26"/>
      <c r="C25" s="26"/>
      <c r="D25" s="26"/>
      <c r="E25" s="26"/>
      <c r="F25" s="214"/>
      <c r="G25" s="214"/>
      <c r="H25" s="214"/>
      <c r="I25" s="26"/>
    </row>
    <row r="26" spans="1:9" customFormat="1" ht="13.8" x14ac:dyDescent="0.25">
      <c r="A26" s="63">
        <v>18</v>
      </c>
      <c r="B26" s="26"/>
      <c r="C26" s="26"/>
      <c r="D26" s="26"/>
      <c r="E26" s="26"/>
      <c r="F26" s="214"/>
      <c r="G26" s="214"/>
      <c r="H26" s="214"/>
      <c r="I26" s="26"/>
    </row>
    <row r="27" spans="1:9" customFormat="1" ht="13.8" x14ac:dyDescent="0.25">
      <c r="A27" s="63" t="s">
        <v>277</v>
      </c>
      <c r="B27" s="26"/>
      <c r="C27" s="26"/>
      <c r="D27" s="26"/>
      <c r="E27" s="26"/>
      <c r="F27" s="214"/>
      <c r="G27" s="214"/>
      <c r="H27" s="214"/>
      <c r="I27" s="26"/>
    </row>
    <row r="28" spans="1:9" x14ac:dyDescent="0.25">
      <c r="A28" s="219"/>
      <c r="B28" s="219"/>
      <c r="C28" s="219"/>
      <c r="D28" s="219"/>
      <c r="E28" s="219"/>
      <c r="F28" s="219"/>
      <c r="G28" s="219"/>
      <c r="H28" s="219"/>
      <c r="I28" s="219"/>
    </row>
    <row r="29" spans="1:9" x14ac:dyDescent="0.25">
      <c r="A29" s="219"/>
      <c r="B29" s="219"/>
      <c r="C29" s="219"/>
      <c r="D29" s="219"/>
      <c r="E29" s="219"/>
      <c r="F29" s="219"/>
      <c r="G29" s="219"/>
      <c r="H29" s="219"/>
      <c r="I29" s="219"/>
    </row>
    <row r="30" spans="1:9" ht="13.8" x14ac:dyDescent="0.3">
      <c r="A30" s="220"/>
      <c r="B30" s="219"/>
      <c r="C30" s="219"/>
      <c r="D30" s="219"/>
      <c r="E30" s="219"/>
      <c r="F30" s="219"/>
      <c r="G30" s="219"/>
      <c r="H30" s="219"/>
      <c r="I30" s="219"/>
    </row>
    <row r="31" spans="1:9" ht="13.8" x14ac:dyDescent="0.3">
      <c r="A31" s="179"/>
      <c r="B31" s="181" t="s">
        <v>107</v>
      </c>
      <c r="C31" s="179"/>
      <c r="D31" s="179"/>
      <c r="E31" s="182"/>
      <c r="F31" s="179"/>
      <c r="G31" s="179"/>
      <c r="H31" s="179"/>
      <c r="I31" s="179"/>
    </row>
    <row r="32" spans="1:9" ht="13.8" x14ac:dyDescent="0.3">
      <c r="A32" s="179"/>
      <c r="B32" s="179"/>
      <c r="C32" s="183"/>
      <c r="D32" s="179"/>
      <c r="F32" s="183"/>
      <c r="G32" s="225"/>
    </row>
    <row r="33" spans="2:6" ht="13.8" x14ac:dyDescent="0.3">
      <c r="B33" s="179"/>
      <c r="C33" s="185" t="s">
        <v>267</v>
      </c>
      <c r="D33" s="179"/>
      <c r="F33" s="186" t="s">
        <v>272</v>
      </c>
    </row>
    <row r="34" spans="2:6" ht="13.8" x14ac:dyDescent="0.3">
      <c r="B34" s="179"/>
      <c r="C34" s="187" t="s">
        <v>139</v>
      </c>
      <c r="D34" s="179"/>
      <c r="F34" s="179" t="s">
        <v>268</v>
      </c>
    </row>
    <row r="35" spans="2:6" ht="13.8" x14ac:dyDescent="0.3">
      <c r="B35" s="179"/>
      <c r="C35" s="187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00B050"/>
    <pageSetUpPr fitToPage="1"/>
  </sheetPr>
  <dimension ref="A1:Q580"/>
  <sheetViews>
    <sheetView view="pageBreakPreview" topLeftCell="A524" zoomScale="90" zoomScaleSheetLayoutView="90" workbookViewId="0">
      <selection activeCell="H565" sqref="H565"/>
    </sheetView>
  </sheetViews>
  <sheetFormatPr defaultColWidth="9.109375" defaultRowHeight="18" customHeight="1" x14ac:dyDescent="0.3"/>
  <cols>
    <col min="1" max="1" width="10.5546875" style="27" customWidth="1"/>
    <col min="2" max="2" width="20.33203125" style="27" customWidth="1"/>
    <col min="3" max="3" width="45" style="27" customWidth="1"/>
    <col min="4" max="4" width="19.5546875" style="27" customWidth="1"/>
    <col min="5" max="5" width="22.5546875" style="27" customWidth="1"/>
    <col min="6" max="6" width="20" style="27" customWidth="1"/>
    <col min="7" max="7" width="29.33203125" style="27" customWidth="1"/>
    <col min="8" max="8" width="27.109375" style="27" customWidth="1"/>
    <col min="9" max="9" width="26.44140625" style="27" customWidth="1"/>
    <col min="10" max="10" width="0.5546875" style="27" customWidth="1"/>
    <col min="11" max="16384" width="9.109375" style="27"/>
  </cols>
  <sheetData>
    <row r="1" spans="1:10" ht="18" customHeight="1" x14ac:dyDescent="0.3">
      <c r="A1" s="440" t="s">
        <v>404</v>
      </c>
      <c r="B1" s="53"/>
      <c r="C1" s="53"/>
      <c r="D1" s="53"/>
      <c r="E1" s="53"/>
      <c r="F1" s="53"/>
      <c r="G1" s="53"/>
      <c r="H1" s="53"/>
      <c r="I1" s="441" t="s">
        <v>198</v>
      </c>
      <c r="J1" s="442"/>
    </row>
    <row r="2" spans="1:10" ht="18" customHeight="1" x14ac:dyDescent="0.3">
      <c r="A2" s="53" t="s">
        <v>140</v>
      </c>
      <c r="B2" s="53"/>
      <c r="C2" s="53"/>
      <c r="D2" s="53"/>
      <c r="E2" s="53"/>
      <c r="F2" s="53"/>
      <c r="G2" s="53"/>
      <c r="H2" s="53"/>
      <c r="I2" s="443" t="s">
        <v>1777</v>
      </c>
      <c r="J2" s="442"/>
    </row>
    <row r="3" spans="1:10" ht="18" customHeight="1" x14ac:dyDescent="0.3">
      <c r="A3" s="53"/>
      <c r="B3" s="53"/>
      <c r="C3" s="53"/>
      <c r="D3" s="53"/>
      <c r="E3" s="53"/>
      <c r="F3" s="53"/>
      <c r="G3" s="53"/>
      <c r="H3" s="53"/>
      <c r="I3" s="444"/>
      <c r="J3" s="442"/>
    </row>
    <row r="4" spans="1:10" ht="18" customHeight="1" x14ac:dyDescent="0.3">
      <c r="A4" s="114" t="str">
        <f>'[1]ფორმა N2'!A4</f>
        <v>ანგარიშვალდებული პირის დასახელება:</v>
      </c>
      <c r="B4" s="53"/>
      <c r="C4" s="53"/>
      <c r="D4" s="53"/>
      <c r="E4" s="53"/>
      <c r="F4" s="53"/>
      <c r="G4" s="53"/>
      <c r="H4" s="53"/>
      <c r="I4" s="53"/>
      <c r="J4" s="107"/>
    </row>
    <row r="5" spans="1:10" ht="18" customHeight="1" x14ac:dyDescent="0.3">
      <c r="A5" s="113" t="str">
        <f>'ფორმა N1'!D4</f>
        <v>მპგ თავისუფალი დემოკრატები</v>
      </c>
      <c r="B5" s="113"/>
      <c r="C5" s="113"/>
      <c r="D5" s="113"/>
      <c r="E5" s="113"/>
      <c r="F5" s="113"/>
      <c r="G5" s="113"/>
      <c r="H5" s="113"/>
      <c r="I5" s="113"/>
      <c r="J5" s="107"/>
    </row>
    <row r="6" spans="1:10" ht="18" customHeight="1" x14ac:dyDescent="0.3">
      <c r="A6" s="114"/>
      <c r="B6" s="53"/>
      <c r="C6" s="53"/>
      <c r="D6" s="53"/>
      <c r="E6" s="53"/>
      <c r="F6" s="53"/>
      <c r="G6" s="53"/>
      <c r="H6" s="53"/>
      <c r="I6" s="53"/>
      <c r="J6" s="107"/>
    </row>
    <row r="7" spans="1:10" ht="18" customHeight="1" x14ac:dyDescent="0.3">
      <c r="A7" s="53"/>
      <c r="B7" s="53"/>
      <c r="C7" s="53"/>
      <c r="D7" s="53"/>
      <c r="E7" s="53"/>
      <c r="F7" s="53"/>
      <c r="G7" s="53"/>
      <c r="H7" s="53"/>
      <c r="I7" s="53"/>
    </row>
    <row r="8" spans="1:10" ht="48.75" customHeight="1" x14ac:dyDescent="0.3">
      <c r="A8" s="445" t="s">
        <v>64</v>
      </c>
      <c r="B8" s="446" t="s">
        <v>376</v>
      </c>
      <c r="C8" s="447" t="s">
        <v>437</v>
      </c>
      <c r="D8" s="447" t="s">
        <v>438</v>
      </c>
      <c r="E8" s="447" t="s">
        <v>377</v>
      </c>
      <c r="F8" s="447" t="s">
        <v>396</v>
      </c>
      <c r="G8" s="447" t="s">
        <v>397</v>
      </c>
      <c r="H8" s="447" t="s">
        <v>442</v>
      </c>
      <c r="I8" s="448" t="s">
        <v>398</v>
      </c>
    </row>
    <row r="9" spans="1:10" ht="18" customHeight="1" x14ac:dyDescent="0.3">
      <c r="A9" s="449">
        <v>1</v>
      </c>
      <c r="B9" s="450" t="s">
        <v>616</v>
      </c>
      <c r="C9" s="451" t="s">
        <v>617</v>
      </c>
      <c r="D9" s="452" t="s">
        <v>618</v>
      </c>
      <c r="E9" s="453" t="s">
        <v>619</v>
      </c>
      <c r="F9" s="454">
        <v>162.5</v>
      </c>
      <c r="G9" s="454">
        <v>162.5</v>
      </c>
      <c r="H9" s="452"/>
      <c r="I9" s="455">
        <v>162.5</v>
      </c>
    </row>
    <row r="10" spans="1:10" ht="18" customHeight="1" x14ac:dyDescent="0.3">
      <c r="A10" s="449">
        <f>A9+1</f>
        <v>2</v>
      </c>
      <c r="B10" s="450" t="s">
        <v>616</v>
      </c>
      <c r="C10" s="451" t="s">
        <v>620</v>
      </c>
      <c r="D10" s="452" t="s">
        <v>621</v>
      </c>
      <c r="E10" s="453" t="s">
        <v>619</v>
      </c>
      <c r="F10" s="454">
        <v>125</v>
      </c>
      <c r="G10" s="454">
        <v>125</v>
      </c>
      <c r="H10" s="452"/>
      <c r="I10" s="455">
        <v>125</v>
      </c>
    </row>
    <row r="11" spans="1:10" ht="18" customHeight="1" x14ac:dyDescent="0.3">
      <c r="A11" s="449">
        <f t="shared" ref="A11:A74" si="0">A10+1</f>
        <v>3</v>
      </c>
      <c r="B11" s="450" t="s">
        <v>616</v>
      </c>
      <c r="C11" s="451" t="s">
        <v>622</v>
      </c>
      <c r="D11" s="452" t="s">
        <v>623</v>
      </c>
      <c r="E11" s="453" t="s">
        <v>619</v>
      </c>
      <c r="F11" s="454">
        <v>125</v>
      </c>
      <c r="G11" s="454">
        <v>125</v>
      </c>
      <c r="H11" s="452"/>
      <c r="I11" s="455">
        <v>125</v>
      </c>
    </row>
    <row r="12" spans="1:10" ht="18" customHeight="1" x14ac:dyDescent="0.3">
      <c r="A12" s="449">
        <f t="shared" si="0"/>
        <v>4</v>
      </c>
      <c r="B12" s="450" t="s">
        <v>624</v>
      </c>
      <c r="C12" s="451" t="s">
        <v>625</v>
      </c>
      <c r="D12" s="452" t="s">
        <v>626</v>
      </c>
      <c r="E12" s="453" t="s">
        <v>619</v>
      </c>
      <c r="F12" s="454">
        <v>125</v>
      </c>
      <c r="G12" s="454">
        <v>125</v>
      </c>
      <c r="H12" s="452"/>
      <c r="I12" s="455">
        <v>125</v>
      </c>
    </row>
    <row r="13" spans="1:10" ht="18" customHeight="1" x14ac:dyDescent="0.3">
      <c r="A13" s="449">
        <f t="shared" si="0"/>
        <v>5</v>
      </c>
      <c r="B13" s="450" t="s">
        <v>624</v>
      </c>
      <c r="C13" s="451" t="s">
        <v>627</v>
      </c>
      <c r="D13" s="452" t="s">
        <v>628</v>
      </c>
      <c r="E13" s="453" t="s">
        <v>619</v>
      </c>
      <c r="F13" s="454">
        <v>125</v>
      </c>
      <c r="G13" s="454">
        <v>125</v>
      </c>
      <c r="H13" s="452"/>
      <c r="I13" s="455">
        <v>125</v>
      </c>
    </row>
    <row r="14" spans="1:10" ht="18" customHeight="1" x14ac:dyDescent="0.3">
      <c r="A14" s="449">
        <f t="shared" si="0"/>
        <v>6</v>
      </c>
      <c r="B14" s="450" t="s">
        <v>616</v>
      </c>
      <c r="C14" s="451" t="s">
        <v>629</v>
      </c>
      <c r="D14" s="452" t="s">
        <v>630</v>
      </c>
      <c r="E14" s="453" t="s">
        <v>619</v>
      </c>
      <c r="F14" s="454">
        <v>125</v>
      </c>
      <c r="G14" s="454">
        <v>125</v>
      </c>
      <c r="H14" s="452"/>
      <c r="I14" s="455">
        <v>125</v>
      </c>
    </row>
    <row r="15" spans="1:10" ht="18" customHeight="1" x14ac:dyDescent="0.3">
      <c r="A15" s="449">
        <f t="shared" si="0"/>
        <v>7</v>
      </c>
      <c r="B15" s="450" t="s">
        <v>616</v>
      </c>
      <c r="C15" s="451" t="s">
        <v>631</v>
      </c>
      <c r="D15" s="452" t="s">
        <v>632</v>
      </c>
      <c r="E15" s="453" t="s">
        <v>619</v>
      </c>
      <c r="F15" s="454">
        <v>162.5</v>
      </c>
      <c r="G15" s="454">
        <v>162.5</v>
      </c>
      <c r="H15" s="452"/>
      <c r="I15" s="455">
        <v>162.5</v>
      </c>
    </row>
    <row r="16" spans="1:10" ht="18" customHeight="1" x14ac:dyDescent="0.3">
      <c r="A16" s="449">
        <f t="shared" si="0"/>
        <v>8</v>
      </c>
      <c r="B16" s="450" t="s">
        <v>616</v>
      </c>
      <c r="C16" s="451" t="s">
        <v>633</v>
      </c>
      <c r="D16" s="452" t="s">
        <v>634</v>
      </c>
      <c r="E16" s="453" t="s">
        <v>619</v>
      </c>
      <c r="F16" s="454">
        <v>125</v>
      </c>
      <c r="G16" s="454">
        <v>125</v>
      </c>
      <c r="H16" s="452"/>
      <c r="I16" s="455">
        <v>125</v>
      </c>
    </row>
    <row r="17" spans="1:9" ht="18" customHeight="1" x14ac:dyDescent="0.3">
      <c r="A17" s="449">
        <f t="shared" si="0"/>
        <v>9</v>
      </c>
      <c r="B17" s="450" t="s">
        <v>616</v>
      </c>
      <c r="C17" s="451" t="s">
        <v>635</v>
      </c>
      <c r="D17" s="452" t="s">
        <v>636</v>
      </c>
      <c r="E17" s="453" t="s">
        <v>619</v>
      </c>
      <c r="F17" s="454">
        <v>162.5</v>
      </c>
      <c r="G17" s="454">
        <v>162.5</v>
      </c>
      <c r="H17" s="452"/>
      <c r="I17" s="455">
        <v>162.5</v>
      </c>
    </row>
    <row r="18" spans="1:9" ht="18" customHeight="1" x14ac:dyDescent="0.3">
      <c r="A18" s="449">
        <f t="shared" si="0"/>
        <v>10</v>
      </c>
      <c r="B18" s="450" t="s">
        <v>616</v>
      </c>
      <c r="C18" s="451" t="s">
        <v>637</v>
      </c>
      <c r="D18" s="452" t="s">
        <v>638</v>
      </c>
      <c r="E18" s="453" t="s">
        <v>619</v>
      </c>
      <c r="F18" s="454">
        <v>162.5</v>
      </c>
      <c r="G18" s="454">
        <v>162.5</v>
      </c>
      <c r="H18" s="452"/>
      <c r="I18" s="455">
        <v>162.5</v>
      </c>
    </row>
    <row r="19" spans="1:9" ht="18" customHeight="1" x14ac:dyDescent="0.3">
      <c r="A19" s="449">
        <f t="shared" si="0"/>
        <v>11</v>
      </c>
      <c r="B19" s="450" t="s">
        <v>616</v>
      </c>
      <c r="C19" s="451" t="s">
        <v>639</v>
      </c>
      <c r="D19" s="452" t="s">
        <v>640</v>
      </c>
      <c r="E19" s="453" t="s">
        <v>619</v>
      </c>
      <c r="F19" s="454">
        <v>125</v>
      </c>
      <c r="G19" s="454">
        <v>125</v>
      </c>
      <c r="H19" s="452"/>
      <c r="I19" s="455">
        <v>125</v>
      </c>
    </row>
    <row r="20" spans="1:9" ht="18" customHeight="1" x14ac:dyDescent="0.3">
      <c r="A20" s="449">
        <f t="shared" si="0"/>
        <v>12</v>
      </c>
      <c r="B20" s="450" t="s">
        <v>616</v>
      </c>
      <c r="C20" s="451" t="s">
        <v>641</v>
      </c>
      <c r="D20" s="452" t="s">
        <v>642</v>
      </c>
      <c r="E20" s="453" t="s">
        <v>619</v>
      </c>
      <c r="F20" s="454">
        <v>125</v>
      </c>
      <c r="G20" s="454">
        <v>125</v>
      </c>
      <c r="H20" s="452"/>
      <c r="I20" s="455">
        <v>125</v>
      </c>
    </row>
    <row r="21" spans="1:9" ht="18" customHeight="1" x14ac:dyDescent="0.3">
      <c r="A21" s="449">
        <f t="shared" si="0"/>
        <v>13</v>
      </c>
      <c r="B21" s="450" t="s">
        <v>624</v>
      </c>
      <c r="C21" s="451" t="s">
        <v>643</v>
      </c>
      <c r="D21" s="452" t="s">
        <v>644</v>
      </c>
      <c r="E21" s="453" t="s">
        <v>619</v>
      </c>
      <c r="F21" s="454">
        <v>162.5</v>
      </c>
      <c r="G21" s="454">
        <v>162.5</v>
      </c>
      <c r="H21" s="452"/>
      <c r="I21" s="455">
        <v>162.5</v>
      </c>
    </row>
    <row r="22" spans="1:9" ht="18" customHeight="1" x14ac:dyDescent="0.3">
      <c r="A22" s="449">
        <f t="shared" si="0"/>
        <v>14</v>
      </c>
      <c r="B22" s="450" t="s">
        <v>616</v>
      </c>
      <c r="C22" s="451" t="s">
        <v>645</v>
      </c>
      <c r="D22" s="452" t="s">
        <v>646</v>
      </c>
      <c r="E22" s="453" t="s">
        <v>619</v>
      </c>
      <c r="F22" s="454">
        <v>162.5</v>
      </c>
      <c r="G22" s="454">
        <v>162.5</v>
      </c>
      <c r="H22" s="452"/>
      <c r="I22" s="455">
        <v>162.5</v>
      </c>
    </row>
    <row r="23" spans="1:9" ht="18" customHeight="1" x14ac:dyDescent="0.3">
      <c r="A23" s="449">
        <f t="shared" si="0"/>
        <v>15</v>
      </c>
      <c r="B23" s="450" t="s">
        <v>616</v>
      </c>
      <c r="C23" s="451" t="s">
        <v>647</v>
      </c>
      <c r="D23" s="452" t="s">
        <v>648</v>
      </c>
      <c r="E23" s="453" t="s">
        <v>619</v>
      </c>
      <c r="F23" s="454">
        <v>162.5</v>
      </c>
      <c r="G23" s="454">
        <v>162.5</v>
      </c>
      <c r="H23" s="452"/>
      <c r="I23" s="455">
        <v>162.5</v>
      </c>
    </row>
    <row r="24" spans="1:9" ht="18" customHeight="1" x14ac:dyDescent="0.3">
      <c r="A24" s="449">
        <f t="shared" si="0"/>
        <v>16</v>
      </c>
      <c r="B24" s="450" t="s">
        <v>616</v>
      </c>
      <c r="C24" s="451" t="s">
        <v>649</v>
      </c>
      <c r="D24" s="452" t="s">
        <v>650</v>
      </c>
      <c r="E24" s="453" t="s">
        <v>619</v>
      </c>
      <c r="F24" s="454">
        <v>162.5</v>
      </c>
      <c r="G24" s="454">
        <v>162.5</v>
      </c>
      <c r="H24" s="452"/>
      <c r="I24" s="455">
        <v>162.5</v>
      </c>
    </row>
    <row r="25" spans="1:9" ht="18" customHeight="1" x14ac:dyDescent="0.3">
      <c r="A25" s="449">
        <f t="shared" si="0"/>
        <v>17</v>
      </c>
      <c r="B25" s="450" t="s">
        <v>651</v>
      </c>
      <c r="C25" s="451" t="s">
        <v>652</v>
      </c>
      <c r="D25" s="452" t="s">
        <v>653</v>
      </c>
      <c r="E25" s="453" t="s">
        <v>619</v>
      </c>
      <c r="F25" s="454">
        <v>125</v>
      </c>
      <c r="G25" s="454">
        <v>125</v>
      </c>
      <c r="H25" s="452"/>
      <c r="I25" s="455">
        <v>125</v>
      </c>
    </row>
    <row r="26" spans="1:9" ht="18" customHeight="1" x14ac:dyDescent="0.3">
      <c r="A26" s="449">
        <f t="shared" si="0"/>
        <v>18</v>
      </c>
      <c r="B26" s="450" t="s">
        <v>616</v>
      </c>
      <c r="C26" s="451" t="s">
        <v>654</v>
      </c>
      <c r="D26" s="452" t="s">
        <v>655</v>
      </c>
      <c r="E26" s="453" t="s">
        <v>619</v>
      </c>
      <c r="F26" s="454">
        <v>100</v>
      </c>
      <c r="G26" s="454">
        <v>100</v>
      </c>
      <c r="H26" s="452"/>
      <c r="I26" s="455">
        <v>100</v>
      </c>
    </row>
    <row r="27" spans="1:9" ht="18" customHeight="1" x14ac:dyDescent="0.3">
      <c r="A27" s="449">
        <f t="shared" si="0"/>
        <v>19</v>
      </c>
      <c r="B27" s="450" t="s">
        <v>616</v>
      </c>
      <c r="C27" s="451" t="s">
        <v>656</v>
      </c>
      <c r="D27" s="452" t="s">
        <v>657</v>
      </c>
      <c r="E27" s="453" t="s">
        <v>619</v>
      </c>
      <c r="F27" s="454">
        <v>162.5</v>
      </c>
      <c r="G27" s="454">
        <v>162.5</v>
      </c>
      <c r="H27" s="452"/>
      <c r="I27" s="455">
        <v>162.5</v>
      </c>
    </row>
    <row r="28" spans="1:9" ht="18" customHeight="1" x14ac:dyDescent="0.3">
      <c r="A28" s="449">
        <f t="shared" si="0"/>
        <v>20</v>
      </c>
      <c r="B28" s="450" t="s">
        <v>616</v>
      </c>
      <c r="C28" s="451" t="s">
        <v>658</v>
      </c>
      <c r="D28" s="452" t="s">
        <v>659</v>
      </c>
      <c r="E28" s="453" t="s">
        <v>619</v>
      </c>
      <c r="F28" s="454">
        <v>162.5</v>
      </c>
      <c r="G28" s="454">
        <v>162.5</v>
      </c>
      <c r="H28" s="452"/>
      <c r="I28" s="455">
        <v>162.5</v>
      </c>
    </row>
    <row r="29" spans="1:9" ht="18" customHeight="1" x14ac:dyDescent="0.3">
      <c r="A29" s="449">
        <f t="shared" si="0"/>
        <v>21</v>
      </c>
      <c r="B29" s="450" t="s">
        <v>616</v>
      </c>
      <c r="C29" s="451" t="s">
        <v>660</v>
      </c>
      <c r="D29" s="452" t="s">
        <v>661</v>
      </c>
      <c r="E29" s="453" t="s">
        <v>619</v>
      </c>
      <c r="F29" s="454">
        <v>162.5</v>
      </c>
      <c r="G29" s="454">
        <v>162.5</v>
      </c>
      <c r="H29" s="452"/>
      <c r="I29" s="455">
        <v>162.5</v>
      </c>
    </row>
    <row r="30" spans="1:9" ht="18" customHeight="1" x14ac:dyDescent="0.3">
      <c r="A30" s="449">
        <f t="shared" si="0"/>
        <v>22</v>
      </c>
      <c r="B30" s="450" t="s">
        <v>616</v>
      </c>
      <c r="C30" s="451" t="s">
        <v>662</v>
      </c>
      <c r="D30" s="452" t="s">
        <v>663</v>
      </c>
      <c r="E30" s="453" t="s">
        <v>619</v>
      </c>
      <c r="F30" s="454">
        <v>162.5</v>
      </c>
      <c r="G30" s="454">
        <v>162.5</v>
      </c>
      <c r="H30" s="452"/>
      <c r="I30" s="455">
        <v>162.5</v>
      </c>
    </row>
    <row r="31" spans="1:9" ht="18" customHeight="1" x14ac:dyDescent="0.3">
      <c r="A31" s="449">
        <f t="shared" si="0"/>
        <v>23</v>
      </c>
      <c r="B31" s="450" t="s">
        <v>624</v>
      </c>
      <c r="C31" s="451" t="s">
        <v>664</v>
      </c>
      <c r="D31" s="452" t="s">
        <v>665</v>
      </c>
      <c r="E31" s="453" t="s">
        <v>619</v>
      </c>
      <c r="F31" s="454">
        <v>162.5</v>
      </c>
      <c r="G31" s="454">
        <v>162.5</v>
      </c>
      <c r="H31" s="452"/>
      <c r="I31" s="455">
        <v>162.5</v>
      </c>
    </row>
    <row r="32" spans="1:9" ht="18" customHeight="1" x14ac:dyDescent="0.3">
      <c r="A32" s="449">
        <f t="shared" si="0"/>
        <v>24</v>
      </c>
      <c r="B32" s="450" t="s">
        <v>624</v>
      </c>
      <c r="C32" s="451" t="s">
        <v>666</v>
      </c>
      <c r="D32" s="452" t="s">
        <v>667</v>
      </c>
      <c r="E32" s="453" t="s">
        <v>619</v>
      </c>
      <c r="F32" s="454">
        <v>162.5</v>
      </c>
      <c r="G32" s="454">
        <v>162.5</v>
      </c>
      <c r="H32" s="452"/>
      <c r="I32" s="455">
        <v>162.5</v>
      </c>
    </row>
    <row r="33" spans="1:9" ht="18" customHeight="1" x14ac:dyDescent="0.3">
      <c r="A33" s="449">
        <f t="shared" si="0"/>
        <v>25</v>
      </c>
      <c r="B33" s="450" t="s">
        <v>624</v>
      </c>
      <c r="C33" s="451" t="s">
        <v>668</v>
      </c>
      <c r="D33" s="452" t="s">
        <v>669</v>
      </c>
      <c r="E33" s="453" t="s">
        <v>619</v>
      </c>
      <c r="F33" s="454">
        <v>162.5</v>
      </c>
      <c r="G33" s="454">
        <v>162.5</v>
      </c>
      <c r="H33" s="452"/>
      <c r="I33" s="455">
        <v>162.5</v>
      </c>
    </row>
    <row r="34" spans="1:9" ht="18" customHeight="1" x14ac:dyDescent="0.3">
      <c r="A34" s="449">
        <f t="shared" si="0"/>
        <v>26</v>
      </c>
      <c r="B34" s="450" t="s">
        <v>624</v>
      </c>
      <c r="C34" s="451" t="s">
        <v>670</v>
      </c>
      <c r="D34" s="452" t="s">
        <v>671</v>
      </c>
      <c r="E34" s="453" t="s">
        <v>619</v>
      </c>
      <c r="F34" s="454">
        <v>162.5</v>
      </c>
      <c r="G34" s="454">
        <v>162.5</v>
      </c>
      <c r="H34" s="452"/>
      <c r="I34" s="455">
        <v>162.5</v>
      </c>
    </row>
    <row r="35" spans="1:9" ht="18" customHeight="1" x14ac:dyDescent="0.3">
      <c r="A35" s="449">
        <f t="shared" si="0"/>
        <v>27</v>
      </c>
      <c r="B35" s="450" t="s">
        <v>672</v>
      </c>
      <c r="C35" s="451" t="s">
        <v>673</v>
      </c>
      <c r="D35" s="452" t="s">
        <v>674</v>
      </c>
      <c r="E35" s="453" t="s">
        <v>619</v>
      </c>
      <c r="F35" s="454">
        <v>162.5</v>
      </c>
      <c r="G35" s="454">
        <v>162.5</v>
      </c>
      <c r="H35" s="452"/>
      <c r="I35" s="455">
        <v>162.5</v>
      </c>
    </row>
    <row r="36" spans="1:9" ht="18" customHeight="1" x14ac:dyDescent="0.3">
      <c r="A36" s="449">
        <f t="shared" si="0"/>
        <v>28</v>
      </c>
      <c r="B36" s="450" t="s">
        <v>624</v>
      </c>
      <c r="C36" s="451" t="s">
        <v>675</v>
      </c>
      <c r="D36" s="452" t="s">
        <v>676</v>
      </c>
      <c r="E36" s="453" t="s">
        <v>619</v>
      </c>
      <c r="F36" s="454">
        <v>162.5</v>
      </c>
      <c r="G36" s="454">
        <v>162.5</v>
      </c>
      <c r="H36" s="452"/>
      <c r="I36" s="455">
        <v>162.5</v>
      </c>
    </row>
    <row r="37" spans="1:9" ht="18" customHeight="1" x14ac:dyDescent="0.3">
      <c r="A37" s="449">
        <f t="shared" si="0"/>
        <v>29</v>
      </c>
      <c r="B37" s="450" t="s">
        <v>624</v>
      </c>
      <c r="C37" s="451" t="s">
        <v>677</v>
      </c>
      <c r="D37" s="452" t="s">
        <v>678</v>
      </c>
      <c r="E37" s="453" t="s">
        <v>619</v>
      </c>
      <c r="F37" s="454">
        <v>125</v>
      </c>
      <c r="G37" s="454">
        <v>125</v>
      </c>
      <c r="H37" s="452"/>
      <c r="I37" s="455">
        <v>125</v>
      </c>
    </row>
    <row r="38" spans="1:9" ht="18" customHeight="1" x14ac:dyDescent="0.3">
      <c r="A38" s="449">
        <f t="shared" si="0"/>
        <v>30</v>
      </c>
      <c r="B38" s="450" t="s">
        <v>672</v>
      </c>
      <c r="C38" s="451" t="s">
        <v>679</v>
      </c>
      <c r="D38" s="452" t="s">
        <v>680</v>
      </c>
      <c r="E38" s="453" t="s">
        <v>619</v>
      </c>
      <c r="F38" s="454">
        <v>162.5</v>
      </c>
      <c r="G38" s="454">
        <v>162.5</v>
      </c>
      <c r="H38" s="452"/>
      <c r="I38" s="455">
        <v>162.5</v>
      </c>
    </row>
    <row r="39" spans="1:9" ht="18" customHeight="1" x14ac:dyDescent="0.3">
      <c r="A39" s="449">
        <f t="shared" si="0"/>
        <v>31</v>
      </c>
      <c r="B39" s="450" t="s">
        <v>624</v>
      </c>
      <c r="C39" s="451" t="s">
        <v>681</v>
      </c>
      <c r="D39" s="452" t="s">
        <v>682</v>
      </c>
      <c r="E39" s="453" t="s">
        <v>619</v>
      </c>
      <c r="F39" s="454">
        <v>162.5</v>
      </c>
      <c r="G39" s="454">
        <v>162.5</v>
      </c>
      <c r="H39" s="452"/>
      <c r="I39" s="455">
        <v>162.5</v>
      </c>
    </row>
    <row r="40" spans="1:9" ht="18" customHeight="1" x14ac:dyDescent="0.3">
      <c r="A40" s="449">
        <f t="shared" si="0"/>
        <v>32</v>
      </c>
      <c r="B40" s="450" t="s">
        <v>624</v>
      </c>
      <c r="C40" s="451" t="s">
        <v>683</v>
      </c>
      <c r="D40" s="452" t="s">
        <v>684</v>
      </c>
      <c r="E40" s="453" t="s">
        <v>619</v>
      </c>
      <c r="F40" s="454">
        <v>162.5</v>
      </c>
      <c r="G40" s="454">
        <v>162.5</v>
      </c>
      <c r="H40" s="452"/>
      <c r="I40" s="455">
        <v>162.5</v>
      </c>
    </row>
    <row r="41" spans="1:9" ht="18" customHeight="1" x14ac:dyDescent="0.3">
      <c r="A41" s="449">
        <f t="shared" si="0"/>
        <v>33</v>
      </c>
      <c r="B41" s="450" t="s">
        <v>624</v>
      </c>
      <c r="C41" s="451" t="s">
        <v>685</v>
      </c>
      <c r="D41" s="452" t="s">
        <v>686</v>
      </c>
      <c r="E41" s="453" t="s">
        <v>619</v>
      </c>
      <c r="F41" s="454">
        <v>125</v>
      </c>
      <c r="G41" s="454">
        <v>125</v>
      </c>
      <c r="H41" s="452"/>
      <c r="I41" s="455">
        <v>125</v>
      </c>
    </row>
    <row r="42" spans="1:9" ht="18" customHeight="1" x14ac:dyDescent="0.3">
      <c r="A42" s="449">
        <f t="shared" si="0"/>
        <v>34</v>
      </c>
      <c r="B42" s="450" t="s">
        <v>624</v>
      </c>
      <c r="C42" s="451" t="s">
        <v>687</v>
      </c>
      <c r="D42" s="452" t="s">
        <v>688</v>
      </c>
      <c r="E42" s="453" t="s">
        <v>619</v>
      </c>
      <c r="F42" s="454">
        <v>162.5</v>
      </c>
      <c r="G42" s="454">
        <v>162.5</v>
      </c>
      <c r="H42" s="452"/>
      <c r="I42" s="455">
        <v>162.5</v>
      </c>
    </row>
    <row r="43" spans="1:9" ht="18" customHeight="1" x14ac:dyDescent="0.3">
      <c r="A43" s="449">
        <f t="shared" si="0"/>
        <v>35</v>
      </c>
      <c r="B43" s="450" t="s">
        <v>651</v>
      </c>
      <c r="C43" s="451" t="s">
        <v>689</v>
      </c>
      <c r="D43" s="452" t="s">
        <v>690</v>
      </c>
      <c r="E43" s="453" t="s">
        <v>619</v>
      </c>
      <c r="F43" s="454">
        <v>100</v>
      </c>
      <c r="G43" s="454">
        <v>100</v>
      </c>
      <c r="H43" s="452"/>
      <c r="I43" s="455">
        <v>100</v>
      </c>
    </row>
    <row r="44" spans="1:9" ht="18" customHeight="1" x14ac:dyDescent="0.3">
      <c r="A44" s="449">
        <f t="shared" si="0"/>
        <v>36</v>
      </c>
      <c r="B44" s="450" t="s">
        <v>651</v>
      </c>
      <c r="C44" s="451" t="s">
        <v>691</v>
      </c>
      <c r="D44" s="452" t="s">
        <v>692</v>
      </c>
      <c r="E44" s="453" t="s">
        <v>619</v>
      </c>
      <c r="F44" s="454">
        <v>100</v>
      </c>
      <c r="G44" s="454">
        <v>100</v>
      </c>
      <c r="H44" s="452"/>
      <c r="I44" s="455">
        <v>100</v>
      </c>
    </row>
    <row r="45" spans="1:9" ht="18" customHeight="1" x14ac:dyDescent="0.3">
      <c r="A45" s="449">
        <f t="shared" si="0"/>
        <v>37</v>
      </c>
      <c r="B45" s="450" t="s">
        <v>651</v>
      </c>
      <c r="C45" s="451" t="s">
        <v>693</v>
      </c>
      <c r="D45" s="452" t="s">
        <v>694</v>
      </c>
      <c r="E45" s="453" t="s">
        <v>619</v>
      </c>
      <c r="F45" s="454">
        <v>162.5</v>
      </c>
      <c r="G45" s="454">
        <v>162.5</v>
      </c>
      <c r="H45" s="452"/>
      <c r="I45" s="455">
        <v>162.5</v>
      </c>
    </row>
    <row r="46" spans="1:9" ht="18" customHeight="1" x14ac:dyDescent="0.3">
      <c r="A46" s="449">
        <f t="shared" si="0"/>
        <v>38</v>
      </c>
      <c r="B46" s="450" t="s">
        <v>651</v>
      </c>
      <c r="C46" s="451" t="s">
        <v>695</v>
      </c>
      <c r="D46" s="452" t="s">
        <v>696</v>
      </c>
      <c r="E46" s="453" t="s">
        <v>619</v>
      </c>
      <c r="F46" s="454">
        <v>162.5</v>
      </c>
      <c r="G46" s="454">
        <v>162.5</v>
      </c>
      <c r="H46" s="452"/>
      <c r="I46" s="455">
        <v>162.5</v>
      </c>
    </row>
    <row r="47" spans="1:9" ht="18" customHeight="1" x14ac:dyDescent="0.3">
      <c r="A47" s="449">
        <f t="shared" si="0"/>
        <v>39</v>
      </c>
      <c r="B47" s="450" t="s">
        <v>624</v>
      </c>
      <c r="C47" s="451" t="s">
        <v>697</v>
      </c>
      <c r="D47" s="452" t="s">
        <v>698</v>
      </c>
      <c r="E47" s="453" t="s">
        <v>619</v>
      </c>
      <c r="F47" s="454">
        <v>125</v>
      </c>
      <c r="G47" s="454">
        <v>125</v>
      </c>
      <c r="H47" s="452"/>
      <c r="I47" s="455">
        <v>125</v>
      </c>
    </row>
    <row r="48" spans="1:9" ht="18" customHeight="1" x14ac:dyDescent="0.3">
      <c r="A48" s="449">
        <f t="shared" si="0"/>
        <v>40</v>
      </c>
      <c r="B48" s="450" t="s">
        <v>624</v>
      </c>
      <c r="C48" s="451" t="s">
        <v>699</v>
      </c>
      <c r="D48" s="452" t="s">
        <v>700</v>
      </c>
      <c r="E48" s="453" t="s">
        <v>619</v>
      </c>
      <c r="F48" s="454">
        <v>162.5</v>
      </c>
      <c r="G48" s="454">
        <v>162.5</v>
      </c>
      <c r="H48" s="452"/>
      <c r="I48" s="455">
        <v>162.5</v>
      </c>
    </row>
    <row r="49" spans="1:9" ht="18" customHeight="1" x14ac:dyDescent="0.3">
      <c r="A49" s="449">
        <f t="shared" si="0"/>
        <v>41</v>
      </c>
      <c r="B49" s="450" t="s">
        <v>616</v>
      </c>
      <c r="C49" s="451" t="s">
        <v>701</v>
      </c>
      <c r="D49" s="452" t="s">
        <v>702</v>
      </c>
      <c r="E49" s="453" t="s">
        <v>619</v>
      </c>
      <c r="F49" s="454">
        <v>125</v>
      </c>
      <c r="G49" s="454">
        <v>125</v>
      </c>
      <c r="H49" s="452"/>
      <c r="I49" s="455">
        <v>125</v>
      </c>
    </row>
    <row r="50" spans="1:9" ht="18" customHeight="1" x14ac:dyDescent="0.3">
      <c r="A50" s="449">
        <f t="shared" si="0"/>
        <v>42</v>
      </c>
      <c r="B50" s="450" t="s">
        <v>616</v>
      </c>
      <c r="C50" s="451" t="s">
        <v>703</v>
      </c>
      <c r="D50" s="452" t="s">
        <v>704</v>
      </c>
      <c r="E50" s="453" t="s">
        <v>619</v>
      </c>
      <c r="F50" s="454">
        <v>125</v>
      </c>
      <c r="G50" s="454">
        <v>125</v>
      </c>
      <c r="H50" s="452"/>
      <c r="I50" s="455">
        <v>125</v>
      </c>
    </row>
    <row r="51" spans="1:9" ht="18" customHeight="1" x14ac:dyDescent="0.3">
      <c r="A51" s="449">
        <f t="shared" si="0"/>
        <v>43</v>
      </c>
      <c r="B51" s="450" t="s">
        <v>651</v>
      </c>
      <c r="C51" s="451" t="s">
        <v>705</v>
      </c>
      <c r="D51" s="452" t="s">
        <v>706</v>
      </c>
      <c r="E51" s="453" t="s">
        <v>619</v>
      </c>
      <c r="F51" s="454">
        <v>162.5</v>
      </c>
      <c r="G51" s="454">
        <v>162.5</v>
      </c>
      <c r="H51" s="452"/>
      <c r="I51" s="455">
        <v>162.5</v>
      </c>
    </row>
    <row r="52" spans="1:9" ht="18" customHeight="1" x14ac:dyDescent="0.3">
      <c r="A52" s="449">
        <f t="shared" si="0"/>
        <v>44</v>
      </c>
      <c r="B52" s="450" t="s">
        <v>651</v>
      </c>
      <c r="C52" s="451" t="s">
        <v>707</v>
      </c>
      <c r="D52" s="452" t="s">
        <v>708</v>
      </c>
      <c r="E52" s="453" t="s">
        <v>619</v>
      </c>
      <c r="F52" s="454">
        <v>162.5</v>
      </c>
      <c r="G52" s="454">
        <v>162.5</v>
      </c>
      <c r="H52" s="452"/>
      <c r="I52" s="455">
        <v>162.5</v>
      </c>
    </row>
    <row r="53" spans="1:9" ht="18" customHeight="1" x14ac:dyDescent="0.3">
      <c r="A53" s="449">
        <f t="shared" si="0"/>
        <v>45</v>
      </c>
      <c r="B53" s="450" t="s">
        <v>651</v>
      </c>
      <c r="C53" s="451" t="s">
        <v>709</v>
      </c>
      <c r="D53" s="452" t="s">
        <v>710</v>
      </c>
      <c r="E53" s="453" t="s">
        <v>619</v>
      </c>
      <c r="F53" s="454">
        <v>125</v>
      </c>
      <c r="G53" s="454">
        <v>125</v>
      </c>
      <c r="H53" s="452"/>
      <c r="I53" s="455">
        <v>125</v>
      </c>
    </row>
    <row r="54" spans="1:9" ht="18" customHeight="1" x14ac:dyDescent="0.3">
      <c r="A54" s="449">
        <f t="shared" si="0"/>
        <v>46</v>
      </c>
      <c r="B54" s="450" t="s">
        <v>651</v>
      </c>
      <c r="C54" s="451" t="s">
        <v>711</v>
      </c>
      <c r="D54" s="452" t="s">
        <v>712</v>
      </c>
      <c r="E54" s="453" t="s">
        <v>619</v>
      </c>
      <c r="F54" s="454">
        <v>125</v>
      </c>
      <c r="G54" s="454">
        <v>125</v>
      </c>
      <c r="H54" s="452"/>
      <c r="I54" s="455">
        <v>125</v>
      </c>
    </row>
    <row r="55" spans="1:9" ht="18" customHeight="1" x14ac:dyDescent="0.3">
      <c r="A55" s="449">
        <f t="shared" si="0"/>
        <v>47</v>
      </c>
      <c r="B55" s="450" t="s">
        <v>651</v>
      </c>
      <c r="C55" s="451" t="s">
        <v>713</v>
      </c>
      <c r="D55" s="452" t="s">
        <v>714</v>
      </c>
      <c r="E55" s="453" t="s">
        <v>619</v>
      </c>
      <c r="F55" s="454">
        <v>162.5</v>
      </c>
      <c r="G55" s="454">
        <v>162.5</v>
      </c>
      <c r="H55" s="452"/>
      <c r="I55" s="455">
        <v>162.5</v>
      </c>
    </row>
    <row r="56" spans="1:9" ht="18" customHeight="1" x14ac:dyDescent="0.3">
      <c r="A56" s="449">
        <f t="shared" si="0"/>
        <v>48</v>
      </c>
      <c r="B56" s="450" t="s">
        <v>715</v>
      </c>
      <c r="C56" s="451" t="s">
        <v>716</v>
      </c>
      <c r="D56" s="452" t="s">
        <v>717</v>
      </c>
      <c r="E56" s="453" t="s">
        <v>619</v>
      </c>
      <c r="F56" s="454">
        <v>162.5</v>
      </c>
      <c r="G56" s="454">
        <v>162.5</v>
      </c>
      <c r="H56" s="452"/>
      <c r="I56" s="455">
        <v>162.5</v>
      </c>
    </row>
    <row r="57" spans="1:9" ht="18" customHeight="1" x14ac:dyDescent="0.3">
      <c r="A57" s="449">
        <f t="shared" si="0"/>
        <v>49</v>
      </c>
      <c r="B57" s="450" t="s">
        <v>715</v>
      </c>
      <c r="C57" s="451" t="s">
        <v>718</v>
      </c>
      <c r="D57" s="452" t="s">
        <v>719</v>
      </c>
      <c r="E57" s="453" t="s">
        <v>619</v>
      </c>
      <c r="F57" s="454">
        <v>162.5</v>
      </c>
      <c r="G57" s="454">
        <v>162.5</v>
      </c>
      <c r="H57" s="452"/>
      <c r="I57" s="455">
        <v>162.5</v>
      </c>
    </row>
    <row r="58" spans="1:9" ht="18" customHeight="1" x14ac:dyDescent="0.3">
      <c r="A58" s="449">
        <f t="shared" si="0"/>
        <v>50</v>
      </c>
      <c r="B58" s="450" t="s">
        <v>715</v>
      </c>
      <c r="C58" s="451" t="s">
        <v>720</v>
      </c>
      <c r="D58" s="452" t="s">
        <v>721</v>
      </c>
      <c r="E58" s="453" t="s">
        <v>619</v>
      </c>
      <c r="F58" s="454">
        <v>162.5</v>
      </c>
      <c r="G58" s="454">
        <v>162.5</v>
      </c>
      <c r="H58" s="452"/>
      <c r="I58" s="455">
        <v>162.5</v>
      </c>
    </row>
    <row r="59" spans="1:9" ht="18" customHeight="1" x14ac:dyDescent="0.3">
      <c r="A59" s="449">
        <f t="shared" si="0"/>
        <v>51</v>
      </c>
      <c r="B59" s="450" t="s">
        <v>715</v>
      </c>
      <c r="C59" s="451" t="s">
        <v>722</v>
      </c>
      <c r="D59" s="452" t="s">
        <v>723</v>
      </c>
      <c r="E59" s="453" t="s">
        <v>619</v>
      </c>
      <c r="F59" s="454">
        <v>125</v>
      </c>
      <c r="G59" s="454">
        <v>125</v>
      </c>
      <c r="H59" s="452"/>
      <c r="I59" s="455">
        <v>125</v>
      </c>
    </row>
    <row r="60" spans="1:9" ht="18" customHeight="1" x14ac:dyDescent="0.3">
      <c r="A60" s="449">
        <f t="shared" si="0"/>
        <v>52</v>
      </c>
      <c r="B60" s="450" t="s">
        <v>715</v>
      </c>
      <c r="C60" s="451" t="s">
        <v>724</v>
      </c>
      <c r="D60" s="452" t="s">
        <v>725</v>
      </c>
      <c r="E60" s="453" t="s">
        <v>619</v>
      </c>
      <c r="F60" s="454">
        <v>125</v>
      </c>
      <c r="G60" s="454">
        <v>125</v>
      </c>
      <c r="H60" s="452"/>
      <c r="I60" s="455">
        <v>125</v>
      </c>
    </row>
    <row r="61" spans="1:9" ht="18" customHeight="1" x14ac:dyDescent="0.3">
      <c r="A61" s="449">
        <f t="shared" si="0"/>
        <v>53</v>
      </c>
      <c r="B61" s="450" t="s">
        <v>651</v>
      </c>
      <c r="C61" s="451" t="s">
        <v>726</v>
      </c>
      <c r="D61" s="452" t="s">
        <v>727</v>
      </c>
      <c r="E61" s="453" t="s">
        <v>619</v>
      </c>
      <c r="F61" s="454">
        <v>100</v>
      </c>
      <c r="G61" s="454">
        <v>100</v>
      </c>
      <c r="H61" s="452"/>
      <c r="I61" s="455">
        <v>100</v>
      </c>
    </row>
    <row r="62" spans="1:9" ht="18" customHeight="1" x14ac:dyDescent="0.3">
      <c r="A62" s="449">
        <f t="shared" si="0"/>
        <v>54</v>
      </c>
      <c r="B62" s="450" t="s">
        <v>651</v>
      </c>
      <c r="C62" s="451" t="s">
        <v>728</v>
      </c>
      <c r="D62" s="452" t="s">
        <v>729</v>
      </c>
      <c r="E62" s="453" t="s">
        <v>619</v>
      </c>
      <c r="F62" s="454">
        <v>100</v>
      </c>
      <c r="G62" s="454">
        <v>100</v>
      </c>
      <c r="H62" s="452"/>
      <c r="I62" s="455">
        <v>100</v>
      </c>
    </row>
    <row r="63" spans="1:9" ht="18" customHeight="1" x14ac:dyDescent="0.3">
      <c r="A63" s="449">
        <f t="shared" si="0"/>
        <v>55</v>
      </c>
      <c r="B63" s="450" t="s">
        <v>651</v>
      </c>
      <c r="C63" s="451" t="s">
        <v>730</v>
      </c>
      <c r="D63" s="452" t="s">
        <v>731</v>
      </c>
      <c r="E63" s="453" t="s">
        <v>619</v>
      </c>
      <c r="F63" s="454">
        <v>100</v>
      </c>
      <c r="G63" s="454">
        <v>100</v>
      </c>
      <c r="H63" s="452"/>
      <c r="I63" s="455">
        <v>100</v>
      </c>
    </row>
    <row r="64" spans="1:9" ht="18" customHeight="1" x14ac:dyDescent="0.3">
      <c r="A64" s="449">
        <f t="shared" si="0"/>
        <v>56</v>
      </c>
      <c r="B64" s="450" t="s">
        <v>651</v>
      </c>
      <c r="C64" s="451" t="s">
        <v>732</v>
      </c>
      <c r="D64" s="452" t="s">
        <v>733</v>
      </c>
      <c r="E64" s="453" t="s">
        <v>619</v>
      </c>
      <c r="F64" s="454">
        <v>125</v>
      </c>
      <c r="G64" s="454">
        <v>125</v>
      </c>
      <c r="H64" s="452"/>
      <c r="I64" s="455">
        <v>125</v>
      </c>
    </row>
    <row r="65" spans="1:9" ht="18" customHeight="1" x14ac:dyDescent="0.3">
      <c r="A65" s="449">
        <f t="shared" si="0"/>
        <v>57</v>
      </c>
      <c r="B65" s="450" t="s">
        <v>651</v>
      </c>
      <c r="C65" s="451" t="s">
        <v>734</v>
      </c>
      <c r="D65" s="452" t="s">
        <v>735</v>
      </c>
      <c r="E65" s="453" t="s">
        <v>619</v>
      </c>
      <c r="F65" s="454">
        <v>125</v>
      </c>
      <c r="G65" s="454">
        <v>125</v>
      </c>
      <c r="H65" s="452"/>
      <c r="I65" s="455">
        <v>125</v>
      </c>
    </row>
    <row r="66" spans="1:9" ht="18" customHeight="1" x14ac:dyDescent="0.3">
      <c r="A66" s="449">
        <f t="shared" si="0"/>
        <v>58</v>
      </c>
      <c r="B66" s="450" t="s">
        <v>651</v>
      </c>
      <c r="C66" s="451" t="s">
        <v>736</v>
      </c>
      <c r="D66" s="452" t="s">
        <v>737</v>
      </c>
      <c r="E66" s="453" t="s">
        <v>619</v>
      </c>
      <c r="F66" s="454">
        <v>125</v>
      </c>
      <c r="G66" s="454">
        <v>125</v>
      </c>
      <c r="H66" s="452"/>
      <c r="I66" s="455">
        <v>125</v>
      </c>
    </row>
    <row r="67" spans="1:9" ht="18" customHeight="1" x14ac:dyDescent="0.3">
      <c r="A67" s="449">
        <f t="shared" si="0"/>
        <v>59</v>
      </c>
      <c r="B67" s="450" t="s">
        <v>651</v>
      </c>
      <c r="C67" s="451" t="s">
        <v>738</v>
      </c>
      <c r="D67" s="452" t="s">
        <v>739</v>
      </c>
      <c r="E67" s="453" t="s">
        <v>619</v>
      </c>
      <c r="F67" s="454">
        <v>100</v>
      </c>
      <c r="G67" s="454">
        <v>100</v>
      </c>
      <c r="H67" s="452"/>
      <c r="I67" s="455">
        <v>100</v>
      </c>
    </row>
    <row r="68" spans="1:9" ht="18" customHeight="1" x14ac:dyDescent="0.3">
      <c r="A68" s="449">
        <f t="shared" si="0"/>
        <v>60</v>
      </c>
      <c r="B68" s="450" t="s">
        <v>651</v>
      </c>
      <c r="C68" s="451" t="s">
        <v>740</v>
      </c>
      <c r="D68" s="452" t="s">
        <v>741</v>
      </c>
      <c r="E68" s="453" t="s">
        <v>619</v>
      </c>
      <c r="F68" s="454">
        <v>100</v>
      </c>
      <c r="G68" s="454">
        <v>100</v>
      </c>
      <c r="H68" s="452"/>
      <c r="I68" s="455">
        <v>100</v>
      </c>
    </row>
    <row r="69" spans="1:9" ht="18" customHeight="1" x14ac:dyDescent="0.3">
      <c r="A69" s="449">
        <f t="shared" si="0"/>
        <v>61</v>
      </c>
      <c r="B69" s="450" t="s">
        <v>651</v>
      </c>
      <c r="C69" s="451" t="s">
        <v>742</v>
      </c>
      <c r="D69" s="452" t="s">
        <v>743</v>
      </c>
      <c r="E69" s="453" t="s">
        <v>619</v>
      </c>
      <c r="F69" s="454">
        <v>100</v>
      </c>
      <c r="G69" s="454">
        <v>100</v>
      </c>
      <c r="H69" s="452"/>
      <c r="I69" s="455">
        <v>100</v>
      </c>
    </row>
    <row r="70" spans="1:9" ht="18" customHeight="1" x14ac:dyDescent="0.3">
      <c r="A70" s="449">
        <f t="shared" si="0"/>
        <v>62</v>
      </c>
      <c r="B70" s="450" t="s">
        <v>715</v>
      </c>
      <c r="C70" s="451" t="s">
        <v>744</v>
      </c>
      <c r="D70" s="452" t="s">
        <v>745</v>
      </c>
      <c r="E70" s="453" t="s">
        <v>619</v>
      </c>
      <c r="F70" s="454">
        <v>100</v>
      </c>
      <c r="G70" s="454">
        <v>100</v>
      </c>
      <c r="H70" s="452"/>
      <c r="I70" s="455">
        <v>100</v>
      </c>
    </row>
    <row r="71" spans="1:9" ht="18" customHeight="1" x14ac:dyDescent="0.3">
      <c r="A71" s="449">
        <f t="shared" si="0"/>
        <v>63</v>
      </c>
      <c r="B71" s="450" t="s">
        <v>715</v>
      </c>
      <c r="C71" s="451" t="s">
        <v>746</v>
      </c>
      <c r="D71" s="452" t="s">
        <v>747</v>
      </c>
      <c r="E71" s="453" t="s">
        <v>619</v>
      </c>
      <c r="F71" s="454">
        <v>100</v>
      </c>
      <c r="G71" s="454">
        <v>100</v>
      </c>
      <c r="H71" s="452"/>
      <c r="I71" s="455">
        <v>100</v>
      </c>
    </row>
    <row r="72" spans="1:9" ht="18" customHeight="1" x14ac:dyDescent="0.3">
      <c r="A72" s="449">
        <f t="shared" si="0"/>
        <v>64</v>
      </c>
      <c r="B72" s="450" t="s">
        <v>715</v>
      </c>
      <c r="C72" s="451" t="s">
        <v>748</v>
      </c>
      <c r="D72" s="452" t="s">
        <v>749</v>
      </c>
      <c r="E72" s="453" t="s">
        <v>619</v>
      </c>
      <c r="F72" s="454">
        <v>100</v>
      </c>
      <c r="G72" s="454">
        <v>100</v>
      </c>
      <c r="H72" s="452"/>
      <c r="I72" s="455">
        <v>100</v>
      </c>
    </row>
    <row r="73" spans="1:9" ht="18" customHeight="1" x14ac:dyDescent="0.3">
      <c r="A73" s="449">
        <f t="shared" si="0"/>
        <v>65</v>
      </c>
      <c r="B73" s="450" t="s">
        <v>715</v>
      </c>
      <c r="C73" s="451" t="s">
        <v>750</v>
      </c>
      <c r="D73" s="452" t="s">
        <v>751</v>
      </c>
      <c r="E73" s="453" t="s">
        <v>619</v>
      </c>
      <c r="F73" s="454">
        <v>100</v>
      </c>
      <c r="G73" s="454">
        <v>100</v>
      </c>
      <c r="H73" s="452"/>
      <c r="I73" s="455">
        <v>100</v>
      </c>
    </row>
    <row r="74" spans="1:9" ht="18" customHeight="1" x14ac:dyDescent="0.3">
      <c r="A74" s="449">
        <f t="shared" si="0"/>
        <v>66</v>
      </c>
      <c r="B74" s="450" t="s">
        <v>715</v>
      </c>
      <c r="C74" s="451" t="s">
        <v>752</v>
      </c>
      <c r="D74" s="452" t="s">
        <v>753</v>
      </c>
      <c r="E74" s="453" t="s">
        <v>619</v>
      </c>
      <c r="F74" s="454">
        <v>162.5</v>
      </c>
      <c r="G74" s="454">
        <v>162.5</v>
      </c>
      <c r="H74" s="452"/>
      <c r="I74" s="455">
        <v>162.5</v>
      </c>
    </row>
    <row r="75" spans="1:9" ht="18" customHeight="1" x14ac:dyDescent="0.3">
      <c r="A75" s="449">
        <f t="shared" ref="A75:A138" si="1">A74+1</f>
        <v>67</v>
      </c>
      <c r="B75" s="450" t="s">
        <v>715</v>
      </c>
      <c r="C75" s="451" t="s">
        <v>754</v>
      </c>
      <c r="D75" s="452" t="s">
        <v>755</v>
      </c>
      <c r="E75" s="453" t="s">
        <v>619</v>
      </c>
      <c r="F75" s="454">
        <v>100</v>
      </c>
      <c r="G75" s="454">
        <v>100</v>
      </c>
      <c r="H75" s="452"/>
      <c r="I75" s="455">
        <v>100</v>
      </c>
    </row>
    <row r="76" spans="1:9" ht="18" customHeight="1" x14ac:dyDescent="0.3">
      <c r="A76" s="449">
        <f t="shared" si="1"/>
        <v>68</v>
      </c>
      <c r="B76" s="450" t="s">
        <v>715</v>
      </c>
      <c r="C76" s="451" t="s">
        <v>756</v>
      </c>
      <c r="D76" s="452" t="s">
        <v>757</v>
      </c>
      <c r="E76" s="453" t="s">
        <v>619</v>
      </c>
      <c r="F76" s="454">
        <v>100</v>
      </c>
      <c r="G76" s="454">
        <v>100</v>
      </c>
      <c r="H76" s="452"/>
      <c r="I76" s="455">
        <v>100</v>
      </c>
    </row>
    <row r="77" spans="1:9" ht="18" customHeight="1" x14ac:dyDescent="0.3">
      <c r="A77" s="449">
        <f t="shared" si="1"/>
        <v>69</v>
      </c>
      <c r="B77" s="450" t="s">
        <v>715</v>
      </c>
      <c r="C77" s="451" t="s">
        <v>758</v>
      </c>
      <c r="D77" s="452" t="s">
        <v>759</v>
      </c>
      <c r="E77" s="453" t="s">
        <v>619</v>
      </c>
      <c r="F77" s="454">
        <v>125</v>
      </c>
      <c r="G77" s="454">
        <v>125</v>
      </c>
      <c r="H77" s="452"/>
      <c r="I77" s="455">
        <v>125</v>
      </c>
    </row>
    <row r="78" spans="1:9" ht="18" customHeight="1" x14ac:dyDescent="0.3">
      <c r="A78" s="449">
        <f t="shared" si="1"/>
        <v>70</v>
      </c>
      <c r="B78" s="450" t="s">
        <v>715</v>
      </c>
      <c r="C78" s="451" t="s">
        <v>760</v>
      </c>
      <c r="D78" s="452" t="s">
        <v>761</v>
      </c>
      <c r="E78" s="453" t="s">
        <v>619</v>
      </c>
      <c r="F78" s="454">
        <v>125</v>
      </c>
      <c r="G78" s="454">
        <v>125</v>
      </c>
      <c r="H78" s="452"/>
      <c r="I78" s="455">
        <v>125</v>
      </c>
    </row>
    <row r="79" spans="1:9" ht="18" customHeight="1" x14ac:dyDescent="0.3">
      <c r="A79" s="449">
        <f t="shared" si="1"/>
        <v>71</v>
      </c>
      <c r="B79" s="450" t="s">
        <v>715</v>
      </c>
      <c r="C79" s="451" t="s">
        <v>762</v>
      </c>
      <c r="D79" s="452" t="s">
        <v>763</v>
      </c>
      <c r="E79" s="453" t="s">
        <v>619</v>
      </c>
      <c r="F79" s="454">
        <v>125</v>
      </c>
      <c r="G79" s="454">
        <v>125</v>
      </c>
      <c r="H79" s="452"/>
      <c r="I79" s="455">
        <v>125</v>
      </c>
    </row>
    <row r="80" spans="1:9" ht="18" customHeight="1" x14ac:dyDescent="0.3">
      <c r="A80" s="449">
        <f t="shared" si="1"/>
        <v>72</v>
      </c>
      <c r="B80" s="450" t="s">
        <v>715</v>
      </c>
      <c r="C80" s="451" t="s">
        <v>764</v>
      </c>
      <c r="D80" s="452" t="s">
        <v>765</v>
      </c>
      <c r="E80" s="453" t="s">
        <v>619</v>
      </c>
      <c r="F80" s="454">
        <v>125</v>
      </c>
      <c r="G80" s="454">
        <v>125</v>
      </c>
      <c r="H80" s="452"/>
      <c r="I80" s="455">
        <v>125</v>
      </c>
    </row>
    <row r="81" spans="1:9" ht="18" customHeight="1" x14ac:dyDescent="0.3">
      <c r="A81" s="449">
        <f t="shared" si="1"/>
        <v>73</v>
      </c>
      <c r="B81" s="450" t="s">
        <v>715</v>
      </c>
      <c r="C81" s="451" t="s">
        <v>766</v>
      </c>
      <c r="D81" s="452" t="s">
        <v>767</v>
      </c>
      <c r="E81" s="453" t="s">
        <v>619</v>
      </c>
      <c r="F81" s="454">
        <v>100</v>
      </c>
      <c r="G81" s="454">
        <v>100</v>
      </c>
      <c r="H81" s="452"/>
      <c r="I81" s="455">
        <v>100</v>
      </c>
    </row>
    <row r="82" spans="1:9" ht="18" customHeight="1" x14ac:dyDescent="0.3">
      <c r="A82" s="449">
        <f t="shared" si="1"/>
        <v>74</v>
      </c>
      <c r="B82" s="450" t="s">
        <v>715</v>
      </c>
      <c r="C82" s="451" t="s">
        <v>768</v>
      </c>
      <c r="D82" s="452" t="s">
        <v>769</v>
      </c>
      <c r="E82" s="453" t="s">
        <v>619</v>
      </c>
      <c r="F82" s="454">
        <v>100</v>
      </c>
      <c r="G82" s="454">
        <v>100</v>
      </c>
      <c r="H82" s="452"/>
      <c r="I82" s="455">
        <v>100</v>
      </c>
    </row>
    <row r="83" spans="1:9" ht="18" customHeight="1" x14ac:dyDescent="0.3">
      <c r="A83" s="449">
        <f t="shared" si="1"/>
        <v>75</v>
      </c>
      <c r="B83" s="450" t="s">
        <v>715</v>
      </c>
      <c r="C83" s="451" t="s">
        <v>770</v>
      </c>
      <c r="D83" s="452" t="s">
        <v>771</v>
      </c>
      <c r="E83" s="453" t="s">
        <v>619</v>
      </c>
      <c r="F83" s="454">
        <v>100</v>
      </c>
      <c r="G83" s="454">
        <v>100</v>
      </c>
      <c r="H83" s="452"/>
      <c r="I83" s="455">
        <v>100</v>
      </c>
    </row>
    <row r="84" spans="1:9" ht="18" customHeight="1" x14ac:dyDescent="0.3">
      <c r="A84" s="449">
        <f t="shared" si="1"/>
        <v>76</v>
      </c>
      <c r="B84" s="450" t="s">
        <v>715</v>
      </c>
      <c r="C84" s="451" t="s">
        <v>772</v>
      </c>
      <c r="D84" s="452" t="s">
        <v>773</v>
      </c>
      <c r="E84" s="453" t="s">
        <v>619</v>
      </c>
      <c r="F84" s="454">
        <v>100</v>
      </c>
      <c r="G84" s="454">
        <v>100</v>
      </c>
      <c r="H84" s="452"/>
      <c r="I84" s="455">
        <v>100</v>
      </c>
    </row>
    <row r="85" spans="1:9" ht="18" customHeight="1" x14ac:dyDescent="0.3">
      <c r="A85" s="449">
        <f t="shared" si="1"/>
        <v>77</v>
      </c>
      <c r="B85" s="450" t="s">
        <v>715</v>
      </c>
      <c r="C85" s="451" t="s">
        <v>774</v>
      </c>
      <c r="D85" s="452" t="s">
        <v>775</v>
      </c>
      <c r="E85" s="453" t="s">
        <v>619</v>
      </c>
      <c r="F85" s="454">
        <v>100</v>
      </c>
      <c r="G85" s="454">
        <v>100</v>
      </c>
      <c r="H85" s="452"/>
      <c r="I85" s="455">
        <v>100</v>
      </c>
    </row>
    <row r="86" spans="1:9" ht="18" customHeight="1" x14ac:dyDescent="0.3">
      <c r="A86" s="449">
        <f t="shared" si="1"/>
        <v>78</v>
      </c>
      <c r="B86" s="450" t="s">
        <v>624</v>
      </c>
      <c r="C86" s="451" t="s">
        <v>776</v>
      </c>
      <c r="D86" s="452" t="s">
        <v>777</v>
      </c>
      <c r="E86" s="453" t="s">
        <v>619</v>
      </c>
      <c r="F86" s="454">
        <v>100</v>
      </c>
      <c r="G86" s="454">
        <v>100</v>
      </c>
      <c r="H86" s="452"/>
      <c r="I86" s="455">
        <v>100</v>
      </c>
    </row>
    <row r="87" spans="1:9" ht="18" customHeight="1" x14ac:dyDescent="0.3">
      <c r="A87" s="449">
        <f t="shared" si="1"/>
        <v>79</v>
      </c>
      <c r="B87" s="450" t="s">
        <v>624</v>
      </c>
      <c r="C87" s="451" t="s">
        <v>778</v>
      </c>
      <c r="D87" s="452" t="s">
        <v>779</v>
      </c>
      <c r="E87" s="453" t="s">
        <v>619</v>
      </c>
      <c r="F87" s="454">
        <v>100</v>
      </c>
      <c r="G87" s="454">
        <v>100</v>
      </c>
      <c r="H87" s="452"/>
      <c r="I87" s="455">
        <v>100</v>
      </c>
    </row>
    <row r="88" spans="1:9" ht="18" customHeight="1" x14ac:dyDescent="0.3">
      <c r="A88" s="449">
        <f t="shared" si="1"/>
        <v>80</v>
      </c>
      <c r="B88" s="450" t="s">
        <v>624</v>
      </c>
      <c r="C88" s="451" t="s">
        <v>780</v>
      </c>
      <c r="D88" s="452" t="s">
        <v>781</v>
      </c>
      <c r="E88" s="453" t="s">
        <v>619</v>
      </c>
      <c r="F88" s="454">
        <v>100</v>
      </c>
      <c r="G88" s="454">
        <v>100</v>
      </c>
      <c r="H88" s="452"/>
      <c r="I88" s="455">
        <v>100</v>
      </c>
    </row>
    <row r="89" spans="1:9" ht="18" customHeight="1" x14ac:dyDescent="0.3">
      <c r="A89" s="449">
        <f t="shared" si="1"/>
        <v>81</v>
      </c>
      <c r="B89" s="450" t="s">
        <v>715</v>
      </c>
      <c r="C89" s="451" t="s">
        <v>782</v>
      </c>
      <c r="D89" s="452" t="s">
        <v>783</v>
      </c>
      <c r="E89" s="453" t="s">
        <v>619</v>
      </c>
      <c r="F89" s="454">
        <v>100</v>
      </c>
      <c r="G89" s="454">
        <v>100</v>
      </c>
      <c r="H89" s="452"/>
      <c r="I89" s="455">
        <v>100</v>
      </c>
    </row>
    <row r="90" spans="1:9" ht="18" customHeight="1" x14ac:dyDescent="0.3">
      <c r="A90" s="449">
        <f t="shared" si="1"/>
        <v>82</v>
      </c>
      <c r="B90" s="450" t="s">
        <v>715</v>
      </c>
      <c r="C90" s="451" t="s">
        <v>784</v>
      </c>
      <c r="D90" s="452" t="s">
        <v>785</v>
      </c>
      <c r="E90" s="453" t="s">
        <v>619</v>
      </c>
      <c r="F90" s="454">
        <v>100</v>
      </c>
      <c r="G90" s="454">
        <v>100</v>
      </c>
      <c r="H90" s="452"/>
      <c r="I90" s="455">
        <v>100</v>
      </c>
    </row>
    <row r="91" spans="1:9" ht="18" customHeight="1" x14ac:dyDescent="0.3">
      <c r="A91" s="449">
        <f t="shared" si="1"/>
        <v>83</v>
      </c>
      <c r="B91" s="450" t="s">
        <v>715</v>
      </c>
      <c r="C91" s="451" t="s">
        <v>786</v>
      </c>
      <c r="D91" s="452" t="s">
        <v>787</v>
      </c>
      <c r="E91" s="453" t="s">
        <v>619</v>
      </c>
      <c r="F91" s="454">
        <v>125</v>
      </c>
      <c r="G91" s="454">
        <v>125</v>
      </c>
      <c r="H91" s="452"/>
      <c r="I91" s="455">
        <v>125</v>
      </c>
    </row>
    <row r="92" spans="1:9" ht="18" customHeight="1" x14ac:dyDescent="0.3">
      <c r="A92" s="449">
        <f t="shared" si="1"/>
        <v>84</v>
      </c>
      <c r="B92" s="450" t="s">
        <v>651</v>
      </c>
      <c r="C92" s="451" t="s">
        <v>788</v>
      </c>
      <c r="D92" s="452" t="s">
        <v>789</v>
      </c>
      <c r="E92" s="453" t="s">
        <v>619</v>
      </c>
      <c r="F92" s="454">
        <v>100</v>
      </c>
      <c r="G92" s="454">
        <v>100</v>
      </c>
      <c r="H92" s="452"/>
      <c r="I92" s="455">
        <v>100</v>
      </c>
    </row>
    <row r="93" spans="1:9" ht="18" customHeight="1" x14ac:dyDescent="0.3">
      <c r="A93" s="449">
        <f t="shared" si="1"/>
        <v>85</v>
      </c>
      <c r="B93" s="450" t="s">
        <v>651</v>
      </c>
      <c r="C93" s="451" t="s">
        <v>790</v>
      </c>
      <c r="D93" s="452" t="s">
        <v>791</v>
      </c>
      <c r="E93" s="453" t="s">
        <v>619</v>
      </c>
      <c r="F93" s="454">
        <v>100</v>
      </c>
      <c r="G93" s="454">
        <v>100</v>
      </c>
      <c r="H93" s="452"/>
      <c r="I93" s="455">
        <v>100</v>
      </c>
    </row>
    <row r="94" spans="1:9" ht="18" customHeight="1" x14ac:dyDescent="0.3">
      <c r="A94" s="449">
        <f t="shared" si="1"/>
        <v>86</v>
      </c>
      <c r="B94" s="450" t="s">
        <v>715</v>
      </c>
      <c r="C94" s="451" t="s">
        <v>792</v>
      </c>
      <c r="D94" s="452" t="s">
        <v>793</v>
      </c>
      <c r="E94" s="453" t="s">
        <v>619</v>
      </c>
      <c r="F94" s="454">
        <v>162.5</v>
      </c>
      <c r="G94" s="454">
        <v>162.5</v>
      </c>
      <c r="H94" s="452"/>
      <c r="I94" s="455">
        <v>162.5</v>
      </c>
    </row>
    <row r="95" spans="1:9" ht="18" customHeight="1" x14ac:dyDescent="0.3">
      <c r="A95" s="449">
        <f t="shared" si="1"/>
        <v>87</v>
      </c>
      <c r="B95" s="450" t="s">
        <v>715</v>
      </c>
      <c r="C95" s="451" t="s">
        <v>794</v>
      </c>
      <c r="D95" s="452" t="s">
        <v>795</v>
      </c>
      <c r="E95" s="453" t="s">
        <v>619</v>
      </c>
      <c r="F95" s="454">
        <v>162.5</v>
      </c>
      <c r="G95" s="454">
        <v>162.5</v>
      </c>
      <c r="H95" s="452"/>
      <c r="I95" s="455">
        <v>162.5</v>
      </c>
    </row>
    <row r="96" spans="1:9" ht="18" customHeight="1" x14ac:dyDescent="0.3">
      <c r="A96" s="449">
        <f t="shared" si="1"/>
        <v>88</v>
      </c>
      <c r="B96" s="450" t="s">
        <v>651</v>
      </c>
      <c r="C96" s="451" t="s">
        <v>796</v>
      </c>
      <c r="D96" s="452" t="s">
        <v>797</v>
      </c>
      <c r="E96" s="453" t="s">
        <v>619</v>
      </c>
      <c r="F96" s="454">
        <v>125</v>
      </c>
      <c r="G96" s="454">
        <v>125</v>
      </c>
      <c r="H96" s="452"/>
      <c r="I96" s="455">
        <v>125</v>
      </c>
    </row>
    <row r="97" spans="1:9" ht="18" customHeight="1" x14ac:dyDescent="0.3">
      <c r="A97" s="449">
        <f t="shared" si="1"/>
        <v>89</v>
      </c>
      <c r="B97" s="450" t="s">
        <v>651</v>
      </c>
      <c r="C97" s="451" t="s">
        <v>798</v>
      </c>
      <c r="D97" s="452" t="s">
        <v>799</v>
      </c>
      <c r="E97" s="453" t="s">
        <v>619</v>
      </c>
      <c r="F97" s="454">
        <v>125</v>
      </c>
      <c r="G97" s="454">
        <v>125</v>
      </c>
      <c r="H97" s="452"/>
      <c r="I97" s="455">
        <v>125</v>
      </c>
    </row>
    <row r="98" spans="1:9" ht="18" customHeight="1" x14ac:dyDescent="0.3">
      <c r="A98" s="449">
        <f t="shared" si="1"/>
        <v>90</v>
      </c>
      <c r="B98" s="450" t="s">
        <v>651</v>
      </c>
      <c r="C98" s="451" t="s">
        <v>800</v>
      </c>
      <c r="D98" s="452" t="s">
        <v>801</v>
      </c>
      <c r="E98" s="453" t="s">
        <v>619</v>
      </c>
      <c r="F98" s="454">
        <v>162.5</v>
      </c>
      <c r="G98" s="454">
        <v>162.5</v>
      </c>
      <c r="H98" s="452"/>
      <c r="I98" s="455">
        <v>162.5</v>
      </c>
    </row>
    <row r="99" spans="1:9" ht="18" customHeight="1" x14ac:dyDescent="0.3">
      <c r="A99" s="449">
        <f t="shared" si="1"/>
        <v>91</v>
      </c>
      <c r="B99" s="450" t="s">
        <v>651</v>
      </c>
      <c r="C99" s="451" t="s">
        <v>802</v>
      </c>
      <c r="D99" s="452" t="s">
        <v>803</v>
      </c>
      <c r="E99" s="453" t="s">
        <v>619</v>
      </c>
      <c r="F99" s="454">
        <v>125</v>
      </c>
      <c r="G99" s="454">
        <v>125</v>
      </c>
      <c r="H99" s="452"/>
      <c r="I99" s="455">
        <v>125</v>
      </c>
    </row>
    <row r="100" spans="1:9" ht="18" customHeight="1" x14ac:dyDescent="0.3">
      <c r="A100" s="449">
        <f t="shared" si="1"/>
        <v>92</v>
      </c>
      <c r="B100" s="450" t="s">
        <v>651</v>
      </c>
      <c r="C100" s="451" t="s">
        <v>804</v>
      </c>
      <c r="D100" s="452" t="s">
        <v>805</v>
      </c>
      <c r="E100" s="453" t="s">
        <v>619</v>
      </c>
      <c r="F100" s="454">
        <v>100</v>
      </c>
      <c r="G100" s="454">
        <v>100</v>
      </c>
      <c r="H100" s="452"/>
      <c r="I100" s="455">
        <v>100</v>
      </c>
    </row>
    <row r="101" spans="1:9" ht="18" customHeight="1" x14ac:dyDescent="0.3">
      <c r="A101" s="449">
        <f t="shared" si="1"/>
        <v>93</v>
      </c>
      <c r="B101" s="450" t="s">
        <v>651</v>
      </c>
      <c r="C101" s="451" t="s">
        <v>806</v>
      </c>
      <c r="D101" s="452" t="s">
        <v>807</v>
      </c>
      <c r="E101" s="453" t="s">
        <v>619</v>
      </c>
      <c r="F101" s="454">
        <v>100</v>
      </c>
      <c r="G101" s="454">
        <v>100</v>
      </c>
      <c r="H101" s="452"/>
      <c r="I101" s="455">
        <v>100</v>
      </c>
    </row>
    <row r="102" spans="1:9" ht="18" customHeight="1" x14ac:dyDescent="0.3">
      <c r="A102" s="449">
        <f t="shared" si="1"/>
        <v>94</v>
      </c>
      <c r="B102" s="450" t="s">
        <v>651</v>
      </c>
      <c r="C102" s="451" t="s">
        <v>808</v>
      </c>
      <c r="D102" s="452" t="s">
        <v>809</v>
      </c>
      <c r="E102" s="453" t="s">
        <v>619</v>
      </c>
      <c r="F102" s="454">
        <v>162.5</v>
      </c>
      <c r="G102" s="454">
        <v>162.5</v>
      </c>
      <c r="H102" s="452"/>
      <c r="I102" s="455">
        <v>162.5</v>
      </c>
    </row>
    <row r="103" spans="1:9" ht="18" customHeight="1" x14ac:dyDescent="0.3">
      <c r="A103" s="449">
        <f t="shared" si="1"/>
        <v>95</v>
      </c>
      <c r="B103" s="450" t="s">
        <v>651</v>
      </c>
      <c r="C103" s="451" t="s">
        <v>810</v>
      </c>
      <c r="D103" s="452" t="s">
        <v>811</v>
      </c>
      <c r="E103" s="453" t="s">
        <v>619</v>
      </c>
      <c r="F103" s="454">
        <v>162.5</v>
      </c>
      <c r="G103" s="454">
        <v>162.5</v>
      </c>
      <c r="H103" s="452"/>
      <c r="I103" s="455">
        <v>162.5</v>
      </c>
    </row>
    <row r="104" spans="1:9" ht="18" customHeight="1" x14ac:dyDescent="0.3">
      <c r="A104" s="449">
        <f t="shared" si="1"/>
        <v>96</v>
      </c>
      <c r="B104" s="450" t="s">
        <v>651</v>
      </c>
      <c r="C104" s="451" t="s">
        <v>812</v>
      </c>
      <c r="D104" s="452" t="s">
        <v>813</v>
      </c>
      <c r="E104" s="453" t="s">
        <v>619</v>
      </c>
      <c r="F104" s="454">
        <v>125</v>
      </c>
      <c r="G104" s="454">
        <v>125</v>
      </c>
      <c r="H104" s="452"/>
      <c r="I104" s="455">
        <v>125</v>
      </c>
    </row>
    <row r="105" spans="1:9" ht="18" customHeight="1" x14ac:dyDescent="0.3">
      <c r="A105" s="449">
        <f t="shared" si="1"/>
        <v>97</v>
      </c>
      <c r="B105" s="450" t="s">
        <v>651</v>
      </c>
      <c r="C105" s="451" t="s">
        <v>814</v>
      </c>
      <c r="D105" s="452" t="s">
        <v>815</v>
      </c>
      <c r="E105" s="453" t="s">
        <v>619</v>
      </c>
      <c r="F105" s="454">
        <v>125</v>
      </c>
      <c r="G105" s="454">
        <v>125</v>
      </c>
      <c r="H105" s="452"/>
      <c r="I105" s="455">
        <v>125</v>
      </c>
    </row>
    <row r="106" spans="1:9" ht="18" customHeight="1" x14ac:dyDescent="0.3">
      <c r="A106" s="449">
        <f t="shared" si="1"/>
        <v>98</v>
      </c>
      <c r="B106" s="450" t="s">
        <v>651</v>
      </c>
      <c r="C106" s="451" t="s">
        <v>816</v>
      </c>
      <c r="D106" s="452" t="s">
        <v>817</v>
      </c>
      <c r="E106" s="453" t="s">
        <v>619</v>
      </c>
      <c r="F106" s="454">
        <v>100</v>
      </c>
      <c r="G106" s="454">
        <v>100</v>
      </c>
      <c r="H106" s="452"/>
      <c r="I106" s="455">
        <v>100</v>
      </c>
    </row>
    <row r="107" spans="1:9" ht="18" customHeight="1" x14ac:dyDescent="0.3">
      <c r="A107" s="449">
        <f t="shared" si="1"/>
        <v>99</v>
      </c>
      <c r="B107" s="450" t="s">
        <v>651</v>
      </c>
      <c r="C107" s="451" t="s">
        <v>818</v>
      </c>
      <c r="D107" s="452" t="s">
        <v>819</v>
      </c>
      <c r="E107" s="453" t="s">
        <v>619</v>
      </c>
      <c r="F107" s="454">
        <v>100</v>
      </c>
      <c r="G107" s="454">
        <v>100</v>
      </c>
      <c r="H107" s="452"/>
      <c r="I107" s="455">
        <v>100</v>
      </c>
    </row>
    <row r="108" spans="1:9" ht="18" customHeight="1" x14ac:dyDescent="0.3">
      <c r="A108" s="449">
        <f t="shared" si="1"/>
        <v>100</v>
      </c>
      <c r="B108" s="450" t="s">
        <v>651</v>
      </c>
      <c r="C108" s="451" t="s">
        <v>820</v>
      </c>
      <c r="D108" s="452" t="s">
        <v>821</v>
      </c>
      <c r="E108" s="453" t="s">
        <v>619</v>
      </c>
      <c r="F108" s="454">
        <v>162.5</v>
      </c>
      <c r="G108" s="454">
        <v>162.5</v>
      </c>
      <c r="H108" s="452"/>
      <c r="I108" s="455">
        <v>162.5</v>
      </c>
    </row>
    <row r="109" spans="1:9" ht="18" customHeight="1" x14ac:dyDescent="0.3">
      <c r="A109" s="449">
        <f t="shared" si="1"/>
        <v>101</v>
      </c>
      <c r="B109" s="450" t="s">
        <v>651</v>
      </c>
      <c r="C109" s="451" t="s">
        <v>822</v>
      </c>
      <c r="D109" s="452" t="s">
        <v>823</v>
      </c>
      <c r="E109" s="453" t="s">
        <v>619</v>
      </c>
      <c r="F109" s="454">
        <v>162.5</v>
      </c>
      <c r="G109" s="454">
        <v>162.5</v>
      </c>
      <c r="H109" s="452"/>
      <c r="I109" s="455">
        <v>162.5</v>
      </c>
    </row>
    <row r="110" spans="1:9" ht="18" customHeight="1" x14ac:dyDescent="0.3">
      <c r="A110" s="449">
        <f t="shared" si="1"/>
        <v>102</v>
      </c>
      <c r="B110" s="450" t="s">
        <v>824</v>
      </c>
      <c r="C110" s="451" t="s">
        <v>825</v>
      </c>
      <c r="D110" s="452" t="s">
        <v>826</v>
      </c>
      <c r="E110" s="453" t="s">
        <v>619</v>
      </c>
      <c r="F110" s="454">
        <v>100</v>
      </c>
      <c r="G110" s="454">
        <v>100</v>
      </c>
      <c r="H110" s="452"/>
      <c r="I110" s="455">
        <v>100</v>
      </c>
    </row>
    <row r="111" spans="1:9" ht="18" customHeight="1" x14ac:dyDescent="0.3">
      <c r="A111" s="449">
        <f t="shared" si="1"/>
        <v>103</v>
      </c>
      <c r="B111" s="450" t="s">
        <v>824</v>
      </c>
      <c r="C111" s="451" t="s">
        <v>827</v>
      </c>
      <c r="D111" s="452" t="s">
        <v>828</v>
      </c>
      <c r="E111" s="453" t="s">
        <v>619</v>
      </c>
      <c r="F111" s="454">
        <v>100</v>
      </c>
      <c r="G111" s="454">
        <v>100</v>
      </c>
      <c r="H111" s="452"/>
      <c r="I111" s="455">
        <v>100</v>
      </c>
    </row>
    <row r="112" spans="1:9" ht="18" customHeight="1" x14ac:dyDescent="0.3">
      <c r="A112" s="449">
        <f t="shared" si="1"/>
        <v>104</v>
      </c>
      <c r="B112" s="450" t="s">
        <v>651</v>
      </c>
      <c r="C112" s="451" t="s">
        <v>829</v>
      </c>
      <c r="D112" s="452" t="s">
        <v>830</v>
      </c>
      <c r="E112" s="453" t="s">
        <v>619</v>
      </c>
      <c r="F112" s="454">
        <v>162.5</v>
      </c>
      <c r="G112" s="454">
        <v>162.5</v>
      </c>
      <c r="H112" s="452"/>
      <c r="I112" s="455">
        <v>162.5</v>
      </c>
    </row>
    <row r="113" spans="1:9" ht="18" customHeight="1" x14ac:dyDescent="0.3">
      <c r="A113" s="449">
        <f t="shared" si="1"/>
        <v>105</v>
      </c>
      <c r="B113" s="450" t="s">
        <v>651</v>
      </c>
      <c r="C113" s="451" t="s">
        <v>831</v>
      </c>
      <c r="D113" s="452" t="s">
        <v>832</v>
      </c>
      <c r="E113" s="453" t="s">
        <v>619</v>
      </c>
      <c r="F113" s="454">
        <v>125</v>
      </c>
      <c r="G113" s="454">
        <v>125</v>
      </c>
      <c r="H113" s="452"/>
      <c r="I113" s="455">
        <v>125</v>
      </c>
    </row>
    <row r="114" spans="1:9" ht="18" customHeight="1" x14ac:dyDescent="0.3">
      <c r="A114" s="449">
        <f t="shared" si="1"/>
        <v>106</v>
      </c>
      <c r="B114" s="450" t="s">
        <v>616</v>
      </c>
      <c r="C114" s="451" t="s">
        <v>833</v>
      </c>
      <c r="D114" s="452" t="s">
        <v>834</v>
      </c>
      <c r="E114" s="453" t="s">
        <v>619</v>
      </c>
      <c r="F114" s="454">
        <v>162.5</v>
      </c>
      <c r="G114" s="454">
        <v>162.5</v>
      </c>
      <c r="H114" s="452"/>
      <c r="I114" s="455">
        <v>162.5</v>
      </c>
    </row>
    <row r="115" spans="1:9" ht="18" customHeight="1" x14ac:dyDescent="0.3">
      <c r="A115" s="449">
        <f t="shared" si="1"/>
        <v>107</v>
      </c>
      <c r="B115" s="450" t="s">
        <v>616</v>
      </c>
      <c r="C115" s="451" t="s">
        <v>835</v>
      </c>
      <c r="D115" s="452" t="s">
        <v>836</v>
      </c>
      <c r="E115" s="453" t="s">
        <v>619</v>
      </c>
      <c r="F115" s="454">
        <v>162.5</v>
      </c>
      <c r="G115" s="454">
        <v>162.5</v>
      </c>
      <c r="H115" s="452"/>
      <c r="I115" s="455">
        <v>162.5</v>
      </c>
    </row>
    <row r="116" spans="1:9" ht="18" customHeight="1" x14ac:dyDescent="0.3">
      <c r="A116" s="449">
        <f t="shared" si="1"/>
        <v>108</v>
      </c>
      <c r="B116" s="450" t="s">
        <v>616</v>
      </c>
      <c r="C116" s="451" t="s">
        <v>837</v>
      </c>
      <c r="D116" s="452" t="s">
        <v>838</v>
      </c>
      <c r="E116" s="453" t="s">
        <v>619</v>
      </c>
      <c r="F116" s="454">
        <v>125</v>
      </c>
      <c r="G116" s="454">
        <v>125</v>
      </c>
      <c r="H116" s="452"/>
      <c r="I116" s="455">
        <v>125</v>
      </c>
    </row>
    <row r="117" spans="1:9" ht="18" customHeight="1" x14ac:dyDescent="0.3">
      <c r="A117" s="449">
        <f t="shared" si="1"/>
        <v>109</v>
      </c>
      <c r="B117" s="450" t="s">
        <v>616</v>
      </c>
      <c r="C117" s="451" t="s">
        <v>839</v>
      </c>
      <c r="D117" s="452" t="s">
        <v>840</v>
      </c>
      <c r="E117" s="453" t="s">
        <v>619</v>
      </c>
      <c r="F117" s="454">
        <v>162.5</v>
      </c>
      <c r="G117" s="454">
        <v>162.5</v>
      </c>
      <c r="H117" s="452"/>
      <c r="I117" s="455">
        <v>162.5</v>
      </c>
    </row>
    <row r="118" spans="1:9" ht="18" customHeight="1" x14ac:dyDescent="0.3">
      <c r="A118" s="449">
        <f t="shared" si="1"/>
        <v>110</v>
      </c>
      <c r="B118" s="450" t="s">
        <v>616</v>
      </c>
      <c r="C118" s="451" t="s">
        <v>841</v>
      </c>
      <c r="D118" s="452" t="s">
        <v>842</v>
      </c>
      <c r="E118" s="453" t="s">
        <v>619</v>
      </c>
      <c r="F118" s="454">
        <v>100</v>
      </c>
      <c r="G118" s="454">
        <v>100</v>
      </c>
      <c r="H118" s="452"/>
      <c r="I118" s="455">
        <v>100</v>
      </c>
    </row>
    <row r="119" spans="1:9" ht="18" customHeight="1" x14ac:dyDescent="0.3">
      <c r="A119" s="449">
        <f t="shared" si="1"/>
        <v>111</v>
      </c>
      <c r="B119" s="450" t="s">
        <v>616</v>
      </c>
      <c r="C119" s="451" t="s">
        <v>843</v>
      </c>
      <c r="D119" s="452" t="s">
        <v>844</v>
      </c>
      <c r="E119" s="453" t="s">
        <v>619</v>
      </c>
      <c r="F119" s="454">
        <v>100</v>
      </c>
      <c r="G119" s="454">
        <v>100</v>
      </c>
      <c r="H119" s="452"/>
      <c r="I119" s="455">
        <v>100</v>
      </c>
    </row>
    <row r="120" spans="1:9" ht="18" customHeight="1" x14ac:dyDescent="0.3">
      <c r="A120" s="449">
        <f t="shared" si="1"/>
        <v>112</v>
      </c>
      <c r="B120" s="450" t="s">
        <v>616</v>
      </c>
      <c r="C120" s="451" t="s">
        <v>845</v>
      </c>
      <c r="D120" s="452" t="s">
        <v>846</v>
      </c>
      <c r="E120" s="453" t="s">
        <v>619</v>
      </c>
      <c r="F120" s="454">
        <v>162.5</v>
      </c>
      <c r="G120" s="454">
        <v>162.5</v>
      </c>
      <c r="H120" s="452"/>
      <c r="I120" s="455">
        <v>162.5</v>
      </c>
    </row>
    <row r="121" spans="1:9" ht="18" customHeight="1" x14ac:dyDescent="0.3">
      <c r="A121" s="449">
        <f t="shared" si="1"/>
        <v>113</v>
      </c>
      <c r="B121" s="450" t="s">
        <v>616</v>
      </c>
      <c r="C121" s="451" t="s">
        <v>847</v>
      </c>
      <c r="D121" s="452" t="s">
        <v>848</v>
      </c>
      <c r="E121" s="453" t="s">
        <v>619</v>
      </c>
      <c r="F121" s="454">
        <v>162.5</v>
      </c>
      <c r="G121" s="454">
        <v>162.5</v>
      </c>
      <c r="H121" s="452"/>
      <c r="I121" s="455">
        <v>162.5</v>
      </c>
    </row>
    <row r="122" spans="1:9" ht="18" customHeight="1" x14ac:dyDescent="0.3">
      <c r="A122" s="449">
        <f t="shared" si="1"/>
        <v>114</v>
      </c>
      <c r="B122" s="450" t="s">
        <v>616</v>
      </c>
      <c r="C122" s="451" t="s">
        <v>849</v>
      </c>
      <c r="D122" s="452" t="s">
        <v>850</v>
      </c>
      <c r="E122" s="453" t="s">
        <v>619</v>
      </c>
      <c r="F122" s="454">
        <v>125</v>
      </c>
      <c r="G122" s="454">
        <v>125</v>
      </c>
      <c r="H122" s="452"/>
      <c r="I122" s="455">
        <v>125</v>
      </c>
    </row>
    <row r="123" spans="1:9" ht="18" customHeight="1" x14ac:dyDescent="0.3">
      <c r="A123" s="449">
        <f t="shared" si="1"/>
        <v>115</v>
      </c>
      <c r="B123" s="450" t="s">
        <v>616</v>
      </c>
      <c r="C123" s="451" t="s">
        <v>851</v>
      </c>
      <c r="D123" s="452" t="s">
        <v>852</v>
      </c>
      <c r="E123" s="453" t="s">
        <v>619</v>
      </c>
      <c r="F123" s="454">
        <v>125</v>
      </c>
      <c r="G123" s="454">
        <v>125</v>
      </c>
      <c r="H123" s="452"/>
      <c r="I123" s="455">
        <v>125</v>
      </c>
    </row>
    <row r="124" spans="1:9" ht="18" customHeight="1" x14ac:dyDescent="0.3">
      <c r="A124" s="449">
        <f t="shared" si="1"/>
        <v>116</v>
      </c>
      <c r="B124" s="450" t="s">
        <v>616</v>
      </c>
      <c r="C124" s="451" t="s">
        <v>853</v>
      </c>
      <c r="D124" s="452" t="s">
        <v>854</v>
      </c>
      <c r="E124" s="453" t="s">
        <v>619</v>
      </c>
      <c r="F124" s="454">
        <v>162.5</v>
      </c>
      <c r="G124" s="454">
        <v>162.5</v>
      </c>
      <c r="H124" s="452"/>
      <c r="I124" s="455">
        <v>162.5</v>
      </c>
    </row>
    <row r="125" spans="1:9" ht="18" customHeight="1" x14ac:dyDescent="0.3">
      <c r="A125" s="449">
        <f t="shared" si="1"/>
        <v>117</v>
      </c>
      <c r="B125" s="450" t="s">
        <v>616</v>
      </c>
      <c r="C125" s="451" t="s">
        <v>855</v>
      </c>
      <c r="D125" s="452" t="s">
        <v>856</v>
      </c>
      <c r="E125" s="453" t="s">
        <v>619</v>
      </c>
      <c r="F125" s="454">
        <v>162.5</v>
      </c>
      <c r="G125" s="454">
        <v>162.5</v>
      </c>
      <c r="H125" s="452"/>
      <c r="I125" s="455">
        <v>162.5</v>
      </c>
    </row>
    <row r="126" spans="1:9" ht="18" customHeight="1" x14ac:dyDescent="0.3">
      <c r="A126" s="449">
        <f t="shared" si="1"/>
        <v>118</v>
      </c>
      <c r="B126" s="450" t="s">
        <v>616</v>
      </c>
      <c r="C126" s="451" t="s">
        <v>857</v>
      </c>
      <c r="D126" s="452" t="s">
        <v>858</v>
      </c>
      <c r="E126" s="453" t="s">
        <v>619</v>
      </c>
      <c r="F126" s="454">
        <v>162.5</v>
      </c>
      <c r="G126" s="454">
        <v>162.5</v>
      </c>
      <c r="H126" s="452"/>
      <c r="I126" s="455">
        <v>162.5</v>
      </c>
    </row>
    <row r="127" spans="1:9" ht="18" customHeight="1" x14ac:dyDescent="0.3">
      <c r="A127" s="449">
        <f t="shared" si="1"/>
        <v>119</v>
      </c>
      <c r="B127" s="450" t="s">
        <v>616</v>
      </c>
      <c r="C127" s="451" t="s">
        <v>859</v>
      </c>
      <c r="D127" s="452" t="s">
        <v>860</v>
      </c>
      <c r="E127" s="453" t="s">
        <v>619</v>
      </c>
      <c r="F127" s="454">
        <v>125</v>
      </c>
      <c r="G127" s="454">
        <v>125</v>
      </c>
      <c r="H127" s="452"/>
      <c r="I127" s="455">
        <v>125</v>
      </c>
    </row>
    <row r="128" spans="1:9" ht="18" customHeight="1" x14ac:dyDescent="0.3">
      <c r="A128" s="449">
        <f t="shared" si="1"/>
        <v>120</v>
      </c>
      <c r="B128" s="450" t="s">
        <v>616</v>
      </c>
      <c r="C128" s="451" t="s">
        <v>861</v>
      </c>
      <c r="D128" s="452" t="s">
        <v>862</v>
      </c>
      <c r="E128" s="453" t="s">
        <v>619</v>
      </c>
      <c r="F128" s="454">
        <v>162.5</v>
      </c>
      <c r="G128" s="454">
        <v>162.5</v>
      </c>
      <c r="H128" s="452"/>
      <c r="I128" s="455">
        <v>162.5</v>
      </c>
    </row>
    <row r="129" spans="1:9" ht="18" customHeight="1" x14ac:dyDescent="0.3">
      <c r="A129" s="449">
        <f t="shared" si="1"/>
        <v>121</v>
      </c>
      <c r="B129" s="450" t="s">
        <v>616</v>
      </c>
      <c r="C129" s="451" t="s">
        <v>863</v>
      </c>
      <c r="D129" s="452" t="s">
        <v>864</v>
      </c>
      <c r="E129" s="453" t="s">
        <v>619</v>
      </c>
      <c r="F129" s="454">
        <v>162.5</v>
      </c>
      <c r="G129" s="454">
        <v>162.5</v>
      </c>
      <c r="H129" s="452"/>
      <c r="I129" s="455">
        <v>162.5</v>
      </c>
    </row>
    <row r="130" spans="1:9" ht="18" customHeight="1" x14ac:dyDescent="0.3">
      <c r="A130" s="449">
        <f t="shared" si="1"/>
        <v>122</v>
      </c>
      <c r="B130" s="450" t="s">
        <v>616</v>
      </c>
      <c r="C130" s="451" t="s">
        <v>865</v>
      </c>
      <c r="D130" s="452" t="s">
        <v>866</v>
      </c>
      <c r="E130" s="453" t="s">
        <v>619</v>
      </c>
      <c r="F130" s="454">
        <v>125</v>
      </c>
      <c r="G130" s="454">
        <v>125</v>
      </c>
      <c r="H130" s="452"/>
      <c r="I130" s="455">
        <v>125</v>
      </c>
    </row>
    <row r="131" spans="1:9" ht="18" customHeight="1" x14ac:dyDescent="0.3">
      <c r="A131" s="449">
        <f t="shared" si="1"/>
        <v>123</v>
      </c>
      <c r="B131" s="450" t="s">
        <v>616</v>
      </c>
      <c r="C131" s="451" t="s">
        <v>867</v>
      </c>
      <c r="D131" s="452" t="s">
        <v>868</v>
      </c>
      <c r="E131" s="453" t="s">
        <v>619</v>
      </c>
      <c r="F131" s="454">
        <v>125</v>
      </c>
      <c r="G131" s="454">
        <v>125</v>
      </c>
      <c r="H131" s="452"/>
      <c r="I131" s="455">
        <v>125</v>
      </c>
    </row>
    <row r="132" spans="1:9" ht="18" customHeight="1" x14ac:dyDescent="0.3">
      <c r="A132" s="449">
        <f t="shared" si="1"/>
        <v>124</v>
      </c>
      <c r="B132" s="450" t="s">
        <v>616</v>
      </c>
      <c r="C132" s="451" t="s">
        <v>869</v>
      </c>
      <c r="D132" s="452" t="s">
        <v>528</v>
      </c>
      <c r="E132" s="453" t="s">
        <v>619</v>
      </c>
      <c r="F132" s="454">
        <v>125</v>
      </c>
      <c r="G132" s="454">
        <v>125</v>
      </c>
      <c r="H132" s="452"/>
      <c r="I132" s="455">
        <v>125</v>
      </c>
    </row>
    <row r="133" spans="1:9" ht="18" customHeight="1" x14ac:dyDescent="0.3">
      <c r="A133" s="449">
        <f t="shared" si="1"/>
        <v>125</v>
      </c>
      <c r="B133" s="450" t="s">
        <v>616</v>
      </c>
      <c r="C133" s="451" t="s">
        <v>870</v>
      </c>
      <c r="D133" s="452" t="s">
        <v>871</v>
      </c>
      <c r="E133" s="453" t="s">
        <v>619</v>
      </c>
      <c r="F133" s="454">
        <v>125</v>
      </c>
      <c r="G133" s="454">
        <v>125</v>
      </c>
      <c r="H133" s="452"/>
      <c r="I133" s="455">
        <v>125</v>
      </c>
    </row>
    <row r="134" spans="1:9" ht="18" customHeight="1" x14ac:dyDescent="0.3">
      <c r="A134" s="449">
        <f t="shared" si="1"/>
        <v>126</v>
      </c>
      <c r="B134" s="450" t="s">
        <v>616</v>
      </c>
      <c r="C134" s="451" t="s">
        <v>872</v>
      </c>
      <c r="D134" s="452" t="s">
        <v>873</v>
      </c>
      <c r="E134" s="453" t="s">
        <v>619</v>
      </c>
      <c r="F134" s="454">
        <v>162.5</v>
      </c>
      <c r="G134" s="454">
        <v>162.5</v>
      </c>
      <c r="H134" s="452"/>
      <c r="I134" s="455">
        <v>162.5</v>
      </c>
    </row>
    <row r="135" spans="1:9" ht="18" customHeight="1" x14ac:dyDescent="0.3">
      <c r="A135" s="449">
        <f t="shared" si="1"/>
        <v>127</v>
      </c>
      <c r="B135" s="450" t="s">
        <v>616</v>
      </c>
      <c r="C135" s="451" t="s">
        <v>874</v>
      </c>
      <c r="D135" s="452" t="s">
        <v>875</v>
      </c>
      <c r="E135" s="453" t="s">
        <v>619</v>
      </c>
      <c r="F135" s="454">
        <v>162.5</v>
      </c>
      <c r="G135" s="454">
        <v>162.5</v>
      </c>
      <c r="H135" s="452"/>
      <c r="I135" s="455">
        <v>162.5</v>
      </c>
    </row>
    <row r="136" spans="1:9" ht="18" customHeight="1" x14ac:dyDescent="0.3">
      <c r="A136" s="449">
        <f t="shared" si="1"/>
        <v>128</v>
      </c>
      <c r="B136" s="450" t="s">
        <v>616</v>
      </c>
      <c r="C136" s="451" t="s">
        <v>876</v>
      </c>
      <c r="D136" s="452" t="s">
        <v>877</v>
      </c>
      <c r="E136" s="453" t="s">
        <v>619</v>
      </c>
      <c r="F136" s="454">
        <v>100</v>
      </c>
      <c r="G136" s="454">
        <v>100</v>
      </c>
      <c r="H136" s="452"/>
      <c r="I136" s="455">
        <v>100</v>
      </c>
    </row>
    <row r="137" spans="1:9" ht="18" customHeight="1" x14ac:dyDescent="0.3">
      <c r="A137" s="449">
        <f t="shared" si="1"/>
        <v>129</v>
      </c>
      <c r="B137" s="450" t="s">
        <v>616</v>
      </c>
      <c r="C137" s="451" t="s">
        <v>878</v>
      </c>
      <c r="D137" s="452" t="s">
        <v>879</v>
      </c>
      <c r="E137" s="453" t="s">
        <v>619</v>
      </c>
      <c r="F137" s="454">
        <v>162.5</v>
      </c>
      <c r="G137" s="454">
        <v>162.5</v>
      </c>
      <c r="H137" s="452"/>
      <c r="I137" s="455">
        <v>162.5</v>
      </c>
    </row>
    <row r="138" spans="1:9" ht="18" customHeight="1" x14ac:dyDescent="0.3">
      <c r="A138" s="449">
        <f t="shared" si="1"/>
        <v>130</v>
      </c>
      <c r="B138" s="450" t="s">
        <v>616</v>
      </c>
      <c r="C138" s="451" t="s">
        <v>880</v>
      </c>
      <c r="D138" s="452" t="s">
        <v>881</v>
      </c>
      <c r="E138" s="453" t="s">
        <v>619</v>
      </c>
      <c r="F138" s="454">
        <v>125</v>
      </c>
      <c r="G138" s="454">
        <v>125</v>
      </c>
      <c r="H138" s="452"/>
      <c r="I138" s="455">
        <v>125</v>
      </c>
    </row>
    <row r="139" spans="1:9" ht="18" customHeight="1" x14ac:dyDescent="0.3">
      <c r="A139" s="449">
        <f t="shared" ref="A139:A202" si="2">A138+1</f>
        <v>131</v>
      </c>
      <c r="B139" s="450" t="s">
        <v>616</v>
      </c>
      <c r="C139" s="451" t="s">
        <v>882</v>
      </c>
      <c r="D139" s="452" t="s">
        <v>883</v>
      </c>
      <c r="E139" s="453" t="s">
        <v>619</v>
      </c>
      <c r="F139" s="454">
        <v>100</v>
      </c>
      <c r="G139" s="454">
        <v>100</v>
      </c>
      <c r="H139" s="452"/>
      <c r="I139" s="455">
        <v>100</v>
      </c>
    </row>
    <row r="140" spans="1:9" ht="18" customHeight="1" x14ac:dyDescent="0.3">
      <c r="A140" s="449">
        <f t="shared" si="2"/>
        <v>132</v>
      </c>
      <c r="B140" s="450" t="s">
        <v>651</v>
      </c>
      <c r="C140" s="451" t="s">
        <v>884</v>
      </c>
      <c r="D140" s="452" t="s">
        <v>885</v>
      </c>
      <c r="E140" s="453" t="s">
        <v>619</v>
      </c>
      <c r="F140" s="454">
        <v>125</v>
      </c>
      <c r="G140" s="454">
        <v>125</v>
      </c>
      <c r="H140" s="452"/>
      <c r="I140" s="455">
        <v>125</v>
      </c>
    </row>
    <row r="141" spans="1:9" ht="18" customHeight="1" x14ac:dyDescent="0.3">
      <c r="A141" s="449">
        <f t="shared" si="2"/>
        <v>133</v>
      </c>
      <c r="B141" s="450" t="s">
        <v>616</v>
      </c>
      <c r="C141" s="451" t="s">
        <v>886</v>
      </c>
      <c r="D141" s="452" t="s">
        <v>887</v>
      </c>
      <c r="E141" s="453" t="s">
        <v>619</v>
      </c>
      <c r="F141" s="454">
        <v>162.5</v>
      </c>
      <c r="G141" s="454">
        <v>162.5</v>
      </c>
      <c r="H141" s="452"/>
      <c r="I141" s="455">
        <v>162.5</v>
      </c>
    </row>
    <row r="142" spans="1:9" ht="18" customHeight="1" x14ac:dyDescent="0.3">
      <c r="A142" s="449">
        <f t="shared" si="2"/>
        <v>134</v>
      </c>
      <c r="B142" s="450" t="s">
        <v>888</v>
      </c>
      <c r="C142" s="451" t="s">
        <v>889</v>
      </c>
      <c r="D142" s="452" t="s">
        <v>890</v>
      </c>
      <c r="E142" s="453" t="s">
        <v>619</v>
      </c>
      <c r="F142" s="454">
        <v>125</v>
      </c>
      <c r="G142" s="454">
        <v>125</v>
      </c>
      <c r="H142" s="452"/>
      <c r="I142" s="455">
        <v>125</v>
      </c>
    </row>
    <row r="143" spans="1:9" ht="18" customHeight="1" x14ac:dyDescent="0.3">
      <c r="A143" s="449">
        <f t="shared" si="2"/>
        <v>135</v>
      </c>
      <c r="B143" s="450" t="s">
        <v>888</v>
      </c>
      <c r="C143" s="451" t="s">
        <v>891</v>
      </c>
      <c r="D143" s="452" t="s">
        <v>892</v>
      </c>
      <c r="E143" s="453" t="s">
        <v>619</v>
      </c>
      <c r="F143" s="454">
        <v>125</v>
      </c>
      <c r="G143" s="454">
        <v>125</v>
      </c>
      <c r="H143" s="452"/>
      <c r="I143" s="455">
        <v>125</v>
      </c>
    </row>
    <row r="144" spans="1:9" ht="18" customHeight="1" x14ac:dyDescent="0.3">
      <c r="A144" s="449">
        <f t="shared" si="2"/>
        <v>136</v>
      </c>
      <c r="B144" s="450" t="s">
        <v>888</v>
      </c>
      <c r="C144" s="451" t="s">
        <v>893</v>
      </c>
      <c r="D144" s="452" t="s">
        <v>894</v>
      </c>
      <c r="E144" s="453" t="s">
        <v>619</v>
      </c>
      <c r="F144" s="454">
        <v>125</v>
      </c>
      <c r="G144" s="454">
        <v>125</v>
      </c>
      <c r="H144" s="452"/>
      <c r="I144" s="455">
        <v>125</v>
      </c>
    </row>
    <row r="145" spans="1:9" ht="18" customHeight="1" x14ac:dyDescent="0.3">
      <c r="A145" s="449">
        <f t="shared" si="2"/>
        <v>137</v>
      </c>
      <c r="B145" s="450" t="s">
        <v>888</v>
      </c>
      <c r="C145" s="451" t="s">
        <v>895</v>
      </c>
      <c r="D145" s="452" t="s">
        <v>896</v>
      </c>
      <c r="E145" s="453" t="s">
        <v>619</v>
      </c>
      <c r="F145" s="454">
        <v>125</v>
      </c>
      <c r="G145" s="454">
        <v>125</v>
      </c>
      <c r="H145" s="452"/>
      <c r="I145" s="455">
        <v>125</v>
      </c>
    </row>
    <row r="146" spans="1:9" ht="18" customHeight="1" x14ac:dyDescent="0.3">
      <c r="A146" s="449">
        <f t="shared" si="2"/>
        <v>138</v>
      </c>
      <c r="B146" s="450" t="s">
        <v>888</v>
      </c>
      <c r="C146" s="451" t="s">
        <v>897</v>
      </c>
      <c r="D146" s="452" t="s">
        <v>898</v>
      </c>
      <c r="E146" s="453" t="s">
        <v>619</v>
      </c>
      <c r="F146" s="454">
        <v>125</v>
      </c>
      <c r="G146" s="454">
        <v>125</v>
      </c>
      <c r="H146" s="452"/>
      <c r="I146" s="455">
        <v>125</v>
      </c>
    </row>
    <row r="147" spans="1:9" ht="18" customHeight="1" x14ac:dyDescent="0.3">
      <c r="A147" s="449">
        <f t="shared" si="2"/>
        <v>139</v>
      </c>
      <c r="B147" s="450" t="s">
        <v>888</v>
      </c>
      <c r="C147" s="451" t="s">
        <v>899</v>
      </c>
      <c r="D147" s="452" t="s">
        <v>900</v>
      </c>
      <c r="E147" s="453" t="s">
        <v>619</v>
      </c>
      <c r="F147" s="454">
        <v>125</v>
      </c>
      <c r="G147" s="454">
        <v>125</v>
      </c>
      <c r="H147" s="452"/>
      <c r="I147" s="455">
        <v>125</v>
      </c>
    </row>
    <row r="148" spans="1:9" ht="18" customHeight="1" x14ac:dyDescent="0.3">
      <c r="A148" s="449">
        <f t="shared" si="2"/>
        <v>140</v>
      </c>
      <c r="B148" s="450" t="s">
        <v>901</v>
      </c>
      <c r="C148" s="451" t="s">
        <v>902</v>
      </c>
      <c r="D148" s="452" t="s">
        <v>903</v>
      </c>
      <c r="E148" s="453" t="s">
        <v>619</v>
      </c>
      <c r="F148" s="454">
        <v>125</v>
      </c>
      <c r="G148" s="454">
        <v>125</v>
      </c>
      <c r="H148" s="452"/>
      <c r="I148" s="455">
        <v>125</v>
      </c>
    </row>
    <row r="149" spans="1:9" ht="18" customHeight="1" x14ac:dyDescent="0.3">
      <c r="A149" s="449">
        <f t="shared" si="2"/>
        <v>141</v>
      </c>
      <c r="B149" s="450" t="s">
        <v>901</v>
      </c>
      <c r="C149" s="451" t="s">
        <v>904</v>
      </c>
      <c r="D149" s="452" t="s">
        <v>905</v>
      </c>
      <c r="E149" s="453" t="s">
        <v>619</v>
      </c>
      <c r="F149" s="454">
        <v>125</v>
      </c>
      <c r="G149" s="454">
        <v>125</v>
      </c>
      <c r="H149" s="452"/>
      <c r="I149" s="455">
        <v>125</v>
      </c>
    </row>
    <row r="150" spans="1:9" ht="18" customHeight="1" x14ac:dyDescent="0.3">
      <c r="A150" s="449">
        <f t="shared" si="2"/>
        <v>142</v>
      </c>
      <c r="B150" s="450" t="s">
        <v>906</v>
      </c>
      <c r="C150" s="451" t="s">
        <v>907</v>
      </c>
      <c r="D150" s="452" t="s">
        <v>908</v>
      </c>
      <c r="E150" s="453" t="s">
        <v>619</v>
      </c>
      <c r="F150" s="454">
        <v>125</v>
      </c>
      <c r="G150" s="454">
        <v>125</v>
      </c>
      <c r="H150" s="452"/>
      <c r="I150" s="455">
        <v>125</v>
      </c>
    </row>
    <row r="151" spans="1:9" ht="18" customHeight="1" x14ac:dyDescent="0.3">
      <c r="A151" s="449">
        <f t="shared" si="2"/>
        <v>143</v>
      </c>
      <c r="B151" s="450" t="s">
        <v>901</v>
      </c>
      <c r="C151" s="451" t="s">
        <v>909</v>
      </c>
      <c r="D151" s="452" t="s">
        <v>910</v>
      </c>
      <c r="E151" s="453" t="s">
        <v>619</v>
      </c>
      <c r="F151" s="454">
        <v>125</v>
      </c>
      <c r="G151" s="454">
        <v>125</v>
      </c>
      <c r="H151" s="452"/>
      <c r="I151" s="455">
        <v>125</v>
      </c>
    </row>
    <row r="152" spans="1:9" ht="18" customHeight="1" x14ac:dyDescent="0.3">
      <c r="A152" s="449">
        <f t="shared" si="2"/>
        <v>144</v>
      </c>
      <c r="B152" s="450" t="s">
        <v>906</v>
      </c>
      <c r="C152" s="451" t="s">
        <v>911</v>
      </c>
      <c r="D152" s="452" t="s">
        <v>912</v>
      </c>
      <c r="E152" s="453" t="s">
        <v>619</v>
      </c>
      <c r="F152" s="454">
        <v>125</v>
      </c>
      <c r="G152" s="454">
        <v>125</v>
      </c>
      <c r="H152" s="452"/>
      <c r="I152" s="455">
        <v>125</v>
      </c>
    </row>
    <row r="153" spans="1:9" ht="18" customHeight="1" x14ac:dyDescent="0.3">
      <c r="A153" s="449">
        <f t="shared" si="2"/>
        <v>145</v>
      </c>
      <c r="B153" s="450" t="s">
        <v>888</v>
      </c>
      <c r="C153" s="451" t="s">
        <v>913</v>
      </c>
      <c r="D153" s="452" t="s">
        <v>914</v>
      </c>
      <c r="E153" s="453" t="s">
        <v>619</v>
      </c>
      <c r="F153" s="454">
        <v>125</v>
      </c>
      <c r="G153" s="454">
        <v>125</v>
      </c>
      <c r="H153" s="452"/>
      <c r="I153" s="455">
        <v>125</v>
      </c>
    </row>
    <row r="154" spans="1:9" ht="18" customHeight="1" x14ac:dyDescent="0.3">
      <c r="A154" s="449">
        <f t="shared" si="2"/>
        <v>146</v>
      </c>
      <c r="B154" s="450" t="s">
        <v>901</v>
      </c>
      <c r="C154" s="451" t="s">
        <v>915</v>
      </c>
      <c r="D154" s="452" t="s">
        <v>916</v>
      </c>
      <c r="E154" s="453" t="s">
        <v>619</v>
      </c>
      <c r="F154" s="454">
        <v>125</v>
      </c>
      <c r="G154" s="454">
        <v>125</v>
      </c>
      <c r="H154" s="452"/>
      <c r="I154" s="455">
        <v>125</v>
      </c>
    </row>
    <row r="155" spans="1:9" ht="18" customHeight="1" x14ac:dyDescent="0.3">
      <c r="A155" s="449">
        <f t="shared" si="2"/>
        <v>147</v>
      </c>
      <c r="B155" s="450" t="s">
        <v>616</v>
      </c>
      <c r="C155" s="451" t="s">
        <v>917</v>
      </c>
      <c r="D155" s="452" t="s">
        <v>918</v>
      </c>
      <c r="E155" s="453" t="s">
        <v>619</v>
      </c>
      <c r="F155" s="454">
        <v>162.5</v>
      </c>
      <c r="G155" s="454">
        <v>162.5</v>
      </c>
      <c r="H155" s="452"/>
      <c r="I155" s="455">
        <v>162.5</v>
      </c>
    </row>
    <row r="156" spans="1:9" ht="18" customHeight="1" x14ac:dyDescent="0.3">
      <c r="A156" s="449">
        <f t="shared" si="2"/>
        <v>148</v>
      </c>
      <c r="B156" s="450" t="s">
        <v>616</v>
      </c>
      <c r="C156" s="451" t="s">
        <v>919</v>
      </c>
      <c r="D156" s="452" t="s">
        <v>920</v>
      </c>
      <c r="E156" s="453" t="s">
        <v>619</v>
      </c>
      <c r="F156" s="454">
        <v>100</v>
      </c>
      <c r="G156" s="454">
        <v>100</v>
      </c>
      <c r="H156" s="452"/>
      <c r="I156" s="455">
        <v>100</v>
      </c>
    </row>
    <row r="157" spans="1:9" ht="18" customHeight="1" x14ac:dyDescent="0.3">
      <c r="A157" s="449">
        <f t="shared" si="2"/>
        <v>149</v>
      </c>
      <c r="B157" s="450" t="s">
        <v>616</v>
      </c>
      <c r="C157" s="451" t="s">
        <v>921</v>
      </c>
      <c r="D157" s="452" t="s">
        <v>922</v>
      </c>
      <c r="E157" s="453" t="s">
        <v>619</v>
      </c>
      <c r="F157" s="454">
        <v>125</v>
      </c>
      <c r="G157" s="454">
        <v>125</v>
      </c>
      <c r="H157" s="452"/>
      <c r="I157" s="455">
        <v>125</v>
      </c>
    </row>
    <row r="158" spans="1:9" ht="18" customHeight="1" x14ac:dyDescent="0.3">
      <c r="A158" s="449">
        <f t="shared" si="2"/>
        <v>150</v>
      </c>
      <c r="B158" s="450" t="s">
        <v>616</v>
      </c>
      <c r="C158" s="451" t="s">
        <v>923</v>
      </c>
      <c r="D158" s="452" t="s">
        <v>924</v>
      </c>
      <c r="E158" s="453" t="s">
        <v>619</v>
      </c>
      <c r="F158" s="454">
        <v>125</v>
      </c>
      <c r="G158" s="454">
        <v>125</v>
      </c>
      <c r="H158" s="452"/>
      <c r="I158" s="455">
        <v>125</v>
      </c>
    </row>
    <row r="159" spans="1:9" ht="18" customHeight="1" x14ac:dyDescent="0.3">
      <c r="A159" s="449">
        <f t="shared" si="2"/>
        <v>151</v>
      </c>
      <c r="B159" s="450" t="s">
        <v>616</v>
      </c>
      <c r="C159" s="451" t="s">
        <v>925</v>
      </c>
      <c r="D159" s="452" t="s">
        <v>926</v>
      </c>
      <c r="E159" s="453" t="s">
        <v>619</v>
      </c>
      <c r="F159" s="454">
        <v>125</v>
      </c>
      <c r="G159" s="454">
        <v>125</v>
      </c>
      <c r="H159" s="452"/>
      <c r="I159" s="455">
        <v>125</v>
      </c>
    </row>
    <row r="160" spans="1:9" ht="18" customHeight="1" x14ac:dyDescent="0.3">
      <c r="A160" s="449">
        <f t="shared" si="2"/>
        <v>152</v>
      </c>
      <c r="B160" s="450" t="s">
        <v>616</v>
      </c>
      <c r="C160" s="451" t="s">
        <v>927</v>
      </c>
      <c r="D160" s="452" t="s">
        <v>928</v>
      </c>
      <c r="E160" s="453" t="s">
        <v>619</v>
      </c>
      <c r="F160" s="454">
        <v>100</v>
      </c>
      <c r="G160" s="454">
        <v>100</v>
      </c>
      <c r="H160" s="452"/>
      <c r="I160" s="455">
        <v>100</v>
      </c>
    </row>
    <row r="161" spans="1:9" ht="18" customHeight="1" x14ac:dyDescent="0.3">
      <c r="A161" s="449">
        <f t="shared" si="2"/>
        <v>153</v>
      </c>
      <c r="B161" s="450" t="s">
        <v>616</v>
      </c>
      <c r="C161" s="451" t="s">
        <v>929</v>
      </c>
      <c r="D161" s="452" t="s">
        <v>930</v>
      </c>
      <c r="E161" s="453" t="s">
        <v>619</v>
      </c>
      <c r="F161" s="454">
        <v>125</v>
      </c>
      <c r="G161" s="454">
        <v>125</v>
      </c>
      <c r="H161" s="452"/>
      <c r="I161" s="455">
        <v>125</v>
      </c>
    </row>
    <row r="162" spans="1:9" ht="18" customHeight="1" x14ac:dyDescent="0.3">
      <c r="A162" s="449">
        <f t="shared" si="2"/>
        <v>154</v>
      </c>
      <c r="B162" s="450" t="s">
        <v>616</v>
      </c>
      <c r="C162" s="451" t="s">
        <v>931</v>
      </c>
      <c r="D162" s="452" t="s">
        <v>932</v>
      </c>
      <c r="E162" s="453" t="s">
        <v>619</v>
      </c>
      <c r="F162" s="454">
        <v>162.5</v>
      </c>
      <c r="G162" s="454">
        <v>162.5</v>
      </c>
      <c r="H162" s="452"/>
      <c r="I162" s="455">
        <v>162.5</v>
      </c>
    </row>
    <row r="163" spans="1:9" ht="18" customHeight="1" x14ac:dyDescent="0.3">
      <c r="A163" s="449">
        <f t="shared" si="2"/>
        <v>155</v>
      </c>
      <c r="B163" s="450" t="s">
        <v>616</v>
      </c>
      <c r="C163" s="451" t="s">
        <v>933</v>
      </c>
      <c r="D163" s="452" t="s">
        <v>934</v>
      </c>
      <c r="E163" s="453" t="s">
        <v>619</v>
      </c>
      <c r="F163" s="454">
        <v>162.5</v>
      </c>
      <c r="G163" s="454">
        <v>162.5</v>
      </c>
      <c r="H163" s="452"/>
      <c r="I163" s="455">
        <v>162.5</v>
      </c>
    </row>
    <row r="164" spans="1:9" ht="18" customHeight="1" x14ac:dyDescent="0.3">
      <c r="A164" s="449">
        <f t="shared" si="2"/>
        <v>156</v>
      </c>
      <c r="B164" s="450" t="s">
        <v>616</v>
      </c>
      <c r="C164" s="451" t="s">
        <v>935</v>
      </c>
      <c r="D164" s="452" t="s">
        <v>936</v>
      </c>
      <c r="E164" s="453" t="s">
        <v>619</v>
      </c>
      <c r="F164" s="454">
        <v>125</v>
      </c>
      <c r="G164" s="454">
        <v>125</v>
      </c>
      <c r="H164" s="452"/>
      <c r="I164" s="455">
        <v>125</v>
      </c>
    </row>
    <row r="165" spans="1:9" ht="18" customHeight="1" x14ac:dyDescent="0.3">
      <c r="A165" s="449">
        <f t="shared" si="2"/>
        <v>157</v>
      </c>
      <c r="B165" s="450" t="s">
        <v>616</v>
      </c>
      <c r="C165" s="451" t="s">
        <v>937</v>
      </c>
      <c r="D165" s="452" t="s">
        <v>938</v>
      </c>
      <c r="E165" s="453" t="s">
        <v>619</v>
      </c>
      <c r="F165" s="454">
        <v>162.5</v>
      </c>
      <c r="G165" s="454">
        <v>162.5</v>
      </c>
      <c r="H165" s="452"/>
      <c r="I165" s="455">
        <v>162.5</v>
      </c>
    </row>
    <row r="166" spans="1:9" ht="18" customHeight="1" x14ac:dyDescent="0.3">
      <c r="A166" s="449">
        <f t="shared" si="2"/>
        <v>158</v>
      </c>
      <c r="B166" s="450" t="s">
        <v>616</v>
      </c>
      <c r="C166" s="451" t="s">
        <v>939</v>
      </c>
      <c r="D166" s="452" t="s">
        <v>940</v>
      </c>
      <c r="E166" s="453" t="s">
        <v>619</v>
      </c>
      <c r="F166" s="454">
        <v>125</v>
      </c>
      <c r="G166" s="454">
        <v>125</v>
      </c>
      <c r="H166" s="452"/>
      <c r="I166" s="455">
        <v>125</v>
      </c>
    </row>
    <row r="167" spans="1:9" ht="18" customHeight="1" x14ac:dyDescent="0.3">
      <c r="A167" s="449">
        <f t="shared" si="2"/>
        <v>159</v>
      </c>
      <c r="B167" s="450" t="s">
        <v>616</v>
      </c>
      <c r="C167" s="451" t="s">
        <v>941</v>
      </c>
      <c r="D167" s="452" t="s">
        <v>942</v>
      </c>
      <c r="E167" s="453" t="s">
        <v>619</v>
      </c>
      <c r="F167" s="454">
        <v>162.5</v>
      </c>
      <c r="G167" s="454">
        <v>162.5</v>
      </c>
      <c r="H167" s="452"/>
      <c r="I167" s="455">
        <v>162.5</v>
      </c>
    </row>
    <row r="168" spans="1:9" ht="18" customHeight="1" x14ac:dyDescent="0.3">
      <c r="A168" s="449">
        <f t="shared" si="2"/>
        <v>160</v>
      </c>
      <c r="B168" s="450" t="s">
        <v>616</v>
      </c>
      <c r="C168" s="451" t="s">
        <v>943</v>
      </c>
      <c r="D168" s="452" t="s">
        <v>944</v>
      </c>
      <c r="E168" s="453" t="s">
        <v>619</v>
      </c>
      <c r="F168" s="454">
        <v>162.5</v>
      </c>
      <c r="G168" s="454">
        <v>162.5</v>
      </c>
      <c r="H168" s="452"/>
      <c r="I168" s="455">
        <v>162.5</v>
      </c>
    </row>
    <row r="169" spans="1:9" ht="18" customHeight="1" x14ac:dyDescent="0.3">
      <c r="A169" s="449">
        <f t="shared" si="2"/>
        <v>161</v>
      </c>
      <c r="B169" s="450" t="s">
        <v>616</v>
      </c>
      <c r="C169" s="451" t="s">
        <v>945</v>
      </c>
      <c r="D169" s="452" t="s">
        <v>946</v>
      </c>
      <c r="E169" s="453" t="s">
        <v>619</v>
      </c>
      <c r="F169" s="454">
        <v>125</v>
      </c>
      <c r="G169" s="454">
        <v>125</v>
      </c>
      <c r="H169" s="452"/>
      <c r="I169" s="455">
        <v>125</v>
      </c>
    </row>
    <row r="170" spans="1:9" ht="18" customHeight="1" x14ac:dyDescent="0.3">
      <c r="A170" s="449">
        <f t="shared" si="2"/>
        <v>162</v>
      </c>
      <c r="B170" s="450" t="s">
        <v>616</v>
      </c>
      <c r="C170" s="451" t="s">
        <v>947</v>
      </c>
      <c r="D170" s="452" t="s">
        <v>948</v>
      </c>
      <c r="E170" s="453" t="s">
        <v>619</v>
      </c>
      <c r="F170" s="454">
        <v>162.5</v>
      </c>
      <c r="G170" s="454">
        <v>162.5</v>
      </c>
      <c r="H170" s="452"/>
      <c r="I170" s="455">
        <v>162.5</v>
      </c>
    </row>
    <row r="171" spans="1:9" ht="18" customHeight="1" x14ac:dyDescent="0.3">
      <c r="A171" s="449">
        <f t="shared" si="2"/>
        <v>163</v>
      </c>
      <c r="B171" s="450" t="s">
        <v>616</v>
      </c>
      <c r="C171" s="451" t="s">
        <v>949</v>
      </c>
      <c r="D171" s="452" t="s">
        <v>950</v>
      </c>
      <c r="E171" s="453" t="s">
        <v>619</v>
      </c>
      <c r="F171" s="454">
        <v>162.5</v>
      </c>
      <c r="G171" s="454">
        <v>162.5</v>
      </c>
      <c r="H171" s="452"/>
      <c r="I171" s="455">
        <v>162.5</v>
      </c>
    </row>
    <row r="172" spans="1:9" ht="18" customHeight="1" x14ac:dyDescent="0.3">
      <c r="A172" s="449">
        <f t="shared" si="2"/>
        <v>164</v>
      </c>
      <c r="B172" s="450" t="s">
        <v>616</v>
      </c>
      <c r="C172" s="451" t="s">
        <v>951</v>
      </c>
      <c r="D172" s="452" t="s">
        <v>952</v>
      </c>
      <c r="E172" s="453" t="s">
        <v>619</v>
      </c>
      <c r="F172" s="454">
        <v>125</v>
      </c>
      <c r="G172" s="454">
        <v>125</v>
      </c>
      <c r="H172" s="452"/>
      <c r="I172" s="455">
        <v>125</v>
      </c>
    </row>
    <row r="173" spans="1:9" ht="18" customHeight="1" x14ac:dyDescent="0.3">
      <c r="A173" s="449">
        <f t="shared" si="2"/>
        <v>165</v>
      </c>
      <c r="B173" s="450" t="s">
        <v>616</v>
      </c>
      <c r="C173" s="451" t="s">
        <v>953</v>
      </c>
      <c r="D173" s="452" t="s">
        <v>954</v>
      </c>
      <c r="E173" s="453" t="s">
        <v>619</v>
      </c>
      <c r="F173" s="454">
        <v>100</v>
      </c>
      <c r="G173" s="454">
        <v>100</v>
      </c>
      <c r="H173" s="452"/>
      <c r="I173" s="455">
        <v>100</v>
      </c>
    </row>
    <row r="174" spans="1:9" ht="18" customHeight="1" x14ac:dyDescent="0.3">
      <c r="A174" s="449">
        <f t="shared" si="2"/>
        <v>166</v>
      </c>
      <c r="B174" s="450" t="s">
        <v>616</v>
      </c>
      <c r="C174" s="451" t="s">
        <v>955</v>
      </c>
      <c r="D174" s="452" t="s">
        <v>956</v>
      </c>
      <c r="E174" s="453" t="s">
        <v>619</v>
      </c>
      <c r="F174" s="454">
        <v>125</v>
      </c>
      <c r="G174" s="454">
        <v>125</v>
      </c>
      <c r="H174" s="452"/>
      <c r="I174" s="455">
        <v>125</v>
      </c>
    </row>
    <row r="175" spans="1:9" ht="18" customHeight="1" x14ac:dyDescent="0.3">
      <c r="A175" s="449">
        <f t="shared" si="2"/>
        <v>167</v>
      </c>
      <c r="B175" s="450" t="s">
        <v>616</v>
      </c>
      <c r="C175" s="451" t="s">
        <v>957</v>
      </c>
      <c r="D175" s="452" t="s">
        <v>958</v>
      </c>
      <c r="E175" s="453" t="s">
        <v>619</v>
      </c>
      <c r="F175" s="454">
        <v>125</v>
      </c>
      <c r="G175" s="454">
        <v>125</v>
      </c>
      <c r="H175" s="452"/>
      <c r="I175" s="455">
        <v>125</v>
      </c>
    </row>
    <row r="176" spans="1:9" ht="18" customHeight="1" x14ac:dyDescent="0.3">
      <c r="A176" s="449">
        <f t="shared" si="2"/>
        <v>168</v>
      </c>
      <c r="B176" s="450" t="s">
        <v>616</v>
      </c>
      <c r="C176" s="451" t="s">
        <v>959</v>
      </c>
      <c r="D176" s="452" t="s">
        <v>960</v>
      </c>
      <c r="E176" s="453" t="s">
        <v>619</v>
      </c>
      <c r="F176" s="454">
        <v>162.5</v>
      </c>
      <c r="G176" s="454">
        <v>162.5</v>
      </c>
      <c r="H176" s="452"/>
      <c r="I176" s="455">
        <v>162.5</v>
      </c>
    </row>
    <row r="177" spans="1:9" ht="18" customHeight="1" x14ac:dyDescent="0.3">
      <c r="A177" s="449">
        <f t="shared" si="2"/>
        <v>169</v>
      </c>
      <c r="B177" s="450" t="s">
        <v>616</v>
      </c>
      <c r="C177" s="451" t="s">
        <v>961</v>
      </c>
      <c r="D177" s="452" t="s">
        <v>962</v>
      </c>
      <c r="E177" s="453" t="s">
        <v>619</v>
      </c>
      <c r="F177" s="454">
        <v>125</v>
      </c>
      <c r="G177" s="454">
        <v>125</v>
      </c>
      <c r="H177" s="452"/>
      <c r="I177" s="455">
        <v>125</v>
      </c>
    </row>
    <row r="178" spans="1:9" ht="18" customHeight="1" x14ac:dyDescent="0.3">
      <c r="A178" s="449">
        <f t="shared" si="2"/>
        <v>170</v>
      </c>
      <c r="B178" s="450" t="s">
        <v>616</v>
      </c>
      <c r="C178" s="451" t="s">
        <v>963</v>
      </c>
      <c r="D178" s="452" t="s">
        <v>964</v>
      </c>
      <c r="E178" s="453" t="s">
        <v>619</v>
      </c>
      <c r="F178" s="454">
        <v>125</v>
      </c>
      <c r="G178" s="454">
        <v>125</v>
      </c>
      <c r="H178" s="452"/>
      <c r="I178" s="455">
        <v>125</v>
      </c>
    </row>
    <row r="179" spans="1:9" ht="18" customHeight="1" x14ac:dyDescent="0.3">
      <c r="A179" s="449">
        <f t="shared" si="2"/>
        <v>171</v>
      </c>
      <c r="B179" s="450" t="s">
        <v>616</v>
      </c>
      <c r="C179" s="451" t="s">
        <v>965</v>
      </c>
      <c r="D179" s="452" t="s">
        <v>966</v>
      </c>
      <c r="E179" s="453" t="s">
        <v>619</v>
      </c>
      <c r="F179" s="454">
        <v>162.5</v>
      </c>
      <c r="G179" s="454">
        <v>162.5</v>
      </c>
      <c r="H179" s="452"/>
      <c r="I179" s="455">
        <v>162.5</v>
      </c>
    </row>
    <row r="180" spans="1:9" ht="18" customHeight="1" x14ac:dyDescent="0.3">
      <c r="A180" s="449">
        <f t="shared" si="2"/>
        <v>172</v>
      </c>
      <c r="B180" s="450" t="s">
        <v>616</v>
      </c>
      <c r="C180" s="451" t="s">
        <v>967</v>
      </c>
      <c r="D180" s="452" t="s">
        <v>968</v>
      </c>
      <c r="E180" s="453" t="s">
        <v>619</v>
      </c>
      <c r="F180" s="454">
        <v>162.5</v>
      </c>
      <c r="G180" s="454">
        <v>162.5</v>
      </c>
      <c r="H180" s="452"/>
      <c r="I180" s="455">
        <v>162.5</v>
      </c>
    </row>
    <row r="181" spans="1:9" ht="18" customHeight="1" x14ac:dyDescent="0.3">
      <c r="A181" s="449">
        <f t="shared" si="2"/>
        <v>173</v>
      </c>
      <c r="B181" s="450" t="s">
        <v>616</v>
      </c>
      <c r="C181" s="451" t="s">
        <v>969</v>
      </c>
      <c r="D181" s="452" t="s">
        <v>970</v>
      </c>
      <c r="E181" s="453" t="s">
        <v>619</v>
      </c>
      <c r="F181" s="454">
        <v>162.5</v>
      </c>
      <c r="G181" s="454">
        <v>162.5</v>
      </c>
      <c r="H181" s="452"/>
      <c r="I181" s="455">
        <v>162.5</v>
      </c>
    </row>
    <row r="182" spans="1:9" ht="18" customHeight="1" x14ac:dyDescent="0.3">
      <c r="A182" s="449">
        <f t="shared" si="2"/>
        <v>174</v>
      </c>
      <c r="B182" s="450" t="s">
        <v>616</v>
      </c>
      <c r="C182" s="451" t="s">
        <v>971</v>
      </c>
      <c r="D182" s="452" t="s">
        <v>972</v>
      </c>
      <c r="E182" s="453" t="s">
        <v>619</v>
      </c>
      <c r="F182" s="454">
        <v>162.5</v>
      </c>
      <c r="G182" s="454">
        <v>162.5</v>
      </c>
      <c r="H182" s="452"/>
      <c r="I182" s="455">
        <v>162.5</v>
      </c>
    </row>
    <row r="183" spans="1:9" ht="18" customHeight="1" x14ac:dyDescent="0.3">
      <c r="A183" s="449">
        <f t="shared" si="2"/>
        <v>175</v>
      </c>
      <c r="B183" s="450" t="s">
        <v>616</v>
      </c>
      <c r="C183" s="451" t="s">
        <v>973</v>
      </c>
      <c r="D183" s="452" t="s">
        <v>974</v>
      </c>
      <c r="E183" s="453" t="s">
        <v>619</v>
      </c>
      <c r="F183" s="454">
        <v>162.5</v>
      </c>
      <c r="G183" s="454">
        <v>162.5</v>
      </c>
      <c r="H183" s="452"/>
      <c r="I183" s="455">
        <v>162.5</v>
      </c>
    </row>
    <row r="184" spans="1:9" ht="18" customHeight="1" x14ac:dyDescent="0.3">
      <c r="A184" s="449">
        <f t="shared" si="2"/>
        <v>176</v>
      </c>
      <c r="B184" s="450" t="s">
        <v>616</v>
      </c>
      <c r="C184" s="451" t="s">
        <v>975</v>
      </c>
      <c r="D184" s="452" t="s">
        <v>976</v>
      </c>
      <c r="E184" s="453" t="s">
        <v>619</v>
      </c>
      <c r="F184" s="454">
        <v>125</v>
      </c>
      <c r="G184" s="454">
        <v>125</v>
      </c>
      <c r="H184" s="452"/>
      <c r="I184" s="455">
        <v>125</v>
      </c>
    </row>
    <row r="185" spans="1:9" ht="18" customHeight="1" x14ac:dyDescent="0.3">
      <c r="A185" s="449">
        <f t="shared" si="2"/>
        <v>177</v>
      </c>
      <c r="B185" s="450" t="s">
        <v>616</v>
      </c>
      <c r="C185" s="451" t="s">
        <v>977</v>
      </c>
      <c r="D185" s="452" t="s">
        <v>978</v>
      </c>
      <c r="E185" s="453" t="s">
        <v>619</v>
      </c>
      <c r="F185" s="454">
        <v>125</v>
      </c>
      <c r="G185" s="454">
        <v>125</v>
      </c>
      <c r="H185" s="452"/>
      <c r="I185" s="455">
        <v>125</v>
      </c>
    </row>
    <row r="186" spans="1:9" ht="18" customHeight="1" x14ac:dyDescent="0.3">
      <c r="A186" s="449">
        <f t="shared" si="2"/>
        <v>178</v>
      </c>
      <c r="B186" s="450" t="s">
        <v>616</v>
      </c>
      <c r="C186" s="451" t="s">
        <v>979</v>
      </c>
      <c r="D186" s="452" t="s">
        <v>980</v>
      </c>
      <c r="E186" s="453" t="s">
        <v>619</v>
      </c>
      <c r="F186" s="454">
        <v>162.5</v>
      </c>
      <c r="G186" s="454">
        <v>162.5</v>
      </c>
      <c r="H186" s="452"/>
      <c r="I186" s="455">
        <v>162.5</v>
      </c>
    </row>
    <row r="187" spans="1:9" ht="18" customHeight="1" x14ac:dyDescent="0.3">
      <c r="A187" s="449">
        <f t="shared" si="2"/>
        <v>179</v>
      </c>
      <c r="B187" s="450" t="s">
        <v>616</v>
      </c>
      <c r="C187" s="451" t="s">
        <v>981</v>
      </c>
      <c r="D187" s="452" t="s">
        <v>982</v>
      </c>
      <c r="E187" s="453" t="s">
        <v>619</v>
      </c>
      <c r="F187" s="454">
        <v>162.5</v>
      </c>
      <c r="G187" s="454">
        <v>162.5</v>
      </c>
      <c r="H187" s="452"/>
      <c r="I187" s="455">
        <v>162.5</v>
      </c>
    </row>
    <row r="188" spans="1:9" ht="18" customHeight="1" x14ac:dyDescent="0.3">
      <c r="A188" s="449">
        <f t="shared" si="2"/>
        <v>180</v>
      </c>
      <c r="B188" s="450" t="s">
        <v>616</v>
      </c>
      <c r="C188" s="451" t="s">
        <v>983</v>
      </c>
      <c r="D188" s="452" t="s">
        <v>984</v>
      </c>
      <c r="E188" s="453" t="s">
        <v>619</v>
      </c>
      <c r="F188" s="454">
        <v>162.5</v>
      </c>
      <c r="G188" s="454">
        <v>162.5</v>
      </c>
      <c r="H188" s="452"/>
      <c r="I188" s="455">
        <v>162.5</v>
      </c>
    </row>
    <row r="189" spans="1:9" ht="18" customHeight="1" x14ac:dyDescent="0.3">
      <c r="A189" s="449">
        <f t="shared" si="2"/>
        <v>181</v>
      </c>
      <c r="B189" s="450" t="s">
        <v>616</v>
      </c>
      <c r="C189" s="451" t="s">
        <v>985</v>
      </c>
      <c r="D189" s="452" t="s">
        <v>986</v>
      </c>
      <c r="E189" s="453" t="s">
        <v>619</v>
      </c>
      <c r="F189" s="454">
        <v>162.5</v>
      </c>
      <c r="G189" s="454">
        <v>162.5</v>
      </c>
      <c r="H189" s="452"/>
      <c r="I189" s="455">
        <v>162.5</v>
      </c>
    </row>
    <row r="190" spans="1:9" ht="18" customHeight="1" x14ac:dyDescent="0.3">
      <c r="A190" s="449">
        <f t="shared" si="2"/>
        <v>182</v>
      </c>
      <c r="B190" s="450" t="s">
        <v>616</v>
      </c>
      <c r="C190" s="451" t="s">
        <v>987</v>
      </c>
      <c r="D190" s="452" t="s">
        <v>988</v>
      </c>
      <c r="E190" s="453" t="s">
        <v>619</v>
      </c>
      <c r="F190" s="454">
        <v>100</v>
      </c>
      <c r="G190" s="454">
        <v>100</v>
      </c>
      <c r="H190" s="452"/>
      <c r="I190" s="455">
        <v>100</v>
      </c>
    </row>
    <row r="191" spans="1:9" ht="18" customHeight="1" x14ac:dyDescent="0.3">
      <c r="A191" s="449">
        <f t="shared" si="2"/>
        <v>183</v>
      </c>
      <c r="B191" s="450" t="s">
        <v>616</v>
      </c>
      <c r="C191" s="451" t="s">
        <v>989</v>
      </c>
      <c r="D191" s="452" t="s">
        <v>990</v>
      </c>
      <c r="E191" s="453" t="s">
        <v>619</v>
      </c>
      <c r="F191" s="454">
        <v>162.5</v>
      </c>
      <c r="G191" s="454">
        <v>162.5</v>
      </c>
      <c r="H191" s="452"/>
      <c r="I191" s="455">
        <v>162.5</v>
      </c>
    </row>
    <row r="192" spans="1:9" ht="18" customHeight="1" x14ac:dyDescent="0.3">
      <c r="A192" s="449">
        <f t="shared" si="2"/>
        <v>184</v>
      </c>
      <c r="B192" s="450" t="s">
        <v>616</v>
      </c>
      <c r="C192" s="451" t="s">
        <v>991</v>
      </c>
      <c r="D192" s="452" t="s">
        <v>992</v>
      </c>
      <c r="E192" s="453" t="s">
        <v>619</v>
      </c>
      <c r="F192" s="454">
        <v>100</v>
      </c>
      <c r="G192" s="454">
        <v>100</v>
      </c>
      <c r="H192" s="452"/>
      <c r="I192" s="455">
        <v>100</v>
      </c>
    </row>
    <row r="193" spans="1:9" ht="18" customHeight="1" x14ac:dyDescent="0.3">
      <c r="A193" s="449">
        <f t="shared" si="2"/>
        <v>185</v>
      </c>
      <c r="B193" s="450" t="s">
        <v>616</v>
      </c>
      <c r="C193" s="451" t="s">
        <v>993</v>
      </c>
      <c r="D193" s="452" t="s">
        <v>994</v>
      </c>
      <c r="E193" s="453" t="s">
        <v>619</v>
      </c>
      <c r="F193" s="454">
        <v>100</v>
      </c>
      <c r="G193" s="454">
        <v>100</v>
      </c>
      <c r="H193" s="452"/>
      <c r="I193" s="455">
        <v>100</v>
      </c>
    </row>
    <row r="194" spans="1:9" ht="18" customHeight="1" x14ac:dyDescent="0.3">
      <c r="A194" s="449">
        <f t="shared" si="2"/>
        <v>186</v>
      </c>
      <c r="B194" s="450" t="s">
        <v>616</v>
      </c>
      <c r="C194" s="451" t="s">
        <v>995</v>
      </c>
      <c r="D194" s="452" t="s">
        <v>996</v>
      </c>
      <c r="E194" s="453" t="s">
        <v>619</v>
      </c>
      <c r="F194" s="454">
        <v>162.5</v>
      </c>
      <c r="G194" s="454">
        <v>162.5</v>
      </c>
      <c r="H194" s="452"/>
      <c r="I194" s="455">
        <v>162.5</v>
      </c>
    </row>
    <row r="195" spans="1:9" ht="18" customHeight="1" x14ac:dyDescent="0.3">
      <c r="A195" s="449">
        <f t="shared" si="2"/>
        <v>187</v>
      </c>
      <c r="B195" s="450" t="s">
        <v>616</v>
      </c>
      <c r="C195" s="451" t="s">
        <v>997</v>
      </c>
      <c r="D195" s="452" t="s">
        <v>998</v>
      </c>
      <c r="E195" s="453" t="s">
        <v>619</v>
      </c>
      <c r="F195" s="454">
        <v>162.5</v>
      </c>
      <c r="G195" s="454">
        <v>162.5</v>
      </c>
      <c r="H195" s="452"/>
      <c r="I195" s="455">
        <v>162.5</v>
      </c>
    </row>
    <row r="196" spans="1:9" ht="18" customHeight="1" x14ac:dyDescent="0.3">
      <c r="A196" s="449">
        <f t="shared" si="2"/>
        <v>188</v>
      </c>
      <c r="B196" s="450" t="s">
        <v>616</v>
      </c>
      <c r="C196" s="451" t="s">
        <v>999</v>
      </c>
      <c r="D196" s="452" t="s">
        <v>1000</v>
      </c>
      <c r="E196" s="453" t="s">
        <v>619</v>
      </c>
      <c r="F196" s="454">
        <v>125</v>
      </c>
      <c r="G196" s="454">
        <v>125</v>
      </c>
      <c r="H196" s="452"/>
      <c r="I196" s="455">
        <v>125</v>
      </c>
    </row>
    <row r="197" spans="1:9" ht="18" customHeight="1" x14ac:dyDescent="0.3">
      <c r="A197" s="449">
        <f t="shared" si="2"/>
        <v>189</v>
      </c>
      <c r="B197" s="450" t="s">
        <v>616</v>
      </c>
      <c r="C197" s="451" t="s">
        <v>1001</v>
      </c>
      <c r="D197" s="452" t="s">
        <v>1002</v>
      </c>
      <c r="E197" s="453" t="s">
        <v>619</v>
      </c>
      <c r="F197" s="454">
        <v>125</v>
      </c>
      <c r="G197" s="454">
        <v>125</v>
      </c>
      <c r="H197" s="452"/>
      <c r="I197" s="455">
        <v>125</v>
      </c>
    </row>
    <row r="198" spans="1:9" ht="18" customHeight="1" x14ac:dyDescent="0.3">
      <c r="A198" s="449">
        <f t="shared" si="2"/>
        <v>190</v>
      </c>
      <c r="B198" s="450" t="s">
        <v>616</v>
      </c>
      <c r="C198" s="451" t="s">
        <v>1003</v>
      </c>
      <c r="D198" s="452" t="s">
        <v>1004</v>
      </c>
      <c r="E198" s="453" t="s">
        <v>619</v>
      </c>
      <c r="F198" s="454">
        <v>100</v>
      </c>
      <c r="G198" s="454">
        <v>100</v>
      </c>
      <c r="H198" s="452"/>
      <c r="I198" s="455">
        <v>100</v>
      </c>
    </row>
    <row r="199" spans="1:9" ht="18" customHeight="1" x14ac:dyDescent="0.3">
      <c r="A199" s="449">
        <f t="shared" si="2"/>
        <v>191</v>
      </c>
      <c r="B199" s="450" t="s">
        <v>616</v>
      </c>
      <c r="C199" s="451" t="s">
        <v>1005</v>
      </c>
      <c r="D199" s="452" t="s">
        <v>1006</v>
      </c>
      <c r="E199" s="453" t="s">
        <v>619</v>
      </c>
      <c r="F199" s="454">
        <v>125</v>
      </c>
      <c r="G199" s="454">
        <v>125</v>
      </c>
      <c r="H199" s="452"/>
      <c r="I199" s="455">
        <v>125</v>
      </c>
    </row>
    <row r="200" spans="1:9" ht="18" customHeight="1" x14ac:dyDescent="0.3">
      <c r="A200" s="449">
        <f t="shared" si="2"/>
        <v>192</v>
      </c>
      <c r="B200" s="450" t="s">
        <v>616</v>
      </c>
      <c r="C200" s="451" t="s">
        <v>1007</v>
      </c>
      <c r="D200" s="452" t="s">
        <v>1008</v>
      </c>
      <c r="E200" s="453" t="s">
        <v>619</v>
      </c>
      <c r="F200" s="454">
        <v>162.5</v>
      </c>
      <c r="G200" s="454">
        <v>162.5</v>
      </c>
      <c r="H200" s="452"/>
      <c r="I200" s="455">
        <v>162.5</v>
      </c>
    </row>
    <row r="201" spans="1:9" ht="18" customHeight="1" x14ac:dyDescent="0.3">
      <c r="A201" s="449">
        <f t="shared" si="2"/>
        <v>193</v>
      </c>
      <c r="B201" s="450" t="s">
        <v>616</v>
      </c>
      <c r="C201" s="451" t="s">
        <v>1009</v>
      </c>
      <c r="D201" s="452" t="s">
        <v>1010</v>
      </c>
      <c r="E201" s="453" t="s">
        <v>619</v>
      </c>
      <c r="F201" s="454">
        <v>100</v>
      </c>
      <c r="G201" s="454">
        <v>100</v>
      </c>
      <c r="H201" s="452"/>
      <c r="I201" s="455">
        <v>100</v>
      </c>
    </row>
    <row r="202" spans="1:9" ht="18" customHeight="1" x14ac:dyDescent="0.3">
      <c r="A202" s="449">
        <f t="shared" si="2"/>
        <v>194</v>
      </c>
      <c r="B202" s="450" t="s">
        <v>616</v>
      </c>
      <c r="C202" s="451" t="s">
        <v>1011</v>
      </c>
      <c r="D202" s="452" t="s">
        <v>1012</v>
      </c>
      <c r="E202" s="453" t="s">
        <v>619</v>
      </c>
      <c r="F202" s="454">
        <v>125</v>
      </c>
      <c r="G202" s="454">
        <v>125</v>
      </c>
      <c r="H202" s="452"/>
      <c r="I202" s="455">
        <v>125</v>
      </c>
    </row>
    <row r="203" spans="1:9" ht="18" customHeight="1" x14ac:dyDescent="0.3">
      <c r="A203" s="449">
        <f t="shared" ref="A203:A266" si="3">A202+1</f>
        <v>195</v>
      </c>
      <c r="B203" s="450" t="s">
        <v>616</v>
      </c>
      <c r="C203" s="451" t="s">
        <v>1013</v>
      </c>
      <c r="D203" s="452" t="s">
        <v>1014</v>
      </c>
      <c r="E203" s="453" t="s">
        <v>619</v>
      </c>
      <c r="F203" s="454">
        <v>125</v>
      </c>
      <c r="G203" s="454">
        <v>125</v>
      </c>
      <c r="H203" s="452"/>
      <c r="I203" s="455">
        <v>125</v>
      </c>
    </row>
    <row r="204" spans="1:9" ht="18" customHeight="1" x14ac:dyDescent="0.3">
      <c r="A204" s="449">
        <f t="shared" si="3"/>
        <v>196</v>
      </c>
      <c r="B204" s="450" t="s">
        <v>616</v>
      </c>
      <c r="C204" s="451" t="s">
        <v>1015</v>
      </c>
      <c r="D204" s="452" t="s">
        <v>1016</v>
      </c>
      <c r="E204" s="453" t="s">
        <v>619</v>
      </c>
      <c r="F204" s="454">
        <v>162.5</v>
      </c>
      <c r="G204" s="454">
        <v>162.5</v>
      </c>
      <c r="H204" s="452"/>
      <c r="I204" s="455">
        <v>162.5</v>
      </c>
    </row>
    <row r="205" spans="1:9" ht="18" customHeight="1" x14ac:dyDescent="0.3">
      <c r="A205" s="449">
        <f t="shared" si="3"/>
        <v>197</v>
      </c>
      <c r="B205" s="450" t="s">
        <v>616</v>
      </c>
      <c r="C205" s="451" t="s">
        <v>1017</v>
      </c>
      <c r="D205" s="452" t="s">
        <v>1018</v>
      </c>
      <c r="E205" s="453" t="s">
        <v>619</v>
      </c>
      <c r="F205" s="454">
        <v>100</v>
      </c>
      <c r="G205" s="454">
        <v>100</v>
      </c>
      <c r="H205" s="452"/>
      <c r="I205" s="455">
        <v>100</v>
      </c>
    </row>
    <row r="206" spans="1:9" ht="18" customHeight="1" x14ac:dyDescent="0.3">
      <c r="A206" s="449">
        <f t="shared" si="3"/>
        <v>198</v>
      </c>
      <c r="B206" s="450" t="s">
        <v>616</v>
      </c>
      <c r="C206" s="451" t="s">
        <v>1019</v>
      </c>
      <c r="D206" s="452" t="s">
        <v>1020</v>
      </c>
      <c r="E206" s="453" t="s">
        <v>619</v>
      </c>
      <c r="F206" s="454">
        <v>162.5</v>
      </c>
      <c r="G206" s="454">
        <v>162.5</v>
      </c>
      <c r="H206" s="452"/>
      <c r="I206" s="455">
        <v>162.5</v>
      </c>
    </row>
    <row r="207" spans="1:9" ht="18" customHeight="1" x14ac:dyDescent="0.3">
      <c r="A207" s="449">
        <f t="shared" si="3"/>
        <v>199</v>
      </c>
      <c r="B207" s="450" t="s">
        <v>616</v>
      </c>
      <c r="C207" s="451" t="s">
        <v>622</v>
      </c>
      <c r="D207" s="452" t="s">
        <v>1021</v>
      </c>
      <c r="E207" s="453" t="s">
        <v>619</v>
      </c>
      <c r="F207" s="454">
        <v>100</v>
      </c>
      <c r="G207" s="454">
        <v>100</v>
      </c>
      <c r="H207" s="452"/>
      <c r="I207" s="455">
        <v>100</v>
      </c>
    </row>
    <row r="208" spans="1:9" ht="18" customHeight="1" x14ac:dyDescent="0.3">
      <c r="A208" s="449">
        <f t="shared" si="3"/>
        <v>200</v>
      </c>
      <c r="B208" s="450" t="s">
        <v>616</v>
      </c>
      <c r="C208" s="451" t="s">
        <v>1022</v>
      </c>
      <c r="D208" s="452" t="s">
        <v>1023</v>
      </c>
      <c r="E208" s="453" t="s">
        <v>619</v>
      </c>
      <c r="F208" s="454">
        <v>125</v>
      </c>
      <c r="G208" s="454">
        <v>125</v>
      </c>
      <c r="H208" s="452"/>
      <c r="I208" s="455">
        <v>125</v>
      </c>
    </row>
    <row r="209" spans="1:9" ht="18" customHeight="1" x14ac:dyDescent="0.3">
      <c r="A209" s="449">
        <f t="shared" si="3"/>
        <v>201</v>
      </c>
      <c r="B209" s="450" t="s">
        <v>616</v>
      </c>
      <c r="C209" s="451" t="s">
        <v>1024</v>
      </c>
      <c r="D209" s="452" t="s">
        <v>1025</v>
      </c>
      <c r="E209" s="453" t="s">
        <v>619</v>
      </c>
      <c r="F209" s="454">
        <v>100</v>
      </c>
      <c r="G209" s="454">
        <v>100</v>
      </c>
      <c r="H209" s="452"/>
      <c r="I209" s="455">
        <v>100</v>
      </c>
    </row>
    <row r="210" spans="1:9" ht="18" customHeight="1" x14ac:dyDescent="0.3">
      <c r="A210" s="449">
        <f t="shared" si="3"/>
        <v>202</v>
      </c>
      <c r="B210" s="450" t="s">
        <v>616</v>
      </c>
      <c r="C210" s="451" t="s">
        <v>1026</v>
      </c>
      <c r="D210" s="452" t="s">
        <v>1027</v>
      </c>
      <c r="E210" s="453" t="s">
        <v>619</v>
      </c>
      <c r="F210" s="454">
        <v>100</v>
      </c>
      <c r="G210" s="454">
        <v>100</v>
      </c>
      <c r="H210" s="452"/>
      <c r="I210" s="455">
        <v>100</v>
      </c>
    </row>
    <row r="211" spans="1:9" ht="18" customHeight="1" x14ac:dyDescent="0.3">
      <c r="A211" s="449">
        <f t="shared" si="3"/>
        <v>203</v>
      </c>
      <c r="B211" s="450" t="s">
        <v>616</v>
      </c>
      <c r="C211" s="451" t="s">
        <v>1028</v>
      </c>
      <c r="D211" s="452" t="s">
        <v>1029</v>
      </c>
      <c r="E211" s="453" t="s">
        <v>619</v>
      </c>
      <c r="F211" s="454">
        <v>100</v>
      </c>
      <c r="G211" s="454">
        <v>100</v>
      </c>
      <c r="H211" s="452"/>
      <c r="I211" s="455">
        <v>100</v>
      </c>
    </row>
    <row r="212" spans="1:9" ht="18" customHeight="1" x14ac:dyDescent="0.3">
      <c r="A212" s="449">
        <f t="shared" si="3"/>
        <v>204</v>
      </c>
      <c r="B212" s="450" t="s">
        <v>616</v>
      </c>
      <c r="C212" s="451" t="s">
        <v>1030</v>
      </c>
      <c r="D212" s="452" t="s">
        <v>1031</v>
      </c>
      <c r="E212" s="453" t="s">
        <v>619</v>
      </c>
      <c r="F212" s="454">
        <v>125</v>
      </c>
      <c r="G212" s="454">
        <v>125</v>
      </c>
      <c r="H212" s="452"/>
      <c r="I212" s="455">
        <v>125</v>
      </c>
    </row>
    <row r="213" spans="1:9" ht="18" customHeight="1" x14ac:dyDescent="0.3">
      <c r="A213" s="449">
        <f t="shared" si="3"/>
        <v>205</v>
      </c>
      <c r="B213" s="450" t="s">
        <v>616</v>
      </c>
      <c r="C213" s="451" t="s">
        <v>1032</v>
      </c>
      <c r="D213" s="452" t="s">
        <v>1033</v>
      </c>
      <c r="E213" s="453" t="s">
        <v>619</v>
      </c>
      <c r="F213" s="454">
        <v>162.5</v>
      </c>
      <c r="G213" s="454">
        <v>162.5</v>
      </c>
      <c r="H213" s="452"/>
      <c r="I213" s="455">
        <v>162.5</v>
      </c>
    </row>
    <row r="214" spans="1:9" ht="18" customHeight="1" x14ac:dyDescent="0.3">
      <c r="A214" s="449">
        <f t="shared" si="3"/>
        <v>206</v>
      </c>
      <c r="B214" s="450" t="s">
        <v>616</v>
      </c>
      <c r="C214" s="451" t="s">
        <v>1034</v>
      </c>
      <c r="D214" s="452" t="s">
        <v>1035</v>
      </c>
      <c r="E214" s="453" t="s">
        <v>619</v>
      </c>
      <c r="F214" s="454">
        <v>162.5</v>
      </c>
      <c r="G214" s="454">
        <v>162.5</v>
      </c>
      <c r="H214" s="452"/>
      <c r="I214" s="455">
        <v>162.5</v>
      </c>
    </row>
    <row r="215" spans="1:9" ht="18" customHeight="1" x14ac:dyDescent="0.3">
      <c r="A215" s="449">
        <f t="shared" si="3"/>
        <v>207</v>
      </c>
      <c r="B215" s="450" t="s">
        <v>616</v>
      </c>
      <c r="C215" s="451" t="s">
        <v>1036</v>
      </c>
      <c r="D215" s="452" t="s">
        <v>1037</v>
      </c>
      <c r="E215" s="453" t="s">
        <v>619</v>
      </c>
      <c r="F215" s="454">
        <v>125</v>
      </c>
      <c r="G215" s="454">
        <v>125</v>
      </c>
      <c r="H215" s="452"/>
      <c r="I215" s="455">
        <v>125</v>
      </c>
    </row>
    <row r="216" spans="1:9" ht="18" customHeight="1" x14ac:dyDescent="0.3">
      <c r="A216" s="449">
        <f t="shared" si="3"/>
        <v>208</v>
      </c>
      <c r="B216" s="450" t="s">
        <v>616</v>
      </c>
      <c r="C216" s="451" t="s">
        <v>1038</v>
      </c>
      <c r="D216" s="452" t="s">
        <v>1039</v>
      </c>
      <c r="E216" s="453" t="s">
        <v>619</v>
      </c>
      <c r="F216" s="454">
        <v>162.5</v>
      </c>
      <c r="G216" s="454">
        <v>162.5</v>
      </c>
      <c r="H216" s="452"/>
      <c r="I216" s="455">
        <v>162.5</v>
      </c>
    </row>
    <row r="217" spans="1:9" ht="18" customHeight="1" x14ac:dyDescent="0.3">
      <c r="A217" s="449">
        <f t="shared" si="3"/>
        <v>209</v>
      </c>
      <c r="B217" s="450" t="s">
        <v>616</v>
      </c>
      <c r="C217" s="451" t="s">
        <v>1040</v>
      </c>
      <c r="D217" s="452" t="s">
        <v>1041</v>
      </c>
      <c r="E217" s="453" t="s">
        <v>619</v>
      </c>
      <c r="F217" s="454">
        <v>125</v>
      </c>
      <c r="G217" s="454">
        <v>125</v>
      </c>
      <c r="H217" s="452"/>
      <c r="I217" s="455">
        <v>125</v>
      </c>
    </row>
    <row r="218" spans="1:9" ht="18" customHeight="1" x14ac:dyDescent="0.3">
      <c r="A218" s="449">
        <f t="shared" si="3"/>
        <v>210</v>
      </c>
      <c r="B218" s="450" t="s">
        <v>1042</v>
      </c>
      <c r="C218" s="451" t="s">
        <v>1043</v>
      </c>
      <c r="D218" s="452" t="s">
        <v>1044</v>
      </c>
      <c r="E218" s="453" t="s">
        <v>619</v>
      </c>
      <c r="F218" s="454">
        <v>125</v>
      </c>
      <c r="G218" s="454">
        <v>125</v>
      </c>
      <c r="H218" s="452"/>
      <c r="I218" s="455">
        <v>125</v>
      </c>
    </row>
    <row r="219" spans="1:9" ht="18" customHeight="1" x14ac:dyDescent="0.3">
      <c r="A219" s="449">
        <f t="shared" si="3"/>
        <v>211</v>
      </c>
      <c r="B219" s="450" t="s">
        <v>616</v>
      </c>
      <c r="C219" s="451" t="s">
        <v>1045</v>
      </c>
      <c r="D219" s="452" t="s">
        <v>1046</v>
      </c>
      <c r="E219" s="453" t="s">
        <v>619</v>
      </c>
      <c r="F219" s="454">
        <v>125</v>
      </c>
      <c r="G219" s="454">
        <v>125</v>
      </c>
      <c r="H219" s="452"/>
      <c r="I219" s="455">
        <v>125</v>
      </c>
    </row>
    <row r="220" spans="1:9" ht="18" customHeight="1" x14ac:dyDescent="0.3">
      <c r="A220" s="449">
        <f t="shared" si="3"/>
        <v>212</v>
      </c>
      <c r="B220" s="450" t="s">
        <v>616</v>
      </c>
      <c r="C220" s="451" t="s">
        <v>1047</v>
      </c>
      <c r="D220" s="452" t="s">
        <v>1048</v>
      </c>
      <c r="E220" s="453" t="s">
        <v>619</v>
      </c>
      <c r="F220" s="454">
        <v>125</v>
      </c>
      <c r="G220" s="454">
        <v>125</v>
      </c>
      <c r="H220" s="452"/>
      <c r="I220" s="455">
        <v>125</v>
      </c>
    </row>
    <row r="221" spans="1:9" ht="18" customHeight="1" x14ac:dyDescent="0.3">
      <c r="A221" s="449">
        <f t="shared" si="3"/>
        <v>213</v>
      </c>
      <c r="B221" s="450" t="s">
        <v>616</v>
      </c>
      <c r="C221" s="451" t="s">
        <v>1049</v>
      </c>
      <c r="D221" s="452" t="s">
        <v>1050</v>
      </c>
      <c r="E221" s="453" t="s">
        <v>619</v>
      </c>
      <c r="F221" s="454">
        <v>100</v>
      </c>
      <c r="G221" s="454">
        <v>100</v>
      </c>
      <c r="H221" s="452"/>
      <c r="I221" s="455">
        <v>100</v>
      </c>
    </row>
    <row r="222" spans="1:9" ht="18" customHeight="1" x14ac:dyDescent="0.3">
      <c r="A222" s="449">
        <f t="shared" si="3"/>
        <v>214</v>
      </c>
      <c r="B222" s="450" t="s">
        <v>616</v>
      </c>
      <c r="C222" s="451" t="s">
        <v>1051</v>
      </c>
      <c r="D222" s="452" t="s">
        <v>1052</v>
      </c>
      <c r="E222" s="453" t="s">
        <v>619</v>
      </c>
      <c r="F222" s="454">
        <v>100</v>
      </c>
      <c r="G222" s="454">
        <v>100</v>
      </c>
      <c r="H222" s="452"/>
      <c r="I222" s="455">
        <v>100</v>
      </c>
    </row>
    <row r="223" spans="1:9" ht="18" customHeight="1" x14ac:dyDescent="0.3">
      <c r="A223" s="449">
        <f t="shared" si="3"/>
        <v>215</v>
      </c>
      <c r="B223" s="450" t="s">
        <v>616</v>
      </c>
      <c r="C223" s="451" t="s">
        <v>1053</v>
      </c>
      <c r="D223" s="452" t="s">
        <v>1054</v>
      </c>
      <c r="E223" s="453" t="s">
        <v>619</v>
      </c>
      <c r="F223" s="454">
        <v>100</v>
      </c>
      <c r="G223" s="454">
        <v>100</v>
      </c>
      <c r="H223" s="452"/>
      <c r="I223" s="455">
        <v>100</v>
      </c>
    </row>
    <row r="224" spans="1:9" ht="18" customHeight="1" x14ac:dyDescent="0.3">
      <c r="A224" s="449">
        <f t="shared" si="3"/>
        <v>216</v>
      </c>
      <c r="B224" s="450" t="s">
        <v>616</v>
      </c>
      <c r="C224" s="451" t="s">
        <v>1055</v>
      </c>
      <c r="D224" s="452" t="s">
        <v>1056</v>
      </c>
      <c r="E224" s="453" t="s">
        <v>619</v>
      </c>
      <c r="F224" s="454">
        <v>162.5</v>
      </c>
      <c r="G224" s="454">
        <v>162.5</v>
      </c>
      <c r="H224" s="452"/>
      <c r="I224" s="455">
        <v>162.5</v>
      </c>
    </row>
    <row r="225" spans="1:9" ht="18" customHeight="1" x14ac:dyDescent="0.3">
      <c r="A225" s="449">
        <f t="shared" si="3"/>
        <v>217</v>
      </c>
      <c r="B225" s="450" t="s">
        <v>616</v>
      </c>
      <c r="C225" s="451" t="s">
        <v>1057</v>
      </c>
      <c r="D225" s="452" t="s">
        <v>1058</v>
      </c>
      <c r="E225" s="453" t="s">
        <v>619</v>
      </c>
      <c r="F225" s="454">
        <v>162.5</v>
      </c>
      <c r="G225" s="454">
        <v>162.5</v>
      </c>
      <c r="H225" s="452"/>
      <c r="I225" s="455">
        <v>162.5</v>
      </c>
    </row>
    <row r="226" spans="1:9" ht="18" customHeight="1" x14ac:dyDescent="0.3">
      <c r="A226" s="449">
        <f t="shared" si="3"/>
        <v>218</v>
      </c>
      <c r="B226" s="450" t="s">
        <v>624</v>
      </c>
      <c r="C226" s="451" t="s">
        <v>1059</v>
      </c>
      <c r="D226" s="452" t="s">
        <v>1060</v>
      </c>
      <c r="E226" s="453" t="s">
        <v>619</v>
      </c>
      <c r="F226" s="454">
        <v>125</v>
      </c>
      <c r="G226" s="454">
        <v>125</v>
      </c>
      <c r="H226" s="452"/>
      <c r="I226" s="455">
        <v>125</v>
      </c>
    </row>
    <row r="227" spans="1:9" ht="18" customHeight="1" x14ac:dyDescent="0.3">
      <c r="A227" s="449">
        <f t="shared" si="3"/>
        <v>219</v>
      </c>
      <c r="B227" s="450" t="s">
        <v>616</v>
      </c>
      <c r="C227" s="451" t="s">
        <v>1061</v>
      </c>
      <c r="D227" s="452" t="s">
        <v>1062</v>
      </c>
      <c r="E227" s="453" t="s">
        <v>619</v>
      </c>
      <c r="F227" s="454">
        <v>162.5</v>
      </c>
      <c r="G227" s="454">
        <v>162.5</v>
      </c>
      <c r="H227" s="452"/>
      <c r="I227" s="455">
        <v>162.5</v>
      </c>
    </row>
    <row r="228" spans="1:9" ht="18" customHeight="1" x14ac:dyDescent="0.3">
      <c r="A228" s="449">
        <f t="shared" si="3"/>
        <v>220</v>
      </c>
      <c r="B228" s="450" t="s">
        <v>624</v>
      </c>
      <c r="C228" s="451" t="s">
        <v>1063</v>
      </c>
      <c r="D228" s="452" t="s">
        <v>1064</v>
      </c>
      <c r="E228" s="453" t="s">
        <v>619</v>
      </c>
      <c r="F228" s="454">
        <v>125</v>
      </c>
      <c r="G228" s="454">
        <v>125</v>
      </c>
      <c r="H228" s="452"/>
      <c r="I228" s="455">
        <v>125</v>
      </c>
    </row>
    <row r="229" spans="1:9" ht="18" customHeight="1" x14ac:dyDescent="0.3">
      <c r="A229" s="449">
        <f t="shared" si="3"/>
        <v>221</v>
      </c>
      <c r="B229" s="450" t="s">
        <v>624</v>
      </c>
      <c r="C229" s="451" t="s">
        <v>1065</v>
      </c>
      <c r="D229" s="452" t="s">
        <v>1066</v>
      </c>
      <c r="E229" s="453" t="s">
        <v>619</v>
      </c>
      <c r="F229" s="454">
        <v>125</v>
      </c>
      <c r="G229" s="454">
        <v>125</v>
      </c>
      <c r="H229" s="452"/>
      <c r="I229" s="455">
        <v>125</v>
      </c>
    </row>
    <row r="230" spans="1:9" ht="18" customHeight="1" x14ac:dyDescent="0.3">
      <c r="A230" s="449">
        <f t="shared" si="3"/>
        <v>222</v>
      </c>
      <c r="B230" s="450" t="s">
        <v>624</v>
      </c>
      <c r="C230" s="451" t="s">
        <v>1067</v>
      </c>
      <c r="D230" s="452" t="s">
        <v>1068</v>
      </c>
      <c r="E230" s="453" t="s">
        <v>619</v>
      </c>
      <c r="F230" s="454">
        <v>162.5</v>
      </c>
      <c r="G230" s="454">
        <v>162.5</v>
      </c>
      <c r="H230" s="452"/>
      <c r="I230" s="455">
        <v>162.5</v>
      </c>
    </row>
    <row r="231" spans="1:9" ht="18" customHeight="1" x14ac:dyDescent="0.3">
      <c r="A231" s="449">
        <f t="shared" si="3"/>
        <v>223</v>
      </c>
      <c r="B231" s="450" t="s">
        <v>616</v>
      </c>
      <c r="C231" s="451" t="s">
        <v>1069</v>
      </c>
      <c r="D231" s="452" t="s">
        <v>1070</v>
      </c>
      <c r="E231" s="453" t="s">
        <v>619</v>
      </c>
      <c r="F231" s="454">
        <v>162.5</v>
      </c>
      <c r="G231" s="454">
        <v>162.5</v>
      </c>
      <c r="H231" s="452"/>
      <c r="I231" s="455">
        <v>162.5</v>
      </c>
    </row>
    <row r="232" spans="1:9" ht="18" customHeight="1" x14ac:dyDescent="0.3">
      <c r="A232" s="449">
        <f t="shared" si="3"/>
        <v>224</v>
      </c>
      <c r="B232" s="450" t="s">
        <v>616</v>
      </c>
      <c r="C232" s="451" t="s">
        <v>1071</v>
      </c>
      <c r="D232" s="452" t="s">
        <v>1072</v>
      </c>
      <c r="E232" s="453" t="s">
        <v>619</v>
      </c>
      <c r="F232" s="454">
        <v>162.5</v>
      </c>
      <c r="G232" s="454">
        <v>162.5</v>
      </c>
      <c r="H232" s="452"/>
      <c r="I232" s="455">
        <v>162.5</v>
      </c>
    </row>
    <row r="233" spans="1:9" ht="18" customHeight="1" x14ac:dyDescent="0.3">
      <c r="A233" s="449">
        <f t="shared" si="3"/>
        <v>225</v>
      </c>
      <c r="B233" s="450" t="s">
        <v>624</v>
      </c>
      <c r="C233" s="451" t="s">
        <v>1073</v>
      </c>
      <c r="D233" s="452" t="s">
        <v>1074</v>
      </c>
      <c r="E233" s="453" t="s">
        <v>619</v>
      </c>
      <c r="F233" s="454">
        <v>100</v>
      </c>
      <c r="G233" s="454">
        <v>100</v>
      </c>
      <c r="H233" s="452"/>
      <c r="I233" s="455">
        <v>100</v>
      </c>
    </row>
    <row r="234" spans="1:9" ht="18" customHeight="1" x14ac:dyDescent="0.3">
      <c r="A234" s="449">
        <f t="shared" si="3"/>
        <v>226</v>
      </c>
      <c r="B234" s="450" t="s">
        <v>624</v>
      </c>
      <c r="C234" s="451" t="s">
        <v>1075</v>
      </c>
      <c r="D234" s="452" t="s">
        <v>1076</v>
      </c>
      <c r="E234" s="453" t="s">
        <v>619</v>
      </c>
      <c r="F234" s="454">
        <v>100</v>
      </c>
      <c r="G234" s="454">
        <v>100</v>
      </c>
      <c r="H234" s="452"/>
      <c r="I234" s="455">
        <v>100</v>
      </c>
    </row>
    <row r="235" spans="1:9" ht="18" customHeight="1" x14ac:dyDescent="0.3">
      <c r="A235" s="449">
        <f t="shared" si="3"/>
        <v>227</v>
      </c>
      <c r="B235" s="450" t="s">
        <v>624</v>
      </c>
      <c r="C235" s="451" t="s">
        <v>1077</v>
      </c>
      <c r="D235" s="452" t="s">
        <v>1078</v>
      </c>
      <c r="E235" s="453" t="s">
        <v>619</v>
      </c>
      <c r="F235" s="454">
        <v>100</v>
      </c>
      <c r="G235" s="454">
        <v>100</v>
      </c>
      <c r="H235" s="452"/>
      <c r="I235" s="455">
        <v>100</v>
      </c>
    </row>
    <row r="236" spans="1:9" ht="18" customHeight="1" x14ac:dyDescent="0.3">
      <c r="A236" s="449">
        <f t="shared" si="3"/>
        <v>228</v>
      </c>
      <c r="B236" s="450" t="s">
        <v>624</v>
      </c>
      <c r="C236" s="451" t="s">
        <v>1079</v>
      </c>
      <c r="D236" s="452" t="s">
        <v>1080</v>
      </c>
      <c r="E236" s="453" t="s">
        <v>619</v>
      </c>
      <c r="F236" s="454">
        <v>125</v>
      </c>
      <c r="G236" s="454">
        <v>125</v>
      </c>
      <c r="H236" s="452"/>
      <c r="I236" s="455">
        <v>125</v>
      </c>
    </row>
    <row r="237" spans="1:9" ht="18" customHeight="1" x14ac:dyDescent="0.3">
      <c r="A237" s="449">
        <f t="shared" si="3"/>
        <v>229</v>
      </c>
      <c r="B237" s="450" t="s">
        <v>624</v>
      </c>
      <c r="C237" s="451" t="s">
        <v>1081</v>
      </c>
      <c r="D237" s="452" t="s">
        <v>1082</v>
      </c>
      <c r="E237" s="453" t="s">
        <v>619</v>
      </c>
      <c r="F237" s="454">
        <v>100</v>
      </c>
      <c r="G237" s="454">
        <v>100</v>
      </c>
      <c r="H237" s="452"/>
      <c r="I237" s="455">
        <v>100</v>
      </c>
    </row>
    <row r="238" spans="1:9" ht="18" customHeight="1" x14ac:dyDescent="0.3">
      <c r="A238" s="449">
        <f t="shared" si="3"/>
        <v>230</v>
      </c>
      <c r="B238" s="450" t="s">
        <v>624</v>
      </c>
      <c r="C238" s="451" t="s">
        <v>1083</v>
      </c>
      <c r="D238" s="452" t="s">
        <v>1084</v>
      </c>
      <c r="E238" s="453" t="s">
        <v>619</v>
      </c>
      <c r="F238" s="454">
        <v>125</v>
      </c>
      <c r="G238" s="454">
        <v>125</v>
      </c>
      <c r="H238" s="452"/>
      <c r="I238" s="455">
        <v>125</v>
      </c>
    </row>
    <row r="239" spans="1:9" ht="18" customHeight="1" x14ac:dyDescent="0.3">
      <c r="A239" s="449">
        <f t="shared" si="3"/>
        <v>231</v>
      </c>
      <c r="B239" s="450" t="s">
        <v>624</v>
      </c>
      <c r="C239" s="451" t="s">
        <v>1085</v>
      </c>
      <c r="D239" s="452" t="s">
        <v>1086</v>
      </c>
      <c r="E239" s="453" t="s">
        <v>619</v>
      </c>
      <c r="F239" s="454">
        <v>125</v>
      </c>
      <c r="G239" s="454">
        <v>125</v>
      </c>
      <c r="H239" s="452"/>
      <c r="I239" s="455">
        <v>125</v>
      </c>
    </row>
    <row r="240" spans="1:9" ht="18" customHeight="1" x14ac:dyDescent="0.3">
      <c r="A240" s="449">
        <f t="shared" si="3"/>
        <v>232</v>
      </c>
      <c r="B240" s="450" t="s">
        <v>624</v>
      </c>
      <c r="C240" s="451" t="s">
        <v>1087</v>
      </c>
      <c r="D240" s="452" t="s">
        <v>1088</v>
      </c>
      <c r="E240" s="453" t="s">
        <v>619</v>
      </c>
      <c r="F240" s="454">
        <v>162.5</v>
      </c>
      <c r="G240" s="454">
        <v>162.5</v>
      </c>
      <c r="H240" s="452"/>
      <c r="I240" s="455">
        <v>162.5</v>
      </c>
    </row>
    <row r="241" spans="1:9" ht="18" customHeight="1" x14ac:dyDescent="0.3">
      <c r="A241" s="449">
        <f t="shared" si="3"/>
        <v>233</v>
      </c>
      <c r="B241" s="450" t="s">
        <v>624</v>
      </c>
      <c r="C241" s="451" t="s">
        <v>1089</v>
      </c>
      <c r="D241" s="452" t="s">
        <v>1090</v>
      </c>
      <c r="E241" s="453" t="s">
        <v>619</v>
      </c>
      <c r="F241" s="454">
        <v>125</v>
      </c>
      <c r="G241" s="454">
        <v>125</v>
      </c>
      <c r="H241" s="452"/>
      <c r="I241" s="455">
        <v>125</v>
      </c>
    </row>
    <row r="242" spans="1:9" ht="18" customHeight="1" x14ac:dyDescent="0.3">
      <c r="A242" s="449">
        <f t="shared" si="3"/>
        <v>234</v>
      </c>
      <c r="B242" s="450" t="s">
        <v>624</v>
      </c>
      <c r="C242" s="451" t="s">
        <v>1091</v>
      </c>
      <c r="D242" s="452" t="s">
        <v>1092</v>
      </c>
      <c r="E242" s="453" t="s">
        <v>619</v>
      </c>
      <c r="F242" s="454">
        <v>100</v>
      </c>
      <c r="G242" s="454">
        <v>100</v>
      </c>
      <c r="H242" s="452"/>
      <c r="I242" s="455">
        <v>100</v>
      </c>
    </row>
    <row r="243" spans="1:9" ht="18" customHeight="1" x14ac:dyDescent="0.3">
      <c r="A243" s="449">
        <f t="shared" si="3"/>
        <v>235</v>
      </c>
      <c r="B243" s="450" t="s">
        <v>616</v>
      </c>
      <c r="C243" s="451" t="s">
        <v>1093</v>
      </c>
      <c r="D243" s="452" t="s">
        <v>1094</v>
      </c>
      <c r="E243" s="453" t="s">
        <v>619</v>
      </c>
      <c r="F243" s="454">
        <v>100</v>
      </c>
      <c r="G243" s="454">
        <v>100</v>
      </c>
      <c r="H243" s="452"/>
      <c r="I243" s="455">
        <v>100</v>
      </c>
    </row>
    <row r="244" spans="1:9" ht="18" customHeight="1" x14ac:dyDescent="0.3">
      <c r="A244" s="449">
        <f t="shared" si="3"/>
        <v>236</v>
      </c>
      <c r="B244" s="450" t="s">
        <v>616</v>
      </c>
      <c r="C244" s="451" t="s">
        <v>1095</v>
      </c>
      <c r="D244" s="452" t="s">
        <v>1096</v>
      </c>
      <c r="E244" s="453" t="s">
        <v>619</v>
      </c>
      <c r="F244" s="454">
        <v>100</v>
      </c>
      <c r="G244" s="454">
        <v>100</v>
      </c>
      <c r="H244" s="452"/>
      <c r="I244" s="455">
        <v>100</v>
      </c>
    </row>
    <row r="245" spans="1:9" ht="18" customHeight="1" x14ac:dyDescent="0.3">
      <c r="A245" s="449">
        <f t="shared" si="3"/>
        <v>237</v>
      </c>
      <c r="B245" s="450" t="s">
        <v>616</v>
      </c>
      <c r="C245" s="451" t="s">
        <v>1097</v>
      </c>
      <c r="D245" s="452" t="s">
        <v>1098</v>
      </c>
      <c r="E245" s="453" t="s">
        <v>619</v>
      </c>
      <c r="F245" s="454">
        <v>100</v>
      </c>
      <c r="G245" s="454">
        <v>100</v>
      </c>
      <c r="H245" s="452"/>
      <c r="I245" s="455">
        <v>100</v>
      </c>
    </row>
    <row r="246" spans="1:9" ht="18" customHeight="1" x14ac:dyDescent="0.3">
      <c r="A246" s="449">
        <f t="shared" si="3"/>
        <v>238</v>
      </c>
      <c r="B246" s="450" t="s">
        <v>616</v>
      </c>
      <c r="C246" s="451" t="s">
        <v>1099</v>
      </c>
      <c r="D246" s="452" t="s">
        <v>1100</v>
      </c>
      <c r="E246" s="453" t="s">
        <v>619</v>
      </c>
      <c r="F246" s="454">
        <v>125</v>
      </c>
      <c r="G246" s="454">
        <v>125</v>
      </c>
      <c r="H246" s="452"/>
      <c r="I246" s="455">
        <v>125</v>
      </c>
    </row>
    <row r="247" spans="1:9" ht="18" customHeight="1" x14ac:dyDescent="0.3">
      <c r="A247" s="449">
        <f t="shared" si="3"/>
        <v>239</v>
      </c>
      <c r="B247" s="450" t="s">
        <v>616</v>
      </c>
      <c r="C247" s="451" t="s">
        <v>1101</v>
      </c>
      <c r="D247" s="452" t="s">
        <v>1102</v>
      </c>
      <c r="E247" s="453" t="s">
        <v>619</v>
      </c>
      <c r="F247" s="454">
        <v>100</v>
      </c>
      <c r="G247" s="454">
        <v>100</v>
      </c>
      <c r="H247" s="452"/>
      <c r="I247" s="455">
        <v>100</v>
      </c>
    </row>
    <row r="248" spans="1:9" ht="18" customHeight="1" x14ac:dyDescent="0.3">
      <c r="A248" s="449">
        <f t="shared" si="3"/>
        <v>240</v>
      </c>
      <c r="B248" s="450" t="s">
        <v>616</v>
      </c>
      <c r="C248" s="451" t="s">
        <v>1103</v>
      </c>
      <c r="D248" s="452" t="s">
        <v>1104</v>
      </c>
      <c r="E248" s="453" t="s">
        <v>619</v>
      </c>
      <c r="F248" s="454">
        <v>162.5</v>
      </c>
      <c r="G248" s="454">
        <v>162.5</v>
      </c>
      <c r="H248" s="452"/>
      <c r="I248" s="455">
        <v>162.5</v>
      </c>
    </row>
    <row r="249" spans="1:9" ht="18" customHeight="1" x14ac:dyDescent="0.3">
      <c r="A249" s="449">
        <f t="shared" si="3"/>
        <v>241</v>
      </c>
      <c r="B249" s="450" t="s">
        <v>616</v>
      </c>
      <c r="C249" s="451" t="s">
        <v>1105</v>
      </c>
      <c r="D249" s="452" t="s">
        <v>1106</v>
      </c>
      <c r="E249" s="453" t="s">
        <v>619</v>
      </c>
      <c r="F249" s="454">
        <v>125</v>
      </c>
      <c r="G249" s="454">
        <v>125</v>
      </c>
      <c r="H249" s="452"/>
      <c r="I249" s="455">
        <v>125</v>
      </c>
    </row>
    <row r="250" spans="1:9" ht="18" customHeight="1" x14ac:dyDescent="0.3">
      <c r="A250" s="449">
        <f t="shared" si="3"/>
        <v>242</v>
      </c>
      <c r="B250" s="450" t="s">
        <v>616</v>
      </c>
      <c r="C250" s="451" t="s">
        <v>1107</v>
      </c>
      <c r="D250" s="452" t="s">
        <v>1108</v>
      </c>
      <c r="E250" s="453" t="s">
        <v>619</v>
      </c>
      <c r="F250" s="454">
        <v>162.5</v>
      </c>
      <c r="G250" s="454">
        <v>162.5</v>
      </c>
      <c r="H250" s="452"/>
      <c r="I250" s="455">
        <v>162.5</v>
      </c>
    </row>
    <row r="251" spans="1:9" ht="18" customHeight="1" x14ac:dyDescent="0.3">
      <c r="A251" s="449">
        <f t="shared" si="3"/>
        <v>243</v>
      </c>
      <c r="B251" s="450" t="s">
        <v>616</v>
      </c>
      <c r="C251" s="451" t="s">
        <v>1109</v>
      </c>
      <c r="D251" s="452" t="s">
        <v>1110</v>
      </c>
      <c r="E251" s="453" t="s">
        <v>619</v>
      </c>
      <c r="F251" s="454">
        <v>125</v>
      </c>
      <c r="G251" s="454">
        <v>125</v>
      </c>
      <c r="H251" s="452"/>
      <c r="I251" s="455">
        <v>125</v>
      </c>
    </row>
    <row r="252" spans="1:9" ht="18" customHeight="1" x14ac:dyDescent="0.3">
      <c r="A252" s="449">
        <f t="shared" si="3"/>
        <v>244</v>
      </c>
      <c r="B252" s="450" t="s">
        <v>616</v>
      </c>
      <c r="C252" s="451" t="s">
        <v>1111</v>
      </c>
      <c r="D252" s="452" t="s">
        <v>1112</v>
      </c>
      <c r="E252" s="453" t="s">
        <v>619</v>
      </c>
      <c r="F252" s="454">
        <v>125</v>
      </c>
      <c r="G252" s="454">
        <v>125</v>
      </c>
      <c r="H252" s="452"/>
      <c r="I252" s="455">
        <v>125</v>
      </c>
    </row>
    <row r="253" spans="1:9" ht="18" customHeight="1" x14ac:dyDescent="0.3">
      <c r="A253" s="449">
        <f t="shared" si="3"/>
        <v>245</v>
      </c>
      <c r="B253" s="450" t="s">
        <v>616</v>
      </c>
      <c r="C253" s="451" t="s">
        <v>1113</v>
      </c>
      <c r="D253" s="452" t="s">
        <v>1114</v>
      </c>
      <c r="E253" s="453" t="s">
        <v>619</v>
      </c>
      <c r="F253" s="454">
        <v>162.5</v>
      </c>
      <c r="G253" s="454">
        <v>162.5</v>
      </c>
      <c r="H253" s="452"/>
      <c r="I253" s="455">
        <v>162.5</v>
      </c>
    </row>
    <row r="254" spans="1:9" ht="18" customHeight="1" x14ac:dyDescent="0.3">
      <c r="A254" s="449">
        <f t="shared" si="3"/>
        <v>246</v>
      </c>
      <c r="B254" s="450" t="s">
        <v>616</v>
      </c>
      <c r="C254" s="451" t="s">
        <v>1115</v>
      </c>
      <c r="D254" s="452" t="s">
        <v>1116</v>
      </c>
      <c r="E254" s="453" t="s">
        <v>619</v>
      </c>
      <c r="F254" s="454">
        <v>125</v>
      </c>
      <c r="G254" s="454">
        <v>125</v>
      </c>
      <c r="H254" s="452"/>
      <c r="I254" s="455">
        <v>125</v>
      </c>
    </row>
    <row r="255" spans="1:9" ht="18" customHeight="1" x14ac:dyDescent="0.3">
      <c r="A255" s="449">
        <f t="shared" si="3"/>
        <v>247</v>
      </c>
      <c r="B255" s="450" t="s">
        <v>616</v>
      </c>
      <c r="C255" s="451" t="s">
        <v>1117</v>
      </c>
      <c r="D255" s="452" t="s">
        <v>1118</v>
      </c>
      <c r="E255" s="453" t="s">
        <v>619</v>
      </c>
      <c r="F255" s="454">
        <v>125</v>
      </c>
      <c r="G255" s="454">
        <v>125</v>
      </c>
      <c r="H255" s="452"/>
      <c r="I255" s="455">
        <v>125</v>
      </c>
    </row>
    <row r="256" spans="1:9" ht="18" customHeight="1" x14ac:dyDescent="0.3">
      <c r="A256" s="449">
        <f t="shared" si="3"/>
        <v>248</v>
      </c>
      <c r="B256" s="450" t="s">
        <v>616</v>
      </c>
      <c r="C256" s="451" t="s">
        <v>1119</v>
      </c>
      <c r="D256" s="452" t="s">
        <v>1120</v>
      </c>
      <c r="E256" s="453" t="s">
        <v>619</v>
      </c>
      <c r="F256" s="454">
        <v>125</v>
      </c>
      <c r="G256" s="454">
        <v>125</v>
      </c>
      <c r="H256" s="452"/>
      <c r="I256" s="455">
        <v>125</v>
      </c>
    </row>
    <row r="257" spans="1:9" ht="18" customHeight="1" x14ac:dyDescent="0.3">
      <c r="A257" s="449">
        <f t="shared" si="3"/>
        <v>249</v>
      </c>
      <c r="B257" s="450" t="s">
        <v>616</v>
      </c>
      <c r="C257" s="451" t="s">
        <v>1121</v>
      </c>
      <c r="D257" s="452" t="s">
        <v>1122</v>
      </c>
      <c r="E257" s="453" t="s">
        <v>619</v>
      </c>
      <c r="F257" s="454">
        <v>162.5</v>
      </c>
      <c r="G257" s="454">
        <v>162.5</v>
      </c>
      <c r="H257" s="452"/>
      <c r="I257" s="455">
        <v>162.5</v>
      </c>
    </row>
    <row r="258" spans="1:9" ht="18" customHeight="1" x14ac:dyDescent="0.3">
      <c r="A258" s="449">
        <f t="shared" si="3"/>
        <v>250</v>
      </c>
      <c r="B258" s="450" t="s">
        <v>616</v>
      </c>
      <c r="C258" s="451" t="s">
        <v>1123</v>
      </c>
      <c r="D258" s="452" t="s">
        <v>1124</v>
      </c>
      <c r="E258" s="453" t="s">
        <v>619</v>
      </c>
      <c r="F258" s="454">
        <v>162.5</v>
      </c>
      <c r="G258" s="454">
        <v>162.5</v>
      </c>
      <c r="H258" s="452"/>
      <c r="I258" s="455">
        <v>162.5</v>
      </c>
    </row>
    <row r="259" spans="1:9" ht="18" customHeight="1" x14ac:dyDescent="0.3">
      <c r="A259" s="449">
        <f t="shared" si="3"/>
        <v>251</v>
      </c>
      <c r="B259" s="450" t="s">
        <v>616</v>
      </c>
      <c r="C259" s="451" t="s">
        <v>1125</v>
      </c>
      <c r="D259" s="452" t="s">
        <v>1126</v>
      </c>
      <c r="E259" s="453" t="s">
        <v>619</v>
      </c>
      <c r="F259" s="454">
        <v>100</v>
      </c>
      <c r="G259" s="454">
        <v>100</v>
      </c>
      <c r="H259" s="452"/>
      <c r="I259" s="455">
        <v>100</v>
      </c>
    </row>
    <row r="260" spans="1:9" ht="18" customHeight="1" x14ac:dyDescent="0.3">
      <c r="A260" s="449">
        <f t="shared" si="3"/>
        <v>252</v>
      </c>
      <c r="B260" s="450" t="s">
        <v>616</v>
      </c>
      <c r="C260" s="451" t="s">
        <v>1127</v>
      </c>
      <c r="D260" s="452" t="s">
        <v>1128</v>
      </c>
      <c r="E260" s="453" t="s">
        <v>619</v>
      </c>
      <c r="F260" s="454">
        <v>100</v>
      </c>
      <c r="G260" s="454">
        <v>100</v>
      </c>
      <c r="H260" s="452"/>
      <c r="I260" s="455">
        <v>100</v>
      </c>
    </row>
    <row r="261" spans="1:9" ht="18" customHeight="1" x14ac:dyDescent="0.3">
      <c r="A261" s="449">
        <f t="shared" si="3"/>
        <v>253</v>
      </c>
      <c r="B261" s="450" t="s">
        <v>616</v>
      </c>
      <c r="C261" s="451" t="s">
        <v>1129</v>
      </c>
      <c r="D261" s="452" t="s">
        <v>1130</v>
      </c>
      <c r="E261" s="453" t="s">
        <v>619</v>
      </c>
      <c r="F261" s="454">
        <v>162.5</v>
      </c>
      <c r="G261" s="454">
        <v>162.5</v>
      </c>
      <c r="H261" s="452"/>
      <c r="I261" s="455">
        <v>162.5</v>
      </c>
    </row>
    <row r="262" spans="1:9" ht="18" customHeight="1" x14ac:dyDescent="0.3">
      <c r="A262" s="449">
        <f t="shared" si="3"/>
        <v>254</v>
      </c>
      <c r="B262" s="450" t="s">
        <v>616</v>
      </c>
      <c r="C262" s="451" t="s">
        <v>1131</v>
      </c>
      <c r="D262" s="452" t="s">
        <v>1132</v>
      </c>
      <c r="E262" s="453" t="s">
        <v>619</v>
      </c>
      <c r="F262" s="454">
        <v>100</v>
      </c>
      <c r="G262" s="454">
        <v>100</v>
      </c>
      <c r="H262" s="452"/>
      <c r="I262" s="455">
        <v>100</v>
      </c>
    </row>
    <row r="263" spans="1:9" ht="18" customHeight="1" x14ac:dyDescent="0.3">
      <c r="A263" s="449">
        <f t="shared" si="3"/>
        <v>255</v>
      </c>
      <c r="B263" s="450" t="s">
        <v>651</v>
      </c>
      <c r="C263" s="451" t="s">
        <v>1133</v>
      </c>
      <c r="D263" s="452" t="s">
        <v>1134</v>
      </c>
      <c r="E263" s="453" t="s">
        <v>619</v>
      </c>
      <c r="F263" s="454">
        <v>162.5</v>
      </c>
      <c r="G263" s="454">
        <v>162.5</v>
      </c>
      <c r="H263" s="452"/>
      <c r="I263" s="455">
        <v>162.5</v>
      </c>
    </row>
    <row r="264" spans="1:9" ht="18" customHeight="1" x14ac:dyDescent="0.3">
      <c r="A264" s="449">
        <f t="shared" si="3"/>
        <v>256</v>
      </c>
      <c r="B264" s="450" t="s">
        <v>624</v>
      </c>
      <c r="C264" s="451" t="s">
        <v>1135</v>
      </c>
      <c r="D264" s="452" t="s">
        <v>1136</v>
      </c>
      <c r="E264" s="453" t="s">
        <v>619</v>
      </c>
      <c r="F264" s="454">
        <v>162.5</v>
      </c>
      <c r="G264" s="454">
        <v>162.5</v>
      </c>
      <c r="H264" s="452"/>
      <c r="I264" s="455">
        <v>162.5</v>
      </c>
    </row>
    <row r="265" spans="1:9" ht="18" customHeight="1" x14ac:dyDescent="0.3">
      <c r="A265" s="449">
        <f t="shared" si="3"/>
        <v>257</v>
      </c>
      <c r="B265" s="450" t="s">
        <v>651</v>
      </c>
      <c r="C265" s="451" t="s">
        <v>1137</v>
      </c>
      <c r="D265" s="452" t="s">
        <v>1138</v>
      </c>
      <c r="E265" s="453" t="s">
        <v>619</v>
      </c>
      <c r="F265" s="454">
        <v>162.5</v>
      </c>
      <c r="G265" s="454">
        <v>162.5</v>
      </c>
      <c r="H265" s="452"/>
      <c r="I265" s="455">
        <v>162.5</v>
      </c>
    </row>
    <row r="266" spans="1:9" ht="18" customHeight="1" x14ac:dyDescent="0.3">
      <c r="A266" s="449">
        <f t="shared" si="3"/>
        <v>258</v>
      </c>
      <c r="B266" s="450" t="s">
        <v>1139</v>
      </c>
      <c r="C266" s="451" t="s">
        <v>1140</v>
      </c>
      <c r="D266" s="452" t="s">
        <v>1141</v>
      </c>
      <c r="E266" s="453" t="s">
        <v>619</v>
      </c>
      <c r="F266" s="454">
        <v>162.5</v>
      </c>
      <c r="G266" s="454">
        <v>162.5</v>
      </c>
      <c r="H266" s="452"/>
      <c r="I266" s="455">
        <v>162.5</v>
      </c>
    </row>
    <row r="267" spans="1:9" ht="18" customHeight="1" x14ac:dyDescent="0.3">
      <c r="A267" s="449">
        <f t="shared" ref="A267:A330" si="4">A266+1</f>
        <v>259</v>
      </c>
      <c r="B267" s="450" t="s">
        <v>1139</v>
      </c>
      <c r="C267" s="451" t="s">
        <v>1142</v>
      </c>
      <c r="D267" s="452" t="s">
        <v>1143</v>
      </c>
      <c r="E267" s="453" t="s">
        <v>619</v>
      </c>
      <c r="F267" s="454">
        <v>162.5</v>
      </c>
      <c r="G267" s="454">
        <v>162.5</v>
      </c>
      <c r="H267" s="452"/>
      <c r="I267" s="455">
        <v>162.5</v>
      </c>
    </row>
    <row r="268" spans="1:9" ht="18" customHeight="1" x14ac:dyDescent="0.3">
      <c r="A268" s="449">
        <f t="shared" si="4"/>
        <v>260</v>
      </c>
      <c r="B268" s="450" t="s">
        <v>651</v>
      </c>
      <c r="C268" s="451" t="s">
        <v>1144</v>
      </c>
      <c r="D268" s="452" t="s">
        <v>1145</v>
      </c>
      <c r="E268" s="453" t="s">
        <v>619</v>
      </c>
      <c r="F268" s="454">
        <v>162.5</v>
      </c>
      <c r="G268" s="454">
        <v>162.5</v>
      </c>
      <c r="H268" s="452"/>
      <c r="I268" s="455">
        <v>162.5</v>
      </c>
    </row>
    <row r="269" spans="1:9" ht="18" customHeight="1" x14ac:dyDescent="0.3">
      <c r="A269" s="449">
        <f t="shared" si="4"/>
        <v>261</v>
      </c>
      <c r="B269" s="450" t="s">
        <v>651</v>
      </c>
      <c r="C269" s="451" t="s">
        <v>1146</v>
      </c>
      <c r="D269" s="452" t="s">
        <v>1147</v>
      </c>
      <c r="E269" s="453" t="s">
        <v>619</v>
      </c>
      <c r="F269" s="454">
        <v>162.5</v>
      </c>
      <c r="G269" s="454">
        <v>162.5</v>
      </c>
      <c r="H269" s="452"/>
      <c r="I269" s="455">
        <v>162.5</v>
      </c>
    </row>
    <row r="270" spans="1:9" ht="18" customHeight="1" x14ac:dyDescent="0.3">
      <c r="A270" s="449">
        <f t="shared" si="4"/>
        <v>262</v>
      </c>
      <c r="B270" s="450" t="s">
        <v>1139</v>
      </c>
      <c r="C270" s="451" t="s">
        <v>1148</v>
      </c>
      <c r="D270" s="452" t="s">
        <v>1149</v>
      </c>
      <c r="E270" s="453" t="s">
        <v>619</v>
      </c>
      <c r="F270" s="454">
        <v>162.5</v>
      </c>
      <c r="G270" s="454">
        <v>162.5</v>
      </c>
      <c r="H270" s="452"/>
      <c r="I270" s="455">
        <v>162.5</v>
      </c>
    </row>
    <row r="271" spans="1:9" ht="18" customHeight="1" x14ac:dyDescent="0.3">
      <c r="A271" s="449">
        <f t="shared" si="4"/>
        <v>263</v>
      </c>
      <c r="B271" s="450" t="s">
        <v>1139</v>
      </c>
      <c r="C271" s="451" t="s">
        <v>1150</v>
      </c>
      <c r="D271" s="452" t="s">
        <v>1151</v>
      </c>
      <c r="E271" s="453" t="s">
        <v>619</v>
      </c>
      <c r="F271" s="454">
        <v>162.5</v>
      </c>
      <c r="G271" s="454">
        <v>162.5</v>
      </c>
      <c r="H271" s="452"/>
      <c r="I271" s="455">
        <v>162.5</v>
      </c>
    </row>
    <row r="272" spans="1:9" ht="18" customHeight="1" x14ac:dyDescent="0.3">
      <c r="A272" s="449">
        <f t="shared" si="4"/>
        <v>264</v>
      </c>
      <c r="B272" s="450" t="s">
        <v>1139</v>
      </c>
      <c r="C272" s="451" t="s">
        <v>1152</v>
      </c>
      <c r="D272" s="452" t="s">
        <v>1153</v>
      </c>
      <c r="E272" s="453" t="s">
        <v>619</v>
      </c>
      <c r="F272" s="454">
        <v>125</v>
      </c>
      <c r="G272" s="454">
        <v>125</v>
      </c>
      <c r="H272" s="452"/>
      <c r="I272" s="455">
        <v>125</v>
      </c>
    </row>
    <row r="273" spans="1:9" ht="18" customHeight="1" x14ac:dyDescent="0.3">
      <c r="A273" s="449">
        <f t="shared" si="4"/>
        <v>265</v>
      </c>
      <c r="B273" s="450" t="s">
        <v>715</v>
      </c>
      <c r="C273" s="451" t="s">
        <v>1154</v>
      </c>
      <c r="D273" s="452" t="s">
        <v>1155</v>
      </c>
      <c r="E273" s="453" t="s">
        <v>619</v>
      </c>
      <c r="F273" s="454">
        <v>125</v>
      </c>
      <c r="G273" s="454">
        <v>125</v>
      </c>
      <c r="H273" s="452"/>
      <c r="I273" s="455">
        <v>125</v>
      </c>
    </row>
    <row r="274" spans="1:9" ht="18" customHeight="1" x14ac:dyDescent="0.3">
      <c r="A274" s="449">
        <f t="shared" si="4"/>
        <v>266</v>
      </c>
      <c r="B274" s="450" t="s">
        <v>624</v>
      </c>
      <c r="C274" s="451" t="s">
        <v>1156</v>
      </c>
      <c r="D274" s="452" t="s">
        <v>1157</v>
      </c>
      <c r="E274" s="453" t="s">
        <v>619</v>
      </c>
      <c r="F274" s="454">
        <v>100</v>
      </c>
      <c r="G274" s="454">
        <v>100</v>
      </c>
      <c r="H274" s="452"/>
      <c r="I274" s="455">
        <v>100</v>
      </c>
    </row>
    <row r="275" spans="1:9" ht="18" customHeight="1" x14ac:dyDescent="0.3">
      <c r="A275" s="449">
        <f t="shared" si="4"/>
        <v>267</v>
      </c>
      <c r="B275" s="450" t="s">
        <v>1158</v>
      </c>
      <c r="C275" s="451" t="s">
        <v>1159</v>
      </c>
      <c r="D275" s="452" t="s">
        <v>1160</v>
      </c>
      <c r="E275" s="453" t="s">
        <v>619</v>
      </c>
      <c r="F275" s="454">
        <v>162.5</v>
      </c>
      <c r="G275" s="454">
        <v>162.5</v>
      </c>
      <c r="H275" s="452"/>
      <c r="I275" s="455">
        <v>162.5</v>
      </c>
    </row>
    <row r="276" spans="1:9" ht="18" customHeight="1" x14ac:dyDescent="0.3">
      <c r="A276" s="449">
        <f t="shared" si="4"/>
        <v>268</v>
      </c>
      <c r="B276" s="450" t="s">
        <v>651</v>
      </c>
      <c r="C276" s="451" t="s">
        <v>1161</v>
      </c>
      <c r="D276" s="452" t="s">
        <v>1162</v>
      </c>
      <c r="E276" s="453" t="s">
        <v>619</v>
      </c>
      <c r="F276" s="454">
        <v>162.5</v>
      </c>
      <c r="G276" s="454">
        <v>162.5</v>
      </c>
      <c r="H276" s="452"/>
      <c r="I276" s="455">
        <v>162.5</v>
      </c>
    </row>
    <row r="277" spans="1:9" ht="18" customHeight="1" x14ac:dyDescent="0.3">
      <c r="A277" s="449">
        <f t="shared" si="4"/>
        <v>269</v>
      </c>
      <c r="B277" s="450" t="s">
        <v>715</v>
      </c>
      <c r="C277" s="451" t="s">
        <v>1163</v>
      </c>
      <c r="D277" s="452" t="s">
        <v>1164</v>
      </c>
      <c r="E277" s="453" t="s">
        <v>619</v>
      </c>
      <c r="F277" s="454">
        <v>162.5</v>
      </c>
      <c r="G277" s="454">
        <v>162.5</v>
      </c>
      <c r="H277" s="452"/>
      <c r="I277" s="455">
        <v>162.5</v>
      </c>
    </row>
    <row r="278" spans="1:9" ht="18" customHeight="1" x14ac:dyDescent="0.3">
      <c r="A278" s="449">
        <f t="shared" si="4"/>
        <v>270</v>
      </c>
      <c r="B278" s="450" t="s">
        <v>651</v>
      </c>
      <c r="C278" s="451" t="s">
        <v>1165</v>
      </c>
      <c r="D278" s="452" t="s">
        <v>1166</v>
      </c>
      <c r="E278" s="453" t="s">
        <v>619</v>
      </c>
      <c r="F278" s="454">
        <v>162.5</v>
      </c>
      <c r="G278" s="454">
        <v>162.5</v>
      </c>
      <c r="H278" s="452"/>
      <c r="I278" s="455">
        <v>162.5</v>
      </c>
    </row>
    <row r="279" spans="1:9" ht="18" customHeight="1" x14ac:dyDescent="0.3">
      <c r="A279" s="449">
        <f t="shared" si="4"/>
        <v>271</v>
      </c>
      <c r="B279" s="450" t="s">
        <v>651</v>
      </c>
      <c r="C279" s="451" t="s">
        <v>1167</v>
      </c>
      <c r="D279" s="452" t="s">
        <v>1168</v>
      </c>
      <c r="E279" s="453" t="s">
        <v>619</v>
      </c>
      <c r="F279" s="454">
        <v>162.5</v>
      </c>
      <c r="G279" s="454">
        <v>162.5</v>
      </c>
      <c r="H279" s="452"/>
      <c r="I279" s="455">
        <v>162.5</v>
      </c>
    </row>
    <row r="280" spans="1:9" ht="18" customHeight="1" x14ac:dyDescent="0.3">
      <c r="A280" s="449">
        <f t="shared" si="4"/>
        <v>272</v>
      </c>
      <c r="B280" s="450" t="s">
        <v>824</v>
      </c>
      <c r="C280" s="451" t="s">
        <v>1169</v>
      </c>
      <c r="D280" s="452" t="s">
        <v>1170</v>
      </c>
      <c r="E280" s="453" t="s">
        <v>619</v>
      </c>
      <c r="F280" s="454">
        <v>125</v>
      </c>
      <c r="G280" s="454">
        <v>125</v>
      </c>
      <c r="H280" s="452"/>
      <c r="I280" s="455">
        <v>125</v>
      </c>
    </row>
    <row r="281" spans="1:9" ht="18" customHeight="1" x14ac:dyDescent="0.3">
      <c r="A281" s="449">
        <f t="shared" si="4"/>
        <v>273</v>
      </c>
      <c r="B281" s="450" t="s">
        <v>1139</v>
      </c>
      <c r="C281" s="451" t="s">
        <v>1171</v>
      </c>
      <c r="D281" s="452" t="s">
        <v>1172</v>
      </c>
      <c r="E281" s="453" t="s">
        <v>619</v>
      </c>
      <c r="F281" s="454">
        <v>125</v>
      </c>
      <c r="G281" s="454">
        <v>125</v>
      </c>
      <c r="H281" s="452"/>
      <c r="I281" s="455">
        <v>125</v>
      </c>
    </row>
    <row r="282" spans="1:9" ht="18" customHeight="1" x14ac:dyDescent="0.3">
      <c r="A282" s="449">
        <f t="shared" si="4"/>
        <v>274</v>
      </c>
      <c r="B282" s="450" t="s">
        <v>1139</v>
      </c>
      <c r="C282" s="451" t="s">
        <v>1173</v>
      </c>
      <c r="D282" s="452" t="s">
        <v>1174</v>
      </c>
      <c r="E282" s="453" t="s">
        <v>619</v>
      </c>
      <c r="F282" s="454">
        <v>162.5</v>
      </c>
      <c r="G282" s="454">
        <v>162.5</v>
      </c>
      <c r="H282" s="452"/>
      <c r="I282" s="455">
        <v>162.5</v>
      </c>
    </row>
    <row r="283" spans="1:9" ht="18" customHeight="1" x14ac:dyDescent="0.3">
      <c r="A283" s="449">
        <f t="shared" si="4"/>
        <v>275</v>
      </c>
      <c r="B283" s="450" t="s">
        <v>651</v>
      </c>
      <c r="C283" s="451" t="s">
        <v>1175</v>
      </c>
      <c r="D283" s="452" t="s">
        <v>1176</v>
      </c>
      <c r="E283" s="453" t="s">
        <v>619</v>
      </c>
      <c r="F283" s="454">
        <v>162.5</v>
      </c>
      <c r="G283" s="454">
        <v>162.5</v>
      </c>
      <c r="H283" s="452"/>
      <c r="I283" s="455">
        <v>162.5</v>
      </c>
    </row>
    <row r="284" spans="1:9" ht="18" customHeight="1" x14ac:dyDescent="0.3">
      <c r="A284" s="449">
        <f t="shared" si="4"/>
        <v>276</v>
      </c>
      <c r="B284" s="450" t="s">
        <v>1139</v>
      </c>
      <c r="C284" s="451" t="s">
        <v>1177</v>
      </c>
      <c r="D284" s="452" t="s">
        <v>1178</v>
      </c>
      <c r="E284" s="453" t="s">
        <v>619</v>
      </c>
      <c r="F284" s="454">
        <v>162.5</v>
      </c>
      <c r="G284" s="454">
        <v>162.5</v>
      </c>
      <c r="H284" s="452"/>
      <c r="I284" s="455">
        <v>162.5</v>
      </c>
    </row>
    <row r="285" spans="1:9" ht="18" customHeight="1" x14ac:dyDescent="0.3">
      <c r="A285" s="449">
        <f t="shared" si="4"/>
        <v>277</v>
      </c>
      <c r="B285" s="450" t="s">
        <v>1139</v>
      </c>
      <c r="C285" s="451" t="s">
        <v>1179</v>
      </c>
      <c r="D285" s="452" t="s">
        <v>1180</v>
      </c>
      <c r="E285" s="453" t="s">
        <v>619</v>
      </c>
      <c r="F285" s="454">
        <v>162.5</v>
      </c>
      <c r="G285" s="454">
        <v>162.5</v>
      </c>
      <c r="H285" s="452"/>
      <c r="I285" s="455">
        <v>162.5</v>
      </c>
    </row>
    <row r="286" spans="1:9" ht="18" customHeight="1" x14ac:dyDescent="0.3">
      <c r="A286" s="449">
        <f t="shared" si="4"/>
        <v>278</v>
      </c>
      <c r="B286" s="450" t="s">
        <v>1139</v>
      </c>
      <c r="C286" s="451" t="s">
        <v>1181</v>
      </c>
      <c r="D286" s="452" t="s">
        <v>1182</v>
      </c>
      <c r="E286" s="453" t="s">
        <v>619</v>
      </c>
      <c r="F286" s="454">
        <v>162.5</v>
      </c>
      <c r="G286" s="454">
        <v>162.5</v>
      </c>
      <c r="H286" s="452"/>
      <c r="I286" s="455">
        <v>162.5</v>
      </c>
    </row>
    <row r="287" spans="1:9" ht="18" customHeight="1" x14ac:dyDescent="0.3">
      <c r="A287" s="449">
        <f t="shared" si="4"/>
        <v>279</v>
      </c>
      <c r="B287" s="450" t="s">
        <v>1139</v>
      </c>
      <c r="C287" s="451" t="s">
        <v>1183</v>
      </c>
      <c r="D287" s="452" t="s">
        <v>1184</v>
      </c>
      <c r="E287" s="453" t="s">
        <v>619</v>
      </c>
      <c r="F287" s="454">
        <v>162.5</v>
      </c>
      <c r="G287" s="454">
        <v>162.5</v>
      </c>
      <c r="H287" s="452"/>
      <c r="I287" s="455">
        <v>162.5</v>
      </c>
    </row>
    <row r="288" spans="1:9" ht="18" customHeight="1" x14ac:dyDescent="0.3">
      <c r="A288" s="449">
        <f t="shared" si="4"/>
        <v>280</v>
      </c>
      <c r="B288" s="450" t="s">
        <v>624</v>
      </c>
      <c r="C288" s="451" t="s">
        <v>1185</v>
      </c>
      <c r="D288" s="452" t="s">
        <v>1186</v>
      </c>
      <c r="E288" s="453" t="s">
        <v>619</v>
      </c>
      <c r="F288" s="454">
        <v>162.5</v>
      </c>
      <c r="G288" s="454">
        <v>162.5</v>
      </c>
      <c r="H288" s="452"/>
      <c r="I288" s="455">
        <v>162.5</v>
      </c>
    </row>
    <row r="289" spans="1:9" ht="18" customHeight="1" x14ac:dyDescent="0.3">
      <c r="A289" s="449">
        <f t="shared" si="4"/>
        <v>281</v>
      </c>
      <c r="B289" s="450" t="s">
        <v>651</v>
      </c>
      <c r="C289" s="451" t="s">
        <v>1187</v>
      </c>
      <c r="D289" s="452" t="s">
        <v>1188</v>
      </c>
      <c r="E289" s="453" t="s">
        <v>619</v>
      </c>
      <c r="F289" s="454">
        <v>100</v>
      </c>
      <c r="G289" s="454">
        <v>100</v>
      </c>
      <c r="H289" s="452"/>
      <c r="I289" s="455">
        <v>100</v>
      </c>
    </row>
    <row r="290" spans="1:9" ht="18" customHeight="1" x14ac:dyDescent="0.3">
      <c r="A290" s="449">
        <f t="shared" si="4"/>
        <v>282</v>
      </c>
      <c r="B290" s="450" t="s">
        <v>624</v>
      </c>
      <c r="C290" s="451" t="s">
        <v>1189</v>
      </c>
      <c r="D290" s="452" t="s">
        <v>1190</v>
      </c>
      <c r="E290" s="453" t="s">
        <v>619</v>
      </c>
      <c r="F290" s="454">
        <v>162.5</v>
      </c>
      <c r="G290" s="454">
        <v>162.5</v>
      </c>
      <c r="H290" s="452"/>
      <c r="I290" s="455">
        <v>162.5</v>
      </c>
    </row>
    <row r="291" spans="1:9" ht="18" customHeight="1" x14ac:dyDescent="0.3">
      <c r="A291" s="449">
        <f t="shared" si="4"/>
        <v>283</v>
      </c>
      <c r="B291" s="450" t="s">
        <v>651</v>
      </c>
      <c r="C291" s="451" t="s">
        <v>1191</v>
      </c>
      <c r="D291" s="452" t="s">
        <v>1192</v>
      </c>
      <c r="E291" s="453" t="s">
        <v>619</v>
      </c>
      <c r="F291" s="454">
        <v>162.5</v>
      </c>
      <c r="G291" s="454">
        <v>162.5</v>
      </c>
      <c r="H291" s="452"/>
      <c r="I291" s="455">
        <v>162.5</v>
      </c>
    </row>
    <row r="292" spans="1:9" ht="18" customHeight="1" x14ac:dyDescent="0.3">
      <c r="A292" s="449">
        <f t="shared" si="4"/>
        <v>284</v>
      </c>
      <c r="B292" s="450" t="s">
        <v>651</v>
      </c>
      <c r="C292" s="451" t="s">
        <v>1193</v>
      </c>
      <c r="D292" s="452" t="s">
        <v>1194</v>
      </c>
      <c r="E292" s="453" t="s">
        <v>619</v>
      </c>
      <c r="F292" s="454">
        <v>162.5</v>
      </c>
      <c r="G292" s="454">
        <v>162.5</v>
      </c>
      <c r="H292" s="452"/>
      <c r="I292" s="455">
        <v>162.5</v>
      </c>
    </row>
    <row r="293" spans="1:9" ht="18" customHeight="1" x14ac:dyDescent="0.3">
      <c r="A293" s="449">
        <f t="shared" si="4"/>
        <v>285</v>
      </c>
      <c r="B293" s="450" t="s">
        <v>651</v>
      </c>
      <c r="C293" s="451" t="s">
        <v>1195</v>
      </c>
      <c r="D293" s="452" t="s">
        <v>1196</v>
      </c>
      <c r="E293" s="453" t="s">
        <v>619</v>
      </c>
      <c r="F293" s="454">
        <v>162.5</v>
      </c>
      <c r="G293" s="454">
        <v>162.5</v>
      </c>
      <c r="H293" s="452"/>
      <c r="I293" s="455">
        <v>162.5</v>
      </c>
    </row>
    <row r="294" spans="1:9" ht="18" customHeight="1" x14ac:dyDescent="0.3">
      <c r="A294" s="449">
        <f t="shared" si="4"/>
        <v>286</v>
      </c>
      <c r="B294" s="450" t="s">
        <v>651</v>
      </c>
      <c r="C294" s="451" t="s">
        <v>1197</v>
      </c>
      <c r="D294" s="452" t="s">
        <v>1198</v>
      </c>
      <c r="E294" s="453" t="s">
        <v>619</v>
      </c>
      <c r="F294" s="454">
        <v>100</v>
      </c>
      <c r="G294" s="454">
        <v>100</v>
      </c>
      <c r="H294" s="452"/>
      <c r="I294" s="455">
        <v>100</v>
      </c>
    </row>
    <row r="295" spans="1:9" ht="18" customHeight="1" x14ac:dyDescent="0.3">
      <c r="A295" s="449">
        <f t="shared" si="4"/>
        <v>287</v>
      </c>
      <c r="B295" s="450" t="s">
        <v>651</v>
      </c>
      <c r="C295" s="451" t="s">
        <v>1199</v>
      </c>
      <c r="D295" s="452" t="s">
        <v>1200</v>
      </c>
      <c r="E295" s="453" t="s">
        <v>619</v>
      </c>
      <c r="F295" s="454">
        <v>100</v>
      </c>
      <c r="G295" s="454">
        <v>100</v>
      </c>
      <c r="H295" s="452"/>
      <c r="I295" s="455">
        <v>100</v>
      </c>
    </row>
    <row r="296" spans="1:9" ht="18" customHeight="1" x14ac:dyDescent="0.3">
      <c r="A296" s="449">
        <f t="shared" si="4"/>
        <v>288</v>
      </c>
      <c r="B296" s="450" t="s">
        <v>624</v>
      </c>
      <c r="C296" s="451" t="s">
        <v>1201</v>
      </c>
      <c r="D296" s="452" t="s">
        <v>1202</v>
      </c>
      <c r="E296" s="453" t="s">
        <v>619</v>
      </c>
      <c r="F296" s="454">
        <v>100</v>
      </c>
      <c r="G296" s="454">
        <v>100</v>
      </c>
      <c r="H296" s="452"/>
      <c r="I296" s="455">
        <v>100</v>
      </c>
    </row>
    <row r="297" spans="1:9" ht="18" customHeight="1" x14ac:dyDescent="0.3">
      <c r="A297" s="449">
        <f t="shared" si="4"/>
        <v>289</v>
      </c>
      <c r="B297" s="450" t="s">
        <v>624</v>
      </c>
      <c r="C297" s="451" t="s">
        <v>1203</v>
      </c>
      <c r="D297" s="452" t="s">
        <v>1204</v>
      </c>
      <c r="E297" s="453" t="s">
        <v>619</v>
      </c>
      <c r="F297" s="454">
        <v>100</v>
      </c>
      <c r="G297" s="454">
        <v>100</v>
      </c>
      <c r="H297" s="452"/>
      <c r="I297" s="455">
        <v>100</v>
      </c>
    </row>
    <row r="298" spans="1:9" ht="18" customHeight="1" x14ac:dyDescent="0.3">
      <c r="A298" s="449">
        <f t="shared" si="4"/>
        <v>290</v>
      </c>
      <c r="B298" s="450" t="s">
        <v>624</v>
      </c>
      <c r="C298" s="451" t="s">
        <v>1205</v>
      </c>
      <c r="D298" s="452" t="s">
        <v>1206</v>
      </c>
      <c r="E298" s="453" t="s">
        <v>619</v>
      </c>
      <c r="F298" s="454">
        <v>162.5</v>
      </c>
      <c r="G298" s="454">
        <v>162.5</v>
      </c>
      <c r="H298" s="452"/>
      <c r="I298" s="455">
        <v>162.5</v>
      </c>
    </row>
    <row r="299" spans="1:9" ht="18" customHeight="1" x14ac:dyDescent="0.3">
      <c r="A299" s="449">
        <f t="shared" si="4"/>
        <v>291</v>
      </c>
      <c r="B299" s="450" t="s">
        <v>651</v>
      </c>
      <c r="C299" s="451" t="s">
        <v>1207</v>
      </c>
      <c r="D299" s="452" t="s">
        <v>1208</v>
      </c>
      <c r="E299" s="453" t="s">
        <v>619</v>
      </c>
      <c r="F299" s="454">
        <v>162.5</v>
      </c>
      <c r="G299" s="454">
        <v>162.5</v>
      </c>
      <c r="H299" s="452"/>
      <c r="I299" s="455">
        <v>162.5</v>
      </c>
    </row>
    <row r="300" spans="1:9" ht="18" customHeight="1" x14ac:dyDescent="0.3">
      <c r="A300" s="449">
        <f t="shared" si="4"/>
        <v>292</v>
      </c>
      <c r="B300" s="450" t="s">
        <v>1139</v>
      </c>
      <c r="C300" s="451" t="s">
        <v>1209</v>
      </c>
      <c r="D300" s="452" t="s">
        <v>1210</v>
      </c>
      <c r="E300" s="453" t="s">
        <v>619</v>
      </c>
      <c r="F300" s="454">
        <v>125</v>
      </c>
      <c r="G300" s="454">
        <v>125</v>
      </c>
      <c r="H300" s="452"/>
      <c r="I300" s="455">
        <v>125</v>
      </c>
    </row>
    <row r="301" spans="1:9" ht="18" customHeight="1" x14ac:dyDescent="0.3">
      <c r="A301" s="449">
        <f t="shared" si="4"/>
        <v>293</v>
      </c>
      <c r="B301" s="450" t="s">
        <v>1139</v>
      </c>
      <c r="C301" s="451" t="s">
        <v>1211</v>
      </c>
      <c r="D301" s="452" t="s">
        <v>1212</v>
      </c>
      <c r="E301" s="453" t="s">
        <v>619</v>
      </c>
      <c r="F301" s="454">
        <v>162.5</v>
      </c>
      <c r="G301" s="454">
        <v>162.5</v>
      </c>
      <c r="H301" s="452"/>
      <c r="I301" s="455">
        <v>162.5</v>
      </c>
    </row>
    <row r="302" spans="1:9" ht="18" customHeight="1" x14ac:dyDescent="0.3">
      <c r="A302" s="449">
        <f t="shared" si="4"/>
        <v>294</v>
      </c>
      <c r="B302" s="450" t="s">
        <v>715</v>
      </c>
      <c r="C302" s="451" t="s">
        <v>1213</v>
      </c>
      <c r="D302" s="452" t="s">
        <v>1214</v>
      </c>
      <c r="E302" s="453" t="s">
        <v>619</v>
      </c>
      <c r="F302" s="454">
        <v>125</v>
      </c>
      <c r="G302" s="454">
        <v>125</v>
      </c>
      <c r="H302" s="452"/>
      <c r="I302" s="455">
        <v>125</v>
      </c>
    </row>
    <row r="303" spans="1:9" ht="18" customHeight="1" x14ac:dyDescent="0.3">
      <c r="A303" s="449">
        <f t="shared" si="4"/>
        <v>295</v>
      </c>
      <c r="B303" s="450" t="s">
        <v>824</v>
      </c>
      <c r="C303" s="451" t="s">
        <v>1215</v>
      </c>
      <c r="D303" s="452" t="s">
        <v>1216</v>
      </c>
      <c r="E303" s="453" t="s">
        <v>619</v>
      </c>
      <c r="F303" s="454">
        <v>125</v>
      </c>
      <c r="G303" s="454">
        <v>125</v>
      </c>
      <c r="H303" s="452"/>
      <c r="I303" s="455">
        <v>125</v>
      </c>
    </row>
    <row r="304" spans="1:9" ht="18" customHeight="1" x14ac:dyDescent="0.3">
      <c r="A304" s="449">
        <f t="shared" si="4"/>
        <v>296</v>
      </c>
      <c r="B304" s="450" t="s">
        <v>624</v>
      </c>
      <c r="C304" s="451" t="s">
        <v>1217</v>
      </c>
      <c r="D304" s="452" t="s">
        <v>1218</v>
      </c>
      <c r="E304" s="453" t="s">
        <v>619</v>
      </c>
      <c r="F304" s="454">
        <v>162.5</v>
      </c>
      <c r="G304" s="454">
        <v>162.5</v>
      </c>
      <c r="H304" s="452"/>
      <c r="I304" s="455">
        <v>162.5</v>
      </c>
    </row>
    <row r="305" spans="1:9" ht="18" customHeight="1" x14ac:dyDescent="0.3">
      <c r="A305" s="449">
        <f t="shared" si="4"/>
        <v>297</v>
      </c>
      <c r="B305" s="450" t="s">
        <v>624</v>
      </c>
      <c r="C305" s="451" t="s">
        <v>1219</v>
      </c>
      <c r="D305" s="452" t="s">
        <v>1220</v>
      </c>
      <c r="E305" s="453" t="s">
        <v>619</v>
      </c>
      <c r="F305" s="454">
        <v>162.5</v>
      </c>
      <c r="G305" s="454">
        <v>162.5</v>
      </c>
      <c r="H305" s="452"/>
      <c r="I305" s="455">
        <v>162.5</v>
      </c>
    </row>
    <row r="306" spans="1:9" ht="18" customHeight="1" x14ac:dyDescent="0.3">
      <c r="A306" s="449">
        <f t="shared" si="4"/>
        <v>298</v>
      </c>
      <c r="B306" s="450" t="s">
        <v>715</v>
      </c>
      <c r="C306" s="451" t="s">
        <v>1221</v>
      </c>
      <c r="D306" s="452" t="s">
        <v>1222</v>
      </c>
      <c r="E306" s="453" t="s">
        <v>619</v>
      </c>
      <c r="F306" s="454">
        <v>125</v>
      </c>
      <c r="G306" s="454">
        <v>125</v>
      </c>
      <c r="H306" s="452"/>
      <c r="I306" s="455">
        <v>125</v>
      </c>
    </row>
    <row r="307" spans="1:9" ht="18" customHeight="1" x14ac:dyDescent="0.3">
      <c r="A307" s="449">
        <f t="shared" si="4"/>
        <v>299</v>
      </c>
      <c r="B307" s="450" t="s">
        <v>624</v>
      </c>
      <c r="C307" s="451" t="s">
        <v>1223</v>
      </c>
      <c r="D307" s="452" t="s">
        <v>1224</v>
      </c>
      <c r="E307" s="453" t="s">
        <v>619</v>
      </c>
      <c r="F307" s="454">
        <v>162.5</v>
      </c>
      <c r="G307" s="454">
        <v>162.5</v>
      </c>
      <c r="H307" s="452"/>
      <c r="I307" s="455">
        <v>162.5</v>
      </c>
    </row>
    <row r="308" spans="1:9" ht="18" customHeight="1" x14ac:dyDescent="0.3">
      <c r="A308" s="449">
        <f t="shared" si="4"/>
        <v>300</v>
      </c>
      <c r="B308" s="450" t="s">
        <v>651</v>
      </c>
      <c r="C308" s="451" t="s">
        <v>1225</v>
      </c>
      <c r="D308" s="452" t="s">
        <v>1226</v>
      </c>
      <c r="E308" s="453" t="s">
        <v>619</v>
      </c>
      <c r="F308" s="454">
        <v>162.5</v>
      </c>
      <c r="G308" s="454">
        <v>162.5</v>
      </c>
      <c r="H308" s="452"/>
      <c r="I308" s="455">
        <v>162.5</v>
      </c>
    </row>
    <row r="309" spans="1:9" ht="18" customHeight="1" x14ac:dyDescent="0.3">
      <c r="A309" s="449">
        <f t="shared" si="4"/>
        <v>301</v>
      </c>
      <c r="B309" s="450" t="s">
        <v>651</v>
      </c>
      <c r="C309" s="451" t="s">
        <v>1227</v>
      </c>
      <c r="D309" s="452" t="s">
        <v>1228</v>
      </c>
      <c r="E309" s="453" t="s">
        <v>619</v>
      </c>
      <c r="F309" s="454">
        <v>162.5</v>
      </c>
      <c r="G309" s="454">
        <v>162.5</v>
      </c>
      <c r="H309" s="452"/>
      <c r="I309" s="455">
        <v>162.5</v>
      </c>
    </row>
    <row r="310" spans="1:9" ht="18" customHeight="1" x14ac:dyDescent="0.3">
      <c r="A310" s="449">
        <f t="shared" si="4"/>
        <v>302</v>
      </c>
      <c r="B310" s="450" t="s">
        <v>651</v>
      </c>
      <c r="C310" s="451" t="s">
        <v>1229</v>
      </c>
      <c r="D310" s="452" t="s">
        <v>1230</v>
      </c>
      <c r="E310" s="453" t="s">
        <v>619</v>
      </c>
      <c r="F310" s="454">
        <v>125</v>
      </c>
      <c r="G310" s="454">
        <v>125</v>
      </c>
      <c r="H310" s="452"/>
      <c r="I310" s="455">
        <v>125</v>
      </c>
    </row>
    <row r="311" spans="1:9" ht="18" customHeight="1" x14ac:dyDescent="0.3">
      <c r="A311" s="449">
        <f t="shared" si="4"/>
        <v>303</v>
      </c>
      <c r="B311" s="450" t="s">
        <v>651</v>
      </c>
      <c r="C311" s="451" t="s">
        <v>849</v>
      </c>
      <c r="D311" s="452" t="s">
        <v>1231</v>
      </c>
      <c r="E311" s="453" t="s">
        <v>619</v>
      </c>
      <c r="F311" s="454">
        <v>162.5</v>
      </c>
      <c r="G311" s="454">
        <v>162.5</v>
      </c>
      <c r="H311" s="452"/>
      <c r="I311" s="455">
        <v>162.5</v>
      </c>
    </row>
    <row r="312" spans="1:9" ht="18" customHeight="1" x14ac:dyDescent="0.3">
      <c r="A312" s="449">
        <f t="shared" si="4"/>
        <v>304</v>
      </c>
      <c r="B312" s="450" t="s">
        <v>651</v>
      </c>
      <c r="C312" s="451" t="s">
        <v>1232</v>
      </c>
      <c r="D312" s="452" t="s">
        <v>1233</v>
      </c>
      <c r="E312" s="453" t="s">
        <v>619</v>
      </c>
      <c r="F312" s="454">
        <v>100</v>
      </c>
      <c r="G312" s="454">
        <v>100</v>
      </c>
      <c r="H312" s="452"/>
      <c r="I312" s="455">
        <v>100</v>
      </c>
    </row>
    <row r="313" spans="1:9" ht="18" customHeight="1" x14ac:dyDescent="0.3">
      <c r="A313" s="449">
        <f t="shared" si="4"/>
        <v>305</v>
      </c>
      <c r="B313" s="450" t="s">
        <v>651</v>
      </c>
      <c r="C313" s="451" t="s">
        <v>1234</v>
      </c>
      <c r="D313" s="452" t="s">
        <v>1235</v>
      </c>
      <c r="E313" s="453" t="s">
        <v>619</v>
      </c>
      <c r="F313" s="454">
        <v>100</v>
      </c>
      <c r="G313" s="454">
        <v>100</v>
      </c>
      <c r="H313" s="452"/>
      <c r="I313" s="455">
        <v>100</v>
      </c>
    </row>
    <row r="314" spans="1:9" ht="18" customHeight="1" x14ac:dyDescent="0.3">
      <c r="A314" s="449">
        <f t="shared" si="4"/>
        <v>306</v>
      </c>
      <c r="B314" s="450" t="s">
        <v>624</v>
      </c>
      <c r="C314" s="451" t="s">
        <v>1236</v>
      </c>
      <c r="D314" s="452" t="s">
        <v>1237</v>
      </c>
      <c r="E314" s="453" t="s">
        <v>619</v>
      </c>
      <c r="F314" s="454">
        <v>162.5</v>
      </c>
      <c r="G314" s="454">
        <v>162.5</v>
      </c>
      <c r="H314" s="452"/>
      <c r="I314" s="455">
        <v>162.5</v>
      </c>
    </row>
    <row r="315" spans="1:9" ht="18" customHeight="1" x14ac:dyDescent="0.3">
      <c r="A315" s="449">
        <f t="shared" si="4"/>
        <v>307</v>
      </c>
      <c r="B315" s="450" t="s">
        <v>624</v>
      </c>
      <c r="C315" s="451" t="s">
        <v>1238</v>
      </c>
      <c r="D315" s="452" t="s">
        <v>1239</v>
      </c>
      <c r="E315" s="453" t="s">
        <v>619</v>
      </c>
      <c r="F315" s="454">
        <v>162.5</v>
      </c>
      <c r="G315" s="454">
        <v>162.5</v>
      </c>
      <c r="H315" s="452"/>
      <c r="I315" s="455">
        <v>162.5</v>
      </c>
    </row>
    <row r="316" spans="1:9" ht="18" customHeight="1" x14ac:dyDescent="0.3">
      <c r="A316" s="449">
        <f t="shared" si="4"/>
        <v>308</v>
      </c>
      <c r="B316" s="450" t="s">
        <v>651</v>
      </c>
      <c r="C316" s="451" t="s">
        <v>1240</v>
      </c>
      <c r="D316" s="452" t="s">
        <v>1241</v>
      </c>
      <c r="E316" s="453" t="s">
        <v>619</v>
      </c>
      <c r="F316" s="454">
        <v>100</v>
      </c>
      <c r="G316" s="454">
        <v>100</v>
      </c>
      <c r="H316" s="452"/>
      <c r="I316" s="455">
        <v>100</v>
      </c>
    </row>
    <row r="317" spans="1:9" ht="18" customHeight="1" x14ac:dyDescent="0.3">
      <c r="A317" s="449">
        <f t="shared" si="4"/>
        <v>309</v>
      </c>
      <c r="B317" s="450" t="s">
        <v>651</v>
      </c>
      <c r="C317" s="451" t="s">
        <v>1242</v>
      </c>
      <c r="D317" s="452" t="s">
        <v>1243</v>
      </c>
      <c r="E317" s="453" t="s">
        <v>619</v>
      </c>
      <c r="F317" s="454">
        <v>162.5</v>
      </c>
      <c r="G317" s="454">
        <v>162.5</v>
      </c>
      <c r="H317" s="452"/>
      <c r="I317" s="455">
        <v>162.5</v>
      </c>
    </row>
    <row r="318" spans="1:9" ht="18" customHeight="1" x14ac:dyDescent="0.3">
      <c r="A318" s="449">
        <f t="shared" si="4"/>
        <v>310</v>
      </c>
      <c r="B318" s="450" t="s">
        <v>651</v>
      </c>
      <c r="C318" s="451" t="s">
        <v>1244</v>
      </c>
      <c r="D318" s="452" t="s">
        <v>1245</v>
      </c>
      <c r="E318" s="453" t="s">
        <v>619</v>
      </c>
      <c r="F318" s="454">
        <v>162.5</v>
      </c>
      <c r="G318" s="454">
        <v>162.5</v>
      </c>
      <c r="H318" s="452"/>
      <c r="I318" s="455">
        <v>162.5</v>
      </c>
    </row>
    <row r="319" spans="1:9" ht="18" customHeight="1" x14ac:dyDescent="0.3">
      <c r="A319" s="449">
        <f t="shared" si="4"/>
        <v>311</v>
      </c>
      <c r="B319" s="450" t="s">
        <v>651</v>
      </c>
      <c r="C319" s="451" t="s">
        <v>1246</v>
      </c>
      <c r="D319" s="452" t="s">
        <v>1247</v>
      </c>
      <c r="E319" s="453" t="s">
        <v>619</v>
      </c>
      <c r="F319" s="454">
        <v>125</v>
      </c>
      <c r="G319" s="454">
        <v>125</v>
      </c>
      <c r="H319" s="452"/>
      <c r="I319" s="455">
        <v>125</v>
      </c>
    </row>
    <row r="320" spans="1:9" ht="18" customHeight="1" x14ac:dyDescent="0.3">
      <c r="A320" s="449">
        <f t="shared" si="4"/>
        <v>312</v>
      </c>
      <c r="B320" s="450" t="s">
        <v>624</v>
      </c>
      <c r="C320" s="451" t="s">
        <v>1248</v>
      </c>
      <c r="D320" s="452" t="s">
        <v>1249</v>
      </c>
      <c r="E320" s="453" t="s">
        <v>619</v>
      </c>
      <c r="F320" s="454">
        <v>162.5</v>
      </c>
      <c r="G320" s="454">
        <v>162.5</v>
      </c>
      <c r="H320" s="452"/>
      <c r="I320" s="455">
        <v>162.5</v>
      </c>
    </row>
    <row r="321" spans="1:9" ht="18" customHeight="1" x14ac:dyDescent="0.3">
      <c r="A321" s="449">
        <f t="shared" si="4"/>
        <v>313</v>
      </c>
      <c r="B321" s="450" t="s">
        <v>624</v>
      </c>
      <c r="C321" s="451" t="s">
        <v>1250</v>
      </c>
      <c r="D321" s="452" t="s">
        <v>1251</v>
      </c>
      <c r="E321" s="453" t="s">
        <v>619</v>
      </c>
      <c r="F321" s="454">
        <v>162.5</v>
      </c>
      <c r="G321" s="454">
        <v>162.5</v>
      </c>
      <c r="H321" s="452"/>
      <c r="I321" s="455">
        <v>162.5</v>
      </c>
    </row>
    <row r="322" spans="1:9" ht="18" customHeight="1" x14ac:dyDescent="0.3">
      <c r="A322" s="449">
        <f t="shared" si="4"/>
        <v>314</v>
      </c>
      <c r="B322" s="450" t="s">
        <v>651</v>
      </c>
      <c r="C322" s="451" t="s">
        <v>1252</v>
      </c>
      <c r="D322" s="452" t="s">
        <v>1253</v>
      </c>
      <c r="E322" s="453" t="s">
        <v>619</v>
      </c>
      <c r="F322" s="454">
        <v>162.5</v>
      </c>
      <c r="G322" s="454">
        <v>162.5</v>
      </c>
      <c r="H322" s="452"/>
      <c r="I322" s="455">
        <v>162.5</v>
      </c>
    </row>
    <row r="323" spans="1:9" ht="18" customHeight="1" x14ac:dyDescent="0.3">
      <c r="A323" s="449">
        <f t="shared" si="4"/>
        <v>315</v>
      </c>
      <c r="B323" s="450" t="s">
        <v>624</v>
      </c>
      <c r="C323" s="451" t="s">
        <v>1254</v>
      </c>
      <c r="D323" s="452" t="s">
        <v>1255</v>
      </c>
      <c r="E323" s="453" t="s">
        <v>619</v>
      </c>
      <c r="F323" s="454">
        <v>100</v>
      </c>
      <c r="G323" s="454">
        <v>100</v>
      </c>
      <c r="H323" s="452"/>
      <c r="I323" s="455">
        <v>100</v>
      </c>
    </row>
    <row r="324" spans="1:9" ht="18" customHeight="1" x14ac:dyDescent="0.3">
      <c r="A324" s="449">
        <f t="shared" si="4"/>
        <v>316</v>
      </c>
      <c r="B324" s="450" t="s">
        <v>624</v>
      </c>
      <c r="C324" s="451" t="s">
        <v>1256</v>
      </c>
      <c r="D324" s="452" t="s">
        <v>1257</v>
      </c>
      <c r="E324" s="453" t="s">
        <v>619</v>
      </c>
      <c r="F324" s="454">
        <v>162.5</v>
      </c>
      <c r="G324" s="454">
        <v>162.5</v>
      </c>
      <c r="H324" s="452"/>
      <c r="I324" s="455">
        <v>162.5</v>
      </c>
    </row>
    <row r="325" spans="1:9" ht="18" customHeight="1" x14ac:dyDescent="0.3">
      <c r="A325" s="449">
        <f t="shared" si="4"/>
        <v>317</v>
      </c>
      <c r="B325" s="450" t="s">
        <v>624</v>
      </c>
      <c r="C325" s="451" t="s">
        <v>1258</v>
      </c>
      <c r="D325" s="452" t="s">
        <v>1259</v>
      </c>
      <c r="E325" s="453" t="s">
        <v>619</v>
      </c>
      <c r="F325" s="454">
        <v>125</v>
      </c>
      <c r="G325" s="454">
        <v>125</v>
      </c>
      <c r="H325" s="452"/>
      <c r="I325" s="455">
        <v>125</v>
      </c>
    </row>
    <row r="326" spans="1:9" ht="18" customHeight="1" x14ac:dyDescent="0.3">
      <c r="A326" s="449">
        <f t="shared" si="4"/>
        <v>318</v>
      </c>
      <c r="B326" s="450" t="s">
        <v>624</v>
      </c>
      <c r="C326" s="451" t="s">
        <v>1260</v>
      </c>
      <c r="D326" s="452" t="s">
        <v>1261</v>
      </c>
      <c r="E326" s="453" t="s">
        <v>619</v>
      </c>
      <c r="F326" s="454">
        <v>162.5</v>
      </c>
      <c r="G326" s="454">
        <v>162.5</v>
      </c>
      <c r="H326" s="452"/>
      <c r="I326" s="455">
        <v>162.5</v>
      </c>
    </row>
    <row r="327" spans="1:9" ht="18" customHeight="1" x14ac:dyDescent="0.3">
      <c r="A327" s="449">
        <f t="shared" si="4"/>
        <v>319</v>
      </c>
      <c r="B327" s="450" t="s">
        <v>624</v>
      </c>
      <c r="C327" s="451" t="s">
        <v>1262</v>
      </c>
      <c r="D327" s="452" t="s">
        <v>1263</v>
      </c>
      <c r="E327" s="453" t="s">
        <v>619</v>
      </c>
      <c r="F327" s="454">
        <v>125</v>
      </c>
      <c r="G327" s="454">
        <v>125</v>
      </c>
      <c r="H327" s="452"/>
      <c r="I327" s="455">
        <v>125</v>
      </c>
    </row>
    <row r="328" spans="1:9" ht="18" customHeight="1" x14ac:dyDescent="0.3">
      <c r="A328" s="449">
        <f t="shared" si="4"/>
        <v>320</v>
      </c>
      <c r="B328" s="450" t="s">
        <v>624</v>
      </c>
      <c r="C328" s="451" t="s">
        <v>1264</v>
      </c>
      <c r="D328" s="452" t="s">
        <v>1265</v>
      </c>
      <c r="E328" s="453" t="s">
        <v>619</v>
      </c>
      <c r="F328" s="454">
        <v>162.5</v>
      </c>
      <c r="G328" s="454">
        <v>162.5</v>
      </c>
      <c r="H328" s="452"/>
      <c r="I328" s="455">
        <v>162.5</v>
      </c>
    </row>
    <row r="329" spans="1:9" ht="18" customHeight="1" x14ac:dyDescent="0.3">
      <c r="A329" s="449">
        <f t="shared" si="4"/>
        <v>321</v>
      </c>
      <c r="B329" s="450" t="s">
        <v>624</v>
      </c>
      <c r="C329" s="451" t="s">
        <v>1266</v>
      </c>
      <c r="D329" s="452" t="s">
        <v>1267</v>
      </c>
      <c r="E329" s="453" t="s">
        <v>619</v>
      </c>
      <c r="F329" s="454">
        <v>162.5</v>
      </c>
      <c r="G329" s="454">
        <v>162.5</v>
      </c>
      <c r="H329" s="452"/>
      <c r="I329" s="455">
        <v>162.5</v>
      </c>
    </row>
    <row r="330" spans="1:9" ht="18" customHeight="1" x14ac:dyDescent="0.3">
      <c r="A330" s="449">
        <f t="shared" si="4"/>
        <v>322</v>
      </c>
      <c r="B330" s="450" t="s">
        <v>624</v>
      </c>
      <c r="C330" s="451" t="s">
        <v>1268</v>
      </c>
      <c r="D330" s="452" t="s">
        <v>1269</v>
      </c>
      <c r="E330" s="453" t="s">
        <v>619</v>
      </c>
      <c r="F330" s="454">
        <v>125</v>
      </c>
      <c r="G330" s="454">
        <v>125</v>
      </c>
      <c r="H330" s="452"/>
      <c r="I330" s="455">
        <v>125</v>
      </c>
    </row>
    <row r="331" spans="1:9" ht="18" customHeight="1" x14ac:dyDescent="0.3">
      <c r="A331" s="449">
        <f t="shared" ref="A331:A394" si="5">A330+1</f>
        <v>323</v>
      </c>
      <c r="B331" s="450" t="s">
        <v>1139</v>
      </c>
      <c r="C331" s="451" t="s">
        <v>1270</v>
      </c>
      <c r="D331" s="452" t="s">
        <v>1271</v>
      </c>
      <c r="E331" s="453" t="s">
        <v>619</v>
      </c>
      <c r="F331" s="454">
        <v>162.5</v>
      </c>
      <c r="G331" s="454">
        <v>162.5</v>
      </c>
      <c r="H331" s="452"/>
      <c r="I331" s="455">
        <v>162.5</v>
      </c>
    </row>
    <row r="332" spans="1:9" ht="18" customHeight="1" x14ac:dyDescent="0.3">
      <c r="A332" s="449">
        <f t="shared" si="5"/>
        <v>324</v>
      </c>
      <c r="B332" s="450" t="s">
        <v>624</v>
      </c>
      <c r="C332" s="451" t="s">
        <v>1272</v>
      </c>
      <c r="D332" s="452" t="s">
        <v>1273</v>
      </c>
      <c r="E332" s="453" t="s">
        <v>619</v>
      </c>
      <c r="F332" s="454">
        <v>162.5</v>
      </c>
      <c r="G332" s="454">
        <v>162.5</v>
      </c>
      <c r="H332" s="452"/>
      <c r="I332" s="455">
        <v>162.5</v>
      </c>
    </row>
    <row r="333" spans="1:9" ht="18" customHeight="1" x14ac:dyDescent="0.3">
      <c r="A333" s="449">
        <f t="shared" si="5"/>
        <v>325</v>
      </c>
      <c r="B333" s="450" t="s">
        <v>715</v>
      </c>
      <c r="C333" s="451" t="s">
        <v>1274</v>
      </c>
      <c r="D333" s="452" t="s">
        <v>1275</v>
      </c>
      <c r="E333" s="453" t="s">
        <v>619</v>
      </c>
      <c r="F333" s="454">
        <v>162.5</v>
      </c>
      <c r="G333" s="454">
        <v>162.5</v>
      </c>
      <c r="H333" s="452"/>
      <c r="I333" s="455">
        <v>162.5</v>
      </c>
    </row>
    <row r="334" spans="1:9" ht="18" customHeight="1" x14ac:dyDescent="0.3">
      <c r="A334" s="449">
        <f t="shared" si="5"/>
        <v>326</v>
      </c>
      <c r="B334" s="450" t="s">
        <v>1139</v>
      </c>
      <c r="C334" s="451" t="s">
        <v>1276</v>
      </c>
      <c r="D334" s="452" t="s">
        <v>1277</v>
      </c>
      <c r="E334" s="453" t="s">
        <v>619</v>
      </c>
      <c r="F334" s="454">
        <v>162.5</v>
      </c>
      <c r="G334" s="454">
        <v>162.5</v>
      </c>
      <c r="H334" s="452"/>
      <c r="I334" s="455">
        <v>162.5</v>
      </c>
    </row>
    <row r="335" spans="1:9" ht="18" customHeight="1" x14ac:dyDescent="0.3">
      <c r="A335" s="449">
        <f t="shared" si="5"/>
        <v>327</v>
      </c>
      <c r="B335" s="450" t="s">
        <v>624</v>
      </c>
      <c r="C335" s="451" t="s">
        <v>1278</v>
      </c>
      <c r="D335" s="452" t="s">
        <v>1279</v>
      </c>
      <c r="E335" s="453" t="s">
        <v>619</v>
      </c>
      <c r="F335" s="454">
        <v>125</v>
      </c>
      <c r="G335" s="454">
        <v>125</v>
      </c>
      <c r="H335" s="452"/>
      <c r="I335" s="455">
        <v>125</v>
      </c>
    </row>
    <row r="336" spans="1:9" ht="18" customHeight="1" x14ac:dyDescent="0.3">
      <c r="A336" s="449">
        <f t="shared" si="5"/>
        <v>328</v>
      </c>
      <c r="B336" s="450" t="s">
        <v>624</v>
      </c>
      <c r="C336" s="451" t="s">
        <v>1280</v>
      </c>
      <c r="D336" s="452" t="s">
        <v>1281</v>
      </c>
      <c r="E336" s="453" t="s">
        <v>619</v>
      </c>
      <c r="F336" s="454">
        <v>162.5</v>
      </c>
      <c r="G336" s="454">
        <v>162.5</v>
      </c>
      <c r="H336" s="452"/>
      <c r="I336" s="455">
        <v>162.5</v>
      </c>
    </row>
    <row r="337" spans="1:9" ht="18" customHeight="1" x14ac:dyDescent="0.3">
      <c r="A337" s="449">
        <f t="shared" si="5"/>
        <v>329</v>
      </c>
      <c r="B337" s="450" t="s">
        <v>624</v>
      </c>
      <c r="C337" s="451" t="s">
        <v>1282</v>
      </c>
      <c r="D337" s="452" t="s">
        <v>1283</v>
      </c>
      <c r="E337" s="453" t="s">
        <v>619</v>
      </c>
      <c r="F337" s="454">
        <v>162.5</v>
      </c>
      <c r="G337" s="454">
        <v>162.5</v>
      </c>
      <c r="H337" s="452"/>
      <c r="I337" s="455">
        <v>162.5</v>
      </c>
    </row>
    <row r="338" spans="1:9" ht="18" customHeight="1" x14ac:dyDescent="0.3">
      <c r="A338" s="449">
        <f t="shared" si="5"/>
        <v>330</v>
      </c>
      <c r="B338" s="450" t="s">
        <v>624</v>
      </c>
      <c r="C338" s="451" t="s">
        <v>1284</v>
      </c>
      <c r="D338" s="452" t="s">
        <v>1285</v>
      </c>
      <c r="E338" s="453" t="s">
        <v>619</v>
      </c>
      <c r="F338" s="454">
        <v>125</v>
      </c>
      <c r="G338" s="454">
        <v>125</v>
      </c>
      <c r="H338" s="452"/>
      <c r="I338" s="455">
        <v>125</v>
      </c>
    </row>
    <row r="339" spans="1:9" ht="18" customHeight="1" x14ac:dyDescent="0.3">
      <c r="A339" s="449">
        <f t="shared" si="5"/>
        <v>331</v>
      </c>
      <c r="B339" s="450" t="s">
        <v>1139</v>
      </c>
      <c r="C339" s="451" t="s">
        <v>1286</v>
      </c>
      <c r="D339" s="452" t="s">
        <v>1287</v>
      </c>
      <c r="E339" s="453" t="s">
        <v>619</v>
      </c>
      <c r="F339" s="454">
        <v>100</v>
      </c>
      <c r="G339" s="454">
        <v>100</v>
      </c>
      <c r="H339" s="452"/>
      <c r="I339" s="455">
        <v>100</v>
      </c>
    </row>
    <row r="340" spans="1:9" ht="18" customHeight="1" x14ac:dyDescent="0.3">
      <c r="A340" s="449">
        <f t="shared" si="5"/>
        <v>332</v>
      </c>
      <c r="B340" s="450" t="s">
        <v>1139</v>
      </c>
      <c r="C340" s="451" t="s">
        <v>1288</v>
      </c>
      <c r="D340" s="452" t="s">
        <v>1289</v>
      </c>
      <c r="E340" s="453" t="s">
        <v>619</v>
      </c>
      <c r="F340" s="454">
        <v>162.5</v>
      </c>
      <c r="G340" s="454">
        <v>162.5</v>
      </c>
      <c r="H340" s="452"/>
      <c r="I340" s="455">
        <v>162.5</v>
      </c>
    </row>
    <row r="341" spans="1:9" ht="18" customHeight="1" x14ac:dyDescent="0.3">
      <c r="A341" s="449">
        <f t="shared" si="5"/>
        <v>333</v>
      </c>
      <c r="B341" s="450" t="s">
        <v>651</v>
      </c>
      <c r="C341" s="451" t="s">
        <v>1288</v>
      </c>
      <c r="D341" s="452" t="s">
        <v>1290</v>
      </c>
      <c r="E341" s="453" t="s">
        <v>619</v>
      </c>
      <c r="F341" s="454">
        <v>125</v>
      </c>
      <c r="G341" s="454">
        <v>125</v>
      </c>
      <c r="H341" s="452"/>
      <c r="I341" s="455">
        <v>125</v>
      </c>
    </row>
    <row r="342" spans="1:9" ht="18" customHeight="1" x14ac:dyDescent="0.3">
      <c r="A342" s="449">
        <f t="shared" si="5"/>
        <v>334</v>
      </c>
      <c r="B342" s="450" t="s">
        <v>651</v>
      </c>
      <c r="C342" s="451" t="s">
        <v>1291</v>
      </c>
      <c r="D342" s="452" t="s">
        <v>1292</v>
      </c>
      <c r="E342" s="453" t="s">
        <v>619</v>
      </c>
      <c r="F342" s="454">
        <v>125</v>
      </c>
      <c r="G342" s="454">
        <v>125</v>
      </c>
      <c r="H342" s="452"/>
      <c r="I342" s="455">
        <v>125</v>
      </c>
    </row>
    <row r="343" spans="1:9" ht="18" customHeight="1" x14ac:dyDescent="0.3">
      <c r="A343" s="449">
        <f t="shared" si="5"/>
        <v>335</v>
      </c>
      <c r="B343" s="450" t="s">
        <v>651</v>
      </c>
      <c r="C343" s="451" t="s">
        <v>1293</v>
      </c>
      <c r="D343" s="452" t="s">
        <v>1294</v>
      </c>
      <c r="E343" s="453" t="s">
        <v>619</v>
      </c>
      <c r="F343" s="454">
        <v>162.5</v>
      </c>
      <c r="G343" s="454">
        <v>162.5</v>
      </c>
      <c r="H343" s="452"/>
      <c r="I343" s="455">
        <v>162.5</v>
      </c>
    </row>
    <row r="344" spans="1:9" ht="18" customHeight="1" x14ac:dyDescent="0.3">
      <c r="A344" s="449">
        <f t="shared" si="5"/>
        <v>336</v>
      </c>
      <c r="B344" s="450" t="s">
        <v>651</v>
      </c>
      <c r="C344" s="451" t="s">
        <v>1295</v>
      </c>
      <c r="D344" s="452" t="s">
        <v>1296</v>
      </c>
      <c r="E344" s="453" t="s">
        <v>619</v>
      </c>
      <c r="F344" s="454">
        <v>162.5</v>
      </c>
      <c r="G344" s="454">
        <v>162.5</v>
      </c>
      <c r="H344" s="452"/>
      <c r="I344" s="455">
        <v>162.5</v>
      </c>
    </row>
    <row r="345" spans="1:9" ht="18" customHeight="1" x14ac:dyDescent="0.3">
      <c r="A345" s="449">
        <f t="shared" si="5"/>
        <v>337</v>
      </c>
      <c r="B345" s="450" t="s">
        <v>616</v>
      </c>
      <c r="C345" s="451" t="s">
        <v>1297</v>
      </c>
      <c r="D345" s="452" t="s">
        <v>1298</v>
      </c>
      <c r="E345" s="453" t="s">
        <v>619</v>
      </c>
      <c r="F345" s="454">
        <v>162.5</v>
      </c>
      <c r="G345" s="454">
        <v>162.5</v>
      </c>
      <c r="H345" s="452"/>
      <c r="I345" s="455">
        <v>162.5</v>
      </c>
    </row>
    <row r="346" spans="1:9" ht="18" customHeight="1" x14ac:dyDescent="0.3">
      <c r="A346" s="449">
        <f t="shared" si="5"/>
        <v>338</v>
      </c>
      <c r="B346" s="450" t="s">
        <v>616</v>
      </c>
      <c r="C346" s="451" t="s">
        <v>1299</v>
      </c>
      <c r="D346" s="452" t="s">
        <v>1300</v>
      </c>
      <c r="E346" s="453" t="s">
        <v>619</v>
      </c>
      <c r="F346" s="454">
        <v>162.5</v>
      </c>
      <c r="G346" s="454">
        <v>162.5</v>
      </c>
      <c r="H346" s="452"/>
      <c r="I346" s="455">
        <v>162.5</v>
      </c>
    </row>
    <row r="347" spans="1:9" ht="18" customHeight="1" x14ac:dyDescent="0.3">
      <c r="A347" s="449">
        <f t="shared" si="5"/>
        <v>339</v>
      </c>
      <c r="B347" s="450" t="s">
        <v>616</v>
      </c>
      <c r="C347" s="451" t="s">
        <v>1301</v>
      </c>
      <c r="D347" s="452" t="s">
        <v>1302</v>
      </c>
      <c r="E347" s="453" t="s">
        <v>619</v>
      </c>
      <c r="F347" s="454">
        <v>125</v>
      </c>
      <c r="G347" s="454">
        <v>125</v>
      </c>
      <c r="H347" s="452"/>
      <c r="I347" s="455">
        <v>125</v>
      </c>
    </row>
    <row r="348" spans="1:9" ht="18" customHeight="1" x14ac:dyDescent="0.3">
      <c r="A348" s="449">
        <f t="shared" si="5"/>
        <v>340</v>
      </c>
      <c r="B348" s="450" t="s">
        <v>616</v>
      </c>
      <c r="C348" s="451" t="s">
        <v>1303</v>
      </c>
      <c r="D348" s="452" t="s">
        <v>1304</v>
      </c>
      <c r="E348" s="453" t="s">
        <v>619</v>
      </c>
      <c r="F348" s="454">
        <v>125</v>
      </c>
      <c r="G348" s="454">
        <v>125</v>
      </c>
      <c r="H348" s="452"/>
      <c r="I348" s="455">
        <v>125</v>
      </c>
    </row>
    <row r="349" spans="1:9" ht="18" customHeight="1" x14ac:dyDescent="0.3">
      <c r="A349" s="449">
        <f t="shared" si="5"/>
        <v>341</v>
      </c>
      <c r="B349" s="450" t="s">
        <v>616</v>
      </c>
      <c r="C349" s="451" t="s">
        <v>1305</v>
      </c>
      <c r="D349" s="452" t="s">
        <v>1306</v>
      </c>
      <c r="E349" s="453" t="s">
        <v>619</v>
      </c>
      <c r="F349" s="454">
        <v>100</v>
      </c>
      <c r="G349" s="454">
        <v>100</v>
      </c>
      <c r="H349" s="452"/>
      <c r="I349" s="455">
        <v>100</v>
      </c>
    </row>
    <row r="350" spans="1:9" ht="18" customHeight="1" x14ac:dyDescent="0.3">
      <c r="A350" s="449">
        <f t="shared" si="5"/>
        <v>342</v>
      </c>
      <c r="B350" s="450" t="s">
        <v>616</v>
      </c>
      <c r="C350" s="451" t="s">
        <v>1307</v>
      </c>
      <c r="D350" s="452" t="s">
        <v>1308</v>
      </c>
      <c r="E350" s="453" t="s">
        <v>619</v>
      </c>
      <c r="F350" s="454">
        <v>100</v>
      </c>
      <c r="G350" s="454">
        <v>100</v>
      </c>
      <c r="H350" s="452"/>
      <c r="I350" s="455">
        <v>100</v>
      </c>
    </row>
    <row r="351" spans="1:9" ht="18" customHeight="1" x14ac:dyDescent="0.3">
      <c r="A351" s="449">
        <f t="shared" si="5"/>
        <v>343</v>
      </c>
      <c r="B351" s="450" t="s">
        <v>616</v>
      </c>
      <c r="C351" s="451" t="s">
        <v>1309</v>
      </c>
      <c r="D351" s="452" t="s">
        <v>1310</v>
      </c>
      <c r="E351" s="453" t="s">
        <v>619</v>
      </c>
      <c r="F351" s="454">
        <v>100</v>
      </c>
      <c r="G351" s="454">
        <v>100</v>
      </c>
      <c r="H351" s="452"/>
      <c r="I351" s="455">
        <v>100</v>
      </c>
    </row>
    <row r="352" spans="1:9" ht="18" customHeight="1" x14ac:dyDescent="0.3">
      <c r="A352" s="449">
        <f t="shared" si="5"/>
        <v>344</v>
      </c>
      <c r="B352" s="450" t="s">
        <v>616</v>
      </c>
      <c r="C352" s="451" t="s">
        <v>1311</v>
      </c>
      <c r="D352" s="452" t="s">
        <v>1312</v>
      </c>
      <c r="E352" s="453" t="s">
        <v>619</v>
      </c>
      <c r="F352" s="454">
        <v>162.5</v>
      </c>
      <c r="G352" s="454">
        <v>162.5</v>
      </c>
      <c r="H352" s="452"/>
      <c r="I352" s="455">
        <v>162.5</v>
      </c>
    </row>
    <row r="353" spans="1:9" ht="18" customHeight="1" x14ac:dyDescent="0.3">
      <c r="A353" s="449">
        <f t="shared" si="5"/>
        <v>345</v>
      </c>
      <c r="B353" s="450" t="s">
        <v>616</v>
      </c>
      <c r="C353" s="451" t="s">
        <v>1313</v>
      </c>
      <c r="D353" s="452" t="s">
        <v>1314</v>
      </c>
      <c r="E353" s="453" t="s">
        <v>619</v>
      </c>
      <c r="F353" s="454">
        <v>162.5</v>
      </c>
      <c r="G353" s="454">
        <v>162.5</v>
      </c>
      <c r="H353" s="452"/>
      <c r="I353" s="455">
        <v>162.5</v>
      </c>
    </row>
    <row r="354" spans="1:9" ht="18" customHeight="1" x14ac:dyDescent="0.3">
      <c r="A354" s="449">
        <f t="shared" si="5"/>
        <v>346</v>
      </c>
      <c r="B354" s="450" t="s">
        <v>616</v>
      </c>
      <c r="C354" s="451" t="s">
        <v>1315</v>
      </c>
      <c r="D354" s="452" t="s">
        <v>1316</v>
      </c>
      <c r="E354" s="453" t="s">
        <v>619</v>
      </c>
      <c r="F354" s="454">
        <v>125</v>
      </c>
      <c r="G354" s="454">
        <v>125</v>
      </c>
      <c r="H354" s="452"/>
      <c r="I354" s="455">
        <v>125</v>
      </c>
    </row>
    <row r="355" spans="1:9" ht="18" customHeight="1" x14ac:dyDescent="0.3">
      <c r="A355" s="449">
        <f t="shared" si="5"/>
        <v>347</v>
      </c>
      <c r="B355" s="450" t="s">
        <v>651</v>
      </c>
      <c r="C355" s="451" t="s">
        <v>1317</v>
      </c>
      <c r="D355" s="452" t="s">
        <v>1318</v>
      </c>
      <c r="E355" s="453" t="s">
        <v>619</v>
      </c>
      <c r="F355" s="454">
        <v>162.5</v>
      </c>
      <c r="G355" s="454">
        <v>162.5</v>
      </c>
      <c r="H355" s="452"/>
      <c r="I355" s="455">
        <v>162.5</v>
      </c>
    </row>
    <row r="356" spans="1:9" ht="18" customHeight="1" x14ac:dyDescent="0.3">
      <c r="A356" s="449">
        <f t="shared" si="5"/>
        <v>348</v>
      </c>
      <c r="B356" s="450" t="s">
        <v>715</v>
      </c>
      <c r="C356" s="451" t="s">
        <v>1319</v>
      </c>
      <c r="D356" s="452" t="s">
        <v>1320</v>
      </c>
      <c r="E356" s="453" t="s">
        <v>619</v>
      </c>
      <c r="F356" s="454">
        <v>125</v>
      </c>
      <c r="G356" s="454">
        <v>125</v>
      </c>
      <c r="H356" s="452"/>
      <c r="I356" s="455">
        <v>125</v>
      </c>
    </row>
    <row r="357" spans="1:9" ht="18" customHeight="1" x14ac:dyDescent="0.3">
      <c r="A357" s="449">
        <f t="shared" si="5"/>
        <v>349</v>
      </c>
      <c r="B357" s="450" t="s">
        <v>616</v>
      </c>
      <c r="C357" s="451" t="s">
        <v>1321</v>
      </c>
      <c r="D357" s="452" t="s">
        <v>1322</v>
      </c>
      <c r="E357" s="453" t="s">
        <v>619</v>
      </c>
      <c r="F357" s="454">
        <v>162.5</v>
      </c>
      <c r="G357" s="454">
        <v>162.5</v>
      </c>
      <c r="H357" s="452"/>
      <c r="I357" s="455">
        <v>162.5</v>
      </c>
    </row>
    <row r="358" spans="1:9" ht="18" customHeight="1" x14ac:dyDescent="0.3">
      <c r="A358" s="449">
        <f t="shared" si="5"/>
        <v>350</v>
      </c>
      <c r="B358" s="450" t="s">
        <v>616</v>
      </c>
      <c r="C358" s="451" t="s">
        <v>1323</v>
      </c>
      <c r="D358" s="452" t="s">
        <v>1324</v>
      </c>
      <c r="E358" s="453" t="s">
        <v>619</v>
      </c>
      <c r="F358" s="454">
        <v>162.5</v>
      </c>
      <c r="G358" s="454">
        <v>162.5</v>
      </c>
      <c r="H358" s="452"/>
      <c r="I358" s="455">
        <v>162.5</v>
      </c>
    </row>
    <row r="359" spans="1:9" ht="18" customHeight="1" x14ac:dyDescent="0.3">
      <c r="A359" s="449">
        <f t="shared" si="5"/>
        <v>351</v>
      </c>
      <c r="B359" s="450" t="s">
        <v>651</v>
      </c>
      <c r="C359" s="451" t="s">
        <v>1325</v>
      </c>
      <c r="D359" s="452" t="s">
        <v>1326</v>
      </c>
      <c r="E359" s="453" t="s">
        <v>619</v>
      </c>
      <c r="F359" s="454">
        <v>162.5</v>
      </c>
      <c r="G359" s="454">
        <v>162.5</v>
      </c>
      <c r="H359" s="452"/>
      <c r="I359" s="455">
        <v>162.5</v>
      </c>
    </row>
    <row r="360" spans="1:9" ht="18" customHeight="1" x14ac:dyDescent="0.3">
      <c r="A360" s="449">
        <f t="shared" si="5"/>
        <v>352</v>
      </c>
      <c r="B360" s="450" t="s">
        <v>715</v>
      </c>
      <c r="C360" s="451" t="s">
        <v>1327</v>
      </c>
      <c r="D360" s="452" t="s">
        <v>1328</v>
      </c>
      <c r="E360" s="453" t="s">
        <v>619</v>
      </c>
      <c r="F360" s="454">
        <v>100</v>
      </c>
      <c r="G360" s="454">
        <v>100</v>
      </c>
      <c r="H360" s="452"/>
      <c r="I360" s="455">
        <v>100</v>
      </c>
    </row>
    <row r="361" spans="1:9" ht="18" customHeight="1" x14ac:dyDescent="0.3">
      <c r="A361" s="449">
        <f t="shared" si="5"/>
        <v>353</v>
      </c>
      <c r="B361" s="450" t="s">
        <v>715</v>
      </c>
      <c r="C361" s="451" t="s">
        <v>1329</v>
      </c>
      <c r="D361" s="452" t="s">
        <v>1330</v>
      </c>
      <c r="E361" s="453" t="s">
        <v>619</v>
      </c>
      <c r="F361" s="454">
        <v>100</v>
      </c>
      <c r="G361" s="454">
        <v>100</v>
      </c>
      <c r="H361" s="452"/>
      <c r="I361" s="455">
        <v>100</v>
      </c>
    </row>
    <row r="362" spans="1:9" ht="18" customHeight="1" x14ac:dyDescent="0.3">
      <c r="A362" s="449">
        <f t="shared" si="5"/>
        <v>354</v>
      </c>
      <c r="B362" s="450" t="s">
        <v>624</v>
      </c>
      <c r="C362" s="451" t="s">
        <v>1331</v>
      </c>
      <c r="D362" s="452" t="s">
        <v>1332</v>
      </c>
      <c r="E362" s="453" t="s">
        <v>619</v>
      </c>
      <c r="F362" s="454">
        <v>162.5</v>
      </c>
      <c r="G362" s="454">
        <v>162.5</v>
      </c>
      <c r="H362" s="452"/>
      <c r="I362" s="455">
        <v>162.5</v>
      </c>
    </row>
    <row r="363" spans="1:9" ht="18" customHeight="1" x14ac:dyDescent="0.3">
      <c r="A363" s="449">
        <f t="shared" si="5"/>
        <v>355</v>
      </c>
      <c r="B363" s="450" t="s">
        <v>624</v>
      </c>
      <c r="C363" s="451" t="s">
        <v>1333</v>
      </c>
      <c r="D363" s="452" t="s">
        <v>1334</v>
      </c>
      <c r="E363" s="453" t="s">
        <v>619</v>
      </c>
      <c r="F363" s="454">
        <v>162.5</v>
      </c>
      <c r="G363" s="454">
        <v>162.5</v>
      </c>
      <c r="H363" s="452"/>
      <c r="I363" s="455">
        <v>162.5</v>
      </c>
    </row>
    <row r="364" spans="1:9" ht="18" customHeight="1" x14ac:dyDescent="0.3">
      <c r="A364" s="449">
        <f t="shared" si="5"/>
        <v>356</v>
      </c>
      <c r="B364" s="450" t="s">
        <v>715</v>
      </c>
      <c r="C364" s="451" t="s">
        <v>1335</v>
      </c>
      <c r="D364" s="452" t="s">
        <v>1336</v>
      </c>
      <c r="E364" s="453" t="s">
        <v>619</v>
      </c>
      <c r="F364" s="454">
        <v>125</v>
      </c>
      <c r="G364" s="454">
        <v>125</v>
      </c>
      <c r="H364" s="452"/>
      <c r="I364" s="455">
        <v>125</v>
      </c>
    </row>
    <row r="365" spans="1:9" ht="18" customHeight="1" x14ac:dyDescent="0.3">
      <c r="A365" s="449">
        <f t="shared" si="5"/>
        <v>357</v>
      </c>
      <c r="B365" s="450" t="s">
        <v>715</v>
      </c>
      <c r="C365" s="451" t="s">
        <v>1337</v>
      </c>
      <c r="D365" s="452" t="s">
        <v>1338</v>
      </c>
      <c r="E365" s="453" t="s">
        <v>619</v>
      </c>
      <c r="F365" s="454">
        <v>125</v>
      </c>
      <c r="G365" s="454">
        <v>125</v>
      </c>
      <c r="H365" s="452"/>
      <c r="I365" s="455">
        <v>125</v>
      </c>
    </row>
    <row r="366" spans="1:9" ht="18" customHeight="1" x14ac:dyDescent="0.3">
      <c r="A366" s="449">
        <f t="shared" si="5"/>
        <v>358</v>
      </c>
      <c r="B366" s="450" t="s">
        <v>651</v>
      </c>
      <c r="C366" s="451" t="s">
        <v>1339</v>
      </c>
      <c r="D366" s="452" t="s">
        <v>1340</v>
      </c>
      <c r="E366" s="453" t="s">
        <v>619</v>
      </c>
      <c r="F366" s="454">
        <v>100</v>
      </c>
      <c r="G366" s="454">
        <v>100</v>
      </c>
      <c r="H366" s="452"/>
      <c r="I366" s="455">
        <v>100</v>
      </c>
    </row>
    <row r="367" spans="1:9" ht="18" customHeight="1" x14ac:dyDescent="0.3">
      <c r="A367" s="449">
        <f t="shared" si="5"/>
        <v>359</v>
      </c>
      <c r="B367" s="450" t="s">
        <v>651</v>
      </c>
      <c r="C367" s="451" t="s">
        <v>1341</v>
      </c>
      <c r="D367" s="452" t="s">
        <v>1342</v>
      </c>
      <c r="E367" s="453" t="s">
        <v>619</v>
      </c>
      <c r="F367" s="454">
        <v>125</v>
      </c>
      <c r="G367" s="454">
        <v>125</v>
      </c>
      <c r="H367" s="452"/>
      <c r="I367" s="455">
        <v>125</v>
      </c>
    </row>
    <row r="368" spans="1:9" ht="18" customHeight="1" x14ac:dyDescent="0.3">
      <c r="A368" s="449">
        <f t="shared" si="5"/>
        <v>360</v>
      </c>
      <c r="B368" s="450" t="s">
        <v>651</v>
      </c>
      <c r="C368" s="451" t="s">
        <v>1343</v>
      </c>
      <c r="D368" s="452" t="s">
        <v>1344</v>
      </c>
      <c r="E368" s="453" t="s">
        <v>619</v>
      </c>
      <c r="F368" s="454">
        <v>100</v>
      </c>
      <c r="G368" s="454">
        <v>100</v>
      </c>
      <c r="H368" s="452"/>
      <c r="I368" s="455">
        <v>100</v>
      </c>
    </row>
    <row r="369" spans="1:9" ht="18" customHeight="1" x14ac:dyDescent="0.3">
      <c r="A369" s="449">
        <f t="shared" si="5"/>
        <v>361</v>
      </c>
      <c r="B369" s="450" t="s">
        <v>651</v>
      </c>
      <c r="C369" s="451" t="s">
        <v>1345</v>
      </c>
      <c r="D369" s="452" t="s">
        <v>1346</v>
      </c>
      <c r="E369" s="453" t="s">
        <v>619</v>
      </c>
      <c r="F369" s="454">
        <v>162.5</v>
      </c>
      <c r="G369" s="454">
        <v>162.5</v>
      </c>
      <c r="H369" s="452"/>
      <c r="I369" s="455">
        <v>162.5</v>
      </c>
    </row>
    <row r="370" spans="1:9" ht="18" customHeight="1" x14ac:dyDescent="0.3">
      <c r="A370" s="449">
        <f t="shared" si="5"/>
        <v>362</v>
      </c>
      <c r="B370" s="450" t="s">
        <v>824</v>
      </c>
      <c r="C370" s="451" t="s">
        <v>1347</v>
      </c>
      <c r="D370" s="452" t="s">
        <v>1348</v>
      </c>
      <c r="E370" s="453" t="s">
        <v>619</v>
      </c>
      <c r="F370" s="454">
        <v>125</v>
      </c>
      <c r="G370" s="454">
        <v>125</v>
      </c>
      <c r="H370" s="452"/>
      <c r="I370" s="455">
        <v>125</v>
      </c>
    </row>
    <row r="371" spans="1:9" ht="18" customHeight="1" x14ac:dyDescent="0.3">
      <c r="A371" s="449">
        <f t="shared" si="5"/>
        <v>363</v>
      </c>
      <c r="B371" s="450" t="s">
        <v>715</v>
      </c>
      <c r="C371" s="451" t="s">
        <v>1349</v>
      </c>
      <c r="D371" s="452" t="s">
        <v>1350</v>
      </c>
      <c r="E371" s="453" t="s">
        <v>619</v>
      </c>
      <c r="F371" s="454">
        <v>125</v>
      </c>
      <c r="G371" s="454">
        <v>125</v>
      </c>
      <c r="H371" s="452"/>
      <c r="I371" s="455">
        <v>125</v>
      </c>
    </row>
    <row r="372" spans="1:9" ht="18" customHeight="1" x14ac:dyDescent="0.3">
      <c r="A372" s="449">
        <f t="shared" si="5"/>
        <v>364</v>
      </c>
      <c r="B372" s="450" t="s">
        <v>651</v>
      </c>
      <c r="C372" s="451" t="s">
        <v>1351</v>
      </c>
      <c r="D372" s="452" t="s">
        <v>1352</v>
      </c>
      <c r="E372" s="453" t="s">
        <v>619</v>
      </c>
      <c r="F372" s="454">
        <v>125</v>
      </c>
      <c r="G372" s="454">
        <v>125</v>
      </c>
      <c r="H372" s="452"/>
      <c r="I372" s="455">
        <v>125</v>
      </c>
    </row>
    <row r="373" spans="1:9" ht="18" customHeight="1" x14ac:dyDescent="0.3">
      <c r="A373" s="449">
        <f t="shared" si="5"/>
        <v>365</v>
      </c>
      <c r="B373" s="450" t="s">
        <v>651</v>
      </c>
      <c r="C373" s="451" t="s">
        <v>1353</v>
      </c>
      <c r="D373" s="452" t="s">
        <v>1354</v>
      </c>
      <c r="E373" s="453" t="s">
        <v>619</v>
      </c>
      <c r="F373" s="454">
        <v>162.5</v>
      </c>
      <c r="G373" s="454">
        <v>162.5</v>
      </c>
      <c r="H373" s="452"/>
      <c r="I373" s="455">
        <v>162.5</v>
      </c>
    </row>
    <row r="374" spans="1:9" ht="18" customHeight="1" x14ac:dyDescent="0.3">
      <c r="A374" s="449">
        <f t="shared" si="5"/>
        <v>366</v>
      </c>
      <c r="B374" s="450" t="s">
        <v>651</v>
      </c>
      <c r="C374" s="451" t="s">
        <v>1355</v>
      </c>
      <c r="D374" s="452" t="s">
        <v>1356</v>
      </c>
      <c r="E374" s="453" t="s">
        <v>619</v>
      </c>
      <c r="F374" s="454">
        <v>125</v>
      </c>
      <c r="G374" s="454">
        <v>125</v>
      </c>
      <c r="H374" s="452"/>
      <c r="I374" s="455">
        <v>125</v>
      </c>
    </row>
    <row r="375" spans="1:9" ht="18" customHeight="1" x14ac:dyDescent="0.3">
      <c r="A375" s="449">
        <f t="shared" si="5"/>
        <v>367</v>
      </c>
      <c r="B375" s="450" t="s">
        <v>651</v>
      </c>
      <c r="C375" s="451" t="s">
        <v>1357</v>
      </c>
      <c r="D375" s="452" t="s">
        <v>1358</v>
      </c>
      <c r="E375" s="453" t="s">
        <v>619</v>
      </c>
      <c r="F375" s="454">
        <v>125</v>
      </c>
      <c r="G375" s="454">
        <v>125</v>
      </c>
      <c r="H375" s="452"/>
      <c r="I375" s="455">
        <v>125</v>
      </c>
    </row>
    <row r="376" spans="1:9" ht="18" customHeight="1" x14ac:dyDescent="0.3">
      <c r="A376" s="449">
        <f t="shared" si="5"/>
        <v>368</v>
      </c>
      <c r="B376" s="450" t="s">
        <v>651</v>
      </c>
      <c r="C376" s="451" t="s">
        <v>1359</v>
      </c>
      <c r="D376" s="452" t="s">
        <v>1360</v>
      </c>
      <c r="E376" s="453" t="s">
        <v>619</v>
      </c>
      <c r="F376" s="454">
        <v>100</v>
      </c>
      <c r="G376" s="454">
        <v>100</v>
      </c>
      <c r="H376" s="452"/>
      <c r="I376" s="455">
        <v>100</v>
      </c>
    </row>
    <row r="377" spans="1:9" ht="18" customHeight="1" x14ac:dyDescent="0.3">
      <c r="A377" s="449">
        <f t="shared" si="5"/>
        <v>369</v>
      </c>
      <c r="B377" s="450" t="s">
        <v>651</v>
      </c>
      <c r="C377" s="451" t="s">
        <v>1361</v>
      </c>
      <c r="D377" s="452" t="s">
        <v>1362</v>
      </c>
      <c r="E377" s="453" t="s">
        <v>619</v>
      </c>
      <c r="F377" s="454">
        <v>125</v>
      </c>
      <c r="G377" s="454">
        <v>125</v>
      </c>
      <c r="H377" s="452"/>
      <c r="I377" s="455">
        <v>125</v>
      </c>
    </row>
    <row r="378" spans="1:9" ht="18" customHeight="1" x14ac:dyDescent="0.3">
      <c r="A378" s="449">
        <f t="shared" si="5"/>
        <v>370</v>
      </c>
      <c r="B378" s="450" t="s">
        <v>651</v>
      </c>
      <c r="C378" s="451" t="s">
        <v>1363</v>
      </c>
      <c r="D378" s="452" t="s">
        <v>1364</v>
      </c>
      <c r="E378" s="453" t="s">
        <v>619</v>
      </c>
      <c r="F378" s="454">
        <v>100</v>
      </c>
      <c r="G378" s="454">
        <v>100</v>
      </c>
      <c r="H378" s="452"/>
      <c r="I378" s="455">
        <v>100</v>
      </c>
    </row>
    <row r="379" spans="1:9" ht="18" customHeight="1" x14ac:dyDescent="0.3">
      <c r="A379" s="449">
        <f t="shared" si="5"/>
        <v>371</v>
      </c>
      <c r="B379" s="450" t="s">
        <v>624</v>
      </c>
      <c r="C379" s="451" t="s">
        <v>1365</v>
      </c>
      <c r="D379" s="452" t="s">
        <v>1366</v>
      </c>
      <c r="E379" s="453" t="s">
        <v>619</v>
      </c>
      <c r="F379" s="454">
        <v>162.5</v>
      </c>
      <c r="G379" s="454">
        <v>162.5</v>
      </c>
      <c r="H379" s="452"/>
      <c r="I379" s="455">
        <v>162.5</v>
      </c>
    </row>
    <row r="380" spans="1:9" ht="18" customHeight="1" x14ac:dyDescent="0.3">
      <c r="A380" s="449">
        <f t="shared" si="5"/>
        <v>372</v>
      </c>
      <c r="B380" s="450" t="s">
        <v>624</v>
      </c>
      <c r="C380" s="451" t="s">
        <v>1367</v>
      </c>
      <c r="D380" s="452" t="s">
        <v>1368</v>
      </c>
      <c r="E380" s="453" t="s">
        <v>619</v>
      </c>
      <c r="F380" s="454">
        <v>162.5</v>
      </c>
      <c r="G380" s="454">
        <v>162.5</v>
      </c>
      <c r="H380" s="452"/>
      <c r="I380" s="455">
        <v>162.5</v>
      </c>
    </row>
    <row r="381" spans="1:9" ht="18" customHeight="1" x14ac:dyDescent="0.3">
      <c r="A381" s="449">
        <f t="shared" si="5"/>
        <v>373</v>
      </c>
      <c r="B381" s="450" t="s">
        <v>624</v>
      </c>
      <c r="C381" s="451" t="s">
        <v>1369</v>
      </c>
      <c r="D381" s="452" t="s">
        <v>1370</v>
      </c>
      <c r="E381" s="453" t="s">
        <v>619</v>
      </c>
      <c r="F381" s="454">
        <v>162.5</v>
      </c>
      <c r="G381" s="454">
        <v>162.5</v>
      </c>
      <c r="H381" s="452"/>
      <c r="I381" s="455">
        <v>162.5</v>
      </c>
    </row>
    <row r="382" spans="1:9" ht="18" customHeight="1" x14ac:dyDescent="0.3">
      <c r="A382" s="449">
        <f t="shared" si="5"/>
        <v>374</v>
      </c>
      <c r="B382" s="450" t="s">
        <v>715</v>
      </c>
      <c r="C382" s="451" t="s">
        <v>1371</v>
      </c>
      <c r="D382" s="452" t="s">
        <v>1372</v>
      </c>
      <c r="E382" s="453" t="s">
        <v>619</v>
      </c>
      <c r="F382" s="454">
        <v>100</v>
      </c>
      <c r="G382" s="454">
        <v>100</v>
      </c>
      <c r="H382" s="452"/>
      <c r="I382" s="455">
        <v>100</v>
      </c>
    </row>
    <row r="383" spans="1:9" ht="18" customHeight="1" x14ac:dyDescent="0.3">
      <c r="A383" s="449">
        <f t="shared" si="5"/>
        <v>375</v>
      </c>
      <c r="B383" s="450" t="s">
        <v>715</v>
      </c>
      <c r="C383" s="451" t="s">
        <v>1373</v>
      </c>
      <c r="D383" s="452" t="s">
        <v>1374</v>
      </c>
      <c r="E383" s="453" t="s">
        <v>619</v>
      </c>
      <c r="F383" s="454">
        <v>162.5</v>
      </c>
      <c r="G383" s="454">
        <v>162.5</v>
      </c>
      <c r="H383" s="452"/>
      <c r="I383" s="455">
        <v>162.5</v>
      </c>
    </row>
    <row r="384" spans="1:9" ht="18" customHeight="1" x14ac:dyDescent="0.3">
      <c r="A384" s="449">
        <f t="shared" si="5"/>
        <v>376</v>
      </c>
      <c r="B384" s="450" t="s">
        <v>624</v>
      </c>
      <c r="C384" s="451" t="s">
        <v>1375</v>
      </c>
      <c r="D384" s="452" t="s">
        <v>1376</v>
      </c>
      <c r="E384" s="453" t="s">
        <v>619</v>
      </c>
      <c r="F384" s="454">
        <v>162.5</v>
      </c>
      <c r="G384" s="454">
        <v>162.5</v>
      </c>
      <c r="H384" s="452"/>
      <c r="I384" s="455">
        <v>162.5</v>
      </c>
    </row>
    <row r="385" spans="1:9" ht="18" customHeight="1" x14ac:dyDescent="0.3">
      <c r="A385" s="449">
        <f t="shared" si="5"/>
        <v>377</v>
      </c>
      <c r="B385" s="450" t="s">
        <v>624</v>
      </c>
      <c r="C385" s="451" t="s">
        <v>1377</v>
      </c>
      <c r="D385" s="452" t="s">
        <v>1378</v>
      </c>
      <c r="E385" s="453" t="s">
        <v>619</v>
      </c>
      <c r="F385" s="454">
        <v>162.5</v>
      </c>
      <c r="G385" s="454">
        <v>162.5</v>
      </c>
      <c r="H385" s="452"/>
      <c r="I385" s="455">
        <v>162.5</v>
      </c>
    </row>
    <row r="386" spans="1:9" ht="18" customHeight="1" x14ac:dyDescent="0.3">
      <c r="A386" s="449">
        <f t="shared" si="5"/>
        <v>378</v>
      </c>
      <c r="B386" s="450" t="s">
        <v>715</v>
      </c>
      <c r="C386" s="451" t="s">
        <v>1379</v>
      </c>
      <c r="D386" s="452" t="s">
        <v>1380</v>
      </c>
      <c r="E386" s="453" t="s">
        <v>619</v>
      </c>
      <c r="F386" s="454">
        <v>100</v>
      </c>
      <c r="G386" s="454">
        <v>100</v>
      </c>
      <c r="H386" s="452"/>
      <c r="I386" s="455">
        <v>100</v>
      </c>
    </row>
    <row r="387" spans="1:9" ht="18" customHeight="1" x14ac:dyDescent="0.3">
      <c r="A387" s="449">
        <f t="shared" si="5"/>
        <v>379</v>
      </c>
      <c r="B387" s="450" t="s">
        <v>715</v>
      </c>
      <c r="C387" s="451" t="s">
        <v>1381</v>
      </c>
      <c r="D387" s="452" t="s">
        <v>1382</v>
      </c>
      <c r="E387" s="453" t="s">
        <v>619</v>
      </c>
      <c r="F387" s="454">
        <v>125</v>
      </c>
      <c r="G387" s="454">
        <v>125</v>
      </c>
      <c r="H387" s="452"/>
      <c r="I387" s="455">
        <v>125</v>
      </c>
    </row>
    <row r="388" spans="1:9" ht="18" customHeight="1" x14ac:dyDescent="0.3">
      <c r="A388" s="449">
        <f t="shared" si="5"/>
        <v>380</v>
      </c>
      <c r="B388" s="450" t="s">
        <v>651</v>
      </c>
      <c r="C388" s="451" t="s">
        <v>1383</v>
      </c>
      <c r="D388" s="452" t="s">
        <v>529</v>
      </c>
      <c r="E388" s="453" t="s">
        <v>619</v>
      </c>
      <c r="F388" s="454">
        <v>125</v>
      </c>
      <c r="G388" s="454">
        <v>125</v>
      </c>
      <c r="H388" s="452"/>
      <c r="I388" s="455">
        <v>125</v>
      </c>
    </row>
    <row r="389" spans="1:9" ht="18" customHeight="1" x14ac:dyDescent="0.3">
      <c r="A389" s="449">
        <f t="shared" si="5"/>
        <v>381</v>
      </c>
      <c r="B389" s="450" t="s">
        <v>715</v>
      </c>
      <c r="C389" s="451" t="s">
        <v>1384</v>
      </c>
      <c r="D389" s="452" t="s">
        <v>1385</v>
      </c>
      <c r="E389" s="453" t="s">
        <v>619</v>
      </c>
      <c r="F389" s="454">
        <v>100</v>
      </c>
      <c r="G389" s="454">
        <v>100</v>
      </c>
      <c r="H389" s="452"/>
      <c r="I389" s="455">
        <v>100</v>
      </c>
    </row>
    <row r="390" spans="1:9" ht="18" customHeight="1" x14ac:dyDescent="0.3">
      <c r="A390" s="449">
        <f t="shared" si="5"/>
        <v>382</v>
      </c>
      <c r="B390" s="450" t="s">
        <v>715</v>
      </c>
      <c r="C390" s="451" t="s">
        <v>1386</v>
      </c>
      <c r="D390" s="452" t="s">
        <v>1387</v>
      </c>
      <c r="E390" s="453" t="s">
        <v>619</v>
      </c>
      <c r="F390" s="454">
        <v>100</v>
      </c>
      <c r="G390" s="454">
        <v>100</v>
      </c>
      <c r="H390" s="452"/>
      <c r="I390" s="455">
        <v>100</v>
      </c>
    </row>
    <row r="391" spans="1:9" ht="18" customHeight="1" x14ac:dyDescent="0.3">
      <c r="A391" s="449">
        <f t="shared" si="5"/>
        <v>383</v>
      </c>
      <c r="B391" s="450" t="s">
        <v>651</v>
      </c>
      <c r="C391" s="451" t="s">
        <v>1388</v>
      </c>
      <c r="D391" s="452" t="s">
        <v>1389</v>
      </c>
      <c r="E391" s="453" t="s">
        <v>619</v>
      </c>
      <c r="F391" s="454">
        <v>162.5</v>
      </c>
      <c r="G391" s="454">
        <v>162.5</v>
      </c>
      <c r="H391" s="452"/>
      <c r="I391" s="455">
        <v>162.5</v>
      </c>
    </row>
    <row r="392" spans="1:9" ht="18" customHeight="1" x14ac:dyDescent="0.3">
      <c r="A392" s="449">
        <f t="shared" si="5"/>
        <v>384</v>
      </c>
      <c r="B392" s="450" t="s">
        <v>824</v>
      </c>
      <c r="C392" s="451" t="s">
        <v>1390</v>
      </c>
      <c r="D392" s="452" t="s">
        <v>1391</v>
      </c>
      <c r="E392" s="453" t="s">
        <v>619</v>
      </c>
      <c r="F392" s="454">
        <v>100</v>
      </c>
      <c r="G392" s="454">
        <v>100</v>
      </c>
      <c r="H392" s="452"/>
      <c r="I392" s="455">
        <v>100</v>
      </c>
    </row>
    <row r="393" spans="1:9" ht="18" customHeight="1" x14ac:dyDescent="0.3">
      <c r="A393" s="449">
        <f t="shared" si="5"/>
        <v>385</v>
      </c>
      <c r="B393" s="450" t="s">
        <v>824</v>
      </c>
      <c r="C393" s="451" t="s">
        <v>1392</v>
      </c>
      <c r="D393" s="452" t="s">
        <v>1393</v>
      </c>
      <c r="E393" s="453" t="s">
        <v>619</v>
      </c>
      <c r="F393" s="454">
        <v>100</v>
      </c>
      <c r="G393" s="454">
        <v>100</v>
      </c>
      <c r="H393" s="452"/>
      <c r="I393" s="455">
        <v>100</v>
      </c>
    </row>
    <row r="394" spans="1:9" ht="18" customHeight="1" x14ac:dyDescent="0.3">
      <c r="A394" s="449">
        <f t="shared" si="5"/>
        <v>386</v>
      </c>
      <c r="B394" s="450" t="s">
        <v>651</v>
      </c>
      <c r="C394" s="451" t="s">
        <v>1394</v>
      </c>
      <c r="D394" s="452" t="s">
        <v>1395</v>
      </c>
      <c r="E394" s="453" t="s">
        <v>619</v>
      </c>
      <c r="F394" s="454">
        <v>125</v>
      </c>
      <c r="G394" s="454">
        <v>125</v>
      </c>
      <c r="H394" s="452"/>
      <c r="I394" s="455">
        <v>125</v>
      </c>
    </row>
    <row r="395" spans="1:9" ht="18" customHeight="1" x14ac:dyDescent="0.3">
      <c r="A395" s="449">
        <f t="shared" ref="A395:A458" si="6">A394+1</f>
        <v>387</v>
      </c>
      <c r="B395" s="450" t="s">
        <v>651</v>
      </c>
      <c r="C395" s="451" t="s">
        <v>1396</v>
      </c>
      <c r="D395" s="452" t="s">
        <v>1397</v>
      </c>
      <c r="E395" s="453" t="s">
        <v>619</v>
      </c>
      <c r="F395" s="454">
        <v>125</v>
      </c>
      <c r="G395" s="454">
        <v>125</v>
      </c>
      <c r="H395" s="452"/>
      <c r="I395" s="455">
        <v>125</v>
      </c>
    </row>
    <row r="396" spans="1:9" ht="18" customHeight="1" x14ac:dyDescent="0.3">
      <c r="A396" s="449">
        <f t="shared" si="6"/>
        <v>388</v>
      </c>
      <c r="B396" s="450" t="s">
        <v>651</v>
      </c>
      <c r="C396" s="451" t="s">
        <v>1398</v>
      </c>
      <c r="D396" s="452" t="s">
        <v>1399</v>
      </c>
      <c r="E396" s="453" t="s">
        <v>619</v>
      </c>
      <c r="F396" s="454">
        <v>162.5</v>
      </c>
      <c r="G396" s="454">
        <v>162.5</v>
      </c>
      <c r="H396" s="452"/>
      <c r="I396" s="455">
        <v>162.5</v>
      </c>
    </row>
    <row r="397" spans="1:9" ht="18" customHeight="1" x14ac:dyDescent="0.3">
      <c r="A397" s="449">
        <f t="shared" si="6"/>
        <v>389</v>
      </c>
      <c r="B397" s="450" t="s">
        <v>715</v>
      </c>
      <c r="C397" s="451" t="s">
        <v>1400</v>
      </c>
      <c r="D397" s="452" t="s">
        <v>1401</v>
      </c>
      <c r="E397" s="453" t="s">
        <v>619</v>
      </c>
      <c r="F397" s="454">
        <v>162.5</v>
      </c>
      <c r="G397" s="454">
        <v>162.5</v>
      </c>
      <c r="H397" s="452"/>
      <c r="I397" s="455">
        <v>162.5</v>
      </c>
    </row>
    <row r="398" spans="1:9" ht="18" customHeight="1" x14ac:dyDescent="0.3">
      <c r="A398" s="449">
        <f t="shared" si="6"/>
        <v>390</v>
      </c>
      <c r="B398" s="450" t="s">
        <v>651</v>
      </c>
      <c r="C398" s="451" t="s">
        <v>1402</v>
      </c>
      <c r="D398" s="452" t="s">
        <v>1403</v>
      </c>
      <c r="E398" s="453" t="s">
        <v>619</v>
      </c>
      <c r="F398" s="454">
        <v>100</v>
      </c>
      <c r="G398" s="454">
        <v>100</v>
      </c>
      <c r="H398" s="452"/>
      <c r="I398" s="455">
        <v>100</v>
      </c>
    </row>
    <row r="399" spans="1:9" ht="18" customHeight="1" x14ac:dyDescent="0.3">
      <c r="A399" s="449">
        <f t="shared" si="6"/>
        <v>391</v>
      </c>
      <c r="B399" s="450" t="s">
        <v>651</v>
      </c>
      <c r="C399" s="451" t="s">
        <v>1404</v>
      </c>
      <c r="D399" s="452" t="s">
        <v>1405</v>
      </c>
      <c r="E399" s="453" t="s">
        <v>619</v>
      </c>
      <c r="F399" s="454">
        <v>125</v>
      </c>
      <c r="G399" s="454">
        <v>125</v>
      </c>
      <c r="H399" s="452"/>
      <c r="I399" s="455">
        <v>125</v>
      </c>
    </row>
    <row r="400" spans="1:9" ht="18" customHeight="1" x14ac:dyDescent="0.3">
      <c r="A400" s="449">
        <f t="shared" si="6"/>
        <v>392</v>
      </c>
      <c r="B400" s="450" t="s">
        <v>651</v>
      </c>
      <c r="C400" s="451" t="s">
        <v>1406</v>
      </c>
      <c r="D400" s="452" t="s">
        <v>1407</v>
      </c>
      <c r="E400" s="453" t="s">
        <v>619</v>
      </c>
      <c r="F400" s="454">
        <v>162.5</v>
      </c>
      <c r="G400" s="454">
        <v>162.5</v>
      </c>
      <c r="H400" s="452"/>
      <c r="I400" s="455">
        <v>162.5</v>
      </c>
    </row>
    <row r="401" spans="1:9" ht="18" customHeight="1" x14ac:dyDescent="0.3">
      <c r="A401" s="449">
        <f t="shared" si="6"/>
        <v>393</v>
      </c>
      <c r="B401" s="450" t="s">
        <v>651</v>
      </c>
      <c r="C401" s="451" t="s">
        <v>1408</v>
      </c>
      <c r="D401" s="452" t="s">
        <v>1409</v>
      </c>
      <c r="E401" s="453" t="s">
        <v>619</v>
      </c>
      <c r="F401" s="454">
        <v>100</v>
      </c>
      <c r="G401" s="454">
        <v>100</v>
      </c>
      <c r="H401" s="452"/>
      <c r="I401" s="455">
        <v>100</v>
      </c>
    </row>
    <row r="402" spans="1:9" ht="18" customHeight="1" x14ac:dyDescent="0.3">
      <c r="A402" s="449">
        <f t="shared" si="6"/>
        <v>394</v>
      </c>
      <c r="B402" s="450" t="s">
        <v>651</v>
      </c>
      <c r="C402" s="451" t="s">
        <v>1410</v>
      </c>
      <c r="D402" s="452" t="s">
        <v>1411</v>
      </c>
      <c r="E402" s="453" t="s">
        <v>619</v>
      </c>
      <c r="F402" s="454">
        <v>125</v>
      </c>
      <c r="G402" s="454">
        <v>125</v>
      </c>
      <c r="H402" s="452"/>
      <c r="I402" s="455">
        <v>125</v>
      </c>
    </row>
    <row r="403" spans="1:9" ht="18" customHeight="1" x14ac:dyDescent="0.3">
      <c r="A403" s="449">
        <f t="shared" si="6"/>
        <v>395</v>
      </c>
      <c r="B403" s="450" t="s">
        <v>624</v>
      </c>
      <c r="C403" s="451" t="s">
        <v>1412</v>
      </c>
      <c r="D403" s="452" t="s">
        <v>1413</v>
      </c>
      <c r="E403" s="453" t="s">
        <v>619</v>
      </c>
      <c r="F403" s="454">
        <v>162.5</v>
      </c>
      <c r="G403" s="454">
        <v>162.5</v>
      </c>
      <c r="H403" s="452"/>
      <c r="I403" s="455">
        <v>162.5</v>
      </c>
    </row>
    <row r="404" spans="1:9" ht="18" customHeight="1" x14ac:dyDescent="0.3">
      <c r="A404" s="449">
        <f t="shared" si="6"/>
        <v>396</v>
      </c>
      <c r="B404" s="450" t="s">
        <v>624</v>
      </c>
      <c r="C404" s="451" t="s">
        <v>1414</v>
      </c>
      <c r="D404" s="452" t="s">
        <v>1415</v>
      </c>
      <c r="E404" s="453" t="s">
        <v>619</v>
      </c>
      <c r="F404" s="454">
        <v>125</v>
      </c>
      <c r="G404" s="454">
        <v>125</v>
      </c>
      <c r="H404" s="452"/>
      <c r="I404" s="455">
        <v>125</v>
      </c>
    </row>
    <row r="405" spans="1:9" ht="18" customHeight="1" x14ac:dyDescent="0.3">
      <c r="A405" s="449">
        <f t="shared" si="6"/>
        <v>397</v>
      </c>
      <c r="B405" s="450" t="s">
        <v>624</v>
      </c>
      <c r="C405" s="451" t="s">
        <v>1416</v>
      </c>
      <c r="D405" s="452" t="s">
        <v>1417</v>
      </c>
      <c r="E405" s="453" t="s">
        <v>619</v>
      </c>
      <c r="F405" s="454">
        <v>162.5</v>
      </c>
      <c r="G405" s="454">
        <v>162.5</v>
      </c>
      <c r="H405" s="452"/>
      <c r="I405" s="455">
        <v>162.5</v>
      </c>
    </row>
    <row r="406" spans="1:9" ht="18" customHeight="1" x14ac:dyDescent="0.3">
      <c r="A406" s="449">
        <f t="shared" si="6"/>
        <v>398</v>
      </c>
      <c r="B406" s="450" t="s">
        <v>624</v>
      </c>
      <c r="C406" s="451" t="s">
        <v>1418</v>
      </c>
      <c r="D406" s="452" t="s">
        <v>1419</v>
      </c>
      <c r="E406" s="453" t="s">
        <v>619</v>
      </c>
      <c r="F406" s="454">
        <v>125</v>
      </c>
      <c r="G406" s="454">
        <v>125</v>
      </c>
      <c r="H406" s="452"/>
      <c r="I406" s="455">
        <v>125</v>
      </c>
    </row>
    <row r="407" spans="1:9" ht="18" customHeight="1" x14ac:dyDescent="0.3">
      <c r="A407" s="449">
        <f t="shared" si="6"/>
        <v>399</v>
      </c>
      <c r="B407" s="450" t="s">
        <v>624</v>
      </c>
      <c r="C407" s="451" t="s">
        <v>1420</v>
      </c>
      <c r="D407" s="452" t="s">
        <v>1421</v>
      </c>
      <c r="E407" s="453" t="s">
        <v>619</v>
      </c>
      <c r="F407" s="454">
        <v>125</v>
      </c>
      <c r="G407" s="454">
        <v>125</v>
      </c>
      <c r="H407" s="452"/>
      <c r="I407" s="455">
        <v>125</v>
      </c>
    </row>
    <row r="408" spans="1:9" ht="18" customHeight="1" x14ac:dyDescent="0.3">
      <c r="A408" s="449">
        <f t="shared" si="6"/>
        <v>400</v>
      </c>
      <c r="B408" s="450" t="s">
        <v>624</v>
      </c>
      <c r="C408" s="451" t="s">
        <v>1422</v>
      </c>
      <c r="D408" s="452" t="s">
        <v>1423</v>
      </c>
      <c r="E408" s="453" t="s">
        <v>619</v>
      </c>
      <c r="F408" s="454">
        <v>125</v>
      </c>
      <c r="G408" s="454">
        <v>125</v>
      </c>
      <c r="H408" s="452"/>
      <c r="I408" s="455">
        <v>125</v>
      </c>
    </row>
    <row r="409" spans="1:9" ht="18" customHeight="1" x14ac:dyDescent="0.3">
      <c r="A409" s="449">
        <f t="shared" si="6"/>
        <v>401</v>
      </c>
      <c r="B409" s="450" t="s">
        <v>624</v>
      </c>
      <c r="C409" s="451" t="s">
        <v>1424</v>
      </c>
      <c r="D409" s="452" t="s">
        <v>1425</v>
      </c>
      <c r="E409" s="453" t="s">
        <v>619</v>
      </c>
      <c r="F409" s="454">
        <v>162.5</v>
      </c>
      <c r="G409" s="454">
        <v>162.5</v>
      </c>
      <c r="H409" s="452"/>
      <c r="I409" s="455">
        <v>162.5</v>
      </c>
    </row>
    <row r="410" spans="1:9" ht="18" customHeight="1" x14ac:dyDescent="0.3">
      <c r="A410" s="449">
        <f t="shared" si="6"/>
        <v>402</v>
      </c>
      <c r="B410" s="450" t="s">
        <v>624</v>
      </c>
      <c r="C410" s="451" t="s">
        <v>1426</v>
      </c>
      <c r="D410" s="452" t="s">
        <v>1427</v>
      </c>
      <c r="E410" s="453" t="s">
        <v>619</v>
      </c>
      <c r="F410" s="454">
        <v>125</v>
      </c>
      <c r="G410" s="454">
        <v>125</v>
      </c>
      <c r="H410" s="452"/>
      <c r="I410" s="455">
        <v>125</v>
      </c>
    </row>
    <row r="411" spans="1:9" ht="18" customHeight="1" x14ac:dyDescent="0.3">
      <c r="A411" s="449">
        <f t="shared" si="6"/>
        <v>403</v>
      </c>
      <c r="B411" s="450" t="s">
        <v>624</v>
      </c>
      <c r="C411" s="451" t="s">
        <v>1428</v>
      </c>
      <c r="D411" s="452" t="s">
        <v>1429</v>
      </c>
      <c r="E411" s="453" t="s">
        <v>619</v>
      </c>
      <c r="F411" s="454">
        <v>162.5</v>
      </c>
      <c r="G411" s="454">
        <v>162.5</v>
      </c>
      <c r="H411" s="452"/>
      <c r="I411" s="455">
        <v>162.5</v>
      </c>
    </row>
    <row r="412" spans="1:9" ht="18" customHeight="1" x14ac:dyDescent="0.3">
      <c r="A412" s="449">
        <f t="shared" si="6"/>
        <v>404</v>
      </c>
      <c r="B412" s="450" t="s">
        <v>624</v>
      </c>
      <c r="C412" s="451" t="s">
        <v>1430</v>
      </c>
      <c r="D412" s="452" t="s">
        <v>1431</v>
      </c>
      <c r="E412" s="453" t="s">
        <v>619</v>
      </c>
      <c r="F412" s="454">
        <v>162.5</v>
      </c>
      <c r="G412" s="454">
        <v>162.5</v>
      </c>
      <c r="H412" s="452"/>
      <c r="I412" s="455">
        <v>162.5</v>
      </c>
    </row>
    <row r="413" spans="1:9" ht="18" customHeight="1" x14ac:dyDescent="0.3">
      <c r="A413" s="449">
        <f t="shared" si="6"/>
        <v>405</v>
      </c>
      <c r="B413" s="450" t="s">
        <v>624</v>
      </c>
      <c r="C413" s="451" t="s">
        <v>1432</v>
      </c>
      <c r="D413" s="452" t="s">
        <v>1433</v>
      </c>
      <c r="E413" s="453" t="s">
        <v>619</v>
      </c>
      <c r="F413" s="454">
        <v>125</v>
      </c>
      <c r="G413" s="454">
        <v>125</v>
      </c>
      <c r="H413" s="452"/>
      <c r="I413" s="455">
        <v>125</v>
      </c>
    </row>
    <row r="414" spans="1:9" ht="18" customHeight="1" x14ac:dyDescent="0.3">
      <c r="A414" s="449">
        <f t="shared" si="6"/>
        <v>406</v>
      </c>
      <c r="B414" s="450" t="s">
        <v>624</v>
      </c>
      <c r="C414" s="451" t="s">
        <v>1434</v>
      </c>
      <c r="D414" s="452" t="s">
        <v>1435</v>
      </c>
      <c r="E414" s="453" t="s">
        <v>619</v>
      </c>
      <c r="F414" s="454">
        <v>162.5</v>
      </c>
      <c r="G414" s="454">
        <v>162.5</v>
      </c>
      <c r="H414" s="452"/>
      <c r="I414" s="455">
        <v>162.5</v>
      </c>
    </row>
    <row r="415" spans="1:9" ht="18" customHeight="1" x14ac:dyDescent="0.3">
      <c r="A415" s="449">
        <f t="shared" si="6"/>
        <v>407</v>
      </c>
      <c r="B415" s="450" t="s">
        <v>624</v>
      </c>
      <c r="C415" s="451" t="s">
        <v>1436</v>
      </c>
      <c r="D415" s="452" t="s">
        <v>1437</v>
      </c>
      <c r="E415" s="453" t="s">
        <v>619</v>
      </c>
      <c r="F415" s="454">
        <v>125</v>
      </c>
      <c r="G415" s="454">
        <v>125</v>
      </c>
      <c r="H415" s="452"/>
      <c r="I415" s="455">
        <v>125</v>
      </c>
    </row>
    <row r="416" spans="1:9" ht="18" customHeight="1" x14ac:dyDescent="0.3">
      <c r="A416" s="449">
        <f t="shared" si="6"/>
        <v>408</v>
      </c>
      <c r="B416" s="450" t="s">
        <v>624</v>
      </c>
      <c r="C416" s="451" t="s">
        <v>1438</v>
      </c>
      <c r="D416" s="452" t="s">
        <v>1439</v>
      </c>
      <c r="E416" s="453" t="s">
        <v>619</v>
      </c>
      <c r="F416" s="454">
        <v>162.5</v>
      </c>
      <c r="G416" s="454">
        <v>162.5</v>
      </c>
      <c r="H416" s="452"/>
      <c r="I416" s="455">
        <v>162.5</v>
      </c>
    </row>
    <row r="417" spans="1:9" ht="18" customHeight="1" x14ac:dyDescent="0.3">
      <c r="A417" s="449">
        <f t="shared" si="6"/>
        <v>409</v>
      </c>
      <c r="B417" s="450" t="s">
        <v>624</v>
      </c>
      <c r="C417" s="451" t="s">
        <v>1440</v>
      </c>
      <c r="D417" s="452" t="s">
        <v>1441</v>
      </c>
      <c r="E417" s="453" t="s">
        <v>619</v>
      </c>
      <c r="F417" s="454">
        <v>162.5</v>
      </c>
      <c r="G417" s="454">
        <v>162.5</v>
      </c>
      <c r="H417" s="452"/>
      <c r="I417" s="455">
        <v>162.5</v>
      </c>
    </row>
    <row r="418" spans="1:9" ht="18" customHeight="1" x14ac:dyDescent="0.3">
      <c r="A418" s="449">
        <f t="shared" si="6"/>
        <v>410</v>
      </c>
      <c r="B418" s="450" t="s">
        <v>624</v>
      </c>
      <c r="C418" s="451" t="s">
        <v>1442</v>
      </c>
      <c r="D418" s="452" t="s">
        <v>1443</v>
      </c>
      <c r="E418" s="453" t="s">
        <v>619</v>
      </c>
      <c r="F418" s="454">
        <v>125</v>
      </c>
      <c r="G418" s="454">
        <v>125</v>
      </c>
      <c r="H418" s="452"/>
      <c r="I418" s="455">
        <v>125</v>
      </c>
    </row>
    <row r="419" spans="1:9" ht="18" customHeight="1" x14ac:dyDescent="0.3">
      <c r="A419" s="449">
        <f t="shared" si="6"/>
        <v>411</v>
      </c>
      <c r="B419" s="450" t="s">
        <v>624</v>
      </c>
      <c r="C419" s="451" t="s">
        <v>1444</v>
      </c>
      <c r="D419" s="452" t="s">
        <v>1445</v>
      </c>
      <c r="E419" s="453" t="s">
        <v>619</v>
      </c>
      <c r="F419" s="454">
        <v>162.5</v>
      </c>
      <c r="G419" s="454">
        <v>162.5</v>
      </c>
      <c r="H419" s="452"/>
      <c r="I419" s="455">
        <v>162.5</v>
      </c>
    </row>
    <row r="420" spans="1:9" ht="18" customHeight="1" x14ac:dyDescent="0.3">
      <c r="A420" s="449">
        <f t="shared" si="6"/>
        <v>412</v>
      </c>
      <c r="B420" s="450" t="s">
        <v>624</v>
      </c>
      <c r="C420" s="451" t="s">
        <v>1446</v>
      </c>
      <c r="D420" s="452" t="s">
        <v>1447</v>
      </c>
      <c r="E420" s="453" t="s">
        <v>619</v>
      </c>
      <c r="F420" s="454">
        <v>162.5</v>
      </c>
      <c r="G420" s="454">
        <v>162.5</v>
      </c>
      <c r="H420" s="452"/>
      <c r="I420" s="455">
        <v>162.5</v>
      </c>
    </row>
    <row r="421" spans="1:9" ht="18" customHeight="1" x14ac:dyDescent="0.3">
      <c r="A421" s="449">
        <f t="shared" si="6"/>
        <v>413</v>
      </c>
      <c r="B421" s="450" t="s">
        <v>624</v>
      </c>
      <c r="C421" s="451" t="s">
        <v>1448</v>
      </c>
      <c r="D421" s="452" t="s">
        <v>1449</v>
      </c>
      <c r="E421" s="453" t="s">
        <v>619</v>
      </c>
      <c r="F421" s="454">
        <v>125</v>
      </c>
      <c r="G421" s="454">
        <v>125</v>
      </c>
      <c r="H421" s="452"/>
      <c r="I421" s="455">
        <v>125</v>
      </c>
    </row>
    <row r="422" spans="1:9" ht="18" customHeight="1" x14ac:dyDescent="0.3">
      <c r="A422" s="449">
        <f t="shared" si="6"/>
        <v>414</v>
      </c>
      <c r="B422" s="450" t="s">
        <v>624</v>
      </c>
      <c r="C422" s="451" t="s">
        <v>1450</v>
      </c>
      <c r="D422" s="452" t="s">
        <v>1451</v>
      </c>
      <c r="E422" s="453" t="s">
        <v>619</v>
      </c>
      <c r="F422" s="454">
        <v>162.5</v>
      </c>
      <c r="G422" s="454">
        <v>162.5</v>
      </c>
      <c r="H422" s="452"/>
      <c r="I422" s="455">
        <v>162.5</v>
      </c>
    </row>
    <row r="423" spans="1:9" ht="18" customHeight="1" x14ac:dyDescent="0.3">
      <c r="A423" s="449">
        <f t="shared" si="6"/>
        <v>415</v>
      </c>
      <c r="B423" s="450" t="s">
        <v>624</v>
      </c>
      <c r="C423" s="451" t="s">
        <v>1452</v>
      </c>
      <c r="D423" s="452" t="s">
        <v>1453</v>
      </c>
      <c r="E423" s="453" t="s">
        <v>619</v>
      </c>
      <c r="F423" s="454">
        <v>125</v>
      </c>
      <c r="G423" s="454">
        <v>125</v>
      </c>
      <c r="H423" s="452"/>
      <c r="I423" s="455">
        <v>125</v>
      </c>
    </row>
    <row r="424" spans="1:9" ht="18" customHeight="1" x14ac:dyDescent="0.3">
      <c r="A424" s="449">
        <f t="shared" si="6"/>
        <v>416</v>
      </c>
      <c r="B424" s="450" t="s">
        <v>624</v>
      </c>
      <c r="C424" s="451" t="s">
        <v>1454</v>
      </c>
      <c r="D424" s="452" t="s">
        <v>1455</v>
      </c>
      <c r="E424" s="453" t="s">
        <v>619</v>
      </c>
      <c r="F424" s="454">
        <v>125</v>
      </c>
      <c r="G424" s="454">
        <v>125</v>
      </c>
      <c r="H424" s="452"/>
      <c r="I424" s="455">
        <v>125</v>
      </c>
    </row>
    <row r="425" spans="1:9" ht="18" customHeight="1" x14ac:dyDescent="0.3">
      <c r="A425" s="449">
        <f t="shared" si="6"/>
        <v>417</v>
      </c>
      <c r="B425" s="450" t="s">
        <v>624</v>
      </c>
      <c r="C425" s="451" t="s">
        <v>1456</v>
      </c>
      <c r="D425" s="452" t="s">
        <v>1457</v>
      </c>
      <c r="E425" s="453" t="s">
        <v>619</v>
      </c>
      <c r="F425" s="454">
        <v>125</v>
      </c>
      <c r="G425" s="454">
        <v>125</v>
      </c>
      <c r="H425" s="452"/>
      <c r="I425" s="455">
        <v>125</v>
      </c>
    </row>
    <row r="426" spans="1:9" ht="18" customHeight="1" x14ac:dyDescent="0.3">
      <c r="A426" s="449">
        <f t="shared" si="6"/>
        <v>418</v>
      </c>
      <c r="B426" s="450" t="s">
        <v>624</v>
      </c>
      <c r="C426" s="451" t="s">
        <v>1458</v>
      </c>
      <c r="D426" s="452" t="s">
        <v>1459</v>
      </c>
      <c r="E426" s="453" t="s">
        <v>619</v>
      </c>
      <c r="F426" s="454">
        <v>162.5</v>
      </c>
      <c r="G426" s="454">
        <v>162.5</v>
      </c>
      <c r="H426" s="452"/>
      <c r="I426" s="455">
        <v>162.5</v>
      </c>
    </row>
    <row r="427" spans="1:9" ht="18" customHeight="1" x14ac:dyDescent="0.3">
      <c r="A427" s="449">
        <f t="shared" si="6"/>
        <v>419</v>
      </c>
      <c r="B427" s="450" t="s">
        <v>624</v>
      </c>
      <c r="C427" s="451" t="s">
        <v>1460</v>
      </c>
      <c r="D427" s="452" t="s">
        <v>1461</v>
      </c>
      <c r="E427" s="453" t="s">
        <v>619</v>
      </c>
      <c r="F427" s="454">
        <v>162.5</v>
      </c>
      <c r="G427" s="454">
        <v>162.5</v>
      </c>
      <c r="H427" s="452"/>
      <c r="I427" s="455">
        <v>162.5</v>
      </c>
    </row>
    <row r="428" spans="1:9" ht="18" customHeight="1" x14ac:dyDescent="0.3">
      <c r="A428" s="449">
        <f t="shared" si="6"/>
        <v>420</v>
      </c>
      <c r="B428" s="450" t="s">
        <v>624</v>
      </c>
      <c r="C428" s="451" t="s">
        <v>1462</v>
      </c>
      <c r="D428" s="452" t="s">
        <v>1463</v>
      </c>
      <c r="E428" s="453" t="s">
        <v>619</v>
      </c>
      <c r="F428" s="454">
        <v>125</v>
      </c>
      <c r="G428" s="454">
        <v>125</v>
      </c>
      <c r="H428" s="452"/>
      <c r="I428" s="455">
        <v>125</v>
      </c>
    </row>
    <row r="429" spans="1:9" ht="18" customHeight="1" x14ac:dyDescent="0.3">
      <c r="A429" s="449">
        <f t="shared" si="6"/>
        <v>421</v>
      </c>
      <c r="B429" s="450" t="s">
        <v>651</v>
      </c>
      <c r="C429" s="451" t="s">
        <v>1464</v>
      </c>
      <c r="D429" s="452" t="s">
        <v>1465</v>
      </c>
      <c r="E429" s="453" t="s">
        <v>619</v>
      </c>
      <c r="F429" s="454">
        <v>162.5</v>
      </c>
      <c r="G429" s="454">
        <v>162.5</v>
      </c>
      <c r="H429" s="452"/>
      <c r="I429" s="455">
        <v>162.5</v>
      </c>
    </row>
    <row r="430" spans="1:9" ht="18" customHeight="1" x14ac:dyDescent="0.3">
      <c r="A430" s="449">
        <f t="shared" si="6"/>
        <v>422</v>
      </c>
      <c r="B430" s="450" t="s">
        <v>651</v>
      </c>
      <c r="C430" s="451" t="s">
        <v>1466</v>
      </c>
      <c r="D430" s="452" t="s">
        <v>1467</v>
      </c>
      <c r="E430" s="453" t="s">
        <v>619</v>
      </c>
      <c r="F430" s="454">
        <v>162.5</v>
      </c>
      <c r="G430" s="454">
        <v>162.5</v>
      </c>
      <c r="H430" s="452"/>
      <c r="I430" s="455">
        <v>162.5</v>
      </c>
    </row>
    <row r="431" spans="1:9" ht="18" customHeight="1" x14ac:dyDescent="0.3">
      <c r="A431" s="449">
        <f t="shared" si="6"/>
        <v>423</v>
      </c>
      <c r="B431" s="450" t="s">
        <v>651</v>
      </c>
      <c r="C431" s="451" t="s">
        <v>1468</v>
      </c>
      <c r="D431" s="452" t="s">
        <v>1469</v>
      </c>
      <c r="E431" s="453" t="s">
        <v>619</v>
      </c>
      <c r="F431" s="454">
        <v>162.5</v>
      </c>
      <c r="G431" s="454">
        <v>162.5</v>
      </c>
      <c r="H431" s="452"/>
      <c r="I431" s="455">
        <v>162.5</v>
      </c>
    </row>
    <row r="432" spans="1:9" ht="18" customHeight="1" x14ac:dyDescent="0.3">
      <c r="A432" s="449">
        <f t="shared" si="6"/>
        <v>424</v>
      </c>
      <c r="B432" s="450" t="s">
        <v>651</v>
      </c>
      <c r="C432" s="451" t="s">
        <v>1470</v>
      </c>
      <c r="D432" s="452" t="s">
        <v>1471</v>
      </c>
      <c r="E432" s="453" t="s">
        <v>619</v>
      </c>
      <c r="F432" s="454">
        <v>162.5</v>
      </c>
      <c r="G432" s="454">
        <v>162.5</v>
      </c>
      <c r="H432" s="452"/>
      <c r="I432" s="455">
        <v>162.5</v>
      </c>
    </row>
    <row r="433" spans="1:9" ht="18" customHeight="1" x14ac:dyDescent="0.3">
      <c r="A433" s="449">
        <f t="shared" si="6"/>
        <v>425</v>
      </c>
      <c r="B433" s="450" t="s">
        <v>624</v>
      </c>
      <c r="C433" s="451" t="s">
        <v>1472</v>
      </c>
      <c r="D433" s="452" t="s">
        <v>1473</v>
      </c>
      <c r="E433" s="453" t="s">
        <v>619</v>
      </c>
      <c r="F433" s="454">
        <v>162.5</v>
      </c>
      <c r="G433" s="454">
        <v>162.5</v>
      </c>
      <c r="H433" s="452"/>
      <c r="I433" s="455">
        <v>162.5</v>
      </c>
    </row>
    <row r="434" spans="1:9" ht="18" customHeight="1" x14ac:dyDescent="0.3">
      <c r="A434" s="449">
        <f t="shared" si="6"/>
        <v>426</v>
      </c>
      <c r="B434" s="450" t="s">
        <v>651</v>
      </c>
      <c r="C434" s="451" t="s">
        <v>1474</v>
      </c>
      <c r="D434" s="452" t="s">
        <v>1475</v>
      </c>
      <c r="E434" s="453" t="s">
        <v>619</v>
      </c>
      <c r="F434" s="454">
        <v>162.5</v>
      </c>
      <c r="G434" s="454">
        <v>162.5</v>
      </c>
      <c r="H434" s="452"/>
      <c r="I434" s="455">
        <v>162.5</v>
      </c>
    </row>
    <row r="435" spans="1:9" ht="18" customHeight="1" x14ac:dyDescent="0.3">
      <c r="A435" s="449">
        <f t="shared" si="6"/>
        <v>427</v>
      </c>
      <c r="B435" s="450" t="s">
        <v>651</v>
      </c>
      <c r="C435" s="451" t="s">
        <v>1476</v>
      </c>
      <c r="D435" s="452" t="s">
        <v>1477</v>
      </c>
      <c r="E435" s="453" t="s">
        <v>619</v>
      </c>
      <c r="F435" s="454">
        <v>162.5</v>
      </c>
      <c r="G435" s="454">
        <v>162.5</v>
      </c>
      <c r="H435" s="452"/>
      <c r="I435" s="455">
        <v>162.5</v>
      </c>
    </row>
    <row r="436" spans="1:9" ht="18" customHeight="1" x14ac:dyDescent="0.3">
      <c r="A436" s="449">
        <f t="shared" si="6"/>
        <v>428</v>
      </c>
      <c r="B436" s="450" t="s">
        <v>651</v>
      </c>
      <c r="C436" s="451" t="s">
        <v>1478</v>
      </c>
      <c r="D436" s="452" t="s">
        <v>1479</v>
      </c>
      <c r="E436" s="453" t="s">
        <v>619</v>
      </c>
      <c r="F436" s="454">
        <v>162.5</v>
      </c>
      <c r="G436" s="454">
        <v>162.5</v>
      </c>
      <c r="H436" s="452"/>
      <c r="I436" s="455">
        <v>162.5</v>
      </c>
    </row>
    <row r="437" spans="1:9" ht="18" customHeight="1" x14ac:dyDescent="0.3">
      <c r="A437" s="449">
        <f t="shared" si="6"/>
        <v>429</v>
      </c>
      <c r="B437" s="450" t="s">
        <v>651</v>
      </c>
      <c r="C437" s="451" t="s">
        <v>1480</v>
      </c>
      <c r="D437" s="452" t="s">
        <v>1481</v>
      </c>
      <c r="E437" s="453" t="s">
        <v>619</v>
      </c>
      <c r="F437" s="454">
        <v>162.5</v>
      </c>
      <c r="G437" s="454">
        <v>162.5</v>
      </c>
      <c r="H437" s="452"/>
      <c r="I437" s="455">
        <v>162.5</v>
      </c>
    </row>
    <row r="438" spans="1:9" ht="18" customHeight="1" x14ac:dyDescent="0.3">
      <c r="A438" s="449">
        <f t="shared" si="6"/>
        <v>430</v>
      </c>
      <c r="B438" s="450" t="s">
        <v>651</v>
      </c>
      <c r="C438" s="451" t="s">
        <v>1482</v>
      </c>
      <c r="D438" s="452" t="s">
        <v>1483</v>
      </c>
      <c r="E438" s="453" t="s">
        <v>619</v>
      </c>
      <c r="F438" s="454">
        <v>162.5</v>
      </c>
      <c r="G438" s="454">
        <v>162.5</v>
      </c>
      <c r="H438" s="452"/>
      <c r="I438" s="455">
        <v>162.5</v>
      </c>
    </row>
    <row r="439" spans="1:9" ht="18" customHeight="1" x14ac:dyDescent="0.3">
      <c r="A439" s="449">
        <f t="shared" si="6"/>
        <v>431</v>
      </c>
      <c r="B439" s="450" t="s">
        <v>651</v>
      </c>
      <c r="C439" s="451" t="s">
        <v>1484</v>
      </c>
      <c r="D439" s="452" t="s">
        <v>1485</v>
      </c>
      <c r="E439" s="453" t="s">
        <v>619</v>
      </c>
      <c r="F439" s="454">
        <v>162.5</v>
      </c>
      <c r="G439" s="454">
        <v>162.5</v>
      </c>
      <c r="H439" s="452"/>
      <c r="I439" s="455">
        <v>162.5</v>
      </c>
    </row>
    <row r="440" spans="1:9" ht="18" customHeight="1" x14ac:dyDescent="0.3">
      <c r="A440" s="449">
        <f t="shared" si="6"/>
        <v>432</v>
      </c>
      <c r="B440" s="450" t="s">
        <v>624</v>
      </c>
      <c r="C440" s="451" t="s">
        <v>1486</v>
      </c>
      <c r="D440" s="452" t="s">
        <v>1487</v>
      </c>
      <c r="E440" s="453" t="s">
        <v>619</v>
      </c>
      <c r="F440" s="454">
        <v>125</v>
      </c>
      <c r="G440" s="454">
        <v>125</v>
      </c>
      <c r="H440" s="452"/>
      <c r="I440" s="455">
        <v>125</v>
      </c>
    </row>
    <row r="441" spans="1:9" ht="18" customHeight="1" x14ac:dyDescent="0.3">
      <c r="A441" s="449">
        <f t="shared" si="6"/>
        <v>433</v>
      </c>
      <c r="B441" s="450" t="s">
        <v>624</v>
      </c>
      <c r="C441" s="451" t="s">
        <v>1488</v>
      </c>
      <c r="D441" s="452" t="s">
        <v>1489</v>
      </c>
      <c r="E441" s="453" t="s">
        <v>619</v>
      </c>
      <c r="F441" s="454">
        <v>100</v>
      </c>
      <c r="G441" s="454">
        <v>100</v>
      </c>
      <c r="H441" s="452"/>
      <c r="I441" s="455">
        <v>100</v>
      </c>
    </row>
    <row r="442" spans="1:9" ht="18" customHeight="1" x14ac:dyDescent="0.3">
      <c r="A442" s="449">
        <f t="shared" si="6"/>
        <v>434</v>
      </c>
      <c r="B442" s="450" t="s">
        <v>624</v>
      </c>
      <c r="C442" s="451" t="s">
        <v>1490</v>
      </c>
      <c r="D442" s="452" t="s">
        <v>1491</v>
      </c>
      <c r="E442" s="453" t="s">
        <v>619</v>
      </c>
      <c r="F442" s="454">
        <v>162.5</v>
      </c>
      <c r="G442" s="454">
        <v>162.5</v>
      </c>
      <c r="H442" s="452"/>
      <c r="I442" s="455">
        <v>162.5</v>
      </c>
    </row>
    <row r="443" spans="1:9" ht="18" customHeight="1" x14ac:dyDescent="0.3">
      <c r="A443" s="449">
        <f t="shared" si="6"/>
        <v>435</v>
      </c>
      <c r="B443" s="450" t="s">
        <v>624</v>
      </c>
      <c r="C443" s="451" t="s">
        <v>1492</v>
      </c>
      <c r="D443" s="452" t="s">
        <v>1493</v>
      </c>
      <c r="E443" s="453" t="s">
        <v>619</v>
      </c>
      <c r="F443" s="454">
        <v>125</v>
      </c>
      <c r="G443" s="454">
        <v>125</v>
      </c>
      <c r="H443" s="452"/>
      <c r="I443" s="455">
        <v>125</v>
      </c>
    </row>
    <row r="444" spans="1:9" ht="18" customHeight="1" x14ac:dyDescent="0.3">
      <c r="A444" s="449">
        <f t="shared" si="6"/>
        <v>436</v>
      </c>
      <c r="B444" s="450" t="s">
        <v>624</v>
      </c>
      <c r="C444" s="451" t="s">
        <v>1494</v>
      </c>
      <c r="D444" s="452" t="s">
        <v>1495</v>
      </c>
      <c r="E444" s="453" t="s">
        <v>619</v>
      </c>
      <c r="F444" s="454">
        <v>100</v>
      </c>
      <c r="G444" s="454">
        <v>100</v>
      </c>
      <c r="H444" s="452"/>
      <c r="I444" s="455">
        <v>100</v>
      </c>
    </row>
    <row r="445" spans="1:9" ht="18" customHeight="1" x14ac:dyDescent="0.3">
      <c r="A445" s="449">
        <f t="shared" si="6"/>
        <v>437</v>
      </c>
      <c r="B445" s="450" t="s">
        <v>624</v>
      </c>
      <c r="C445" s="451" t="s">
        <v>1496</v>
      </c>
      <c r="D445" s="452" t="s">
        <v>1497</v>
      </c>
      <c r="E445" s="453" t="s">
        <v>619</v>
      </c>
      <c r="F445" s="454">
        <v>100</v>
      </c>
      <c r="G445" s="454">
        <v>100</v>
      </c>
      <c r="H445" s="452"/>
      <c r="I445" s="455">
        <v>100</v>
      </c>
    </row>
    <row r="446" spans="1:9" ht="18" customHeight="1" x14ac:dyDescent="0.3">
      <c r="A446" s="449">
        <f t="shared" si="6"/>
        <v>438</v>
      </c>
      <c r="B446" s="450" t="s">
        <v>624</v>
      </c>
      <c r="C446" s="451" t="s">
        <v>1498</v>
      </c>
      <c r="D446" s="452" t="s">
        <v>1499</v>
      </c>
      <c r="E446" s="453" t="s">
        <v>619</v>
      </c>
      <c r="F446" s="454">
        <v>125</v>
      </c>
      <c r="G446" s="454">
        <v>125</v>
      </c>
      <c r="H446" s="452"/>
      <c r="I446" s="455">
        <v>125</v>
      </c>
    </row>
    <row r="447" spans="1:9" ht="18" customHeight="1" x14ac:dyDescent="0.3">
      <c r="A447" s="449">
        <f t="shared" si="6"/>
        <v>439</v>
      </c>
      <c r="B447" s="450" t="s">
        <v>624</v>
      </c>
      <c r="C447" s="451" t="s">
        <v>1462</v>
      </c>
      <c r="D447" s="452" t="s">
        <v>1463</v>
      </c>
      <c r="E447" s="453" t="s">
        <v>619</v>
      </c>
      <c r="F447" s="454">
        <v>125</v>
      </c>
      <c r="G447" s="454">
        <v>125</v>
      </c>
      <c r="H447" s="452"/>
      <c r="I447" s="455">
        <v>125</v>
      </c>
    </row>
    <row r="448" spans="1:9" ht="18" customHeight="1" x14ac:dyDescent="0.3">
      <c r="A448" s="449">
        <f t="shared" si="6"/>
        <v>440</v>
      </c>
      <c r="B448" s="450" t="s">
        <v>616</v>
      </c>
      <c r="C448" s="451" t="s">
        <v>1500</v>
      </c>
      <c r="D448" s="452" t="s">
        <v>1501</v>
      </c>
      <c r="E448" s="453" t="s">
        <v>619</v>
      </c>
      <c r="F448" s="454">
        <v>162.5</v>
      </c>
      <c r="G448" s="454">
        <v>162.5</v>
      </c>
      <c r="H448" s="452"/>
      <c r="I448" s="455">
        <v>162.5</v>
      </c>
    </row>
    <row r="449" spans="1:9" ht="18" customHeight="1" x14ac:dyDescent="0.3">
      <c r="A449" s="449">
        <f t="shared" si="6"/>
        <v>441</v>
      </c>
      <c r="B449" s="450" t="s">
        <v>1502</v>
      </c>
      <c r="C449" s="451" t="s">
        <v>1503</v>
      </c>
      <c r="D449" s="452" t="s">
        <v>1504</v>
      </c>
      <c r="E449" s="453" t="s">
        <v>619</v>
      </c>
      <c r="F449" s="454">
        <v>162.5</v>
      </c>
      <c r="G449" s="454">
        <v>162.5</v>
      </c>
      <c r="H449" s="452"/>
      <c r="I449" s="455">
        <v>162.5</v>
      </c>
    </row>
    <row r="450" spans="1:9" ht="18" customHeight="1" x14ac:dyDescent="0.3">
      <c r="A450" s="449">
        <f t="shared" si="6"/>
        <v>442</v>
      </c>
      <c r="B450" s="450" t="s">
        <v>1502</v>
      </c>
      <c r="C450" s="451" t="s">
        <v>1505</v>
      </c>
      <c r="D450" s="452" t="s">
        <v>1506</v>
      </c>
      <c r="E450" s="453" t="s">
        <v>619</v>
      </c>
      <c r="F450" s="454">
        <v>162.5</v>
      </c>
      <c r="G450" s="454">
        <v>162.5</v>
      </c>
      <c r="H450" s="452"/>
      <c r="I450" s="455">
        <v>162.5</v>
      </c>
    </row>
    <row r="451" spans="1:9" ht="18" customHeight="1" x14ac:dyDescent="0.3">
      <c r="A451" s="449">
        <f t="shared" si="6"/>
        <v>443</v>
      </c>
      <c r="B451" s="450" t="s">
        <v>616</v>
      </c>
      <c r="C451" s="451" t="s">
        <v>1507</v>
      </c>
      <c r="D451" s="452" t="s">
        <v>1508</v>
      </c>
      <c r="E451" s="453" t="s">
        <v>619</v>
      </c>
      <c r="F451" s="454">
        <v>162.5</v>
      </c>
      <c r="G451" s="454">
        <v>162.5</v>
      </c>
      <c r="H451" s="452"/>
      <c r="I451" s="455">
        <v>162.5</v>
      </c>
    </row>
    <row r="452" spans="1:9" ht="18" customHeight="1" x14ac:dyDescent="0.3">
      <c r="A452" s="449">
        <f t="shared" si="6"/>
        <v>444</v>
      </c>
      <c r="B452" s="450" t="s">
        <v>616</v>
      </c>
      <c r="C452" s="451" t="s">
        <v>1509</v>
      </c>
      <c r="D452" s="452" t="s">
        <v>1510</v>
      </c>
      <c r="E452" s="453" t="s">
        <v>619</v>
      </c>
      <c r="F452" s="454">
        <v>162.5</v>
      </c>
      <c r="G452" s="454">
        <v>162.5</v>
      </c>
      <c r="H452" s="452"/>
      <c r="I452" s="455">
        <v>162.5</v>
      </c>
    </row>
    <row r="453" spans="1:9" ht="18" customHeight="1" x14ac:dyDescent="0.3">
      <c r="A453" s="449">
        <f t="shared" si="6"/>
        <v>445</v>
      </c>
      <c r="B453" s="450" t="s">
        <v>616</v>
      </c>
      <c r="C453" s="451" t="s">
        <v>1511</v>
      </c>
      <c r="D453" s="452" t="s">
        <v>1512</v>
      </c>
      <c r="E453" s="453" t="s">
        <v>619</v>
      </c>
      <c r="F453" s="454">
        <v>162.5</v>
      </c>
      <c r="G453" s="454">
        <v>162.5</v>
      </c>
      <c r="H453" s="452"/>
      <c r="I453" s="455">
        <v>162.5</v>
      </c>
    </row>
    <row r="454" spans="1:9" ht="18" customHeight="1" x14ac:dyDescent="0.3">
      <c r="A454" s="449">
        <f t="shared" si="6"/>
        <v>446</v>
      </c>
      <c r="B454" s="450" t="s">
        <v>616</v>
      </c>
      <c r="C454" s="451" t="s">
        <v>1513</v>
      </c>
      <c r="D454" s="452" t="s">
        <v>1514</v>
      </c>
      <c r="E454" s="453" t="s">
        <v>619</v>
      </c>
      <c r="F454" s="454">
        <v>162.5</v>
      </c>
      <c r="G454" s="454">
        <v>162.5</v>
      </c>
      <c r="H454" s="452"/>
      <c r="I454" s="455">
        <v>162.5</v>
      </c>
    </row>
    <row r="455" spans="1:9" ht="18" customHeight="1" x14ac:dyDescent="0.3">
      <c r="A455" s="449">
        <f t="shared" si="6"/>
        <v>447</v>
      </c>
      <c r="B455" s="450" t="s">
        <v>616</v>
      </c>
      <c r="C455" s="451" t="s">
        <v>1515</v>
      </c>
      <c r="D455" s="452" t="s">
        <v>1516</v>
      </c>
      <c r="E455" s="453" t="s">
        <v>619</v>
      </c>
      <c r="F455" s="454">
        <v>162.5</v>
      </c>
      <c r="G455" s="454">
        <v>162.5</v>
      </c>
      <c r="H455" s="452"/>
      <c r="I455" s="455">
        <v>162.5</v>
      </c>
    </row>
    <row r="456" spans="1:9" ht="18" customHeight="1" x14ac:dyDescent="0.3">
      <c r="A456" s="449">
        <f t="shared" si="6"/>
        <v>448</v>
      </c>
      <c r="B456" s="450" t="s">
        <v>616</v>
      </c>
      <c r="C456" s="451" t="s">
        <v>1517</v>
      </c>
      <c r="D456" s="452" t="s">
        <v>1518</v>
      </c>
      <c r="E456" s="453" t="s">
        <v>619</v>
      </c>
      <c r="F456" s="454">
        <v>162.5</v>
      </c>
      <c r="G456" s="454">
        <v>162.5</v>
      </c>
      <c r="H456" s="452"/>
      <c r="I456" s="455">
        <v>162.5</v>
      </c>
    </row>
    <row r="457" spans="1:9" ht="18" customHeight="1" x14ac:dyDescent="0.3">
      <c r="A457" s="449">
        <f t="shared" si="6"/>
        <v>449</v>
      </c>
      <c r="B457" s="450" t="s">
        <v>616</v>
      </c>
      <c r="C457" s="451" t="s">
        <v>1519</v>
      </c>
      <c r="D457" s="452" t="s">
        <v>1520</v>
      </c>
      <c r="E457" s="453" t="s">
        <v>619</v>
      </c>
      <c r="F457" s="454">
        <v>162.5</v>
      </c>
      <c r="G457" s="454">
        <v>162.5</v>
      </c>
      <c r="H457" s="452"/>
      <c r="I457" s="455">
        <v>162.5</v>
      </c>
    </row>
    <row r="458" spans="1:9" ht="18" customHeight="1" x14ac:dyDescent="0.3">
      <c r="A458" s="449">
        <f t="shared" si="6"/>
        <v>450</v>
      </c>
      <c r="B458" s="450" t="s">
        <v>616</v>
      </c>
      <c r="C458" s="451" t="s">
        <v>1521</v>
      </c>
      <c r="D458" s="452" t="s">
        <v>1522</v>
      </c>
      <c r="E458" s="453" t="s">
        <v>619</v>
      </c>
      <c r="F458" s="454">
        <v>162.5</v>
      </c>
      <c r="G458" s="454">
        <v>162.5</v>
      </c>
      <c r="H458" s="452"/>
      <c r="I458" s="455">
        <v>162.5</v>
      </c>
    </row>
    <row r="459" spans="1:9" ht="18" customHeight="1" x14ac:dyDescent="0.3">
      <c r="A459" s="449">
        <f t="shared" ref="A459:A522" si="7">A458+1</f>
        <v>451</v>
      </c>
      <c r="B459" s="450" t="s">
        <v>616</v>
      </c>
      <c r="C459" s="451" t="s">
        <v>1523</v>
      </c>
      <c r="D459" s="452" t="s">
        <v>1524</v>
      </c>
      <c r="E459" s="453" t="s">
        <v>619</v>
      </c>
      <c r="F459" s="454">
        <v>162.5</v>
      </c>
      <c r="G459" s="454">
        <v>162.5</v>
      </c>
      <c r="H459" s="452"/>
      <c r="I459" s="455">
        <v>162.5</v>
      </c>
    </row>
    <row r="460" spans="1:9" ht="18" customHeight="1" x14ac:dyDescent="0.3">
      <c r="A460" s="449">
        <f t="shared" si="7"/>
        <v>452</v>
      </c>
      <c r="B460" s="450" t="s">
        <v>616</v>
      </c>
      <c r="C460" s="451" t="s">
        <v>1525</v>
      </c>
      <c r="D460" s="452" t="s">
        <v>1526</v>
      </c>
      <c r="E460" s="453" t="s">
        <v>619</v>
      </c>
      <c r="F460" s="454">
        <v>162.5</v>
      </c>
      <c r="G460" s="454">
        <v>162.5</v>
      </c>
      <c r="H460" s="452"/>
      <c r="I460" s="455">
        <v>162.5</v>
      </c>
    </row>
    <row r="461" spans="1:9" ht="18" customHeight="1" x14ac:dyDescent="0.3">
      <c r="A461" s="449">
        <f t="shared" si="7"/>
        <v>453</v>
      </c>
      <c r="B461" s="450" t="s">
        <v>616</v>
      </c>
      <c r="C461" s="451" t="s">
        <v>1527</v>
      </c>
      <c r="D461" s="452" t="s">
        <v>1528</v>
      </c>
      <c r="E461" s="453" t="s">
        <v>619</v>
      </c>
      <c r="F461" s="454">
        <v>162.5</v>
      </c>
      <c r="G461" s="454">
        <v>162.5</v>
      </c>
      <c r="H461" s="452"/>
      <c r="I461" s="455">
        <v>162.5</v>
      </c>
    </row>
    <row r="462" spans="1:9" ht="18" customHeight="1" x14ac:dyDescent="0.3">
      <c r="A462" s="449">
        <f t="shared" si="7"/>
        <v>454</v>
      </c>
      <c r="B462" s="450" t="s">
        <v>616</v>
      </c>
      <c r="C462" s="451" t="s">
        <v>1529</v>
      </c>
      <c r="D462" s="452" t="s">
        <v>1530</v>
      </c>
      <c r="E462" s="453" t="s">
        <v>619</v>
      </c>
      <c r="F462" s="454">
        <v>125</v>
      </c>
      <c r="G462" s="454">
        <v>125</v>
      </c>
      <c r="H462" s="452"/>
      <c r="I462" s="455">
        <v>125</v>
      </c>
    </row>
    <row r="463" spans="1:9" ht="18" customHeight="1" x14ac:dyDescent="0.3">
      <c r="A463" s="449">
        <f t="shared" si="7"/>
        <v>455</v>
      </c>
      <c r="B463" s="450" t="s">
        <v>616</v>
      </c>
      <c r="C463" s="451" t="s">
        <v>1531</v>
      </c>
      <c r="D463" s="452" t="s">
        <v>1532</v>
      </c>
      <c r="E463" s="453" t="s">
        <v>619</v>
      </c>
      <c r="F463" s="454">
        <v>125</v>
      </c>
      <c r="G463" s="454">
        <v>125</v>
      </c>
      <c r="H463" s="452"/>
      <c r="I463" s="455">
        <v>125</v>
      </c>
    </row>
    <row r="464" spans="1:9" ht="18" customHeight="1" x14ac:dyDescent="0.3">
      <c r="A464" s="449">
        <f t="shared" si="7"/>
        <v>456</v>
      </c>
      <c r="B464" s="450" t="s">
        <v>616</v>
      </c>
      <c r="C464" s="451" t="s">
        <v>1533</v>
      </c>
      <c r="D464" s="452" t="s">
        <v>1534</v>
      </c>
      <c r="E464" s="453" t="s">
        <v>619</v>
      </c>
      <c r="F464" s="454">
        <v>125</v>
      </c>
      <c r="G464" s="454">
        <v>125</v>
      </c>
      <c r="H464" s="452"/>
      <c r="I464" s="455">
        <v>125</v>
      </c>
    </row>
    <row r="465" spans="1:9" ht="18" customHeight="1" x14ac:dyDescent="0.3">
      <c r="A465" s="449">
        <f t="shared" si="7"/>
        <v>457</v>
      </c>
      <c r="B465" s="450" t="s">
        <v>616</v>
      </c>
      <c r="C465" s="451" t="s">
        <v>1535</v>
      </c>
      <c r="D465" s="452" t="s">
        <v>1536</v>
      </c>
      <c r="E465" s="453" t="s">
        <v>619</v>
      </c>
      <c r="F465" s="454">
        <v>162.5</v>
      </c>
      <c r="G465" s="454">
        <v>162.5</v>
      </c>
      <c r="H465" s="452"/>
      <c r="I465" s="455">
        <v>162.5</v>
      </c>
    </row>
    <row r="466" spans="1:9" ht="18" customHeight="1" x14ac:dyDescent="0.3">
      <c r="A466" s="449">
        <f t="shared" si="7"/>
        <v>458</v>
      </c>
      <c r="B466" s="450" t="s">
        <v>616</v>
      </c>
      <c r="C466" s="451" t="s">
        <v>1537</v>
      </c>
      <c r="D466" s="452" t="s">
        <v>1538</v>
      </c>
      <c r="E466" s="453" t="s">
        <v>619</v>
      </c>
      <c r="F466" s="454">
        <v>162.5</v>
      </c>
      <c r="G466" s="454">
        <v>162.5</v>
      </c>
      <c r="H466" s="452"/>
      <c r="I466" s="455">
        <v>162.5</v>
      </c>
    </row>
    <row r="467" spans="1:9" ht="18" customHeight="1" x14ac:dyDescent="0.3">
      <c r="A467" s="449">
        <f t="shared" si="7"/>
        <v>459</v>
      </c>
      <c r="B467" s="450" t="s">
        <v>616</v>
      </c>
      <c r="C467" s="451" t="s">
        <v>1539</v>
      </c>
      <c r="D467" s="452" t="s">
        <v>1540</v>
      </c>
      <c r="E467" s="453" t="s">
        <v>619</v>
      </c>
      <c r="F467" s="454">
        <v>162.5</v>
      </c>
      <c r="G467" s="454">
        <v>162.5</v>
      </c>
      <c r="H467" s="452"/>
      <c r="I467" s="455">
        <v>162.5</v>
      </c>
    </row>
    <row r="468" spans="1:9" ht="18" customHeight="1" x14ac:dyDescent="0.3">
      <c r="A468" s="449">
        <f t="shared" si="7"/>
        <v>460</v>
      </c>
      <c r="B468" s="450" t="s">
        <v>616</v>
      </c>
      <c r="C468" s="451" t="s">
        <v>1541</v>
      </c>
      <c r="D468" s="452" t="s">
        <v>1542</v>
      </c>
      <c r="E468" s="453" t="s">
        <v>619</v>
      </c>
      <c r="F468" s="454">
        <v>162.5</v>
      </c>
      <c r="G468" s="454">
        <v>162.5</v>
      </c>
      <c r="H468" s="452"/>
      <c r="I468" s="455">
        <v>162.5</v>
      </c>
    </row>
    <row r="469" spans="1:9" ht="18" customHeight="1" x14ac:dyDescent="0.3">
      <c r="A469" s="449">
        <f t="shared" si="7"/>
        <v>461</v>
      </c>
      <c r="B469" s="450" t="s">
        <v>616</v>
      </c>
      <c r="C469" s="451" t="s">
        <v>1543</v>
      </c>
      <c r="D469" s="452" t="s">
        <v>1544</v>
      </c>
      <c r="E469" s="453" t="s">
        <v>619</v>
      </c>
      <c r="F469" s="454">
        <v>162.5</v>
      </c>
      <c r="G469" s="454">
        <v>162.5</v>
      </c>
      <c r="H469" s="452"/>
      <c r="I469" s="455">
        <v>162.5</v>
      </c>
    </row>
    <row r="470" spans="1:9" ht="18" customHeight="1" x14ac:dyDescent="0.3">
      <c r="A470" s="449">
        <f t="shared" si="7"/>
        <v>462</v>
      </c>
      <c r="B470" s="450" t="s">
        <v>616</v>
      </c>
      <c r="C470" s="451" t="s">
        <v>1545</v>
      </c>
      <c r="D470" s="452" t="s">
        <v>1546</v>
      </c>
      <c r="E470" s="453" t="s">
        <v>619</v>
      </c>
      <c r="F470" s="454">
        <v>162.5</v>
      </c>
      <c r="G470" s="454">
        <v>162.5</v>
      </c>
      <c r="H470" s="452"/>
      <c r="I470" s="455">
        <v>162.5</v>
      </c>
    </row>
    <row r="471" spans="1:9" ht="18" customHeight="1" x14ac:dyDescent="0.3">
      <c r="A471" s="449">
        <f t="shared" si="7"/>
        <v>463</v>
      </c>
      <c r="B471" s="450" t="s">
        <v>616</v>
      </c>
      <c r="C471" s="451" t="s">
        <v>1547</v>
      </c>
      <c r="D471" s="452" t="s">
        <v>1548</v>
      </c>
      <c r="E471" s="453" t="s">
        <v>619</v>
      </c>
      <c r="F471" s="454">
        <v>162.5</v>
      </c>
      <c r="G471" s="454">
        <v>162.5</v>
      </c>
      <c r="H471" s="452"/>
      <c r="I471" s="455">
        <v>162.5</v>
      </c>
    </row>
    <row r="472" spans="1:9" ht="18" customHeight="1" x14ac:dyDescent="0.3">
      <c r="A472" s="449">
        <f t="shared" si="7"/>
        <v>464</v>
      </c>
      <c r="B472" s="450" t="s">
        <v>616</v>
      </c>
      <c r="C472" s="451" t="s">
        <v>1549</v>
      </c>
      <c r="D472" s="452" t="s">
        <v>1550</v>
      </c>
      <c r="E472" s="453" t="s">
        <v>619</v>
      </c>
      <c r="F472" s="454">
        <v>162.5</v>
      </c>
      <c r="G472" s="454">
        <v>162.5</v>
      </c>
      <c r="H472" s="452"/>
      <c r="I472" s="455">
        <v>162.5</v>
      </c>
    </row>
    <row r="473" spans="1:9" ht="18" customHeight="1" x14ac:dyDescent="0.3">
      <c r="A473" s="449">
        <f t="shared" si="7"/>
        <v>465</v>
      </c>
      <c r="B473" s="450" t="s">
        <v>616</v>
      </c>
      <c r="C473" s="451" t="s">
        <v>1551</v>
      </c>
      <c r="D473" s="452" t="s">
        <v>1552</v>
      </c>
      <c r="E473" s="453" t="s">
        <v>619</v>
      </c>
      <c r="F473" s="454">
        <v>162.5</v>
      </c>
      <c r="G473" s="454">
        <v>162.5</v>
      </c>
      <c r="H473" s="452"/>
      <c r="I473" s="455">
        <v>162.5</v>
      </c>
    </row>
    <row r="474" spans="1:9" ht="18" customHeight="1" x14ac:dyDescent="0.3">
      <c r="A474" s="449">
        <f t="shared" si="7"/>
        <v>466</v>
      </c>
      <c r="B474" s="450" t="s">
        <v>616</v>
      </c>
      <c r="C474" s="451" t="s">
        <v>1553</v>
      </c>
      <c r="D474" s="452" t="s">
        <v>1554</v>
      </c>
      <c r="E474" s="453" t="s">
        <v>619</v>
      </c>
      <c r="F474" s="454">
        <v>125</v>
      </c>
      <c r="G474" s="454">
        <v>125</v>
      </c>
      <c r="H474" s="452"/>
      <c r="I474" s="455">
        <v>125</v>
      </c>
    </row>
    <row r="475" spans="1:9" ht="18" customHeight="1" x14ac:dyDescent="0.3">
      <c r="A475" s="449">
        <f t="shared" si="7"/>
        <v>467</v>
      </c>
      <c r="B475" s="450" t="s">
        <v>616</v>
      </c>
      <c r="C475" s="451" t="s">
        <v>1555</v>
      </c>
      <c r="D475" s="452" t="s">
        <v>1556</v>
      </c>
      <c r="E475" s="453" t="s">
        <v>619</v>
      </c>
      <c r="F475" s="454">
        <v>100</v>
      </c>
      <c r="G475" s="454">
        <v>100</v>
      </c>
      <c r="H475" s="452"/>
      <c r="I475" s="455">
        <v>100</v>
      </c>
    </row>
    <row r="476" spans="1:9" ht="18" customHeight="1" x14ac:dyDescent="0.3">
      <c r="A476" s="449">
        <f t="shared" si="7"/>
        <v>468</v>
      </c>
      <c r="B476" s="450" t="s">
        <v>616</v>
      </c>
      <c r="C476" s="451" t="s">
        <v>1557</v>
      </c>
      <c r="D476" s="452" t="s">
        <v>1558</v>
      </c>
      <c r="E476" s="453" t="s">
        <v>619</v>
      </c>
      <c r="F476" s="454">
        <v>100</v>
      </c>
      <c r="G476" s="454">
        <v>100</v>
      </c>
      <c r="H476" s="452"/>
      <c r="I476" s="455">
        <v>100</v>
      </c>
    </row>
    <row r="477" spans="1:9" ht="18" customHeight="1" x14ac:dyDescent="0.3">
      <c r="A477" s="449">
        <f t="shared" si="7"/>
        <v>469</v>
      </c>
      <c r="B477" s="450" t="s">
        <v>616</v>
      </c>
      <c r="C477" s="451" t="s">
        <v>1559</v>
      </c>
      <c r="D477" s="452" t="s">
        <v>1560</v>
      </c>
      <c r="E477" s="453" t="s">
        <v>619</v>
      </c>
      <c r="F477" s="454">
        <v>125</v>
      </c>
      <c r="G477" s="454">
        <v>125</v>
      </c>
      <c r="H477" s="452"/>
      <c r="I477" s="455">
        <v>125</v>
      </c>
    </row>
    <row r="478" spans="1:9" ht="18" customHeight="1" x14ac:dyDescent="0.3">
      <c r="A478" s="449">
        <f t="shared" si="7"/>
        <v>470</v>
      </c>
      <c r="B478" s="450" t="s">
        <v>616</v>
      </c>
      <c r="C478" s="451" t="s">
        <v>1561</v>
      </c>
      <c r="D478" s="452" t="s">
        <v>1562</v>
      </c>
      <c r="E478" s="453" t="s">
        <v>619</v>
      </c>
      <c r="F478" s="454">
        <v>100</v>
      </c>
      <c r="G478" s="454">
        <v>100</v>
      </c>
      <c r="H478" s="452"/>
      <c r="I478" s="455">
        <v>100</v>
      </c>
    </row>
    <row r="479" spans="1:9" ht="18" customHeight="1" x14ac:dyDescent="0.3">
      <c r="A479" s="449">
        <f t="shared" si="7"/>
        <v>471</v>
      </c>
      <c r="B479" s="450" t="s">
        <v>616</v>
      </c>
      <c r="C479" s="451" t="s">
        <v>1563</v>
      </c>
      <c r="D479" s="452" t="s">
        <v>1564</v>
      </c>
      <c r="E479" s="453" t="s">
        <v>619</v>
      </c>
      <c r="F479" s="454">
        <v>100</v>
      </c>
      <c r="G479" s="454">
        <v>100</v>
      </c>
      <c r="H479" s="452"/>
      <c r="I479" s="455">
        <v>100</v>
      </c>
    </row>
    <row r="480" spans="1:9" ht="18" customHeight="1" x14ac:dyDescent="0.3">
      <c r="A480" s="449">
        <f t="shared" si="7"/>
        <v>472</v>
      </c>
      <c r="B480" s="450" t="s">
        <v>616</v>
      </c>
      <c r="C480" s="451" t="s">
        <v>1565</v>
      </c>
      <c r="D480" s="452" t="s">
        <v>1566</v>
      </c>
      <c r="E480" s="453" t="s">
        <v>619</v>
      </c>
      <c r="F480" s="454">
        <v>100</v>
      </c>
      <c r="G480" s="454">
        <v>100</v>
      </c>
      <c r="H480" s="452"/>
      <c r="I480" s="455">
        <v>100</v>
      </c>
    </row>
    <row r="481" spans="1:9" ht="18" customHeight="1" x14ac:dyDescent="0.3">
      <c r="A481" s="449">
        <f t="shared" si="7"/>
        <v>473</v>
      </c>
      <c r="B481" s="450" t="s">
        <v>616</v>
      </c>
      <c r="C481" s="451" t="s">
        <v>1567</v>
      </c>
      <c r="D481" s="452" t="s">
        <v>1568</v>
      </c>
      <c r="E481" s="453" t="s">
        <v>619</v>
      </c>
      <c r="F481" s="454">
        <v>100</v>
      </c>
      <c r="G481" s="454">
        <v>100</v>
      </c>
      <c r="H481" s="452"/>
      <c r="I481" s="455">
        <v>100</v>
      </c>
    </row>
    <row r="482" spans="1:9" ht="18" customHeight="1" x14ac:dyDescent="0.3">
      <c r="A482" s="449">
        <f t="shared" si="7"/>
        <v>474</v>
      </c>
      <c r="B482" s="450" t="s">
        <v>616</v>
      </c>
      <c r="C482" s="451" t="s">
        <v>1569</v>
      </c>
      <c r="D482" s="452" t="s">
        <v>1570</v>
      </c>
      <c r="E482" s="453" t="s">
        <v>619</v>
      </c>
      <c r="F482" s="454">
        <v>100</v>
      </c>
      <c r="G482" s="454">
        <v>100</v>
      </c>
      <c r="H482" s="452"/>
      <c r="I482" s="455">
        <v>100</v>
      </c>
    </row>
    <row r="483" spans="1:9" ht="18" customHeight="1" x14ac:dyDescent="0.3">
      <c r="A483" s="449">
        <f t="shared" si="7"/>
        <v>475</v>
      </c>
      <c r="B483" s="450" t="s">
        <v>616</v>
      </c>
      <c r="C483" s="451" t="s">
        <v>1571</v>
      </c>
      <c r="D483" s="452" t="s">
        <v>1572</v>
      </c>
      <c r="E483" s="453" t="s">
        <v>619</v>
      </c>
      <c r="F483" s="454">
        <v>100</v>
      </c>
      <c r="G483" s="454">
        <v>100</v>
      </c>
      <c r="H483" s="452"/>
      <c r="I483" s="455">
        <v>100</v>
      </c>
    </row>
    <row r="484" spans="1:9" ht="18" customHeight="1" x14ac:dyDescent="0.3">
      <c r="A484" s="449">
        <f t="shared" si="7"/>
        <v>476</v>
      </c>
      <c r="B484" s="450" t="s">
        <v>616</v>
      </c>
      <c r="C484" s="451" t="s">
        <v>1573</v>
      </c>
      <c r="D484" s="452" t="s">
        <v>1574</v>
      </c>
      <c r="E484" s="453" t="s">
        <v>619</v>
      </c>
      <c r="F484" s="454">
        <v>100</v>
      </c>
      <c r="G484" s="454">
        <v>100</v>
      </c>
      <c r="H484" s="452"/>
      <c r="I484" s="455">
        <v>100</v>
      </c>
    </row>
    <row r="485" spans="1:9" ht="18" customHeight="1" x14ac:dyDescent="0.3">
      <c r="A485" s="449">
        <f t="shared" si="7"/>
        <v>477</v>
      </c>
      <c r="B485" s="450" t="s">
        <v>616</v>
      </c>
      <c r="C485" s="451" t="s">
        <v>1575</v>
      </c>
      <c r="D485" s="452" t="s">
        <v>1576</v>
      </c>
      <c r="E485" s="453" t="s">
        <v>619</v>
      </c>
      <c r="F485" s="454">
        <v>125</v>
      </c>
      <c r="G485" s="454">
        <v>125</v>
      </c>
      <c r="H485" s="452"/>
      <c r="I485" s="455">
        <v>125</v>
      </c>
    </row>
    <row r="486" spans="1:9" ht="18" customHeight="1" x14ac:dyDescent="0.3">
      <c r="A486" s="449">
        <f t="shared" si="7"/>
        <v>478</v>
      </c>
      <c r="B486" s="450" t="s">
        <v>616</v>
      </c>
      <c r="C486" s="451" t="s">
        <v>1577</v>
      </c>
      <c r="D486" s="452" t="s">
        <v>1578</v>
      </c>
      <c r="E486" s="453" t="s">
        <v>619</v>
      </c>
      <c r="F486" s="454">
        <v>125</v>
      </c>
      <c r="G486" s="454">
        <v>125</v>
      </c>
      <c r="H486" s="452"/>
      <c r="I486" s="455">
        <v>125</v>
      </c>
    </row>
    <row r="487" spans="1:9" ht="18" customHeight="1" x14ac:dyDescent="0.3">
      <c r="A487" s="449">
        <f t="shared" si="7"/>
        <v>479</v>
      </c>
      <c r="B487" s="450" t="s">
        <v>616</v>
      </c>
      <c r="C487" s="451" t="s">
        <v>1579</v>
      </c>
      <c r="D487" s="452" t="s">
        <v>1580</v>
      </c>
      <c r="E487" s="453" t="s">
        <v>619</v>
      </c>
      <c r="F487" s="454">
        <v>125</v>
      </c>
      <c r="G487" s="454">
        <v>125</v>
      </c>
      <c r="H487" s="452"/>
      <c r="I487" s="455">
        <v>125</v>
      </c>
    </row>
    <row r="488" spans="1:9" ht="18" customHeight="1" x14ac:dyDescent="0.3">
      <c r="A488" s="449">
        <f t="shared" si="7"/>
        <v>480</v>
      </c>
      <c r="B488" s="450" t="s">
        <v>616</v>
      </c>
      <c r="C488" s="451" t="s">
        <v>1581</v>
      </c>
      <c r="D488" s="452" t="s">
        <v>1582</v>
      </c>
      <c r="E488" s="453" t="s">
        <v>619</v>
      </c>
      <c r="F488" s="454">
        <v>125</v>
      </c>
      <c r="G488" s="454">
        <v>125</v>
      </c>
      <c r="H488" s="452"/>
      <c r="I488" s="455">
        <v>125</v>
      </c>
    </row>
    <row r="489" spans="1:9" ht="18" customHeight="1" x14ac:dyDescent="0.3">
      <c r="A489" s="449">
        <f t="shared" si="7"/>
        <v>481</v>
      </c>
      <c r="B489" s="450" t="s">
        <v>616</v>
      </c>
      <c r="C489" s="451" t="s">
        <v>1583</v>
      </c>
      <c r="D489" s="452" t="s">
        <v>1584</v>
      </c>
      <c r="E489" s="453" t="s">
        <v>619</v>
      </c>
      <c r="F489" s="454">
        <v>125</v>
      </c>
      <c r="G489" s="454">
        <v>125</v>
      </c>
      <c r="H489" s="452"/>
      <c r="I489" s="455">
        <v>125</v>
      </c>
    </row>
    <row r="490" spans="1:9" ht="18" customHeight="1" x14ac:dyDescent="0.3">
      <c r="A490" s="449">
        <f t="shared" si="7"/>
        <v>482</v>
      </c>
      <c r="B490" s="450" t="s">
        <v>616</v>
      </c>
      <c r="C490" s="451" t="s">
        <v>1585</v>
      </c>
      <c r="D490" s="452" t="s">
        <v>1586</v>
      </c>
      <c r="E490" s="453" t="s">
        <v>619</v>
      </c>
      <c r="F490" s="454">
        <v>162.5</v>
      </c>
      <c r="G490" s="454">
        <v>162.5</v>
      </c>
      <c r="H490" s="452"/>
      <c r="I490" s="455">
        <v>162.5</v>
      </c>
    </row>
    <row r="491" spans="1:9" ht="18" customHeight="1" x14ac:dyDescent="0.3">
      <c r="A491" s="449">
        <f t="shared" si="7"/>
        <v>483</v>
      </c>
      <c r="B491" s="450" t="s">
        <v>616</v>
      </c>
      <c r="C491" s="451" t="s">
        <v>1587</v>
      </c>
      <c r="D491" s="452" t="s">
        <v>1588</v>
      </c>
      <c r="E491" s="453" t="s">
        <v>619</v>
      </c>
      <c r="F491" s="454">
        <v>125</v>
      </c>
      <c r="G491" s="454">
        <v>125</v>
      </c>
      <c r="H491" s="452"/>
      <c r="I491" s="455">
        <v>125</v>
      </c>
    </row>
    <row r="492" spans="1:9" ht="18" customHeight="1" x14ac:dyDescent="0.3">
      <c r="A492" s="449">
        <f t="shared" si="7"/>
        <v>484</v>
      </c>
      <c r="B492" s="450" t="s">
        <v>616</v>
      </c>
      <c r="C492" s="451" t="s">
        <v>1559</v>
      </c>
      <c r="D492" s="452" t="s">
        <v>1560</v>
      </c>
      <c r="E492" s="453" t="s">
        <v>619</v>
      </c>
      <c r="F492" s="454">
        <v>125</v>
      </c>
      <c r="G492" s="454">
        <v>125</v>
      </c>
      <c r="H492" s="452"/>
      <c r="I492" s="455">
        <v>125</v>
      </c>
    </row>
    <row r="493" spans="1:9" ht="18" customHeight="1" x14ac:dyDescent="0.3">
      <c r="A493" s="449">
        <f t="shared" si="7"/>
        <v>485</v>
      </c>
      <c r="B493" s="450" t="s">
        <v>616</v>
      </c>
      <c r="C493" s="451" t="s">
        <v>1589</v>
      </c>
      <c r="D493" s="452" t="s">
        <v>1590</v>
      </c>
      <c r="E493" s="453" t="s">
        <v>619</v>
      </c>
      <c r="F493" s="454">
        <v>125</v>
      </c>
      <c r="G493" s="454">
        <v>125</v>
      </c>
      <c r="H493" s="452"/>
      <c r="I493" s="455">
        <v>125</v>
      </c>
    </row>
    <row r="494" spans="1:9" ht="18" customHeight="1" x14ac:dyDescent="0.3">
      <c r="A494" s="449">
        <f t="shared" si="7"/>
        <v>486</v>
      </c>
      <c r="B494" s="450" t="s">
        <v>616</v>
      </c>
      <c r="C494" s="451" t="s">
        <v>1591</v>
      </c>
      <c r="D494" s="452" t="s">
        <v>1592</v>
      </c>
      <c r="E494" s="453" t="s">
        <v>619</v>
      </c>
      <c r="F494" s="454">
        <v>125</v>
      </c>
      <c r="G494" s="454">
        <v>125</v>
      </c>
      <c r="H494" s="452"/>
      <c r="I494" s="455">
        <v>125</v>
      </c>
    </row>
    <row r="495" spans="1:9" ht="18" customHeight="1" x14ac:dyDescent="0.3">
      <c r="A495" s="449">
        <f t="shared" si="7"/>
        <v>487</v>
      </c>
      <c r="B495" s="450" t="s">
        <v>616</v>
      </c>
      <c r="C495" s="451" t="s">
        <v>1593</v>
      </c>
      <c r="D495" s="452" t="s">
        <v>1594</v>
      </c>
      <c r="E495" s="453" t="s">
        <v>619</v>
      </c>
      <c r="F495" s="454">
        <v>100</v>
      </c>
      <c r="G495" s="454">
        <v>100</v>
      </c>
      <c r="H495" s="452"/>
      <c r="I495" s="455">
        <v>100</v>
      </c>
    </row>
    <row r="496" spans="1:9" ht="18" customHeight="1" x14ac:dyDescent="0.3">
      <c r="A496" s="449">
        <f t="shared" si="7"/>
        <v>488</v>
      </c>
      <c r="B496" s="450" t="s">
        <v>616</v>
      </c>
      <c r="C496" s="451" t="s">
        <v>1595</v>
      </c>
      <c r="D496" s="452" t="s">
        <v>1596</v>
      </c>
      <c r="E496" s="453" t="s">
        <v>619</v>
      </c>
      <c r="F496" s="454">
        <v>100</v>
      </c>
      <c r="G496" s="454">
        <v>100</v>
      </c>
      <c r="H496" s="452"/>
      <c r="I496" s="455">
        <v>100</v>
      </c>
    </row>
    <row r="497" spans="1:9" ht="18" customHeight="1" x14ac:dyDescent="0.3">
      <c r="A497" s="449">
        <f t="shared" si="7"/>
        <v>489</v>
      </c>
      <c r="B497" s="450" t="s">
        <v>651</v>
      </c>
      <c r="C497" s="451" t="s">
        <v>1597</v>
      </c>
      <c r="D497" s="452" t="s">
        <v>1598</v>
      </c>
      <c r="E497" s="453" t="s">
        <v>619</v>
      </c>
      <c r="F497" s="454">
        <v>125</v>
      </c>
      <c r="G497" s="454">
        <v>125</v>
      </c>
      <c r="H497" s="452"/>
      <c r="I497" s="455">
        <v>125</v>
      </c>
    </row>
    <row r="498" spans="1:9" ht="18" customHeight="1" x14ac:dyDescent="0.3">
      <c r="A498" s="449">
        <f t="shared" si="7"/>
        <v>490</v>
      </c>
      <c r="B498" s="450" t="s">
        <v>651</v>
      </c>
      <c r="C498" s="451" t="s">
        <v>1599</v>
      </c>
      <c r="D498" s="452" t="s">
        <v>1600</v>
      </c>
      <c r="E498" s="453" t="s">
        <v>619</v>
      </c>
      <c r="F498" s="454">
        <v>125</v>
      </c>
      <c r="G498" s="454">
        <v>125</v>
      </c>
      <c r="H498" s="452"/>
      <c r="I498" s="455">
        <v>125</v>
      </c>
    </row>
    <row r="499" spans="1:9" ht="18" customHeight="1" x14ac:dyDescent="0.3">
      <c r="A499" s="449">
        <f t="shared" si="7"/>
        <v>491</v>
      </c>
      <c r="B499" s="450" t="s">
        <v>651</v>
      </c>
      <c r="C499" s="451" t="s">
        <v>1601</v>
      </c>
      <c r="D499" s="452" t="s">
        <v>1602</v>
      </c>
      <c r="E499" s="453" t="s">
        <v>619</v>
      </c>
      <c r="F499" s="454">
        <v>162.5</v>
      </c>
      <c r="G499" s="454">
        <v>162.5</v>
      </c>
      <c r="H499" s="452"/>
      <c r="I499" s="455">
        <v>162.5</v>
      </c>
    </row>
    <row r="500" spans="1:9" ht="18" customHeight="1" x14ac:dyDescent="0.3">
      <c r="A500" s="449">
        <f t="shared" si="7"/>
        <v>492</v>
      </c>
      <c r="B500" s="450" t="s">
        <v>651</v>
      </c>
      <c r="C500" s="451" t="s">
        <v>1603</v>
      </c>
      <c r="D500" s="452" t="s">
        <v>1604</v>
      </c>
      <c r="E500" s="453" t="s">
        <v>619</v>
      </c>
      <c r="F500" s="454">
        <v>162.5</v>
      </c>
      <c r="G500" s="454">
        <v>162.5</v>
      </c>
      <c r="H500" s="452"/>
      <c r="I500" s="455">
        <v>162.5</v>
      </c>
    </row>
    <row r="501" spans="1:9" ht="18" customHeight="1" x14ac:dyDescent="0.3">
      <c r="A501" s="449">
        <f t="shared" si="7"/>
        <v>493</v>
      </c>
      <c r="B501" s="450" t="s">
        <v>651</v>
      </c>
      <c r="C501" s="451" t="s">
        <v>1605</v>
      </c>
      <c r="D501" s="452" t="s">
        <v>1606</v>
      </c>
      <c r="E501" s="453" t="s">
        <v>619</v>
      </c>
      <c r="F501" s="454">
        <v>100</v>
      </c>
      <c r="G501" s="454">
        <v>100</v>
      </c>
      <c r="H501" s="452"/>
      <c r="I501" s="455">
        <v>100</v>
      </c>
    </row>
    <row r="502" spans="1:9" ht="18" customHeight="1" x14ac:dyDescent="0.3">
      <c r="A502" s="449">
        <f t="shared" si="7"/>
        <v>494</v>
      </c>
      <c r="B502" s="450" t="s">
        <v>651</v>
      </c>
      <c r="C502" s="451" t="s">
        <v>1607</v>
      </c>
      <c r="D502" s="452" t="s">
        <v>1608</v>
      </c>
      <c r="E502" s="453" t="s">
        <v>619</v>
      </c>
      <c r="F502" s="454">
        <v>100</v>
      </c>
      <c r="G502" s="454">
        <v>100</v>
      </c>
      <c r="H502" s="452"/>
      <c r="I502" s="455">
        <v>100</v>
      </c>
    </row>
    <row r="503" spans="1:9" ht="18" customHeight="1" x14ac:dyDescent="0.3">
      <c r="A503" s="449">
        <f t="shared" si="7"/>
        <v>495</v>
      </c>
      <c r="B503" s="450" t="s">
        <v>651</v>
      </c>
      <c r="C503" s="451" t="s">
        <v>1609</v>
      </c>
      <c r="D503" s="452" t="s">
        <v>1610</v>
      </c>
      <c r="E503" s="453" t="s">
        <v>619</v>
      </c>
      <c r="F503" s="454">
        <v>162.5</v>
      </c>
      <c r="G503" s="454">
        <v>162.5</v>
      </c>
      <c r="H503" s="452"/>
      <c r="I503" s="455">
        <v>162.5</v>
      </c>
    </row>
    <row r="504" spans="1:9" ht="18" customHeight="1" x14ac:dyDescent="0.3">
      <c r="A504" s="449">
        <f t="shared" si="7"/>
        <v>496</v>
      </c>
      <c r="B504" s="450" t="s">
        <v>651</v>
      </c>
      <c r="C504" s="451" t="s">
        <v>1611</v>
      </c>
      <c r="D504" s="452" t="s">
        <v>1612</v>
      </c>
      <c r="E504" s="453" t="s">
        <v>619</v>
      </c>
      <c r="F504" s="454">
        <v>125</v>
      </c>
      <c r="G504" s="454">
        <v>125</v>
      </c>
      <c r="H504" s="452"/>
      <c r="I504" s="455">
        <v>125</v>
      </c>
    </row>
    <row r="505" spans="1:9" ht="18" customHeight="1" x14ac:dyDescent="0.3">
      <c r="A505" s="449">
        <f t="shared" si="7"/>
        <v>497</v>
      </c>
      <c r="B505" s="450" t="s">
        <v>651</v>
      </c>
      <c r="C505" s="451" t="s">
        <v>1613</v>
      </c>
      <c r="D505" s="452" t="s">
        <v>1614</v>
      </c>
      <c r="E505" s="453" t="s">
        <v>619</v>
      </c>
      <c r="F505" s="454">
        <v>125</v>
      </c>
      <c r="G505" s="454">
        <v>125</v>
      </c>
      <c r="H505" s="452"/>
      <c r="I505" s="455">
        <v>125</v>
      </c>
    </row>
    <row r="506" spans="1:9" ht="18" customHeight="1" x14ac:dyDescent="0.3">
      <c r="A506" s="449">
        <f t="shared" si="7"/>
        <v>498</v>
      </c>
      <c r="B506" s="450" t="s">
        <v>651</v>
      </c>
      <c r="C506" s="451" t="s">
        <v>1615</v>
      </c>
      <c r="D506" s="452" t="s">
        <v>1616</v>
      </c>
      <c r="E506" s="453" t="s">
        <v>619</v>
      </c>
      <c r="F506" s="454">
        <v>100</v>
      </c>
      <c r="G506" s="454">
        <v>100</v>
      </c>
      <c r="H506" s="452"/>
      <c r="I506" s="455">
        <v>100</v>
      </c>
    </row>
    <row r="507" spans="1:9" ht="18" customHeight="1" x14ac:dyDescent="0.3">
      <c r="A507" s="449">
        <f t="shared" si="7"/>
        <v>499</v>
      </c>
      <c r="B507" s="450" t="s">
        <v>651</v>
      </c>
      <c r="C507" s="451" t="s">
        <v>1617</v>
      </c>
      <c r="D507" s="452" t="s">
        <v>1618</v>
      </c>
      <c r="E507" s="453" t="s">
        <v>619</v>
      </c>
      <c r="F507" s="454">
        <v>100</v>
      </c>
      <c r="G507" s="454">
        <v>100</v>
      </c>
      <c r="H507" s="452"/>
      <c r="I507" s="455">
        <v>100</v>
      </c>
    </row>
    <row r="508" spans="1:9" ht="18" customHeight="1" x14ac:dyDescent="0.3">
      <c r="A508" s="449">
        <f t="shared" si="7"/>
        <v>500</v>
      </c>
      <c r="B508" s="450" t="s">
        <v>651</v>
      </c>
      <c r="C508" s="451" t="s">
        <v>1619</v>
      </c>
      <c r="D508" s="452" t="s">
        <v>1620</v>
      </c>
      <c r="E508" s="453" t="s">
        <v>619</v>
      </c>
      <c r="F508" s="454">
        <v>125</v>
      </c>
      <c r="G508" s="454">
        <v>125</v>
      </c>
      <c r="H508" s="452"/>
      <c r="I508" s="455">
        <v>125</v>
      </c>
    </row>
    <row r="509" spans="1:9" ht="18" customHeight="1" x14ac:dyDescent="0.3">
      <c r="A509" s="449">
        <f t="shared" si="7"/>
        <v>501</v>
      </c>
      <c r="B509" s="450" t="s">
        <v>651</v>
      </c>
      <c r="C509" s="451" t="s">
        <v>1621</v>
      </c>
      <c r="D509" s="452" t="s">
        <v>1622</v>
      </c>
      <c r="E509" s="453" t="s">
        <v>619</v>
      </c>
      <c r="F509" s="454">
        <v>90</v>
      </c>
      <c r="G509" s="454">
        <v>90</v>
      </c>
      <c r="H509" s="452"/>
      <c r="I509" s="455">
        <v>90</v>
      </c>
    </row>
    <row r="510" spans="1:9" ht="18" customHeight="1" x14ac:dyDescent="0.3">
      <c r="A510" s="449">
        <f t="shared" si="7"/>
        <v>502</v>
      </c>
      <c r="B510" s="450" t="s">
        <v>1623</v>
      </c>
      <c r="C510" s="451" t="s">
        <v>1624</v>
      </c>
      <c r="D510" s="452" t="s">
        <v>1625</v>
      </c>
      <c r="E510" s="453" t="s">
        <v>1626</v>
      </c>
      <c r="F510" s="454">
        <v>12600</v>
      </c>
      <c r="G510" s="454">
        <v>12600</v>
      </c>
      <c r="H510" s="452"/>
      <c r="I510" s="454">
        <v>12600</v>
      </c>
    </row>
    <row r="511" spans="1:9" ht="18" customHeight="1" x14ac:dyDescent="0.3">
      <c r="A511" s="449">
        <f t="shared" si="7"/>
        <v>503</v>
      </c>
      <c r="B511" s="450" t="s">
        <v>1623</v>
      </c>
      <c r="C511" s="451" t="s">
        <v>1627</v>
      </c>
      <c r="D511" s="452"/>
      <c r="E511" s="453"/>
      <c r="F511" s="454">
        <v>11478.37</v>
      </c>
      <c r="G511" s="454">
        <v>11478.37</v>
      </c>
      <c r="H511" s="452"/>
      <c r="I511" s="454">
        <v>11478.37</v>
      </c>
    </row>
    <row r="512" spans="1:9" ht="18" customHeight="1" x14ac:dyDescent="0.3">
      <c r="A512" s="449">
        <f t="shared" si="7"/>
        <v>504</v>
      </c>
      <c r="B512" s="450" t="s">
        <v>1628</v>
      </c>
      <c r="C512" s="451" t="s">
        <v>1629</v>
      </c>
      <c r="D512" s="452" t="s">
        <v>1630</v>
      </c>
      <c r="E512" s="453" t="s">
        <v>1631</v>
      </c>
      <c r="F512" s="454">
        <v>5.82</v>
      </c>
      <c r="G512" s="454">
        <v>5.82</v>
      </c>
      <c r="H512" s="452"/>
      <c r="I512" s="454">
        <v>5.82</v>
      </c>
    </row>
    <row r="513" spans="1:9" ht="18" customHeight="1" x14ac:dyDescent="0.3">
      <c r="A513" s="449">
        <f t="shared" si="7"/>
        <v>505</v>
      </c>
      <c r="B513" s="450" t="s">
        <v>1632</v>
      </c>
      <c r="C513" s="451" t="s">
        <v>1633</v>
      </c>
      <c r="D513" s="452" t="s">
        <v>1634</v>
      </c>
      <c r="E513" s="453" t="s">
        <v>1635</v>
      </c>
      <c r="F513" s="454">
        <v>1.38</v>
      </c>
      <c r="G513" s="454">
        <v>1.38</v>
      </c>
      <c r="H513" s="452"/>
      <c r="I513" s="454">
        <v>1.38</v>
      </c>
    </row>
    <row r="514" spans="1:9" ht="18" customHeight="1" x14ac:dyDescent="0.3">
      <c r="A514" s="449">
        <f t="shared" si="7"/>
        <v>506</v>
      </c>
      <c r="B514" s="450" t="s">
        <v>1636</v>
      </c>
      <c r="C514" s="451" t="s">
        <v>1637</v>
      </c>
      <c r="D514" s="452" t="s">
        <v>1638</v>
      </c>
      <c r="E514" s="453" t="s">
        <v>1639</v>
      </c>
      <c r="F514" s="454">
        <v>39.909999999999997</v>
      </c>
      <c r="G514" s="454">
        <v>39.909999999999997</v>
      </c>
      <c r="H514" s="452"/>
      <c r="I514" s="454">
        <v>39.909999999999997</v>
      </c>
    </row>
    <row r="515" spans="1:9" ht="18" customHeight="1" x14ac:dyDescent="0.3">
      <c r="A515" s="449">
        <f t="shared" si="7"/>
        <v>507</v>
      </c>
      <c r="B515" s="450" t="s">
        <v>1640</v>
      </c>
      <c r="C515" s="451" t="s">
        <v>1641</v>
      </c>
      <c r="D515" s="452" t="s">
        <v>1642</v>
      </c>
      <c r="E515" s="453" t="s">
        <v>1635</v>
      </c>
      <c r="F515" s="454">
        <v>2102.69</v>
      </c>
      <c r="G515" s="454">
        <v>2102.69</v>
      </c>
      <c r="H515" s="452"/>
      <c r="I515" s="454">
        <v>2102.69</v>
      </c>
    </row>
    <row r="516" spans="1:9" ht="18" customHeight="1" x14ac:dyDescent="0.3">
      <c r="A516" s="449">
        <f t="shared" si="7"/>
        <v>508</v>
      </c>
      <c r="B516" s="450" t="s">
        <v>1640</v>
      </c>
      <c r="C516" s="451" t="s">
        <v>1643</v>
      </c>
      <c r="D516" s="452" t="s">
        <v>1644</v>
      </c>
      <c r="E516" s="453" t="s">
        <v>1645</v>
      </c>
      <c r="F516" s="454">
        <v>33.130000000000003</v>
      </c>
      <c r="G516" s="454">
        <v>33.130000000000003</v>
      </c>
      <c r="H516" s="452"/>
      <c r="I516" s="454">
        <v>33.130000000000003</v>
      </c>
    </row>
    <row r="517" spans="1:9" ht="18" customHeight="1" x14ac:dyDescent="0.3">
      <c r="A517" s="449">
        <f t="shared" si="7"/>
        <v>509</v>
      </c>
      <c r="B517" s="450" t="s">
        <v>1640</v>
      </c>
      <c r="C517" s="451" t="s">
        <v>1646</v>
      </c>
      <c r="D517" s="452" t="s">
        <v>1647</v>
      </c>
      <c r="E517" s="453" t="s">
        <v>1635</v>
      </c>
      <c r="F517" s="454">
        <v>4.67</v>
      </c>
      <c r="G517" s="454">
        <v>4.67</v>
      </c>
      <c r="H517" s="452"/>
      <c r="I517" s="454">
        <v>4.67</v>
      </c>
    </row>
    <row r="518" spans="1:9" ht="18" customHeight="1" x14ac:dyDescent="0.3">
      <c r="A518" s="449">
        <f t="shared" si="7"/>
        <v>510</v>
      </c>
      <c r="B518" s="450" t="s">
        <v>1640</v>
      </c>
      <c r="C518" s="451" t="s">
        <v>1648</v>
      </c>
      <c r="D518" s="452" t="s">
        <v>1649</v>
      </c>
      <c r="E518" s="453" t="s">
        <v>1645</v>
      </c>
      <c r="F518" s="454">
        <v>20.83</v>
      </c>
      <c r="G518" s="454">
        <v>20.83</v>
      </c>
      <c r="H518" s="452"/>
      <c r="I518" s="454">
        <v>20.83</v>
      </c>
    </row>
    <row r="519" spans="1:9" ht="18" customHeight="1" x14ac:dyDescent="0.3">
      <c r="A519" s="449">
        <f t="shared" si="7"/>
        <v>511</v>
      </c>
      <c r="B519" s="450" t="s">
        <v>1650</v>
      </c>
      <c r="C519" s="451" t="s">
        <v>1651</v>
      </c>
      <c r="D519" s="452" t="s">
        <v>1652</v>
      </c>
      <c r="E519" s="453" t="s">
        <v>1653</v>
      </c>
      <c r="F519" s="454">
        <v>1491.05</v>
      </c>
      <c r="G519" s="454">
        <v>1491.05</v>
      </c>
      <c r="H519" s="452"/>
      <c r="I519" s="454">
        <v>1491.05</v>
      </c>
    </row>
    <row r="520" spans="1:9" ht="18" customHeight="1" x14ac:dyDescent="0.3">
      <c r="A520" s="449">
        <f t="shared" si="7"/>
        <v>512</v>
      </c>
      <c r="B520" s="450" t="s">
        <v>1654</v>
      </c>
      <c r="C520" s="451" t="s">
        <v>1655</v>
      </c>
      <c r="D520" s="452" t="s">
        <v>1656</v>
      </c>
      <c r="E520" s="453" t="s">
        <v>1657</v>
      </c>
      <c r="F520" s="454">
        <v>721.18</v>
      </c>
      <c r="G520" s="454">
        <v>721.18</v>
      </c>
      <c r="H520" s="452"/>
      <c r="I520" s="454">
        <v>721.18</v>
      </c>
    </row>
    <row r="521" spans="1:9" ht="18" customHeight="1" x14ac:dyDescent="0.3">
      <c r="A521" s="449">
        <f t="shared" si="7"/>
        <v>513</v>
      </c>
      <c r="B521" s="450" t="s">
        <v>1658</v>
      </c>
      <c r="C521" s="451" t="s">
        <v>1659</v>
      </c>
      <c r="D521" s="452"/>
      <c r="E521" s="453" t="s">
        <v>1660</v>
      </c>
      <c r="F521" s="454">
        <v>41471.64</v>
      </c>
      <c r="G521" s="454">
        <v>41471.64</v>
      </c>
      <c r="H521" s="452"/>
      <c r="I521" s="454">
        <v>41471.64</v>
      </c>
    </row>
    <row r="522" spans="1:9" ht="18" customHeight="1" x14ac:dyDescent="0.3">
      <c r="A522" s="449">
        <f t="shared" si="7"/>
        <v>514</v>
      </c>
      <c r="B522" s="450" t="s">
        <v>1661</v>
      </c>
      <c r="C522" s="451" t="s">
        <v>1662</v>
      </c>
      <c r="D522" s="452"/>
      <c r="E522" s="453" t="s">
        <v>1663</v>
      </c>
      <c r="F522" s="454">
        <v>133.33000000000001</v>
      </c>
      <c r="G522" s="454">
        <v>133.33000000000001</v>
      </c>
      <c r="H522" s="452"/>
      <c r="I522" s="454">
        <v>133.33000000000001</v>
      </c>
    </row>
    <row r="523" spans="1:9" ht="18" customHeight="1" x14ac:dyDescent="0.3">
      <c r="A523" s="449">
        <f t="shared" ref="A523:A565" si="8">A522+1</f>
        <v>515</v>
      </c>
      <c r="B523" s="450" t="s">
        <v>1664</v>
      </c>
      <c r="C523" s="451" t="s">
        <v>1665</v>
      </c>
      <c r="D523" s="452" t="s">
        <v>1666</v>
      </c>
      <c r="E523" s="453" t="s">
        <v>1667</v>
      </c>
      <c r="F523" s="454">
        <v>83.33</v>
      </c>
      <c r="G523" s="454">
        <v>83.33</v>
      </c>
      <c r="H523" s="452"/>
      <c r="I523" s="454">
        <v>83.33</v>
      </c>
    </row>
    <row r="524" spans="1:9" ht="18" customHeight="1" x14ac:dyDescent="0.3">
      <c r="A524" s="449">
        <f t="shared" si="8"/>
        <v>516</v>
      </c>
      <c r="B524" s="450" t="s">
        <v>1668</v>
      </c>
      <c r="C524" s="451" t="s">
        <v>1669</v>
      </c>
      <c r="D524" s="452" t="s">
        <v>1670</v>
      </c>
      <c r="E524" s="453" t="s">
        <v>530</v>
      </c>
      <c r="F524" s="454">
        <v>83.33</v>
      </c>
      <c r="G524" s="454">
        <v>83.33</v>
      </c>
      <c r="H524" s="452"/>
      <c r="I524" s="454">
        <v>83.33</v>
      </c>
    </row>
    <row r="525" spans="1:9" ht="18" customHeight="1" x14ac:dyDescent="0.3">
      <c r="A525" s="449">
        <f t="shared" si="8"/>
        <v>517</v>
      </c>
      <c r="B525" s="450" t="s">
        <v>1671</v>
      </c>
      <c r="C525" s="451" t="s">
        <v>1672</v>
      </c>
      <c r="D525" s="452" t="s">
        <v>1673</v>
      </c>
      <c r="E525" s="453" t="s">
        <v>1674</v>
      </c>
      <c r="F525" s="454">
        <v>266.91000000000003</v>
      </c>
      <c r="G525" s="454">
        <v>266.91000000000003</v>
      </c>
      <c r="H525" s="452"/>
      <c r="I525" s="454">
        <v>266.91000000000003</v>
      </c>
    </row>
    <row r="526" spans="1:9" ht="18" customHeight="1" x14ac:dyDescent="0.3">
      <c r="A526" s="449">
        <f t="shared" si="8"/>
        <v>518</v>
      </c>
      <c r="B526" s="450" t="s">
        <v>1675</v>
      </c>
      <c r="C526" s="451" t="s">
        <v>1676</v>
      </c>
      <c r="D526" s="452" t="s">
        <v>1677</v>
      </c>
      <c r="E526" s="453" t="s">
        <v>1674</v>
      </c>
      <c r="F526" s="454">
        <v>1114.42</v>
      </c>
      <c r="G526" s="454">
        <v>1114.42</v>
      </c>
      <c r="H526" s="452"/>
      <c r="I526" s="454">
        <v>1114.42</v>
      </c>
    </row>
    <row r="527" spans="1:9" ht="18" customHeight="1" x14ac:dyDescent="0.3">
      <c r="A527" s="449">
        <f t="shared" si="8"/>
        <v>519</v>
      </c>
      <c r="B527" s="450" t="s">
        <v>531</v>
      </c>
      <c r="C527" s="451" t="s">
        <v>1678</v>
      </c>
      <c r="D527" s="452" t="s">
        <v>1679</v>
      </c>
      <c r="E527" s="453" t="s">
        <v>532</v>
      </c>
      <c r="F527" s="454">
        <v>216.67</v>
      </c>
      <c r="G527" s="454">
        <v>216.67</v>
      </c>
      <c r="H527" s="452"/>
      <c r="I527" s="454">
        <v>216.67</v>
      </c>
    </row>
    <row r="528" spans="1:9" ht="18" customHeight="1" x14ac:dyDescent="0.3">
      <c r="A528" s="449">
        <f t="shared" si="8"/>
        <v>520</v>
      </c>
      <c r="B528" s="450" t="s">
        <v>1771</v>
      </c>
      <c r="C528" s="451" t="s">
        <v>1770</v>
      </c>
      <c r="D528" s="456" t="s">
        <v>1772</v>
      </c>
      <c r="E528" s="453" t="s">
        <v>1804</v>
      </c>
      <c r="F528" s="454">
        <v>8360</v>
      </c>
      <c r="G528" s="454">
        <v>8360</v>
      </c>
      <c r="H528" s="452"/>
      <c r="I528" s="454">
        <v>8360</v>
      </c>
    </row>
    <row r="529" spans="1:9" ht="18" customHeight="1" x14ac:dyDescent="0.3">
      <c r="A529" s="449">
        <f t="shared" si="8"/>
        <v>521</v>
      </c>
      <c r="B529" s="450" t="s">
        <v>1680</v>
      </c>
      <c r="C529" s="451" t="s">
        <v>1681</v>
      </c>
      <c r="D529" s="452" t="s">
        <v>1682</v>
      </c>
      <c r="E529" s="453" t="s">
        <v>1683</v>
      </c>
      <c r="F529" s="454">
        <v>47.3</v>
      </c>
      <c r="G529" s="454">
        <v>47.3</v>
      </c>
      <c r="H529" s="452"/>
      <c r="I529" s="454">
        <v>47.3</v>
      </c>
    </row>
    <row r="530" spans="1:9" ht="18" customHeight="1" x14ac:dyDescent="0.3">
      <c r="A530" s="449">
        <f t="shared" si="8"/>
        <v>522</v>
      </c>
      <c r="B530" s="450" t="s">
        <v>1684</v>
      </c>
      <c r="C530" s="451" t="s">
        <v>1685</v>
      </c>
      <c r="D530" s="452" t="s">
        <v>1686</v>
      </c>
      <c r="E530" s="453" t="s">
        <v>1687</v>
      </c>
      <c r="F530" s="454">
        <v>80</v>
      </c>
      <c r="G530" s="454">
        <v>80</v>
      </c>
      <c r="H530" s="452"/>
      <c r="I530" s="454">
        <v>80</v>
      </c>
    </row>
    <row r="531" spans="1:9" ht="18" customHeight="1" x14ac:dyDescent="0.3">
      <c r="A531" s="449">
        <f t="shared" si="8"/>
        <v>523</v>
      </c>
      <c r="B531" s="450" t="s">
        <v>1688</v>
      </c>
      <c r="C531" s="451" t="s">
        <v>1689</v>
      </c>
      <c r="D531" s="452" t="s">
        <v>1690</v>
      </c>
      <c r="E531" s="453" t="s">
        <v>1691</v>
      </c>
      <c r="F531" s="454">
        <v>17.7</v>
      </c>
      <c r="G531" s="454">
        <v>17.7</v>
      </c>
      <c r="H531" s="452"/>
      <c r="I531" s="454">
        <v>17.7</v>
      </c>
    </row>
    <row r="532" spans="1:9" ht="18" customHeight="1" x14ac:dyDescent="0.3">
      <c r="A532" s="449">
        <f t="shared" si="8"/>
        <v>524</v>
      </c>
      <c r="B532" s="450" t="s">
        <v>1692</v>
      </c>
      <c r="C532" s="451" t="s">
        <v>1693</v>
      </c>
      <c r="D532" s="452" t="s">
        <v>1694</v>
      </c>
      <c r="E532" s="453" t="s">
        <v>532</v>
      </c>
      <c r="F532" s="454">
        <v>23595.45</v>
      </c>
      <c r="G532" s="454">
        <v>23595.45</v>
      </c>
      <c r="H532" s="452"/>
      <c r="I532" s="454">
        <v>23595.45</v>
      </c>
    </row>
    <row r="533" spans="1:9" ht="18" customHeight="1" x14ac:dyDescent="0.3">
      <c r="A533" s="449">
        <f t="shared" si="8"/>
        <v>525</v>
      </c>
      <c r="B533" s="450" t="s">
        <v>1695</v>
      </c>
      <c r="C533" s="451" t="s">
        <v>533</v>
      </c>
      <c r="D533" s="452" t="s">
        <v>1696</v>
      </c>
      <c r="E533" s="453" t="s">
        <v>532</v>
      </c>
      <c r="F533" s="454">
        <v>3153</v>
      </c>
      <c r="G533" s="454">
        <v>3153</v>
      </c>
      <c r="H533" s="452"/>
      <c r="I533" s="454">
        <v>3153</v>
      </c>
    </row>
    <row r="534" spans="1:9" ht="18" customHeight="1" x14ac:dyDescent="0.3">
      <c r="A534" s="449">
        <f t="shared" si="8"/>
        <v>526</v>
      </c>
      <c r="B534" s="450" t="s">
        <v>1697</v>
      </c>
      <c r="C534" s="451" t="s">
        <v>1698</v>
      </c>
      <c r="D534" s="452" t="s">
        <v>1699</v>
      </c>
      <c r="E534" s="453" t="s">
        <v>1700</v>
      </c>
      <c r="F534" s="454">
        <v>144.4</v>
      </c>
      <c r="G534" s="454">
        <v>144.4</v>
      </c>
      <c r="H534" s="452"/>
      <c r="I534" s="454">
        <v>144.4</v>
      </c>
    </row>
    <row r="535" spans="1:9" ht="18" customHeight="1" x14ac:dyDescent="0.3">
      <c r="A535" s="449">
        <f t="shared" si="8"/>
        <v>527</v>
      </c>
      <c r="B535" s="450" t="s">
        <v>1701</v>
      </c>
      <c r="C535" s="451" t="s">
        <v>1702</v>
      </c>
      <c r="D535" s="452" t="s">
        <v>1703</v>
      </c>
      <c r="E535" s="453" t="s">
        <v>1704</v>
      </c>
      <c r="F535" s="454">
        <v>69</v>
      </c>
      <c r="G535" s="454">
        <v>69</v>
      </c>
      <c r="H535" s="452"/>
      <c r="I535" s="454">
        <v>69</v>
      </c>
    </row>
    <row r="536" spans="1:9" ht="18" customHeight="1" x14ac:dyDescent="0.3">
      <c r="A536" s="449">
        <f t="shared" si="8"/>
        <v>528</v>
      </c>
      <c r="B536" s="450" t="s">
        <v>1705</v>
      </c>
      <c r="C536" s="451" t="s">
        <v>1706</v>
      </c>
      <c r="D536" s="452"/>
      <c r="E536" s="453" t="s">
        <v>1663</v>
      </c>
      <c r="F536" s="454">
        <v>20</v>
      </c>
      <c r="G536" s="454">
        <v>20</v>
      </c>
      <c r="H536" s="452"/>
      <c r="I536" s="454">
        <v>20</v>
      </c>
    </row>
    <row r="537" spans="1:9" ht="18" customHeight="1" x14ac:dyDescent="0.3">
      <c r="A537" s="449">
        <f t="shared" si="8"/>
        <v>529</v>
      </c>
      <c r="B537" s="450" t="s">
        <v>1707</v>
      </c>
      <c r="C537" s="451" t="s">
        <v>1708</v>
      </c>
      <c r="D537" s="452" t="s">
        <v>1709</v>
      </c>
      <c r="E537" s="453" t="s">
        <v>1710</v>
      </c>
      <c r="F537" s="454">
        <v>3812.98</v>
      </c>
      <c r="G537" s="454">
        <v>3812.98</v>
      </c>
      <c r="H537" s="452"/>
      <c r="I537" s="454">
        <v>3812.98</v>
      </c>
    </row>
    <row r="538" spans="1:9" ht="18" customHeight="1" x14ac:dyDescent="0.3">
      <c r="A538" s="449">
        <f t="shared" si="8"/>
        <v>530</v>
      </c>
      <c r="B538" s="450" t="s">
        <v>1711</v>
      </c>
      <c r="C538" s="451" t="s">
        <v>1712</v>
      </c>
      <c r="D538" s="452" t="s">
        <v>1713</v>
      </c>
      <c r="E538" s="453" t="s">
        <v>534</v>
      </c>
      <c r="F538" s="454">
        <v>5866.63</v>
      </c>
      <c r="G538" s="454">
        <v>5866.63</v>
      </c>
      <c r="H538" s="452"/>
      <c r="I538" s="454">
        <v>5866.63</v>
      </c>
    </row>
    <row r="539" spans="1:9" ht="18" customHeight="1" x14ac:dyDescent="0.3">
      <c r="A539" s="449">
        <f t="shared" si="8"/>
        <v>531</v>
      </c>
      <c r="B539" s="450" t="s">
        <v>1714</v>
      </c>
      <c r="C539" s="451" t="s">
        <v>1715</v>
      </c>
      <c r="D539" s="452" t="s">
        <v>1716</v>
      </c>
      <c r="E539" s="453" t="s">
        <v>1717</v>
      </c>
      <c r="F539" s="454">
        <v>400</v>
      </c>
      <c r="G539" s="454">
        <v>400</v>
      </c>
      <c r="H539" s="452"/>
      <c r="I539" s="454">
        <v>400</v>
      </c>
    </row>
    <row r="540" spans="1:9" ht="18" customHeight="1" x14ac:dyDescent="0.3">
      <c r="A540" s="449">
        <f t="shared" si="8"/>
        <v>532</v>
      </c>
      <c r="B540" s="450" t="s">
        <v>1718</v>
      </c>
      <c r="C540" s="451" t="s">
        <v>1719</v>
      </c>
      <c r="D540" s="452" t="s">
        <v>1720</v>
      </c>
      <c r="E540" s="453" t="s">
        <v>1663</v>
      </c>
      <c r="F540" s="454">
        <v>326.32</v>
      </c>
      <c r="G540" s="454">
        <v>326.32</v>
      </c>
      <c r="H540" s="452"/>
      <c r="I540" s="454">
        <v>326.32</v>
      </c>
    </row>
    <row r="541" spans="1:9" ht="18" customHeight="1" x14ac:dyDescent="0.3">
      <c r="A541" s="449">
        <f t="shared" si="8"/>
        <v>533</v>
      </c>
      <c r="B541" s="450" t="s">
        <v>1721</v>
      </c>
      <c r="C541" s="451" t="s">
        <v>1722</v>
      </c>
      <c r="D541" s="452" t="s">
        <v>1723</v>
      </c>
      <c r="E541" s="453" t="s">
        <v>1724</v>
      </c>
      <c r="F541" s="454">
        <v>447</v>
      </c>
      <c r="G541" s="454">
        <v>447</v>
      </c>
      <c r="H541" s="452"/>
      <c r="I541" s="454">
        <v>447</v>
      </c>
    </row>
    <row r="542" spans="1:9" ht="18" customHeight="1" x14ac:dyDescent="0.3">
      <c r="A542" s="449">
        <f t="shared" si="8"/>
        <v>534</v>
      </c>
      <c r="B542" s="450" t="s">
        <v>1793</v>
      </c>
      <c r="C542" s="451" t="s">
        <v>537</v>
      </c>
      <c r="D542" s="452" t="s">
        <v>1792</v>
      </c>
      <c r="E542" s="453" t="s">
        <v>1773</v>
      </c>
      <c r="F542" s="454">
        <v>275</v>
      </c>
      <c r="G542" s="454">
        <v>275</v>
      </c>
      <c r="H542" s="452"/>
      <c r="I542" s="454">
        <v>275</v>
      </c>
    </row>
    <row r="543" spans="1:9" ht="30" customHeight="1" x14ac:dyDescent="0.3">
      <c r="A543" s="449">
        <f t="shared" si="8"/>
        <v>535</v>
      </c>
      <c r="B543" s="450" t="s">
        <v>1725</v>
      </c>
      <c r="C543" s="451" t="s">
        <v>1726</v>
      </c>
      <c r="D543" s="452" t="s">
        <v>1727</v>
      </c>
      <c r="E543" s="453" t="s">
        <v>1728</v>
      </c>
      <c r="F543" s="454">
        <v>4</v>
      </c>
      <c r="G543" s="454">
        <v>4</v>
      </c>
      <c r="H543" s="452"/>
      <c r="I543" s="454">
        <v>4</v>
      </c>
    </row>
    <row r="544" spans="1:9" ht="18" customHeight="1" x14ac:dyDescent="0.3">
      <c r="A544" s="449">
        <f t="shared" si="8"/>
        <v>536</v>
      </c>
      <c r="B544" s="450" t="s">
        <v>1729</v>
      </c>
      <c r="C544" s="451" t="s">
        <v>1730</v>
      </c>
      <c r="D544" s="452" t="s">
        <v>1731</v>
      </c>
      <c r="E544" s="453" t="s">
        <v>1732</v>
      </c>
      <c r="F544" s="454">
        <v>3851.92</v>
      </c>
      <c r="G544" s="454">
        <v>3851.92</v>
      </c>
      <c r="H544" s="452"/>
      <c r="I544" s="454">
        <v>3851.92</v>
      </c>
    </row>
    <row r="545" spans="1:17" ht="18" customHeight="1" x14ac:dyDescent="0.3">
      <c r="A545" s="449">
        <f t="shared" si="8"/>
        <v>537</v>
      </c>
      <c r="B545" s="450" t="s">
        <v>1733</v>
      </c>
      <c r="C545" s="451" t="s">
        <v>1734</v>
      </c>
      <c r="D545" s="452" t="s">
        <v>1768</v>
      </c>
      <c r="E545" s="453" t="s">
        <v>1735</v>
      </c>
      <c r="F545" s="454">
        <v>2190</v>
      </c>
      <c r="G545" s="454">
        <v>2190</v>
      </c>
      <c r="H545" s="452"/>
      <c r="I545" s="454">
        <v>2190</v>
      </c>
    </row>
    <row r="546" spans="1:17" ht="18" customHeight="1" x14ac:dyDescent="0.3">
      <c r="A546" s="449">
        <f t="shared" si="8"/>
        <v>538</v>
      </c>
      <c r="B546" s="450" t="s">
        <v>1736</v>
      </c>
      <c r="C546" s="457" t="s">
        <v>1737</v>
      </c>
      <c r="D546" s="457" t="s">
        <v>1738</v>
      </c>
      <c r="E546" s="457" t="s">
        <v>1739</v>
      </c>
      <c r="F546" s="458">
        <v>4301</v>
      </c>
      <c r="G546" s="458">
        <v>4301</v>
      </c>
      <c r="H546" s="457"/>
      <c r="I546" s="458">
        <v>4301</v>
      </c>
    </row>
    <row r="547" spans="1:17" ht="18" customHeight="1" x14ac:dyDescent="0.3">
      <c r="A547" s="449">
        <f t="shared" si="8"/>
        <v>539</v>
      </c>
      <c r="B547" s="450" t="s">
        <v>1740</v>
      </c>
      <c r="C547" s="457" t="s">
        <v>1741</v>
      </c>
      <c r="D547" s="457" t="s">
        <v>1742</v>
      </c>
      <c r="E547" s="457" t="s">
        <v>1743</v>
      </c>
      <c r="F547" s="458">
        <v>2085</v>
      </c>
      <c r="G547" s="458">
        <v>2085</v>
      </c>
      <c r="H547" s="457"/>
      <c r="I547" s="458">
        <v>2085</v>
      </c>
    </row>
    <row r="548" spans="1:17" ht="18" customHeight="1" x14ac:dyDescent="0.3">
      <c r="A548" s="449">
        <f t="shared" si="8"/>
        <v>540</v>
      </c>
      <c r="B548" s="450" t="s">
        <v>1744</v>
      </c>
      <c r="C548" s="457" t="s">
        <v>1745</v>
      </c>
      <c r="D548" s="457" t="s">
        <v>1746</v>
      </c>
      <c r="E548" s="457" t="s">
        <v>530</v>
      </c>
      <c r="F548" s="458">
        <v>4983.87</v>
      </c>
      <c r="G548" s="458">
        <v>4983.87</v>
      </c>
      <c r="H548" s="457"/>
      <c r="I548" s="458">
        <v>4983.87</v>
      </c>
    </row>
    <row r="549" spans="1:17" ht="18" customHeight="1" x14ac:dyDescent="0.3">
      <c r="A549" s="449">
        <f t="shared" si="8"/>
        <v>541</v>
      </c>
      <c r="B549" s="450" t="s">
        <v>1744</v>
      </c>
      <c r="C549" s="457" t="s">
        <v>1747</v>
      </c>
      <c r="D549" s="457" t="s">
        <v>1748</v>
      </c>
      <c r="E549" s="457" t="s">
        <v>1749</v>
      </c>
      <c r="F549" s="458">
        <v>50</v>
      </c>
      <c r="G549" s="458">
        <v>50</v>
      </c>
      <c r="H549" s="457"/>
      <c r="I549" s="458">
        <v>50</v>
      </c>
      <c r="J549" s="459"/>
    </row>
    <row r="550" spans="1:17" ht="18" customHeight="1" x14ac:dyDescent="0.3">
      <c r="A550" s="449">
        <f t="shared" si="8"/>
        <v>542</v>
      </c>
      <c r="B550" s="450" t="s">
        <v>1740</v>
      </c>
      <c r="C550" s="457" t="s">
        <v>1750</v>
      </c>
      <c r="D550" s="457" t="s">
        <v>1751</v>
      </c>
      <c r="E550" s="457" t="s">
        <v>1752</v>
      </c>
      <c r="F550" s="458">
        <v>199.7</v>
      </c>
      <c r="G550" s="458">
        <v>199.7</v>
      </c>
      <c r="H550" s="457"/>
      <c r="I550" s="458">
        <v>199.7</v>
      </c>
      <c r="J550" s="459"/>
    </row>
    <row r="551" spans="1:17" ht="18" customHeight="1" x14ac:dyDescent="0.3">
      <c r="A551" s="449">
        <f t="shared" si="8"/>
        <v>543</v>
      </c>
      <c r="B551" s="450" t="s">
        <v>1744</v>
      </c>
      <c r="C551" s="457" t="s">
        <v>1753</v>
      </c>
      <c r="D551" s="457" t="s">
        <v>1754</v>
      </c>
      <c r="E551" s="457" t="s">
        <v>1752</v>
      </c>
      <c r="F551" s="458">
        <v>89</v>
      </c>
      <c r="G551" s="458">
        <v>89</v>
      </c>
      <c r="H551" s="457"/>
      <c r="I551" s="458">
        <v>89</v>
      </c>
      <c r="J551" s="459"/>
      <c r="Q551" s="460"/>
    </row>
    <row r="552" spans="1:17" ht="18" customHeight="1" x14ac:dyDescent="0.3">
      <c r="A552" s="449">
        <f t="shared" si="8"/>
        <v>544</v>
      </c>
      <c r="B552" s="450" t="s">
        <v>1755</v>
      </c>
      <c r="C552" s="457" t="s">
        <v>1756</v>
      </c>
      <c r="D552" s="457" t="s">
        <v>1757</v>
      </c>
      <c r="E552" s="457" t="s">
        <v>535</v>
      </c>
      <c r="F552" s="458">
        <v>30</v>
      </c>
      <c r="G552" s="458">
        <v>30</v>
      </c>
      <c r="H552" s="457"/>
      <c r="I552" s="458">
        <v>30</v>
      </c>
      <c r="J552" s="459"/>
      <c r="M552" s="27">
        <v>1</v>
      </c>
    </row>
    <row r="553" spans="1:17" ht="18" customHeight="1" x14ac:dyDescent="0.3">
      <c r="A553" s="449">
        <f t="shared" si="8"/>
        <v>545</v>
      </c>
      <c r="B553" s="450" t="s">
        <v>1758</v>
      </c>
      <c r="C553" s="457" t="s">
        <v>1759</v>
      </c>
      <c r="D553" s="457" t="s">
        <v>1760</v>
      </c>
      <c r="E553" s="457" t="s">
        <v>538</v>
      </c>
      <c r="F553" s="458">
        <v>1080</v>
      </c>
      <c r="G553" s="458">
        <v>1080</v>
      </c>
      <c r="H553" s="457"/>
      <c r="I553" s="458">
        <v>1080</v>
      </c>
      <c r="J553" s="459"/>
    </row>
    <row r="554" spans="1:17" ht="18" customHeight="1" x14ac:dyDescent="0.3">
      <c r="A554" s="449">
        <f t="shared" si="8"/>
        <v>546</v>
      </c>
      <c r="B554" s="450" t="s">
        <v>1761</v>
      </c>
      <c r="C554" s="457" t="s">
        <v>1762</v>
      </c>
      <c r="D554" s="457" t="s">
        <v>1763</v>
      </c>
      <c r="E554" s="457" t="s">
        <v>1764</v>
      </c>
      <c r="F554" s="458">
        <v>95</v>
      </c>
      <c r="G554" s="458">
        <v>95</v>
      </c>
      <c r="H554" s="457"/>
      <c r="I554" s="458">
        <v>95</v>
      </c>
      <c r="J554" s="459"/>
    </row>
    <row r="555" spans="1:17" ht="18" customHeight="1" x14ac:dyDescent="0.3">
      <c r="A555" s="449">
        <f t="shared" si="8"/>
        <v>547</v>
      </c>
      <c r="B555" s="450" t="s">
        <v>1761</v>
      </c>
      <c r="C555" s="457" t="s">
        <v>1765</v>
      </c>
      <c r="D555" s="457" t="s">
        <v>1766</v>
      </c>
      <c r="E555" s="457" t="s">
        <v>1764</v>
      </c>
      <c r="F555" s="458">
        <v>476.82</v>
      </c>
      <c r="G555" s="458">
        <v>476.82</v>
      </c>
      <c r="H555" s="457"/>
      <c r="I555" s="458">
        <v>476.82</v>
      </c>
      <c r="J555" s="459"/>
    </row>
    <row r="556" spans="1:17" ht="18" customHeight="1" x14ac:dyDescent="0.3">
      <c r="A556" s="449">
        <f t="shared" si="8"/>
        <v>548</v>
      </c>
      <c r="B556" s="461" t="s">
        <v>531</v>
      </c>
      <c r="C556" s="390" t="s">
        <v>600</v>
      </c>
      <c r="D556" s="391" t="s">
        <v>601</v>
      </c>
      <c r="E556" s="171" t="s">
        <v>532</v>
      </c>
      <c r="F556" s="462">
        <v>50</v>
      </c>
      <c r="G556" s="462">
        <v>50</v>
      </c>
      <c r="H556" s="457"/>
      <c r="I556" s="462">
        <v>50</v>
      </c>
      <c r="J556" s="459"/>
    </row>
    <row r="557" spans="1:17" ht="18" customHeight="1" x14ac:dyDescent="0.3">
      <c r="A557" s="449">
        <f t="shared" si="8"/>
        <v>549</v>
      </c>
      <c r="B557" s="461" t="s">
        <v>531</v>
      </c>
      <c r="C557" s="390" t="s">
        <v>602</v>
      </c>
      <c r="D557" s="391" t="s">
        <v>603</v>
      </c>
      <c r="E557" s="171" t="s">
        <v>530</v>
      </c>
      <c r="F557" s="462">
        <v>133.32</v>
      </c>
      <c r="G557" s="462">
        <v>133.32</v>
      </c>
      <c r="H557" s="392"/>
      <c r="I557" s="462">
        <v>133.32</v>
      </c>
    </row>
    <row r="558" spans="1:17" ht="18" customHeight="1" x14ac:dyDescent="0.3">
      <c r="A558" s="449">
        <f t="shared" si="8"/>
        <v>550</v>
      </c>
      <c r="B558" s="461" t="s">
        <v>531</v>
      </c>
      <c r="C558" s="390" t="s">
        <v>604</v>
      </c>
      <c r="D558" s="391" t="s">
        <v>605</v>
      </c>
      <c r="E558" s="171" t="s">
        <v>530</v>
      </c>
      <c r="F558" s="462">
        <v>136.28</v>
      </c>
      <c r="G558" s="462">
        <v>136.28</v>
      </c>
      <c r="H558" s="392"/>
      <c r="I558" s="462">
        <v>136.28</v>
      </c>
    </row>
    <row r="559" spans="1:17" ht="18" customHeight="1" x14ac:dyDescent="0.3">
      <c r="A559" s="449">
        <f t="shared" si="8"/>
        <v>551</v>
      </c>
      <c r="B559" s="461" t="s">
        <v>531</v>
      </c>
      <c r="C559" s="390" t="s">
        <v>606</v>
      </c>
      <c r="D559" s="391" t="s">
        <v>607</v>
      </c>
      <c r="E559" s="171" t="s">
        <v>530</v>
      </c>
      <c r="F559" s="462">
        <v>125</v>
      </c>
      <c r="G559" s="462">
        <v>125</v>
      </c>
      <c r="H559" s="392"/>
      <c r="I559" s="462">
        <v>125</v>
      </c>
    </row>
    <row r="560" spans="1:17" ht="18" customHeight="1" x14ac:dyDescent="0.3">
      <c r="A560" s="449">
        <f t="shared" si="8"/>
        <v>552</v>
      </c>
      <c r="B560" s="461" t="s">
        <v>531</v>
      </c>
      <c r="C560" s="390" t="s">
        <v>608</v>
      </c>
      <c r="D560" s="391" t="s">
        <v>609</v>
      </c>
      <c r="E560" s="171" t="s">
        <v>530</v>
      </c>
      <c r="F560" s="462">
        <v>104.16</v>
      </c>
      <c r="G560" s="462">
        <v>104.16</v>
      </c>
      <c r="H560" s="392"/>
      <c r="I560" s="462">
        <v>104.16</v>
      </c>
    </row>
    <row r="561" spans="1:12" ht="18" customHeight="1" x14ac:dyDescent="0.3">
      <c r="A561" s="449">
        <f t="shared" si="8"/>
        <v>553</v>
      </c>
      <c r="B561" s="461" t="s">
        <v>614</v>
      </c>
      <c r="C561" s="390" t="s">
        <v>559</v>
      </c>
      <c r="D561" s="391" t="s">
        <v>610</v>
      </c>
      <c r="E561" s="463" t="s">
        <v>613</v>
      </c>
      <c r="F561" s="462">
        <v>153</v>
      </c>
      <c r="G561" s="462">
        <v>153</v>
      </c>
      <c r="H561" s="392"/>
      <c r="I561" s="462">
        <v>153</v>
      </c>
    </row>
    <row r="562" spans="1:12" ht="18" customHeight="1" x14ac:dyDescent="0.3">
      <c r="A562" s="449">
        <f t="shared" si="8"/>
        <v>554</v>
      </c>
      <c r="B562" s="461" t="s">
        <v>1776</v>
      </c>
      <c r="C562" s="390" t="s">
        <v>1805</v>
      </c>
      <c r="D562" s="391" t="s">
        <v>1775</v>
      </c>
      <c r="E562" s="463" t="s">
        <v>1774</v>
      </c>
      <c r="F562" s="462">
        <v>1350</v>
      </c>
      <c r="G562" s="462">
        <v>1350</v>
      </c>
      <c r="H562" s="392"/>
      <c r="I562" s="462">
        <v>1350</v>
      </c>
    </row>
    <row r="563" spans="1:12" ht="18" customHeight="1" x14ac:dyDescent="0.3">
      <c r="A563" s="449">
        <f t="shared" si="8"/>
        <v>555</v>
      </c>
      <c r="B563" s="461" t="s">
        <v>615</v>
      </c>
      <c r="C563" s="390" t="s">
        <v>560</v>
      </c>
      <c r="D563" s="391" t="s">
        <v>611</v>
      </c>
      <c r="E563" s="463" t="s">
        <v>535</v>
      </c>
      <c r="F563" s="462">
        <v>1030</v>
      </c>
      <c r="G563" s="462">
        <v>1030</v>
      </c>
      <c r="H563" s="392"/>
      <c r="I563" s="462">
        <v>1030</v>
      </c>
    </row>
    <row r="564" spans="1:12" ht="18" customHeight="1" x14ac:dyDescent="0.3">
      <c r="A564" s="449">
        <f t="shared" si="8"/>
        <v>556</v>
      </c>
      <c r="B564" s="461" t="s">
        <v>536</v>
      </c>
      <c r="C564" s="390" t="s">
        <v>561</v>
      </c>
      <c r="D564" s="391" t="s">
        <v>612</v>
      </c>
      <c r="E564" s="463" t="s">
        <v>535</v>
      </c>
      <c r="F564" s="462">
        <v>1490</v>
      </c>
      <c r="G564" s="462">
        <v>1490</v>
      </c>
      <c r="H564" s="392"/>
      <c r="I564" s="462">
        <v>1490</v>
      </c>
    </row>
    <row r="565" spans="1:12" ht="18" customHeight="1" x14ac:dyDescent="0.3">
      <c r="A565" s="449">
        <f t="shared" si="8"/>
        <v>557</v>
      </c>
      <c r="B565" s="461" t="s">
        <v>1796</v>
      </c>
      <c r="C565" s="390" t="s">
        <v>1795</v>
      </c>
      <c r="D565" s="391" t="s">
        <v>1794</v>
      </c>
      <c r="E565" s="463" t="s">
        <v>1806</v>
      </c>
      <c r="F565" s="425">
        <v>126.7</v>
      </c>
      <c r="G565" s="425">
        <v>126.7</v>
      </c>
      <c r="H565" s="426"/>
      <c r="I565" s="425">
        <v>126.7</v>
      </c>
    </row>
    <row r="566" spans="1:12" ht="18" customHeight="1" x14ac:dyDescent="0.3">
      <c r="A566" s="449"/>
      <c r="B566" s="461"/>
      <c r="C566" s="390"/>
      <c r="D566" s="391"/>
      <c r="E566" s="463"/>
      <c r="F566" s="425"/>
      <c r="G566" s="425"/>
      <c r="H566" s="426"/>
      <c r="I566" s="427"/>
    </row>
    <row r="567" spans="1:12" ht="18" customHeight="1" x14ac:dyDescent="0.3">
      <c r="A567" s="165" t="s">
        <v>277</v>
      </c>
      <c r="B567" s="464"/>
      <c r="C567" s="172" t="s">
        <v>1767</v>
      </c>
      <c r="D567" s="172"/>
      <c r="E567" s="171"/>
      <c r="F567" s="465">
        <f>SUM(F9:F565)</f>
        <v>210758.21000000008</v>
      </c>
      <c r="G567" s="465">
        <f t="shared" ref="G567:I567" si="9">SUM(G9:G565)</f>
        <v>210758.21000000008</v>
      </c>
      <c r="H567" s="465"/>
      <c r="I567" s="465">
        <f t="shared" si="9"/>
        <v>210758.21000000008</v>
      </c>
    </row>
    <row r="569" spans="1:12" ht="18" customHeight="1" x14ac:dyDescent="0.3">
      <c r="A569" s="27" t="s">
        <v>462</v>
      </c>
    </row>
    <row r="571" spans="1:12" ht="18" customHeight="1" x14ac:dyDescent="0.3">
      <c r="B571" s="466" t="s">
        <v>107</v>
      </c>
      <c r="F571" s="105"/>
    </row>
    <row r="572" spans="1:12" ht="18" customHeight="1" x14ac:dyDescent="0.3">
      <c r="F572" s="106"/>
      <c r="I572" s="106"/>
      <c r="J572" s="106"/>
      <c r="K572" s="106"/>
      <c r="L572" s="106"/>
    </row>
    <row r="573" spans="1:12" ht="18" customHeight="1" x14ac:dyDescent="0.3">
      <c r="C573" s="467"/>
      <c r="F573" s="467"/>
      <c r="G573" s="467"/>
      <c r="H573" s="107"/>
      <c r="I573" s="468"/>
      <c r="J573" s="106"/>
      <c r="K573" s="106"/>
      <c r="L573" s="106"/>
    </row>
    <row r="574" spans="1:12" ht="18" customHeight="1" x14ac:dyDescent="0.3">
      <c r="A574" s="106"/>
      <c r="C574" s="469" t="s">
        <v>267</v>
      </c>
      <c r="F574" s="107" t="s">
        <v>272</v>
      </c>
      <c r="G574" s="469"/>
      <c r="H574" s="469"/>
      <c r="I574" s="468"/>
      <c r="J574" s="106"/>
      <c r="K574" s="106"/>
      <c r="L574" s="106"/>
    </row>
    <row r="575" spans="1:12" ht="18" customHeight="1" x14ac:dyDescent="0.3">
      <c r="A575" s="106"/>
      <c r="C575" s="470" t="s">
        <v>139</v>
      </c>
      <c r="F575" s="27" t="s">
        <v>268</v>
      </c>
      <c r="I575" s="106"/>
      <c r="J575" s="106"/>
      <c r="K575" s="106"/>
      <c r="L575" s="106"/>
    </row>
    <row r="576" spans="1:12" s="106" customFormat="1" ht="18" customHeight="1" x14ac:dyDescent="0.3">
      <c r="B576" s="27"/>
      <c r="C576" s="470"/>
      <c r="G576" s="470"/>
      <c r="H576" s="470"/>
    </row>
    <row r="577" s="106" customFormat="1" ht="18" customHeight="1" x14ac:dyDescent="0.25"/>
    <row r="578" s="106" customFormat="1" ht="18" customHeight="1" x14ac:dyDescent="0.25"/>
    <row r="579" s="106" customFormat="1" ht="18" customHeight="1" x14ac:dyDescent="0.25"/>
    <row r="580" s="106" customFormat="1" ht="18" customHeight="1" x14ac:dyDescent="0.25"/>
  </sheetData>
  <autoFilter ref="A8:R567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46:B567"/>
  </dataValidations>
  <printOptions gridLines="1"/>
  <pageMargins left="0.7" right="0.7" top="0.75" bottom="0.75" header="0.3" footer="0.3"/>
  <pageSetup scale="56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00B050"/>
    <pageSetUpPr fitToPage="1"/>
  </sheetPr>
  <dimension ref="A1:N43"/>
  <sheetViews>
    <sheetView showGridLines="0" tabSelected="1" view="pageBreakPreview" zoomScale="80" zoomScaleSheetLayoutView="80" workbookViewId="0">
      <selection activeCell="M2" sqref="M2"/>
    </sheetView>
  </sheetViews>
  <sheetFormatPr defaultColWidth="9.109375" defaultRowHeight="13.2" x14ac:dyDescent="0.25"/>
  <cols>
    <col min="1" max="1" width="2.6640625" style="191" customWidth="1"/>
    <col min="2" max="2" width="9" style="191" customWidth="1"/>
    <col min="3" max="3" width="23.44140625" style="191" customWidth="1"/>
    <col min="4" max="4" width="13.33203125" style="191" customWidth="1"/>
    <col min="5" max="5" width="9.5546875" style="191" customWidth="1"/>
    <col min="6" max="6" width="11.5546875" style="191" customWidth="1"/>
    <col min="7" max="7" width="12.33203125" style="191" customWidth="1"/>
    <col min="8" max="8" width="15.33203125" style="191" customWidth="1"/>
    <col min="9" max="9" width="17.5546875" style="191" customWidth="1"/>
    <col min="10" max="11" width="12.44140625" style="191" customWidth="1"/>
    <col min="12" max="12" width="23.5546875" style="191" customWidth="1"/>
    <col min="13" max="13" width="18.5546875" style="191" customWidth="1"/>
    <col min="14" max="14" width="0.88671875" style="191" customWidth="1"/>
    <col min="15" max="16384" width="9.109375" style="191"/>
  </cols>
  <sheetData>
    <row r="1" spans="1:14" ht="15" x14ac:dyDescent="0.25">
      <c r="A1" s="188" t="s">
        <v>464</v>
      </c>
      <c r="B1" s="189"/>
      <c r="C1" s="189"/>
      <c r="D1" s="189"/>
      <c r="E1" s="189"/>
      <c r="F1" s="189"/>
      <c r="G1" s="189"/>
      <c r="H1" s="189"/>
      <c r="I1" s="192"/>
      <c r="J1" s="257"/>
      <c r="K1" s="257"/>
      <c r="L1" s="257"/>
      <c r="M1" s="257" t="s">
        <v>420</v>
      </c>
      <c r="N1" s="192"/>
    </row>
    <row r="2" spans="1:14" ht="13.8" x14ac:dyDescent="0.25">
      <c r="A2" s="192" t="s">
        <v>316</v>
      </c>
      <c r="B2" s="189"/>
      <c r="C2" s="189"/>
      <c r="D2" s="190"/>
      <c r="E2" s="190"/>
      <c r="F2" s="190"/>
      <c r="G2" s="190"/>
      <c r="H2" s="190"/>
      <c r="I2" s="189"/>
      <c r="J2" s="189"/>
      <c r="K2" s="189"/>
      <c r="L2" s="189"/>
      <c r="M2" s="342" t="s">
        <v>1777</v>
      </c>
      <c r="N2" s="192"/>
    </row>
    <row r="3" spans="1:14" x14ac:dyDescent="0.25">
      <c r="A3" s="192"/>
      <c r="B3" s="189"/>
      <c r="C3" s="189"/>
      <c r="D3" s="190"/>
      <c r="E3" s="190"/>
      <c r="F3" s="190"/>
      <c r="G3" s="190"/>
      <c r="H3" s="190"/>
      <c r="I3" s="189"/>
      <c r="J3" s="189"/>
      <c r="K3" s="189"/>
      <c r="L3" s="189"/>
      <c r="M3" s="189"/>
      <c r="N3" s="192"/>
    </row>
    <row r="4" spans="1:14" ht="13.8" x14ac:dyDescent="0.3">
      <c r="A4" s="110" t="s">
        <v>273</v>
      </c>
      <c r="B4" s="189"/>
      <c r="C4" s="189"/>
      <c r="D4" s="193"/>
      <c r="E4" s="258"/>
      <c r="F4" s="193"/>
      <c r="G4" s="190"/>
      <c r="H4" s="190"/>
      <c r="I4" s="190"/>
      <c r="J4" s="190"/>
      <c r="K4" s="190"/>
      <c r="L4" s="189"/>
      <c r="M4" s="190"/>
      <c r="N4" s="192"/>
    </row>
    <row r="5" spans="1:14" x14ac:dyDescent="0.25">
      <c r="A5" s="194" t="str">
        <f>'ფორმა N1'!D4</f>
        <v>მპგ თავისუფალი დემოკრატები</v>
      </c>
      <c r="B5" s="194"/>
      <c r="C5" s="194"/>
      <c r="D5" s="194"/>
      <c r="E5" s="195"/>
      <c r="F5" s="195"/>
      <c r="G5" s="195"/>
      <c r="H5" s="195"/>
      <c r="I5" s="195"/>
      <c r="J5" s="195"/>
      <c r="K5" s="195"/>
      <c r="L5" s="195"/>
      <c r="M5" s="195"/>
      <c r="N5" s="192"/>
    </row>
    <row r="6" spans="1:14" ht="13.8" thickBot="1" x14ac:dyDescent="0.3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2"/>
    </row>
    <row r="7" spans="1:14" ht="52.8" x14ac:dyDescent="0.25">
      <c r="A7" s="260" t="s">
        <v>64</v>
      </c>
      <c r="B7" s="261" t="s">
        <v>421</v>
      </c>
      <c r="C7" s="261" t="s">
        <v>422</v>
      </c>
      <c r="D7" s="262" t="s">
        <v>423</v>
      </c>
      <c r="E7" s="262" t="s">
        <v>274</v>
      </c>
      <c r="F7" s="262" t="s">
        <v>424</v>
      </c>
      <c r="G7" s="262" t="s">
        <v>425</v>
      </c>
      <c r="H7" s="261" t="s">
        <v>426</v>
      </c>
      <c r="I7" s="263" t="s">
        <v>427</v>
      </c>
      <c r="J7" s="263" t="s">
        <v>428</v>
      </c>
      <c r="K7" s="264" t="s">
        <v>429</v>
      </c>
      <c r="L7" s="264" t="s">
        <v>430</v>
      </c>
      <c r="M7" s="262" t="s">
        <v>420</v>
      </c>
      <c r="N7" s="192"/>
    </row>
    <row r="8" spans="1:14" x14ac:dyDescent="0.25">
      <c r="A8" s="197">
        <v>1</v>
      </c>
      <c r="B8" s="198">
        <v>2</v>
      </c>
      <c r="C8" s="198">
        <v>3</v>
      </c>
      <c r="D8" s="199">
        <v>4</v>
      </c>
      <c r="E8" s="199">
        <v>5</v>
      </c>
      <c r="F8" s="199">
        <v>6</v>
      </c>
      <c r="G8" s="199">
        <v>7</v>
      </c>
      <c r="H8" s="199">
        <v>8</v>
      </c>
      <c r="I8" s="199">
        <v>9</v>
      </c>
      <c r="J8" s="199">
        <v>10</v>
      </c>
      <c r="K8" s="199">
        <v>11</v>
      </c>
      <c r="L8" s="199">
        <v>12</v>
      </c>
      <c r="M8" s="199">
        <v>13</v>
      </c>
      <c r="N8" s="192"/>
    </row>
    <row r="9" spans="1:14" ht="14.4" x14ac:dyDescent="0.3">
      <c r="A9" s="200">
        <v>1</v>
      </c>
      <c r="B9" s="201"/>
      <c r="C9" s="265"/>
      <c r="D9" s="200"/>
      <c r="E9" s="200"/>
      <c r="F9" s="200"/>
      <c r="G9" s="200"/>
      <c r="H9" s="200"/>
      <c r="I9" s="200"/>
      <c r="J9" s="200"/>
      <c r="K9" s="200"/>
      <c r="L9" s="200"/>
      <c r="M9" s="266" t="str">
        <f t="shared" ref="M9:M33" si="0">IF(ISBLANK(B9),"",$M$2)</f>
        <v/>
      </c>
      <c r="N9" s="192"/>
    </row>
    <row r="10" spans="1:14" ht="14.4" x14ac:dyDescent="0.3">
      <c r="A10" s="200">
        <v>2</v>
      </c>
      <c r="B10" s="201"/>
      <c r="C10" s="265"/>
      <c r="D10" s="200"/>
      <c r="E10" s="200"/>
      <c r="F10" s="200"/>
      <c r="G10" s="200"/>
      <c r="H10" s="200"/>
      <c r="I10" s="200"/>
      <c r="J10" s="200"/>
      <c r="K10" s="200"/>
      <c r="L10" s="200"/>
      <c r="M10" s="266" t="str">
        <f t="shared" si="0"/>
        <v/>
      </c>
      <c r="N10" s="192"/>
    </row>
    <row r="11" spans="1:14" ht="14.4" x14ac:dyDescent="0.3">
      <c r="A11" s="200">
        <v>3</v>
      </c>
      <c r="B11" s="201"/>
      <c r="C11" s="265"/>
      <c r="D11" s="200"/>
      <c r="E11" s="200"/>
      <c r="F11" s="200"/>
      <c r="G11" s="200"/>
      <c r="H11" s="200"/>
      <c r="I11" s="200"/>
      <c r="J11" s="200"/>
      <c r="K11" s="200"/>
      <c r="L11" s="200"/>
      <c r="M11" s="266" t="str">
        <f t="shared" si="0"/>
        <v/>
      </c>
      <c r="N11" s="192"/>
    </row>
    <row r="12" spans="1:14" ht="14.4" x14ac:dyDescent="0.3">
      <c r="A12" s="200">
        <v>4</v>
      </c>
      <c r="B12" s="201"/>
      <c r="C12" s="265"/>
      <c r="D12" s="200"/>
      <c r="E12" s="200"/>
      <c r="F12" s="200"/>
      <c r="G12" s="200"/>
      <c r="H12" s="200"/>
      <c r="I12" s="200"/>
      <c r="J12" s="200"/>
      <c r="K12" s="200"/>
      <c r="L12" s="200"/>
      <c r="M12" s="266" t="str">
        <f t="shared" si="0"/>
        <v/>
      </c>
      <c r="N12" s="192"/>
    </row>
    <row r="13" spans="1:14" ht="14.4" x14ac:dyDescent="0.3">
      <c r="A13" s="200">
        <v>5</v>
      </c>
      <c r="B13" s="201"/>
      <c r="C13" s="265"/>
      <c r="D13" s="200"/>
      <c r="E13" s="200"/>
      <c r="F13" s="200"/>
      <c r="G13" s="200"/>
      <c r="H13" s="200"/>
      <c r="I13" s="200"/>
      <c r="J13" s="200"/>
      <c r="K13" s="200"/>
      <c r="L13" s="200"/>
      <c r="M13" s="266" t="str">
        <f t="shared" si="0"/>
        <v/>
      </c>
      <c r="N13" s="192"/>
    </row>
    <row r="14" spans="1:14" ht="14.4" x14ac:dyDescent="0.3">
      <c r="A14" s="200">
        <v>6</v>
      </c>
      <c r="B14" s="201"/>
      <c r="C14" s="265"/>
      <c r="D14" s="200"/>
      <c r="E14" s="200"/>
      <c r="F14" s="200"/>
      <c r="G14" s="200"/>
      <c r="H14" s="200"/>
      <c r="I14" s="200"/>
      <c r="J14" s="200"/>
      <c r="K14" s="200"/>
      <c r="L14" s="200"/>
      <c r="M14" s="266" t="str">
        <f t="shared" si="0"/>
        <v/>
      </c>
      <c r="N14" s="192"/>
    </row>
    <row r="15" spans="1:14" ht="14.4" x14ac:dyDescent="0.3">
      <c r="A15" s="200">
        <v>7</v>
      </c>
      <c r="B15" s="201"/>
      <c r="C15" s="265"/>
      <c r="D15" s="200"/>
      <c r="E15" s="200"/>
      <c r="F15" s="200"/>
      <c r="G15" s="200"/>
      <c r="H15" s="200"/>
      <c r="I15" s="200"/>
      <c r="J15" s="200"/>
      <c r="K15" s="200"/>
      <c r="L15" s="200"/>
      <c r="M15" s="266" t="str">
        <f t="shared" si="0"/>
        <v/>
      </c>
      <c r="N15" s="192"/>
    </row>
    <row r="16" spans="1:14" ht="14.4" x14ac:dyDescent="0.3">
      <c r="A16" s="200">
        <v>8</v>
      </c>
      <c r="B16" s="201"/>
      <c r="C16" s="265"/>
      <c r="D16" s="200"/>
      <c r="E16" s="200"/>
      <c r="F16" s="200"/>
      <c r="G16" s="200"/>
      <c r="H16" s="200"/>
      <c r="I16" s="200"/>
      <c r="J16" s="200"/>
      <c r="K16" s="200"/>
      <c r="L16" s="200"/>
      <c r="M16" s="266" t="str">
        <f t="shared" si="0"/>
        <v/>
      </c>
      <c r="N16" s="192"/>
    </row>
    <row r="17" spans="1:14" ht="14.4" x14ac:dyDescent="0.3">
      <c r="A17" s="200">
        <v>9</v>
      </c>
      <c r="B17" s="201"/>
      <c r="C17" s="265"/>
      <c r="D17" s="200"/>
      <c r="E17" s="200"/>
      <c r="F17" s="200"/>
      <c r="G17" s="200"/>
      <c r="H17" s="200"/>
      <c r="I17" s="200"/>
      <c r="J17" s="200"/>
      <c r="K17" s="200"/>
      <c r="L17" s="200"/>
      <c r="M17" s="266" t="str">
        <f t="shared" si="0"/>
        <v/>
      </c>
      <c r="N17" s="192"/>
    </row>
    <row r="18" spans="1:14" ht="14.4" x14ac:dyDescent="0.3">
      <c r="A18" s="200">
        <v>10</v>
      </c>
      <c r="B18" s="201"/>
      <c r="C18" s="265"/>
      <c r="D18" s="200"/>
      <c r="E18" s="200"/>
      <c r="F18" s="200"/>
      <c r="G18" s="200"/>
      <c r="H18" s="200"/>
      <c r="I18" s="200"/>
      <c r="J18" s="200"/>
      <c r="K18" s="200"/>
      <c r="L18" s="200"/>
      <c r="M18" s="266" t="str">
        <f t="shared" si="0"/>
        <v/>
      </c>
      <c r="N18" s="192"/>
    </row>
    <row r="19" spans="1:14" ht="14.4" x14ac:dyDescent="0.3">
      <c r="A19" s="200">
        <v>11</v>
      </c>
      <c r="B19" s="201"/>
      <c r="C19" s="265"/>
      <c r="D19" s="200"/>
      <c r="E19" s="200"/>
      <c r="F19" s="200"/>
      <c r="G19" s="200"/>
      <c r="H19" s="200"/>
      <c r="I19" s="200"/>
      <c r="J19" s="200"/>
      <c r="K19" s="200"/>
      <c r="L19" s="200"/>
      <c r="M19" s="266" t="str">
        <f t="shared" si="0"/>
        <v/>
      </c>
      <c r="N19" s="192"/>
    </row>
    <row r="20" spans="1:14" ht="14.4" x14ac:dyDescent="0.3">
      <c r="A20" s="200">
        <v>12</v>
      </c>
      <c r="B20" s="201"/>
      <c r="C20" s="265"/>
      <c r="D20" s="200"/>
      <c r="E20" s="200"/>
      <c r="F20" s="200"/>
      <c r="G20" s="200"/>
      <c r="H20" s="200"/>
      <c r="I20" s="200"/>
      <c r="J20" s="200"/>
      <c r="K20" s="200"/>
      <c r="L20" s="200"/>
      <c r="M20" s="266" t="str">
        <f t="shared" si="0"/>
        <v/>
      </c>
      <c r="N20" s="192"/>
    </row>
    <row r="21" spans="1:14" ht="14.4" x14ac:dyDescent="0.3">
      <c r="A21" s="200">
        <v>13</v>
      </c>
      <c r="B21" s="201"/>
      <c r="C21" s="265"/>
      <c r="D21" s="200"/>
      <c r="E21" s="200"/>
      <c r="F21" s="200"/>
      <c r="G21" s="200"/>
      <c r="H21" s="200"/>
      <c r="I21" s="200"/>
      <c r="J21" s="200"/>
      <c r="K21" s="200"/>
      <c r="L21" s="200"/>
      <c r="M21" s="266" t="str">
        <f t="shared" si="0"/>
        <v/>
      </c>
      <c r="N21" s="192"/>
    </row>
    <row r="22" spans="1:14" ht="14.4" x14ac:dyDescent="0.3">
      <c r="A22" s="200">
        <v>14</v>
      </c>
      <c r="B22" s="201"/>
      <c r="C22" s="265"/>
      <c r="D22" s="200"/>
      <c r="E22" s="200"/>
      <c r="F22" s="200"/>
      <c r="G22" s="200"/>
      <c r="H22" s="200"/>
      <c r="I22" s="200"/>
      <c r="J22" s="200"/>
      <c r="K22" s="200"/>
      <c r="L22" s="200"/>
      <c r="M22" s="266" t="str">
        <f t="shared" si="0"/>
        <v/>
      </c>
      <c r="N22" s="192"/>
    </row>
    <row r="23" spans="1:14" ht="14.4" x14ac:dyDescent="0.3">
      <c r="A23" s="200">
        <v>15</v>
      </c>
      <c r="B23" s="201"/>
      <c r="C23" s="265"/>
      <c r="D23" s="200"/>
      <c r="E23" s="200"/>
      <c r="F23" s="200"/>
      <c r="G23" s="200"/>
      <c r="H23" s="200"/>
      <c r="I23" s="200"/>
      <c r="J23" s="200"/>
      <c r="K23" s="200"/>
      <c r="L23" s="200"/>
      <c r="M23" s="266" t="str">
        <f t="shared" si="0"/>
        <v/>
      </c>
      <c r="N23" s="192"/>
    </row>
    <row r="24" spans="1:14" ht="14.4" x14ac:dyDescent="0.3">
      <c r="A24" s="200">
        <v>16</v>
      </c>
      <c r="B24" s="201"/>
      <c r="C24" s="265"/>
      <c r="D24" s="200"/>
      <c r="E24" s="200"/>
      <c r="F24" s="200"/>
      <c r="G24" s="200"/>
      <c r="H24" s="200"/>
      <c r="I24" s="200"/>
      <c r="J24" s="200"/>
      <c r="K24" s="200"/>
      <c r="L24" s="200"/>
      <c r="M24" s="266" t="str">
        <f t="shared" si="0"/>
        <v/>
      </c>
      <c r="N24" s="192"/>
    </row>
    <row r="25" spans="1:14" ht="14.4" x14ac:dyDescent="0.3">
      <c r="A25" s="200">
        <v>17</v>
      </c>
      <c r="B25" s="201"/>
      <c r="C25" s="265"/>
      <c r="D25" s="200"/>
      <c r="E25" s="200"/>
      <c r="F25" s="200"/>
      <c r="G25" s="200"/>
      <c r="H25" s="200"/>
      <c r="I25" s="200"/>
      <c r="J25" s="200"/>
      <c r="K25" s="200"/>
      <c r="L25" s="200"/>
      <c r="M25" s="266" t="str">
        <f t="shared" si="0"/>
        <v/>
      </c>
      <c r="N25" s="192"/>
    </row>
    <row r="26" spans="1:14" ht="14.4" x14ac:dyDescent="0.3">
      <c r="A26" s="200">
        <v>18</v>
      </c>
      <c r="B26" s="201"/>
      <c r="C26" s="265"/>
      <c r="D26" s="200"/>
      <c r="E26" s="200"/>
      <c r="F26" s="200"/>
      <c r="G26" s="200"/>
      <c r="H26" s="200"/>
      <c r="I26" s="200"/>
      <c r="J26" s="200"/>
      <c r="K26" s="200"/>
      <c r="L26" s="200"/>
      <c r="M26" s="266" t="str">
        <f t="shared" si="0"/>
        <v/>
      </c>
      <c r="N26" s="192"/>
    </row>
    <row r="27" spans="1:14" ht="14.4" x14ac:dyDescent="0.3">
      <c r="A27" s="200">
        <v>19</v>
      </c>
      <c r="B27" s="201"/>
      <c r="C27" s="265"/>
      <c r="D27" s="200"/>
      <c r="E27" s="200"/>
      <c r="F27" s="200"/>
      <c r="G27" s="200"/>
      <c r="H27" s="200"/>
      <c r="I27" s="200"/>
      <c r="J27" s="200"/>
      <c r="K27" s="200"/>
      <c r="L27" s="200"/>
      <c r="M27" s="266" t="str">
        <f t="shared" si="0"/>
        <v/>
      </c>
      <c r="N27" s="192"/>
    </row>
    <row r="28" spans="1:14" ht="14.4" x14ac:dyDescent="0.3">
      <c r="A28" s="200">
        <v>20</v>
      </c>
      <c r="B28" s="201"/>
      <c r="C28" s="265"/>
      <c r="D28" s="200"/>
      <c r="E28" s="200"/>
      <c r="F28" s="200"/>
      <c r="G28" s="200"/>
      <c r="H28" s="200"/>
      <c r="I28" s="200"/>
      <c r="J28" s="200"/>
      <c r="K28" s="200"/>
      <c r="L28" s="200"/>
      <c r="M28" s="266" t="str">
        <f t="shared" si="0"/>
        <v/>
      </c>
      <c r="N28" s="192"/>
    </row>
    <row r="29" spans="1:14" ht="14.4" x14ac:dyDescent="0.3">
      <c r="A29" s="200">
        <v>21</v>
      </c>
      <c r="B29" s="201"/>
      <c r="C29" s="265"/>
      <c r="D29" s="200"/>
      <c r="E29" s="200"/>
      <c r="F29" s="200"/>
      <c r="G29" s="200"/>
      <c r="H29" s="200"/>
      <c r="I29" s="200"/>
      <c r="J29" s="200"/>
      <c r="K29" s="200"/>
      <c r="L29" s="200"/>
      <c r="M29" s="266" t="str">
        <f t="shared" si="0"/>
        <v/>
      </c>
      <c r="N29" s="192"/>
    </row>
    <row r="30" spans="1:14" ht="14.4" x14ac:dyDescent="0.3">
      <c r="A30" s="200">
        <v>22</v>
      </c>
      <c r="B30" s="201"/>
      <c r="C30" s="265"/>
      <c r="D30" s="200"/>
      <c r="E30" s="200"/>
      <c r="F30" s="200"/>
      <c r="G30" s="200"/>
      <c r="H30" s="200"/>
      <c r="I30" s="200"/>
      <c r="J30" s="200"/>
      <c r="K30" s="200"/>
      <c r="L30" s="200"/>
      <c r="M30" s="266" t="str">
        <f t="shared" si="0"/>
        <v/>
      </c>
      <c r="N30" s="192"/>
    </row>
    <row r="31" spans="1:14" ht="14.4" x14ac:dyDescent="0.3">
      <c r="A31" s="200">
        <v>23</v>
      </c>
      <c r="B31" s="201"/>
      <c r="C31" s="265"/>
      <c r="D31" s="200"/>
      <c r="E31" s="200"/>
      <c r="F31" s="200"/>
      <c r="G31" s="200"/>
      <c r="H31" s="200"/>
      <c r="I31" s="200"/>
      <c r="J31" s="200"/>
      <c r="K31" s="200"/>
      <c r="L31" s="200"/>
      <c r="M31" s="266" t="str">
        <f t="shared" si="0"/>
        <v/>
      </c>
      <c r="N31" s="192"/>
    </row>
    <row r="32" spans="1:14" ht="14.4" x14ac:dyDescent="0.3">
      <c r="A32" s="200">
        <v>24</v>
      </c>
      <c r="B32" s="201"/>
      <c r="C32" s="265"/>
      <c r="D32" s="200"/>
      <c r="E32" s="200"/>
      <c r="F32" s="200"/>
      <c r="G32" s="200"/>
      <c r="H32" s="200"/>
      <c r="I32" s="200"/>
      <c r="J32" s="200"/>
      <c r="K32" s="200"/>
      <c r="L32" s="200"/>
      <c r="M32" s="266" t="str">
        <f t="shared" si="0"/>
        <v/>
      </c>
      <c r="N32" s="192"/>
    </row>
    <row r="33" spans="1:14" ht="14.4" x14ac:dyDescent="0.3">
      <c r="A33" s="267" t="s">
        <v>277</v>
      </c>
      <c r="B33" s="201"/>
      <c r="C33" s="265"/>
      <c r="D33" s="200"/>
      <c r="E33" s="200"/>
      <c r="F33" s="200"/>
      <c r="G33" s="200"/>
      <c r="H33" s="200"/>
      <c r="I33" s="200"/>
      <c r="J33" s="200"/>
      <c r="K33" s="200"/>
      <c r="L33" s="200"/>
      <c r="M33" s="266" t="str">
        <f t="shared" si="0"/>
        <v/>
      </c>
      <c r="N33" s="192"/>
    </row>
    <row r="34" spans="1:14" s="207" customFormat="1" x14ac:dyDescent="0.25"/>
    <row r="37" spans="1:14" s="21" customFormat="1" ht="13.8" x14ac:dyDescent="0.3">
      <c r="B37" s="202" t="s">
        <v>107</v>
      </c>
    </row>
    <row r="38" spans="1:14" s="21" customFormat="1" ht="13.8" x14ac:dyDescent="0.3">
      <c r="B38" s="202"/>
    </row>
    <row r="39" spans="1:14" s="21" customFormat="1" ht="13.8" x14ac:dyDescent="0.3">
      <c r="C39" s="204"/>
      <c r="D39" s="203"/>
      <c r="E39" s="203"/>
      <c r="H39" s="204"/>
      <c r="I39" s="204"/>
      <c r="J39" s="203"/>
      <c r="K39" s="203"/>
      <c r="L39" s="203"/>
    </row>
    <row r="40" spans="1:14" s="21" customFormat="1" ht="13.8" x14ac:dyDescent="0.3">
      <c r="C40" s="205" t="s">
        <v>267</v>
      </c>
      <c r="D40" s="203"/>
      <c r="E40" s="203"/>
      <c r="H40" s="202" t="s">
        <v>318</v>
      </c>
      <c r="M40" s="203"/>
    </row>
    <row r="41" spans="1:14" s="21" customFormat="1" ht="13.8" x14ac:dyDescent="0.3">
      <c r="C41" s="205" t="s">
        <v>139</v>
      </c>
      <c r="D41" s="203"/>
      <c r="E41" s="203"/>
      <c r="H41" s="206" t="s">
        <v>268</v>
      </c>
      <c r="M41" s="203"/>
    </row>
    <row r="42" spans="1:14" ht="13.8" x14ac:dyDescent="0.3">
      <c r="C42" s="205"/>
      <c r="F42" s="206"/>
      <c r="J42" s="208"/>
      <c r="K42" s="208"/>
      <c r="L42" s="208"/>
      <c r="M42" s="208"/>
    </row>
    <row r="43" spans="1:14" ht="13.8" x14ac:dyDescent="0.3">
      <c r="C43" s="20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  <pageSetUpPr fitToPage="1"/>
  </sheetPr>
  <dimension ref="A1:L48"/>
  <sheetViews>
    <sheetView showGridLines="0" view="pageBreakPreview" zoomScale="80" zoomScaleSheetLayoutView="80" workbookViewId="0">
      <selection activeCell="C2" sqref="C2:D2"/>
    </sheetView>
  </sheetViews>
  <sheetFormatPr defaultColWidth="9.109375" defaultRowHeight="13.8" x14ac:dyDescent="0.3"/>
  <cols>
    <col min="1" max="1" width="14.33203125" style="21" bestFit="1" customWidth="1"/>
    <col min="2" max="2" width="90.88671875" style="251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 x14ac:dyDescent="0.3">
      <c r="A1" s="70" t="s">
        <v>271</v>
      </c>
      <c r="B1" s="247"/>
      <c r="C1" s="481" t="s">
        <v>109</v>
      </c>
      <c r="D1" s="481"/>
      <c r="E1" s="109"/>
    </row>
    <row r="2" spans="1:12" s="6" customFormat="1" x14ac:dyDescent="0.3">
      <c r="A2" s="72" t="s">
        <v>140</v>
      </c>
      <c r="B2" s="247"/>
      <c r="C2" s="482" t="s">
        <v>1777</v>
      </c>
      <c r="D2" s="483"/>
      <c r="E2" s="109"/>
    </row>
    <row r="3" spans="1:12" s="6" customFormat="1" x14ac:dyDescent="0.3">
      <c r="A3" s="72"/>
      <c r="B3" s="247"/>
      <c r="C3" s="71"/>
      <c r="D3" s="71"/>
      <c r="E3" s="109"/>
    </row>
    <row r="4" spans="1:12" s="2" customFormat="1" x14ac:dyDescent="0.3">
      <c r="A4" s="73" t="str">
        <f>'ფორმა N2'!A4</f>
        <v>ანგარიშვალდებული პირის დასახელება:</v>
      </c>
      <c r="B4" s="248"/>
      <c r="C4" s="72"/>
      <c r="D4" s="72"/>
      <c r="E4" s="104"/>
      <c r="L4" s="6"/>
    </row>
    <row r="5" spans="1:12" s="2" customFormat="1" x14ac:dyDescent="0.3">
      <c r="A5" s="113" t="str">
        <f>'ფორმა N1'!D4</f>
        <v>მპგ თავისუფალი დემოკრატები</v>
      </c>
      <c r="B5" s="249"/>
      <c r="C5" s="53"/>
      <c r="D5" s="53"/>
      <c r="E5" s="104"/>
    </row>
    <row r="6" spans="1:12" s="2" customFormat="1" x14ac:dyDescent="0.3">
      <c r="A6" s="73"/>
      <c r="B6" s="248"/>
      <c r="C6" s="72"/>
      <c r="D6" s="72"/>
      <c r="E6" s="104"/>
    </row>
    <row r="7" spans="1:12" s="6" customFormat="1" ht="16.2" x14ac:dyDescent="0.3">
      <c r="A7" s="96"/>
      <c r="B7" s="108"/>
      <c r="C7" s="74"/>
      <c r="D7" s="74"/>
      <c r="E7" s="109"/>
    </row>
    <row r="8" spans="1:12" s="6" customFormat="1" ht="27.6" x14ac:dyDescent="0.3">
      <c r="A8" s="102" t="s">
        <v>64</v>
      </c>
      <c r="B8" s="75" t="s">
        <v>248</v>
      </c>
      <c r="C8" s="75" t="s">
        <v>66</v>
      </c>
      <c r="D8" s="75" t="s">
        <v>67</v>
      </c>
      <c r="E8" s="109"/>
      <c r="F8" s="20"/>
    </row>
    <row r="9" spans="1:12" s="7" customFormat="1" x14ac:dyDescent="0.3">
      <c r="A9" s="234">
        <v>1</v>
      </c>
      <c r="B9" s="234" t="s">
        <v>65</v>
      </c>
      <c r="C9" s="81"/>
      <c r="D9" s="81"/>
      <c r="E9" s="109"/>
    </row>
    <row r="10" spans="1:12" s="7" customFormat="1" x14ac:dyDescent="0.3">
      <c r="A10" s="83">
        <v>1.1000000000000001</v>
      </c>
      <c r="B10" s="83" t="s">
        <v>80</v>
      </c>
      <c r="C10" s="81"/>
      <c r="D10" s="81"/>
      <c r="E10" s="109"/>
    </row>
    <row r="11" spans="1:12" s="9" customFormat="1" ht="16.2" x14ac:dyDescent="0.3">
      <c r="A11" s="84" t="s">
        <v>30</v>
      </c>
      <c r="B11" s="84" t="s">
        <v>79</v>
      </c>
      <c r="C11" s="8"/>
      <c r="D11" s="8"/>
      <c r="E11" s="109"/>
    </row>
    <row r="12" spans="1:12" s="10" customFormat="1" x14ac:dyDescent="0.3">
      <c r="A12" s="84" t="s">
        <v>31</v>
      </c>
      <c r="B12" s="84" t="s">
        <v>307</v>
      </c>
      <c r="C12" s="103"/>
      <c r="D12" s="103"/>
      <c r="E12" s="109"/>
    </row>
    <row r="13" spans="1:12" s="3" customFormat="1" x14ac:dyDescent="0.3">
      <c r="A13" s="93" t="s">
        <v>81</v>
      </c>
      <c r="B13" s="93" t="s">
        <v>310</v>
      </c>
      <c r="C13" s="8"/>
      <c r="D13" s="8"/>
      <c r="E13" s="109"/>
    </row>
    <row r="14" spans="1:12" s="3" customFormat="1" x14ac:dyDescent="0.3">
      <c r="A14" s="93" t="s">
        <v>505</v>
      </c>
      <c r="B14" s="93" t="s">
        <v>504</v>
      </c>
      <c r="C14" s="8"/>
      <c r="D14" s="8"/>
      <c r="E14" s="109"/>
    </row>
    <row r="15" spans="1:12" s="3" customFormat="1" x14ac:dyDescent="0.3">
      <c r="A15" s="93" t="s">
        <v>506</v>
      </c>
      <c r="B15" s="93" t="s">
        <v>97</v>
      </c>
      <c r="C15" s="8"/>
      <c r="D15" s="8"/>
      <c r="E15" s="109"/>
    </row>
    <row r="16" spans="1:12" s="3" customFormat="1" x14ac:dyDescent="0.3">
      <c r="A16" s="84" t="s">
        <v>82</v>
      </c>
      <c r="B16" s="84" t="s">
        <v>83</v>
      </c>
      <c r="C16" s="103"/>
      <c r="D16" s="103"/>
      <c r="E16" s="109"/>
    </row>
    <row r="17" spans="1:5" s="3" customFormat="1" x14ac:dyDescent="0.3">
      <c r="A17" s="93" t="s">
        <v>84</v>
      </c>
      <c r="B17" s="93" t="s">
        <v>86</v>
      </c>
      <c r="C17" s="8"/>
      <c r="D17" s="8"/>
      <c r="E17" s="109"/>
    </row>
    <row r="18" spans="1:5" s="3" customFormat="1" ht="27.6" x14ac:dyDescent="0.3">
      <c r="A18" s="93" t="s">
        <v>85</v>
      </c>
      <c r="B18" s="93" t="s">
        <v>110</v>
      </c>
      <c r="C18" s="8"/>
      <c r="D18" s="8"/>
      <c r="E18" s="109"/>
    </row>
    <row r="19" spans="1:5" s="3" customFormat="1" x14ac:dyDescent="0.3">
      <c r="A19" s="84" t="s">
        <v>87</v>
      </c>
      <c r="B19" s="84" t="s">
        <v>417</v>
      </c>
      <c r="C19" s="103"/>
      <c r="D19" s="103"/>
      <c r="E19" s="109"/>
    </row>
    <row r="20" spans="1:5" s="3" customFormat="1" x14ac:dyDescent="0.3">
      <c r="A20" s="93" t="s">
        <v>88</v>
      </c>
      <c r="B20" s="93" t="s">
        <v>89</v>
      </c>
      <c r="C20" s="8"/>
      <c r="D20" s="8"/>
      <c r="E20" s="109"/>
    </row>
    <row r="21" spans="1:5" s="3" customFormat="1" x14ac:dyDescent="0.3">
      <c r="A21" s="93" t="s">
        <v>92</v>
      </c>
      <c r="B21" s="93" t="s">
        <v>90</v>
      </c>
      <c r="C21" s="8"/>
      <c r="D21" s="8"/>
      <c r="E21" s="109"/>
    </row>
    <row r="22" spans="1:5" s="3" customFormat="1" x14ac:dyDescent="0.3">
      <c r="A22" s="93" t="s">
        <v>93</v>
      </c>
      <c r="B22" s="93" t="s">
        <v>91</v>
      </c>
      <c r="C22" s="8"/>
      <c r="D22" s="8"/>
      <c r="E22" s="109"/>
    </row>
    <row r="23" spans="1:5" s="3" customFormat="1" x14ac:dyDescent="0.3">
      <c r="A23" s="93" t="s">
        <v>94</v>
      </c>
      <c r="B23" s="93" t="s">
        <v>444</v>
      </c>
      <c r="C23" s="8"/>
      <c r="D23" s="8"/>
      <c r="E23" s="109"/>
    </row>
    <row r="24" spans="1:5" s="3" customFormat="1" x14ac:dyDescent="0.3">
      <c r="A24" s="84" t="s">
        <v>95</v>
      </c>
      <c r="B24" s="84" t="s">
        <v>445</v>
      </c>
      <c r="C24" s="269"/>
      <c r="D24" s="8"/>
      <c r="E24" s="109"/>
    </row>
    <row r="25" spans="1:5" s="3" customFormat="1" x14ac:dyDescent="0.3">
      <c r="A25" s="84" t="s">
        <v>250</v>
      </c>
      <c r="B25" s="84" t="s">
        <v>513</v>
      </c>
      <c r="C25" s="269"/>
      <c r="D25" s="8"/>
      <c r="E25" s="109"/>
    </row>
    <row r="26" spans="1:5" s="3" customFormat="1" x14ac:dyDescent="0.3">
      <c r="A26" s="84"/>
      <c r="B26" s="84"/>
      <c r="C26" s="269"/>
      <c r="D26" s="8"/>
      <c r="E26" s="109"/>
    </row>
    <row r="27" spans="1:5" s="3" customFormat="1" x14ac:dyDescent="0.3">
      <c r="A27" s="84" t="s">
        <v>250</v>
      </c>
      <c r="B27" s="84" t="s">
        <v>514</v>
      </c>
      <c r="C27" s="8"/>
      <c r="D27" s="8"/>
      <c r="E27" s="109"/>
    </row>
    <row r="28" spans="1:5" x14ac:dyDescent="0.3">
      <c r="A28" s="83">
        <v>1.2</v>
      </c>
      <c r="B28" s="83" t="s">
        <v>96</v>
      </c>
      <c r="C28" s="81"/>
      <c r="D28" s="81"/>
      <c r="E28" s="109"/>
    </row>
    <row r="29" spans="1:5" x14ac:dyDescent="0.3">
      <c r="A29" s="84" t="s">
        <v>32</v>
      </c>
      <c r="B29" s="84" t="s">
        <v>310</v>
      </c>
      <c r="C29" s="103"/>
      <c r="D29" s="103"/>
      <c r="E29" s="109"/>
    </row>
    <row r="30" spans="1:5" x14ac:dyDescent="0.3">
      <c r="A30" s="242" t="s">
        <v>98</v>
      </c>
      <c r="B30" s="242" t="s">
        <v>308</v>
      </c>
      <c r="C30" s="8"/>
      <c r="D30" s="8"/>
      <c r="E30" s="109"/>
    </row>
    <row r="31" spans="1:5" x14ac:dyDescent="0.3">
      <c r="A31" s="242" t="s">
        <v>99</v>
      </c>
      <c r="B31" s="242" t="s">
        <v>311</v>
      </c>
      <c r="C31" s="8"/>
      <c r="D31" s="8"/>
      <c r="E31" s="109"/>
    </row>
    <row r="32" spans="1:5" x14ac:dyDescent="0.3">
      <c r="A32" s="242" t="s">
        <v>453</v>
      </c>
      <c r="B32" s="242" t="s">
        <v>309</v>
      </c>
      <c r="C32" s="8"/>
      <c r="D32" s="8"/>
      <c r="E32" s="109"/>
    </row>
    <row r="33" spans="1:9" x14ac:dyDescent="0.3">
      <c r="A33" s="84" t="s">
        <v>33</v>
      </c>
      <c r="B33" s="84" t="s">
        <v>504</v>
      </c>
      <c r="C33" s="103"/>
      <c r="D33" s="103"/>
      <c r="E33" s="109"/>
    </row>
    <row r="34" spans="1:9" x14ac:dyDescent="0.3">
      <c r="A34" s="242" t="s">
        <v>12</v>
      </c>
      <c r="B34" s="242" t="s">
        <v>507</v>
      </c>
      <c r="C34" s="8"/>
      <c r="D34" s="8"/>
      <c r="E34" s="109"/>
    </row>
    <row r="35" spans="1:9" x14ac:dyDescent="0.3">
      <c r="A35" s="242" t="s">
        <v>13</v>
      </c>
      <c r="B35" s="242" t="s">
        <v>508</v>
      </c>
      <c r="C35" s="8"/>
      <c r="D35" s="8"/>
      <c r="E35" s="109"/>
    </row>
    <row r="36" spans="1:9" x14ac:dyDescent="0.3">
      <c r="A36" s="242" t="s">
        <v>280</v>
      </c>
      <c r="B36" s="242" t="s">
        <v>509</v>
      </c>
      <c r="C36" s="8"/>
      <c r="D36" s="8"/>
      <c r="E36" s="109"/>
    </row>
    <row r="37" spans="1:9" s="23" customFormat="1" x14ac:dyDescent="0.3">
      <c r="A37" s="84" t="s">
        <v>34</v>
      </c>
      <c r="B37" s="256" t="s">
        <v>450</v>
      </c>
      <c r="C37" s="8"/>
      <c r="D37" s="8"/>
    </row>
    <row r="38" spans="1:9" s="2" customFormat="1" x14ac:dyDescent="0.3">
      <c r="A38" s="1"/>
      <c r="B38" s="250"/>
      <c r="E38" s="5"/>
    </row>
    <row r="39" spans="1:9" s="2" customFormat="1" x14ac:dyDescent="0.3">
      <c r="B39" s="250"/>
      <c r="E39" s="5"/>
    </row>
    <row r="40" spans="1:9" x14ac:dyDescent="0.3">
      <c r="A40" s="1"/>
    </row>
    <row r="41" spans="1:9" x14ac:dyDescent="0.3">
      <c r="A41" s="2"/>
    </row>
    <row r="42" spans="1:9" s="2" customFormat="1" x14ac:dyDescent="0.3">
      <c r="A42" s="65" t="s">
        <v>107</v>
      </c>
      <c r="B42" s="250"/>
      <c r="E42" s="5"/>
    </row>
    <row r="43" spans="1:9" s="2" customFormat="1" x14ac:dyDescent="0.3">
      <c r="B43" s="250"/>
      <c r="E43"/>
      <c r="F43"/>
      <c r="G43"/>
      <c r="H43"/>
      <c r="I43"/>
    </row>
    <row r="44" spans="1:9" s="2" customFormat="1" x14ac:dyDescent="0.3">
      <c r="B44" s="250"/>
      <c r="D44" s="12"/>
      <c r="E44"/>
      <c r="F44"/>
      <c r="G44"/>
      <c r="H44"/>
      <c r="I44"/>
    </row>
    <row r="45" spans="1:9" s="2" customFormat="1" x14ac:dyDescent="0.3">
      <c r="A45"/>
      <c r="B45" s="252" t="s">
        <v>448</v>
      </c>
      <c r="D45" s="12"/>
      <c r="E45"/>
      <c r="F45"/>
      <c r="G45"/>
      <c r="H45"/>
      <c r="I45"/>
    </row>
    <row r="46" spans="1:9" s="2" customFormat="1" x14ac:dyDescent="0.3">
      <c r="A46"/>
      <c r="B46" s="250" t="s">
        <v>269</v>
      </c>
      <c r="D46" s="12"/>
      <c r="E46"/>
      <c r="F46"/>
      <c r="G46"/>
      <c r="H46"/>
      <c r="I46"/>
    </row>
    <row r="47" spans="1:9" customFormat="1" ht="13.2" x14ac:dyDescent="0.25">
      <c r="B47" s="253" t="s">
        <v>139</v>
      </c>
    </row>
    <row r="48" spans="1:9" customFormat="1" ht="13.2" x14ac:dyDescent="0.25">
      <c r="B48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75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3.2" x14ac:dyDescent="0.25"/>
  <cols>
    <col min="3" max="3" width="74.5546875" bestFit="1" customWidth="1"/>
    <col min="5" max="5" width="29" bestFit="1" customWidth="1"/>
  </cols>
  <sheetData>
    <row r="1" spans="1:7" x14ac:dyDescent="0.25">
      <c r="A1" t="s">
        <v>219</v>
      </c>
      <c r="C1" t="s">
        <v>199</v>
      </c>
      <c r="E1" t="s">
        <v>225</v>
      </c>
      <c r="G1" t="s">
        <v>235</v>
      </c>
    </row>
    <row r="2" spans="1:7" ht="13.8" x14ac:dyDescent="0.25">
      <c r="A2" s="56">
        <v>40907</v>
      </c>
      <c r="C2" t="s">
        <v>200</v>
      </c>
      <c r="E2" t="s">
        <v>230</v>
      </c>
      <c r="G2" s="58" t="s">
        <v>236</v>
      </c>
    </row>
    <row r="3" spans="1:7" ht="13.8" x14ac:dyDescent="0.25">
      <c r="A3" s="56">
        <v>40908</v>
      </c>
      <c r="C3" t="s">
        <v>201</v>
      </c>
      <c r="E3" t="s">
        <v>231</v>
      </c>
      <c r="G3" s="58" t="s">
        <v>237</v>
      </c>
    </row>
    <row r="4" spans="1:7" ht="13.8" x14ac:dyDescent="0.25">
      <c r="A4" s="56">
        <v>40909</v>
      </c>
      <c r="C4" t="s">
        <v>202</v>
      </c>
      <c r="E4" t="s">
        <v>232</v>
      </c>
      <c r="G4" s="58" t="s">
        <v>238</v>
      </c>
    </row>
    <row r="5" spans="1:7" x14ac:dyDescent="0.25">
      <c r="A5" s="56">
        <v>40910</v>
      </c>
      <c r="C5" t="s">
        <v>203</v>
      </c>
      <c r="E5" t="s">
        <v>233</v>
      </c>
    </row>
    <row r="6" spans="1:7" x14ac:dyDescent="0.25">
      <c r="A6" s="56">
        <v>40911</v>
      </c>
      <c r="C6" t="s">
        <v>204</v>
      </c>
    </row>
    <row r="7" spans="1:7" x14ac:dyDescent="0.25">
      <c r="A7" s="56">
        <v>40912</v>
      </c>
      <c r="C7" t="s">
        <v>205</v>
      </c>
    </row>
    <row r="8" spans="1:7" x14ac:dyDescent="0.25">
      <c r="A8" s="56">
        <v>40913</v>
      </c>
      <c r="C8" t="s">
        <v>206</v>
      </c>
    </row>
    <row r="9" spans="1:7" x14ac:dyDescent="0.25">
      <c r="A9" s="56">
        <v>40914</v>
      </c>
      <c r="C9" t="s">
        <v>207</v>
      </c>
    </row>
    <row r="10" spans="1:7" x14ac:dyDescent="0.25">
      <c r="A10" s="56">
        <v>40915</v>
      </c>
      <c r="C10" t="s">
        <v>208</v>
      </c>
    </row>
    <row r="11" spans="1:7" x14ac:dyDescent="0.25">
      <c r="A11" s="56">
        <v>40916</v>
      </c>
      <c r="C11" t="s">
        <v>209</v>
      </c>
    </row>
    <row r="12" spans="1:7" x14ac:dyDescent="0.25">
      <c r="A12" s="56">
        <v>40917</v>
      </c>
      <c r="C12" t="s">
        <v>210</v>
      </c>
    </row>
    <row r="13" spans="1:7" x14ac:dyDescent="0.25">
      <c r="A13" s="56">
        <v>40918</v>
      </c>
      <c r="C13" t="s">
        <v>211</v>
      </c>
    </row>
    <row r="14" spans="1:7" x14ac:dyDescent="0.25">
      <c r="A14" s="56">
        <v>40919</v>
      </c>
      <c r="C14" t="s">
        <v>212</v>
      </c>
    </row>
    <row r="15" spans="1:7" x14ac:dyDescent="0.25">
      <c r="A15" s="56">
        <v>40920</v>
      </c>
      <c r="C15" t="s">
        <v>213</v>
      </c>
    </row>
    <row r="16" spans="1:7" x14ac:dyDescent="0.25">
      <c r="A16" s="56">
        <v>40921</v>
      </c>
      <c r="C16" t="s">
        <v>214</v>
      </c>
    </row>
    <row r="17" spans="1:3" x14ac:dyDescent="0.25">
      <c r="A17" s="56">
        <v>40922</v>
      </c>
      <c r="C17" t="s">
        <v>215</v>
      </c>
    </row>
    <row r="18" spans="1:3" x14ac:dyDescent="0.25">
      <c r="A18" s="56">
        <v>40923</v>
      </c>
      <c r="C18" t="s">
        <v>216</v>
      </c>
    </row>
    <row r="19" spans="1:3" x14ac:dyDescent="0.25">
      <c r="A19" s="56">
        <v>40924</v>
      </c>
      <c r="C19" t="s">
        <v>217</v>
      </c>
    </row>
    <row r="20" spans="1:3" x14ac:dyDescent="0.25">
      <c r="A20" s="56">
        <v>40925</v>
      </c>
      <c r="C20" t="s">
        <v>218</v>
      </c>
    </row>
    <row r="21" spans="1:3" x14ac:dyDescent="0.25">
      <c r="A21" s="56">
        <v>40926</v>
      </c>
    </row>
    <row r="22" spans="1:3" x14ac:dyDescent="0.25">
      <c r="A22" s="56">
        <v>40927</v>
      </c>
    </row>
    <row r="23" spans="1:3" x14ac:dyDescent="0.25">
      <c r="A23" s="56">
        <v>40928</v>
      </c>
    </row>
    <row r="24" spans="1:3" x14ac:dyDescent="0.25">
      <c r="A24" s="56">
        <v>40929</v>
      </c>
    </row>
    <row r="25" spans="1:3" x14ac:dyDescent="0.25">
      <c r="A25" s="56">
        <v>40930</v>
      </c>
    </row>
    <row r="26" spans="1:3" x14ac:dyDescent="0.25">
      <c r="A26" s="56">
        <v>40931</v>
      </c>
    </row>
    <row r="27" spans="1:3" x14ac:dyDescent="0.25">
      <c r="A27" s="56">
        <v>40932</v>
      </c>
    </row>
    <row r="28" spans="1:3" x14ac:dyDescent="0.25">
      <c r="A28" s="56">
        <v>40933</v>
      </c>
    </row>
    <row r="29" spans="1:3" x14ac:dyDescent="0.25">
      <c r="A29" s="56">
        <v>40934</v>
      </c>
    </row>
    <row r="30" spans="1:3" x14ac:dyDescent="0.25">
      <c r="A30" s="56">
        <v>40935</v>
      </c>
    </row>
    <row r="31" spans="1:3" x14ac:dyDescent="0.25">
      <c r="A31" s="56">
        <v>40936</v>
      </c>
    </row>
    <row r="32" spans="1:3" x14ac:dyDescent="0.25">
      <c r="A32" s="56">
        <v>40937</v>
      </c>
    </row>
    <row r="33" spans="1:1" x14ac:dyDescent="0.25">
      <c r="A33" s="56">
        <v>40938</v>
      </c>
    </row>
    <row r="34" spans="1:1" x14ac:dyDescent="0.25">
      <c r="A34" s="56">
        <v>40939</v>
      </c>
    </row>
    <row r="35" spans="1:1" x14ac:dyDescent="0.25">
      <c r="A35" s="56">
        <v>40941</v>
      </c>
    </row>
    <row r="36" spans="1:1" x14ac:dyDescent="0.25">
      <c r="A36" s="56">
        <v>40942</v>
      </c>
    </row>
    <row r="37" spans="1:1" x14ac:dyDescent="0.25">
      <c r="A37" s="56">
        <v>40943</v>
      </c>
    </row>
    <row r="38" spans="1:1" x14ac:dyDescent="0.25">
      <c r="A38" s="56">
        <v>40944</v>
      </c>
    </row>
    <row r="39" spans="1:1" x14ac:dyDescent="0.25">
      <c r="A39" s="56">
        <v>40945</v>
      </c>
    </row>
    <row r="40" spans="1:1" x14ac:dyDescent="0.25">
      <c r="A40" s="56">
        <v>40946</v>
      </c>
    </row>
    <row r="41" spans="1:1" x14ac:dyDescent="0.25">
      <c r="A41" s="56">
        <v>40947</v>
      </c>
    </row>
    <row r="42" spans="1:1" x14ac:dyDescent="0.25">
      <c r="A42" s="56">
        <v>40948</v>
      </c>
    </row>
    <row r="43" spans="1:1" x14ac:dyDescent="0.25">
      <c r="A43" s="56">
        <v>40949</v>
      </c>
    </row>
    <row r="44" spans="1:1" x14ac:dyDescent="0.25">
      <c r="A44" s="56">
        <v>40950</v>
      </c>
    </row>
    <row r="45" spans="1:1" x14ac:dyDescent="0.25">
      <c r="A45" s="56">
        <v>40951</v>
      </c>
    </row>
    <row r="46" spans="1:1" x14ac:dyDescent="0.25">
      <c r="A46" s="56">
        <v>40952</v>
      </c>
    </row>
    <row r="47" spans="1:1" x14ac:dyDescent="0.25">
      <c r="A47" s="56">
        <v>40953</v>
      </c>
    </row>
    <row r="48" spans="1:1" x14ac:dyDescent="0.25">
      <c r="A48" s="56">
        <v>40954</v>
      </c>
    </row>
    <row r="49" spans="1:1" x14ac:dyDescent="0.25">
      <c r="A49" s="56">
        <v>40955</v>
      </c>
    </row>
    <row r="50" spans="1:1" x14ac:dyDescent="0.25">
      <c r="A50" s="56">
        <v>40956</v>
      </c>
    </row>
    <row r="51" spans="1:1" x14ac:dyDescent="0.25">
      <c r="A51" s="56">
        <v>40957</v>
      </c>
    </row>
    <row r="52" spans="1:1" x14ac:dyDescent="0.25">
      <c r="A52" s="56">
        <v>40958</v>
      </c>
    </row>
    <row r="53" spans="1:1" x14ac:dyDescent="0.25">
      <c r="A53" s="56">
        <v>40959</v>
      </c>
    </row>
    <row r="54" spans="1:1" x14ac:dyDescent="0.25">
      <c r="A54" s="56">
        <v>40960</v>
      </c>
    </row>
    <row r="55" spans="1:1" x14ac:dyDescent="0.25">
      <c r="A55" s="56">
        <v>40961</v>
      </c>
    </row>
    <row r="56" spans="1:1" x14ac:dyDescent="0.25">
      <c r="A56" s="56">
        <v>40962</v>
      </c>
    </row>
    <row r="57" spans="1:1" x14ac:dyDescent="0.25">
      <c r="A57" s="56">
        <v>40963</v>
      </c>
    </row>
    <row r="58" spans="1:1" x14ac:dyDescent="0.25">
      <c r="A58" s="56">
        <v>40964</v>
      </c>
    </row>
    <row r="59" spans="1:1" x14ac:dyDescent="0.25">
      <c r="A59" s="56">
        <v>40965</v>
      </c>
    </row>
    <row r="60" spans="1:1" x14ac:dyDescent="0.25">
      <c r="A60" s="56">
        <v>40966</v>
      </c>
    </row>
    <row r="61" spans="1:1" x14ac:dyDescent="0.25">
      <c r="A61" s="56">
        <v>40967</v>
      </c>
    </row>
    <row r="62" spans="1:1" x14ac:dyDescent="0.25">
      <c r="A62" s="56">
        <v>40968</v>
      </c>
    </row>
    <row r="63" spans="1:1" x14ac:dyDescent="0.25">
      <c r="A63" s="56">
        <v>40969</v>
      </c>
    </row>
    <row r="64" spans="1:1" x14ac:dyDescent="0.25">
      <c r="A64" s="56">
        <v>40970</v>
      </c>
    </row>
    <row r="65" spans="1:1" x14ac:dyDescent="0.25">
      <c r="A65" s="56">
        <v>40971</v>
      </c>
    </row>
    <row r="66" spans="1:1" x14ac:dyDescent="0.25">
      <c r="A66" s="56">
        <v>40972</v>
      </c>
    </row>
    <row r="67" spans="1:1" x14ac:dyDescent="0.25">
      <c r="A67" s="56">
        <v>40973</v>
      </c>
    </row>
    <row r="68" spans="1:1" x14ac:dyDescent="0.25">
      <c r="A68" s="56">
        <v>40974</v>
      </c>
    </row>
    <row r="69" spans="1:1" x14ac:dyDescent="0.25">
      <c r="A69" s="56">
        <v>40975</v>
      </c>
    </row>
    <row r="70" spans="1:1" x14ac:dyDescent="0.25">
      <c r="A70" s="56">
        <v>40976</v>
      </c>
    </row>
    <row r="71" spans="1:1" x14ac:dyDescent="0.25">
      <c r="A71" s="56">
        <v>40977</v>
      </c>
    </row>
    <row r="72" spans="1:1" x14ac:dyDescent="0.25">
      <c r="A72" s="56">
        <v>40978</v>
      </c>
    </row>
    <row r="73" spans="1:1" x14ac:dyDescent="0.25">
      <c r="A73" s="56">
        <v>40979</v>
      </c>
    </row>
    <row r="74" spans="1:1" x14ac:dyDescent="0.25">
      <c r="A74" s="56">
        <v>40980</v>
      </c>
    </row>
    <row r="75" spans="1:1" x14ac:dyDescent="0.25">
      <c r="A75" s="56">
        <v>40981</v>
      </c>
    </row>
    <row r="76" spans="1:1" x14ac:dyDescent="0.25">
      <c r="A76" s="56">
        <v>40982</v>
      </c>
    </row>
    <row r="77" spans="1:1" x14ac:dyDescent="0.25">
      <c r="A77" s="56">
        <v>40983</v>
      </c>
    </row>
    <row r="78" spans="1:1" x14ac:dyDescent="0.25">
      <c r="A78" s="56">
        <v>40984</v>
      </c>
    </row>
    <row r="79" spans="1:1" x14ac:dyDescent="0.25">
      <c r="A79" s="56">
        <v>40985</v>
      </c>
    </row>
    <row r="80" spans="1:1" x14ac:dyDescent="0.25">
      <c r="A80" s="56">
        <v>40986</v>
      </c>
    </row>
    <row r="81" spans="1:1" x14ac:dyDescent="0.25">
      <c r="A81" s="56">
        <v>40987</v>
      </c>
    </row>
    <row r="82" spans="1:1" x14ac:dyDescent="0.25">
      <c r="A82" s="56">
        <v>40988</v>
      </c>
    </row>
    <row r="83" spans="1:1" x14ac:dyDescent="0.25">
      <c r="A83" s="56">
        <v>40989</v>
      </c>
    </row>
    <row r="84" spans="1:1" x14ac:dyDescent="0.25">
      <c r="A84" s="56">
        <v>40990</v>
      </c>
    </row>
    <row r="85" spans="1:1" x14ac:dyDescent="0.25">
      <c r="A85" s="56">
        <v>40991</v>
      </c>
    </row>
    <row r="86" spans="1:1" x14ac:dyDescent="0.25">
      <c r="A86" s="56">
        <v>40992</v>
      </c>
    </row>
    <row r="87" spans="1:1" x14ac:dyDescent="0.25">
      <c r="A87" s="56">
        <v>40993</v>
      </c>
    </row>
    <row r="88" spans="1:1" x14ac:dyDescent="0.25">
      <c r="A88" s="56">
        <v>40994</v>
      </c>
    </row>
    <row r="89" spans="1:1" x14ac:dyDescent="0.25">
      <c r="A89" s="56">
        <v>40995</v>
      </c>
    </row>
    <row r="90" spans="1:1" x14ac:dyDescent="0.25">
      <c r="A90" s="56">
        <v>40996</v>
      </c>
    </row>
    <row r="91" spans="1:1" x14ac:dyDescent="0.25">
      <c r="A91" s="56">
        <v>40997</v>
      </c>
    </row>
    <row r="92" spans="1:1" x14ac:dyDescent="0.25">
      <c r="A92" s="56">
        <v>40998</v>
      </c>
    </row>
    <row r="93" spans="1:1" x14ac:dyDescent="0.25">
      <c r="A93" s="56">
        <v>40999</v>
      </c>
    </row>
    <row r="94" spans="1:1" x14ac:dyDescent="0.25">
      <c r="A94" s="56">
        <v>41000</v>
      </c>
    </row>
    <row r="95" spans="1:1" x14ac:dyDescent="0.25">
      <c r="A95" s="56">
        <v>41001</v>
      </c>
    </row>
    <row r="96" spans="1:1" x14ac:dyDescent="0.25">
      <c r="A96" s="56">
        <v>41002</v>
      </c>
    </row>
    <row r="97" spans="1:1" x14ac:dyDescent="0.25">
      <c r="A97" s="56">
        <v>41003</v>
      </c>
    </row>
    <row r="98" spans="1:1" x14ac:dyDescent="0.25">
      <c r="A98" s="56">
        <v>41004</v>
      </c>
    </row>
    <row r="99" spans="1:1" x14ac:dyDescent="0.25">
      <c r="A99" s="56">
        <v>41005</v>
      </c>
    </row>
    <row r="100" spans="1:1" x14ac:dyDescent="0.25">
      <c r="A100" s="56">
        <v>41006</v>
      </c>
    </row>
    <row r="101" spans="1:1" x14ac:dyDescent="0.25">
      <c r="A101" s="56">
        <v>41007</v>
      </c>
    </row>
    <row r="102" spans="1:1" x14ac:dyDescent="0.25">
      <c r="A102" s="56">
        <v>41008</v>
      </c>
    </row>
    <row r="103" spans="1:1" x14ac:dyDescent="0.25">
      <c r="A103" s="56">
        <v>41009</v>
      </c>
    </row>
    <row r="104" spans="1:1" x14ac:dyDescent="0.25">
      <c r="A104" s="56">
        <v>41010</v>
      </c>
    </row>
    <row r="105" spans="1:1" x14ac:dyDescent="0.25">
      <c r="A105" s="56">
        <v>41011</v>
      </c>
    </row>
    <row r="106" spans="1:1" x14ac:dyDescent="0.25">
      <c r="A106" s="56">
        <v>41012</v>
      </c>
    </row>
    <row r="107" spans="1:1" x14ac:dyDescent="0.25">
      <c r="A107" s="56">
        <v>41013</v>
      </c>
    </row>
    <row r="108" spans="1:1" x14ac:dyDescent="0.25">
      <c r="A108" s="56">
        <v>41014</v>
      </c>
    </row>
    <row r="109" spans="1:1" x14ac:dyDescent="0.25">
      <c r="A109" s="56">
        <v>41015</v>
      </c>
    </row>
    <row r="110" spans="1:1" x14ac:dyDescent="0.25">
      <c r="A110" s="56">
        <v>41016</v>
      </c>
    </row>
    <row r="111" spans="1:1" x14ac:dyDescent="0.25">
      <c r="A111" s="56">
        <v>41017</v>
      </c>
    </row>
    <row r="112" spans="1:1" x14ac:dyDescent="0.25">
      <c r="A112" s="56">
        <v>41018</v>
      </c>
    </row>
    <row r="113" spans="1:1" x14ac:dyDescent="0.25">
      <c r="A113" s="56">
        <v>41019</v>
      </c>
    </row>
    <row r="114" spans="1:1" x14ac:dyDescent="0.25">
      <c r="A114" s="56">
        <v>41020</v>
      </c>
    </row>
    <row r="115" spans="1:1" x14ac:dyDescent="0.25">
      <c r="A115" s="56">
        <v>41021</v>
      </c>
    </row>
    <row r="116" spans="1:1" x14ac:dyDescent="0.25">
      <c r="A116" s="56">
        <v>41022</v>
      </c>
    </row>
    <row r="117" spans="1:1" x14ac:dyDescent="0.25">
      <c r="A117" s="56">
        <v>41023</v>
      </c>
    </row>
    <row r="118" spans="1:1" x14ac:dyDescent="0.25">
      <c r="A118" s="56">
        <v>41024</v>
      </c>
    </row>
    <row r="119" spans="1:1" x14ac:dyDescent="0.25">
      <c r="A119" s="56">
        <v>41025</v>
      </c>
    </row>
    <row r="120" spans="1:1" x14ac:dyDescent="0.25">
      <c r="A120" s="56">
        <v>41026</v>
      </c>
    </row>
    <row r="121" spans="1:1" x14ac:dyDescent="0.25">
      <c r="A121" s="56">
        <v>41027</v>
      </c>
    </row>
    <row r="122" spans="1:1" x14ac:dyDescent="0.25">
      <c r="A122" s="56">
        <v>41028</v>
      </c>
    </row>
    <row r="123" spans="1:1" x14ac:dyDescent="0.25">
      <c r="A123" s="56">
        <v>41029</v>
      </c>
    </row>
    <row r="124" spans="1:1" x14ac:dyDescent="0.25">
      <c r="A124" s="56">
        <v>41030</v>
      </c>
    </row>
    <row r="125" spans="1:1" x14ac:dyDescent="0.25">
      <c r="A125" s="56">
        <v>41031</v>
      </c>
    </row>
    <row r="126" spans="1:1" x14ac:dyDescent="0.25">
      <c r="A126" s="56">
        <v>41032</v>
      </c>
    </row>
    <row r="127" spans="1:1" x14ac:dyDescent="0.25">
      <c r="A127" s="56">
        <v>41033</v>
      </c>
    </row>
    <row r="128" spans="1:1" x14ac:dyDescent="0.25">
      <c r="A128" s="56">
        <v>41034</v>
      </c>
    </row>
    <row r="129" spans="1:1" x14ac:dyDescent="0.25">
      <c r="A129" s="56">
        <v>41035</v>
      </c>
    </row>
    <row r="130" spans="1:1" x14ac:dyDescent="0.25">
      <c r="A130" s="56">
        <v>41036</v>
      </c>
    </row>
    <row r="131" spans="1:1" x14ac:dyDescent="0.25">
      <c r="A131" s="56">
        <v>41037</v>
      </c>
    </row>
    <row r="132" spans="1:1" x14ac:dyDescent="0.25">
      <c r="A132" s="56">
        <v>41038</v>
      </c>
    </row>
    <row r="133" spans="1:1" x14ac:dyDescent="0.25">
      <c r="A133" s="56">
        <v>41039</v>
      </c>
    </row>
    <row r="134" spans="1:1" x14ac:dyDescent="0.25">
      <c r="A134" s="56">
        <v>41040</v>
      </c>
    </row>
    <row r="135" spans="1:1" x14ac:dyDescent="0.25">
      <c r="A135" s="56">
        <v>41041</v>
      </c>
    </row>
    <row r="136" spans="1:1" x14ac:dyDescent="0.25">
      <c r="A136" s="56">
        <v>41042</v>
      </c>
    </row>
    <row r="137" spans="1:1" x14ac:dyDescent="0.25">
      <c r="A137" s="56">
        <v>41043</v>
      </c>
    </row>
    <row r="138" spans="1:1" x14ac:dyDescent="0.25">
      <c r="A138" s="56">
        <v>41044</v>
      </c>
    </row>
    <row r="139" spans="1:1" x14ac:dyDescent="0.25">
      <c r="A139" s="56">
        <v>41045</v>
      </c>
    </row>
    <row r="140" spans="1:1" x14ac:dyDescent="0.25">
      <c r="A140" s="56">
        <v>41046</v>
      </c>
    </row>
    <row r="141" spans="1:1" x14ac:dyDescent="0.25">
      <c r="A141" s="56">
        <v>41047</v>
      </c>
    </row>
    <row r="142" spans="1:1" x14ac:dyDescent="0.25">
      <c r="A142" s="56">
        <v>41048</v>
      </c>
    </row>
    <row r="143" spans="1:1" x14ac:dyDescent="0.25">
      <c r="A143" s="56">
        <v>41049</v>
      </c>
    </row>
    <row r="144" spans="1:1" x14ac:dyDescent="0.25">
      <c r="A144" s="56">
        <v>41050</v>
      </c>
    </row>
    <row r="145" spans="1:1" x14ac:dyDescent="0.25">
      <c r="A145" s="56">
        <v>41051</v>
      </c>
    </row>
    <row r="146" spans="1:1" x14ac:dyDescent="0.25">
      <c r="A146" s="56">
        <v>41052</v>
      </c>
    </row>
    <row r="147" spans="1:1" x14ac:dyDescent="0.25">
      <c r="A147" s="56">
        <v>41053</v>
      </c>
    </row>
    <row r="148" spans="1:1" x14ac:dyDescent="0.25">
      <c r="A148" s="56">
        <v>41054</v>
      </c>
    </row>
    <row r="149" spans="1:1" x14ac:dyDescent="0.25">
      <c r="A149" s="56">
        <v>41055</v>
      </c>
    </row>
    <row r="150" spans="1:1" x14ac:dyDescent="0.25">
      <c r="A150" s="56">
        <v>41056</v>
      </c>
    </row>
    <row r="151" spans="1:1" x14ac:dyDescent="0.25">
      <c r="A151" s="56">
        <v>41057</v>
      </c>
    </row>
    <row r="152" spans="1:1" x14ac:dyDescent="0.25">
      <c r="A152" s="56">
        <v>41058</v>
      </c>
    </row>
    <row r="153" spans="1:1" x14ac:dyDescent="0.25">
      <c r="A153" s="56">
        <v>41059</v>
      </c>
    </row>
    <row r="154" spans="1:1" x14ac:dyDescent="0.25">
      <c r="A154" s="56">
        <v>41060</v>
      </c>
    </row>
    <row r="155" spans="1:1" x14ac:dyDescent="0.25">
      <c r="A155" s="56">
        <v>41061</v>
      </c>
    </row>
    <row r="156" spans="1:1" x14ac:dyDescent="0.25">
      <c r="A156" s="56">
        <v>41062</v>
      </c>
    </row>
    <row r="157" spans="1:1" x14ac:dyDescent="0.25">
      <c r="A157" s="56">
        <v>41063</v>
      </c>
    </row>
    <row r="158" spans="1:1" x14ac:dyDescent="0.25">
      <c r="A158" s="56">
        <v>41064</v>
      </c>
    </row>
    <row r="159" spans="1:1" x14ac:dyDescent="0.25">
      <c r="A159" s="56">
        <v>41065</v>
      </c>
    </row>
    <row r="160" spans="1:1" x14ac:dyDescent="0.25">
      <c r="A160" s="56">
        <v>41066</v>
      </c>
    </row>
    <row r="161" spans="1:1" x14ac:dyDescent="0.25">
      <c r="A161" s="56">
        <v>41067</v>
      </c>
    </row>
    <row r="162" spans="1:1" x14ac:dyDescent="0.25">
      <c r="A162" s="56">
        <v>41068</v>
      </c>
    </row>
    <row r="163" spans="1:1" x14ac:dyDescent="0.25">
      <c r="A163" s="56">
        <v>41069</v>
      </c>
    </row>
    <row r="164" spans="1:1" x14ac:dyDescent="0.25">
      <c r="A164" s="56">
        <v>41070</v>
      </c>
    </row>
    <row r="165" spans="1:1" x14ac:dyDescent="0.25">
      <c r="A165" s="56">
        <v>41071</v>
      </c>
    </row>
    <row r="166" spans="1:1" x14ac:dyDescent="0.25">
      <c r="A166" s="56">
        <v>41072</v>
      </c>
    </row>
    <row r="167" spans="1:1" x14ac:dyDescent="0.25">
      <c r="A167" s="56">
        <v>41073</v>
      </c>
    </row>
    <row r="168" spans="1:1" x14ac:dyDescent="0.25">
      <c r="A168" s="56">
        <v>41074</v>
      </c>
    </row>
    <row r="169" spans="1:1" x14ac:dyDescent="0.25">
      <c r="A169" s="56">
        <v>41075</v>
      </c>
    </row>
    <row r="170" spans="1:1" x14ac:dyDescent="0.25">
      <c r="A170" s="56">
        <v>41076</v>
      </c>
    </row>
    <row r="171" spans="1:1" x14ac:dyDescent="0.25">
      <c r="A171" s="56">
        <v>41077</v>
      </c>
    </row>
    <row r="172" spans="1:1" x14ac:dyDescent="0.25">
      <c r="A172" s="56">
        <v>41078</v>
      </c>
    </row>
    <row r="173" spans="1:1" x14ac:dyDescent="0.25">
      <c r="A173" s="56">
        <v>41079</v>
      </c>
    </row>
    <row r="174" spans="1:1" x14ac:dyDescent="0.25">
      <c r="A174" s="56">
        <v>41080</v>
      </c>
    </row>
    <row r="175" spans="1:1" x14ac:dyDescent="0.25">
      <c r="A175" s="56">
        <v>41081</v>
      </c>
    </row>
    <row r="176" spans="1:1" x14ac:dyDescent="0.25">
      <c r="A176" s="56">
        <v>41082</v>
      </c>
    </row>
    <row r="177" spans="1:1" x14ac:dyDescent="0.25">
      <c r="A177" s="56">
        <v>41083</v>
      </c>
    </row>
    <row r="178" spans="1:1" x14ac:dyDescent="0.25">
      <c r="A178" s="56">
        <v>41084</v>
      </c>
    </row>
    <row r="179" spans="1:1" x14ac:dyDescent="0.25">
      <c r="A179" s="56">
        <v>41085</v>
      </c>
    </row>
    <row r="180" spans="1:1" x14ac:dyDescent="0.25">
      <c r="A180" s="56">
        <v>41086</v>
      </c>
    </row>
    <row r="181" spans="1:1" x14ac:dyDescent="0.25">
      <c r="A181" s="56">
        <v>41087</v>
      </c>
    </row>
    <row r="182" spans="1:1" x14ac:dyDescent="0.25">
      <c r="A182" s="56">
        <v>41088</v>
      </c>
    </row>
    <row r="183" spans="1:1" x14ac:dyDescent="0.25">
      <c r="A183" s="56">
        <v>41089</v>
      </c>
    </row>
    <row r="184" spans="1:1" x14ac:dyDescent="0.25">
      <c r="A184" s="56">
        <v>41090</v>
      </c>
    </row>
    <row r="185" spans="1:1" x14ac:dyDescent="0.25">
      <c r="A185" s="56">
        <v>41091</v>
      </c>
    </row>
    <row r="186" spans="1:1" x14ac:dyDescent="0.25">
      <c r="A186" s="56">
        <v>41092</v>
      </c>
    </row>
    <row r="187" spans="1:1" x14ac:dyDescent="0.25">
      <c r="A187" s="56">
        <v>41093</v>
      </c>
    </row>
    <row r="188" spans="1:1" x14ac:dyDescent="0.25">
      <c r="A188" s="56">
        <v>41094</v>
      </c>
    </row>
    <row r="189" spans="1:1" x14ac:dyDescent="0.25">
      <c r="A189" s="56">
        <v>41095</v>
      </c>
    </row>
    <row r="190" spans="1:1" x14ac:dyDescent="0.25">
      <c r="A190" s="56">
        <v>41096</v>
      </c>
    </row>
    <row r="191" spans="1:1" x14ac:dyDescent="0.25">
      <c r="A191" s="56">
        <v>41097</v>
      </c>
    </row>
    <row r="192" spans="1:1" x14ac:dyDescent="0.25">
      <c r="A192" s="56">
        <v>41098</v>
      </c>
    </row>
    <row r="193" spans="1:1" x14ac:dyDescent="0.25">
      <c r="A193" s="56">
        <v>41099</v>
      </c>
    </row>
    <row r="194" spans="1:1" x14ac:dyDescent="0.25">
      <c r="A194" s="56">
        <v>41100</v>
      </c>
    </row>
    <row r="195" spans="1:1" x14ac:dyDescent="0.25">
      <c r="A195" s="56">
        <v>41101</v>
      </c>
    </row>
    <row r="196" spans="1:1" x14ac:dyDescent="0.25">
      <c r="A196" s="56">
        <v>41102</v>
      </c>
    </row>
    <row r="197" spans="1:1" x14ac:dyDescent="0.25">
      <c r="A197" s="56">
        <v>41103</v>
      </c>
    </row>
    <row r="198" spans="1:1" x14ac:dyDescent="0.25">
      <c r="A198" s="56">
        <v>41104</v>
      </c>
    </row>
    <row r="199" spans="1:1" x14ac:dyDescent="0.25">
      <c r="A199" s="56">
        <v>41105</v>
      </c>
    </row>
    <row r="200" spans="1:1" x14ac:dyDescent="0.25">
      <c r="A200" s="56">
        <v>41106</v>
      </c>
    </row>
    <row r="201" spans="1:1" x14ac:dyDescent="0.25">
      <c r="A201" s="56">
        <v>41107</v>
      </c>
    </row>
    <row r="202" spans="1:1" x14ac:dyDescent="0.25">
      <c r="A202" s="56">
        <v>41108</v>
      </c>
    </row>
    <row r="203" spans="1:1" x14ac:dyDescent="0.25">
      <c r="A203" s="56">
        <v>41109</v>
      </c>
    </row>
    <row r="204" spans="1:1" x14ac:dyDescent="0.25">
      <c r="A204" s="56">
        <v>41110</v>
      </c>
    </row>
    <row r="205" spans="1:1" x14ac:dyDescent="0.25">
      <c r="A205" s="56">
        <v>41111</v>
      </c>
    </row>
    <row r="206" spans="1:1" x14ac:dyDescent="0.25">
      <c r="A206" s="56">
        <v>41112</v>
      </c>
    </row>
    <row r="207" spans="1:1" x14ac:dyDescent="0.25">
      <c r="A207" s="56">
        <v>41113</v>
      </c>
    </row>
    <row r="208" spans="1:1" x14ac:dyDescent="0.25">
      <c r="A208" s="56">
        <v>41114</v>
      </c>
    </row>
    <row r="209" spans="1:1" x14ac:dyDescent="0.25">
      <c r="A209" s="56">
        <v>41115</v>
      </c>
    </row>
    <row r="210" spans="1:1" x14ac:dyDescent="0.25">
      <c r="A210" s="56">
        <v>41116</v>
      </c>
    </row>
    <row r="211" spans="1:1" x14ac:dyDescent="0.25">
      <c r="A211" s="56">
        <v>41117</v>
      </c>
    </row>
    <row r="212" spans="1:1" x14ac:dyDescent="0.25">
      <c r="A212" s="56">
        <v>41118</v>
      </c>
    </row>
    <row r="213" spans="1:1" x14ac:dyDescent="0.25">
      <c r="A213" s="56">
        <v>41119</v>
      </c>
    </row>
    <row r="214" spans="1:1" x14ac:dyDescent="0.25">
      <c r="A214" s="56">
        <v>41120</v>
      </c>
    </row>
    <row r="215" spans="1:1" x14ac:dyDescent="0.25">
      <c r="A215" s="56">
        <v>41121</v>
      </c>
    </row>
    <row r="216" spans="1:1" x14ac:dyDescent="0.25">
      <c r="A216" s="56">
        <v>41122</v>
      </c>
    </row>
    <row r="217" spans="1:1" x14ac:dyDescent="0.25">
      <c r="A217" s="56">
        <v>41123</v>
      </c>
    </row>
    <row r="218" spans="1:1" x14ac:dyDescent="0.25">
      <c r="A218" s="56">
        <v>41124</v>
      </c>
    </row>
    <row r="219" spans="1:1" x14ac:dyDescent="0.25">
      <c r="A219" s="56">
        <v>41125</v>
      </c>
    </row>
    <row r="220" spans="1:1" x14ac:dyDescent="0.25">
      <c r="A220" s="56">
        <v>41126</v>
      </c>
    </row>
    <row r="221" spans="1:1" x14ac:dyDescent="0.25">
      <c r="A221" s="56">
        <v>41127</v>
      </c>
    </row>
    <row r="222" spans="1:1" x14ac:dyDescent="0.25">
      <c r="A222" s="56">
        <v>41128</v>
      </c>
    </row>
    <row r="223" spans="1:1" x14ac:dyDescent="0.25">
      <c r="A223" s="56">
        <v>41129</v>
      </c>
    </row>
    <row r="224" spans="1:1" x14ac:dyDescent="0.25">
      <c r="A224" s="56">
        <v>41130</v>
      </c>
    </row>
    <row r="225" spans="1:1" x14ac:dyDescent="0.25">
      <c r="A225" s="56">
        <v>41131</v>
      </c>
    </row>
    <row r="226" spans="1:1" x14ac:dyDescent="0.25">
      <c r="A226" s="56">
        <v>41132</v>
      </c>
    </row>
    <row r="227" spans="1:1" x14ac:dyDescent="0.25">
      <c r="A227" s="56">
        <v>41133</v>
      </c>
    </row>
    <row r="228" spans="1:1" x14ac:dyDescent="0.25">
      <c r="A228" s="56">
        <v>41134</v>
      </c>
    </row>
    <row r="229" spans="1:1" x14ac:dyDescent="0.25">
      <c r="A229" s="56">
        <v>41135</v>
      </c>
    </row>
    <row r="230" spans="1:1" x14ac:dyDescent="0.25">
      <c r="A230" s="56">
        <v>41136</v>
      </c>
    </row>
    <row r="231" spans="1:1" x14ac:dyDescent="0.25">
      <c r="A231" s="56">
        <v>41137</v>
      </c>
    </row>
    <row r="232" spans="1:1" x14ac:dyDescent="0.25">
      <c r="A232" s="56">
        <v>41138</v>
      </c>
    </row>
    <row r="233" spans="1:1" x14ac:dyDescent="0.25">
      <c r="A233" s="56">
        <v>41139</v>
      </c>
    </row>
    <row r="234" spans="1:1" x14ac:dyDescent="0.25">
      <c r="A234" s="56">
        <v>41140</v>
      </c>
    </row>
    <row r="235" spans="1:1" x14ac:dyDescent="0.25">
      <c r="A235" s="56">
        <v>41141</v>
      </c>
    </row>
    <row r="236" spans="1:1" x14ac:dyDescent="0.25">
      <c r="A236" s="56">
        <v>41142</v>
      </c>
    </row>
    <row r="237" spans="1:1" x14ac:dyDescent="0.25">
      <c r="A237" s="56">
        <v>41143</v>
      </c>
    </row>
    <row r="238" spans="1:1" x14ac:dyDescent="0.25">
      <c r="A238" s="56">
        <v>41144</v>
      </c>
    </row>
    <row r="239" spans="1:1" x14ac:dyDescent="0.25">
      <c r="A239" s="56">
        <v>41145</v>
      </c>
    </row>
    <row r="240" spans="1:1" x14ac:dyDescent="0.25">
      <c r="A240" s="56">
        <v>41146</v>
      </c>
    </row>
    <row r="241" spans="1:1" x14ac:dyDescent="0.25">
      <c r="A241" s="56">
        <v>41147</v>
      </c>
    </row>
    <row r="242" spans="1:1" x14ac:dyDescent="0.25">
      <c r="A242" s="56">
        <v>41148</v>
      </c>
    </row>
    <row r="243" spans="1:1" x14ac:dyDescent="0.25">
      <c r="A243" s="56">
        <v>41149</v>
      </c>
    </row>
    <row r="244" spans="1:1" x14ac:dyDescent="0.25">
      <c r="A244" s="56">
        <v>41150</v>
      </c>
    </row>
    <row r="245" spans="1:1" x14ac:dyDescent="0.25">
      <c r="A245" s="56">
        <v>41151</v>
      </c>
    </row>
    <row r="246" spans="1:1" x14ac:dyDescent="0.25">
      <c r="A246" s="56">
        <v>41152</v>
      </c>
    </row>
    <row r="247" spans="1:1" x14ac:dyDescent="0.25">
      <c r="A247" s="56">
        <v>41153</v>
      </c>
    </row>
    <row r="248" spans="1:1" x14ac:dyDescent="0.25">
      <c r="A248" s="56">
        <v>41154</v>
      </c>
    </row>
    <row r="249" spans="1:1" x14ac:dyDescent="0.25">
      <c r="A249" s="56">
        <v>41155</v>
      </c>
    </row>
    <row r="250" spans="1:1" x14ac:dyDescent="0.25">
      <c r="A250" s="56">
        <v>41156</v>
      </c>
    </row>
    <row r="251" spans="1:1" x14ac:dyDescent="0.25">
      <c r="A251" s="56">
        <v>41157</v>
      </c>
    </row>
    <row r="252" spans="1:1" x14ac:dyDescent="0.25">
      <c r="A252" s="56">
        <v>41158</v>
      </c>
    </row>
    <row r="253" spans="1:1" x14ac:dyDescent="0.25">
      <c r="A253" s="56">
        <v>41159</v>
      </c>
    </row>
    <row r="254" spans="1:1" x14ac:dyDescent="0.25">
      <c r="A254" s="56">
        <v>41160</v>
      </c>
    </row>
    <row r="255" spans="1:1" x14ac:dyDescent="0.25">
      <c r="A255" s="56">
        <v>41161</v>
      </c>
    </row>
    <row r="256" spans="1:1" x14ac:dyDescent="0.25">
      <c r="A256" s="56">
        <v>41162</v>
      </c>
    </row>
    <row r="257" spans="1:1" x14ac:dyDescent="0.25">
      <c r="A257" s="56">
        <v>41163</v>
      </c>
    </row>
    <row r="258" spans="1:1" x14ac:dyDescent="0.25">
      <c r="A258" s="56">
        <v>41164</v>
      </c>
    </row>
    <row r="259" spans="1:1" x14ac:dyDescent="0.25">
      <c r="A259" s="56">
        <v>41165</v>
      </c>
    </row>
    <row r="260" spans="1:1" x14ac:dyDescent="0.25">
      <c r="A260" s="56">
        <v>41166</v>
      </c>
    </row>
    <row r="261" spans="1:1" x14ac:dyDescent="0.25">
      <c r="A261" s="56">
        <v>41167</v>
      </c>
    </row>
    <row r="262" spans="1:1" x14ac:dyDescent="0.25">
      <c r="A262" s="56">
        <v>41168</v>
      </c>
    </row>
    <row r="263" spans="1:1" x14ac:dyDescent="0.25">
      <c r="A263" s="56">
        <v>41169</v>
      </c>
    </row>
    <row r="264" spans="1:1" x14ac:dyDescent="0.25">
      <c r="A264" s="56">
        <v>41170</v>
      </c>
    </row>
    <row r="265" spans="1:1" x14ac:dyDescent="0.25">
      <c r="A265" s="56">
        <v>41171</v>
      </c>
    </row>
    <row r="266" spans="1:1" x14ac:dyDescent="0.25">
      <c r="A266" s="56">
        <v>41172</v>
      </c>
    </row>
    <row r="267" spans="1:1" x14ac:dyDescent="0.25">
      <c r="A267" s="56">
        <v>41173</v>
      </c>
    </row>
    <row r="268" spans="1:1" x14ac:dyDescent="0.25">
      <c r="A268" s="56">
        <v>41174</v>
      </c>
    </row>
    <row r="269" spans="1:1" x14ac:dyDescent="0.25">
      <c r="A269" s="56">
        <v>41175</v>
      </c>
    </row>
    <row r="270" spans="1:1" x14ac:dyDescent="0.25">
      <c r="A270" s="56">
        <v>41176</v>
      </c>
    </row>
    <row r="271" spans="1:1" x14ac:dyDescent="0.25">
      <c r="A271" s="56">
        <v>41177</v>
      </c>
    </row>
    <row r="272" spans="1:1" x14ac:dyDescent="0.25">
      <c r="A272" s="56">
        <v>41178</v>
      </c>
    </row>
    <row r="273" spans="1:1" x14ac:dyDescent="0.25">
      <c r="A273" s="56">
        <v>41179</v>
      </c>
    </row>
    <row r="274" spans="1:1" x14ac:dyDescent="0.25">
      <c r="A274" s="56">
        <v>41180</v>
      </c>
    </row>
    <row r="275" spans="1:1" x14ac:dyDescent="0.25">
      <c r="A275" s="56">
        <v>41181</v>
      </c>
    </row>
    <row r="276" spans="1:1" x14ac:dyDescent="0.25">
      <c r="A276" s="56">
        <v>41182</v>
      </c>
    </row>
    <row r="277" spans="1:1" x14ac:dyDescent="0.25">
      <c r="A277" s="56">
        <v>41183</v>
      </c>
    </row>
    <row r="278" spans="1:1" x14ac:dyDescent="0.25">
      <c r="A278" s="56">
        <v>41184</v>
      </c>
    </row>
    <row r="279" spans="1:1" x14ac:dyDescent="0.25">
      <c r="A279" s="56">
        <v>41185</v>
      </c>
    </row>
    <row r="280" spans="1:1" x14ac:dyDescent="0.25">
      <c r="A280" s="56">
        <v>41186</v>
      </c>
    </row>
    <row r="281" spans="1:1" x14ac:dyDescent="0.25">
      <c r="A281" s="56">
        <v>41187</v>
      </c>
    </row>
    <row r="282" spans="1:1" x14ac:dyDescent="0.25">
      <c r="A282" s="56">
        <v>41188</v>
      </c>
    </row>
    <row r="283" spans="1:1" x14ac:dyDescent="0.25">
      <c r="A283" s="56">
        <v>41189</v>
      </c>
    </row>
    <row r="284" spans="1:1" x14ac:dyDescent="0.25">
      <c r="A284" s="56">
        <v>41190</v>
      </c>
    </row>
    <row r="285" spans="1:1" x14ac:dyDescent="0.25">
      <c r="A285" s="56">
        <v>41191</v>
      </c>
    </row>
    <row r="286" spans="1:1" x14ac:dyDescent="0.25">
      <c r="A286" s="56">
        <v>41192</v>
      </c>
    </row>
    <row r="287" spans="1:1" x14ac:dyDescent="0.25">
      <c r="A287" s="56">
        <v>41193</v>
      </c>
    </row>
    <row r="288" spans="1:1" x14ac:dyDescent="0.25">
      <c r="A288" s="56">
        <v>41194</v>
      </c>
    </row>
    <row r="289" spans="1:1" x14ac:dyDescent="0.25">
      <c r="A289" s="56">
        <v>41195</v>
      </c>
    </row>
    <row r="290" spans="1:1" x14ac:dyDescent="0.25">
      <c r="A290" s="56">
        <v>41196</v>
      </c>
    </row>
    <row r="291" spans="1:1" x14ac:dyDescent="0.25">
      <c r="A291" s="56">
        <v>41197</v>
      </c>
    </row>
    <row r="292" spans="1:1" x14ac:dyDescent="0.25">
      <c r="A292" s="56">
        <v>41198</v>
      </c>
    </row>
    <row r="293" spans="1:1" x14ac:dyDescent="0.25">
      <c r="A293" s="56">
        <v>41199</v>
      </c>
    </row>
    <row r="294" spans="1:1" x14ac:dyDescent="0.25">
      <c r="A294" s="56">
        <v>41200</v>
      </c>
    </row>
    <row r="295" spans="1:1" x14ac:dyDescent="0.25">
      <c r="A295" s="56">
        <v>41201</v>
      </c>
    </row>
    <row r="296" spans="1:1" x14ac:dyDescent="0.25">
      <c r="A296" s="56">
        <v>41202</v>
      </c>
    </row>
    <row r="297" spans="1:1" x14ac:dyDescent="0.25">
      <c r="A297" s="56">
        <v>41203</v>
      </c>
    </row>
    <row r="298" spans="1:1" x14ac:dyDescent="0.25">
      <c r="A298" s="56">
        <v>41204</v>
      </c>
    </row>
    <row r="299" spans="1:1" x14ac:dyDescent="0.25">
      <c r="A299" s="56">
        <v>41205</v>
      </c>
    </row>
    <row r="300" spans="1:1" x14ac:dyDescent="0.25">
      <c r="A300" s="56">
        <v>41206</v>
      </c>
    </row>
    <row r="301" spans="1:1" x14ac:dyDescent="0.25">
      <c r="A301" s="56">
        <v>41207</v>
      </c>
    </row>
    <row r="302" spans="1:1" x14ac:dyDescent="0.25">
      <c r="A302" s="56">
        <v>41208</v>
      </c>
    </row>
    <row r="303" spans="1:1" x14ac:dyDescent="0.25">
      <c r="A303" s="56">
        <v>41209</v>
      </c>
    </row>
    <row r="304" spans="1:1" x14ac:dyDescent="0.25">
      <c r="A304" s="56">
        <v>41210</v>
      </c>
    </row>
    <row r="305" spans="1:1" x14ac:dyDescent="0.25">
      <c r="A305" s="56">
        <v>41211</v>
      </c>
    </row>
    <row r="306" spans="1:1" x14ac:dyDescent="0.25">
      <c r="A306" s="56">
        <v>41212</v>
      </c>
    </row>
    <row r="307" spans="1:1" x14ac:dyDescent="0.25">
      <c r="A307" s="56">
        <v>41213</v>
      </c>
    </row>
    <row r="308" spans="1:1" x14ac:dyDescent="0.25">
      <c r="A308" s="56">
        <v>41214</v>
      </c>
    </row>
    <row r="309" spans="1:1" x14ac:dyDescent="0.25">
      <c r="A309" s="56">
        <v>41215</v>
      </c>
    </row>
    <row r="310" spans="1:1" x14ac:dyDescent="0.25">
      <c r="A310" s="56">
        <v>41216</v>
      </c>
    </row>
    <row r="311" spans="1:1" x14ac:dyDescent="0.25">
      <c r="A311" s="56">
        <v>41217</v>
      </c>
    </row>
    <row r="312" spans="1:1" x14ac:dyDescent="0.25">
      <c r="A312" s="56">
        <v>41218</v>
      </c>
    </row>
    <row r="313" spans="1:1" x14ac:dyDescent="0.25">
      <c r="A313" s="56">
        <v>41219</v>
      </c>
    </row>
    <row r="314" spans="1:1" x14ac:dyDescent="0.25">
      <c r="A314" s="56">
        <v>41220</v>
      </c>
    </row>
    <row r="315" spans="1:1" x14ac:dyDescent="0.25">
      <c r="A315" s="56">
        <v>41221</v>
      </c>
    </row>
    <row r="316" spans="1:1" x14ac:dyDescent="0.25">
      <c r="A316" s="56">
        <v>41222</v>
      </c>
    </row>
    <row r="317" spans="1:1" x14ac:dyDescent="0.25">
      <c r="A317" s="56">
        <v>41223</v>
      </c>
    </row>
    <row r="318" spans="1:1" x14ac:dyDescent="0.25">
      <c r="A318" s="56">
        <v>41224</v>
      </c>
    </row>
    <row r="319" spans="1:1" x14ac:dyDescent="0.25">
      <c r="A319" s="56">
        <v>41225</v>
      </c>
    </row>
    <row r="320" spans="1:1" x14ac:dyDescent="0.25">
      <c r="A320" s="56">
        <v>41226</v>
      </c>
    </row>
    <row r="321" spans="1:1" x14ac:dyDescent="0.25">
      <c r="A321" s="56">
        <v>41227</v>
      </c>
    </row>
    <row r="322" spans="1:1" x14ac:dyDescent="0.25">
      <c r="A322" s="56">
        <v>41228</v>
      </c>
    </row>
    <row r="323" spans="1:1" x14ac:dyDescent="0.25">
      <c r="A323" s="56">
        <v>41229</v>
      </c>
    </row>
    <row r="324" spans="1:1" x14ac:dyDescent="0.25">
      <c r="A324" s="56">
        <v>41230</v>
      </c>
    </row>
    <row r="325" spans="1:1" x14ac:dyDescent="0.25">
      <c r="A325" s="56">
        <v>41231</v>
      </c>
    </row>
    <row r="326" spans="1:1" x14ac:dyDescent="0.25">
      <c r="A326" s="56">
        <v>41232</v>
      </c>
    </row>
    <row r="327" spans="1:1" x14ac:dyDescent="0.25">
      <c r="A327" s="56">
        <v>41233</v>
      </c>
    </row>
    <row r="328" spans="1:1" x14ac:dyDescent="0.25">
      <c r="A328" s="56">
        <v>41234</v>
      </c>
    </row>
    <row r="329" spans="1:1" x14ac:dyDescent="0.25">
      <c r="A329" s="56">
        <v>41235</v>
      </c>
    </row>
    <row r="330" spans="1:1" x14ac:dyDescent="0.25">
      <c r="A330" s="56">
        <v>41236</v>
      </c>
    </row>
    <row r="331" spans="1:1" x14ac:dyDescent="0.25">
      <c r="A331" s="56">
        <v>41237</v>
      </c>
    </row>
    <row r="332" spans="1:1" x14ac:dyDescent="0.25">
      <c r="A332" s="56">
        <v>41238</v>
      </c>
    </row>
    <row r="333" spans="1:1" x14ac:dyDescent="0.25">
      <c r="A333" s="56">
        <v>41239</v>
      </c>
    </row>
    <row r="334" spans="1:1" x14ac:dyDescent="0.25">
      <c r="A334" s="56">
        <v>41240</v>
      </c>
    </row>
    <row r="335" spans="1:1" x14ac:dyDescent="0.25">
      <c r="A335" s="56">
        <v>41241</v>
      </c>
    </row>
    <row r="336" spans="1:1" x14ac:dyDescent="0.25">
      <c r="A336" s="56">
        <v>41242</v>
      </c>
    </row>
    <row r="337" spans="1:1" x14ac:dyDescent="0.25">
      <c r="A337" s="56">
        <v>41243</v>
      </c>
    </row>
    <row r="338" spans="1:1" x14ac:dyDescent="0.25">
      <c r="A338" s="56">
        <v>41244</v>
      </c>
    </row>
    <row r="339" spans="1:1" x14ac:dyDescent="0.25">
      <c r="A339" s="56">
        <v>41245</v>
      </c>
    </row>
    <row r="340" spans="1:1" x14ac:dyDescent="0.25">
      <c r="A340" s="56">
        <v>41246</v>
      </c>
    </row>
    <row r="341" spans="1:1" x14ac:dyDescent="0.25">
      <c r="A341" s="56">
        <v>41247</v>
      </c>
    </row>
    <row r="342" spans="1:1" x14ac:dyDescent="0.25">
      <c r="A342" s="56">
        <v>41248</v>
      </c>
    </row>
    <row r="343" spans="1:1" x14ac:dyDescent="0.25">
      <c r="A343" s="56">
        <v>41249</v>
      </c>
    </row>
    <row r="344" spans="1:1" x14ac:dyDescent="0.25">
      <c r="A344" s="56">
        <v>41250</v>
      </c>
    </row>
    <row r="345" spans="1:1" x14ac:dyDescent="0.25">
      <c r="A345" s="56">
        <v>41251</v>
      </c>
    </row>
    <row r="346" spans="1:1" x14ac:dyDescent="0.25">
      <c r="A346" s="56">
        <v>41252</v>
      </c>
    </row>
    <row r="347" spans="1:1" x14ac:dyDescent="0.25">
      <c r="A347" s="56">
        <v>41253</v>
      </c>
    </row>
    <row r="348" spans="1:1" x14ac:dyDescent="0.25">
      <c r="A348" s="56">
        <v>41254</v>
      </c>
    </row>
    <row r="349" spans="1:1" x14ac:dyDescent="0.25">
      <c r="A349" s="56">
        <v>41255</v>
      </c>
    </row>
    <row r="350" spans="1:1" x14ac:dyDescent="0.25">
      <c r="A350" s="56">
        <v>41256</v>
      </c>
    </row>
    <row r="351" spans="1:1" x14ac:dyDescent="0.25">
      <c r="A351" s="56">
        <v>41257</v>
      </c>
    </row>
    <row r="352" spans="1:1" x14ac:dyDescent="0.25">
      <c r="A352" s="56">
        <v>41258</v>
      </c>
    </row>
    <row r="353" spans="1:1" x14ac:dyDescent="0.25">
      <c r="A353" s="56">
        <v>41259</v>
      </c>
    </row>
    <row r="354" spans="1:1" x14ac:dyDescent="0.25">
      <c r="A354" s="56">
        <v>41260</v>
      </c>
    </row>
    <row r="355" spans="1:1" x14ac:dyDescent="0.25">
      <c r="A355" s="56">
        <v>41261</v>
      </c>
    </row>
    <row r="356" spans="1:1" x14ac:dyDescent="0.25">
      <c r="A356" s="56">
        <v>41262</v>
      </c>
    </row>
    <row r="357" spans="1:1" x14ac:dyDescent="0.25">
      <c r="A357" s="56">
        <v>41263</v>
      </c>
    </row>
    <row r="358" spans="1:1" x14ac:dyDescent="0.25">
      <c r="A358" s="56">
        <v>41264</v>
      </c>
    </row>
    <row r="359" spans="1:1" x14ac:dyDescent="0.25">
      <c r="A359" s="56">
        <v>41265</v>
      </c>
    </row>
    <row r="360" spans="1:1" x14ac:dyDescent="0.25">
      <c r="A360" s="56">
        <v>41266</v>
      </c>
    </row>
    <row r="361" spans="1:1" x14ac:dyDescent="0.25">
      <c r="A361" s="56">
        <v>41267</v>
      </c>
    </row>
    <row r="362" spans="1:1" x14ac:dyDescent="0.25">
      <c r="A362" s="56">
        <v>41268</v>
      </c>
    </row>
    <row r="363" spans="1:1" x14ac:dyDescent="0.25">
      <c r="A363" s="56">
        <v>41269</v>
      </c>
    </row>
    <row r="364" spans="1:1" x14ac:dyDescent="0.25">
      <c r="A364" s="56">
        <v>41270</v>
      </c>
    </row>
    <row r="365" spans="1:1" x14ac:dyDescent="0.25">
      <c r="A365" s="56">
        <v>41271</v>
      </c>
    </row>
    <row r="366" spans="1:1" x14ac:dyDescent="0.25">
      <c r="A366" s="56">
        <v>41272</v>
      </c>
    </row>
    <row r="367" spans="1:1" x14ac:dyDescent="0.25">
      <c r="A367" s="56">
        <v>41273</v>
      </c>
    </row>
    <row r="368" spans="1:1" x14ac:dyDescent="0.25">
      <c r="A368" s="56">
        <v>41274</v>
      </c>
    </row>
    <row r="369" spans="1:1" x14ac:dyDescent="0.25">
      <c r="A369" s="56">
        <v>41275</v>
      </c>
    </row>
    <row r="370" spans="1:1" x14ac:dyDescent="0.25">
      <c r="A370" s="56">
        <v>41276</v>
      </c>
    </row>
    <row r="371" spans="1:1" x14ac:dyDescent="0.25">
      <c r="A371" s="56">
        <v>41277</v>
      </c>
    </row>
    <row r="372" spans="1:1" x14ac:dyDescent="0.25">
      <c r="A372" s="56">
        <v>41278</v>
      </c>
    </row>
    <row r="373" spans="1:1" x14ac:dyDescent="0.25">
      <c r="A373" s="56">
        <v>41279</v>
      </c>
    </row>
    <row r="374" spans="1:1" x14ac:dyDescent="0.25">
      <c r="A374" s="56">
        <v>41280</v>
      </c>
    </row>
    <row r="375" spans="1:1" x14ac:dyDescent="0.25">
      <c r="A375" s="56">
        <v>41281</v>
      </c>
    </row>
    <row r="376" spans="1:1" x14ac:dyDescent="0.25">
      <c r="A376" s="56">
        <v>41282</v>
      </c>
    </row>
    <row r="377" spans="1:1" x14ac:dyDescent="0.25">
      <c r="A377" s="56">
        <v>41283</v>
      </c>
    </row>
    <row r="378" spans="1:1" x14ac:dyDescent="0.25">
      <c r="A378" s="56">
        <v>41284</v>
      </c>
    </row>
    <row r="379" spans="1:1" x14ac:dyDescent="0.25">
      <c r="A379" s="56">
        <v>41285</v>
      </c>
    </row>
    <row r="380" spans="1:1" x14ac:dyDescent="0.25">
      <c r="A380" s="56">
        <v>41286</v>
      </c>
    </row>
    <row r="381" spans="1:1" x14ac:dyDescent="0.25">
      <c r="A381" s="56">
        <v>41287</v>
      </c>
    </row>
    <row r="382" spans="1:1" x14ac:dyDescent="0.25">
      <c r="A382" s="56">
        <v>41288</v>
      </c>
    </row>
    <row r="383" spans="1:1" x14ac:dyDescent="0.25">
      <c r="A383" s="56">
        <v>41289</v>
      </c>
    </row>
    <row r="384" spans="1:1" x14ac:dyDescent="0.25">
      <c r="A384" s="56">
        <v>41290</v>
      </c>
    </row>
    <row r="385" spans="1:1" x14ac:dyDescent="0.25">
      <c r="A385" s="56">
        <v>41291</v>
      </c>
    </row>
    <row r="386" spans="1:1" x14ac:dyDescent="0.25">
      <c r="A386" s="56">
        <v>41292</v>
      </c>
    </row>
    <row r="387" spans="1:1" x14ac:dyDescent="0.25">
      <c r="A387" s="56">
        <v>41293</v>
      </c>
    </row>
    <row r="388" spans="1:1" x14ac:dyDescent="0.25">
      <c r="A388" s="56">
        <v>41294</v>
      </c>
    </row>
    <row r="389" spans="1:1" x14ac:dyDescent="0.25">
      <c r="A389" s="56">
        <v>41295</v>
      </c>
    </row>
    <row r="390" spans="1:1" x14ac:dyDescent="0.25">
      <c r="A390" s="56">
        <v>41296</v>
      </c>
    </row>
    <row r="391" spans="1:1" x14ac:dyDescent="0.25">
      <c r="A391" s="56">
        <v>41297</v>
      </c>
    </row>
    <row r="392" spans="1:1" x14ac:dyDescent="0.25">
      <c r="A392" s="56">
        <v>41298</v>
      </c>
    </row>
    <row r="393" spans="1:1" x14ac:dyDescent="0.25">
      <c r="A393" s="56">
        <v>41299</v>
      </c>
    </row>
    <row r="394" spans="1:1" x14ac:dyDescent="0.25">
      <c r="A394" s="56">
        <v>41300</v>
      </c>
    </row>
    <row r="395" spans="1:1" x14ac:dyDescent="0.25">
      <c r="A395" s="56">
        <v>41301</v>
      </c>
    </row>
    <row r="396" spans="1:1" x14ac:dyDescent="0.25">
      <c r="A396" s="56">
        <v>41302</v>
      </c>
    </row>
    <row r="397" spans="1:1" x14ac:dyDescent="0.25">
      <c r="A397" s="56">
        <v>41303</v>
      </c>
    </row>
    <row r="398" spans="1:1" x14ac:dyDescent="0.25">
      <c r="A398" s="56">
        <v>41304</v>
      </c>
    </row>
    <row r="399" spans="1:1" x14ac:dyDescent="0.25">
      <c r="A399" s="56">
        <v>41305</v>
      </c>
    </row>
    <row r="400" spans="1:1" x14ac:dyDescent="0.25">
      <c r="A400" s="56">
        <v>41306</v>
      </c>
    </row>
    <row r="401" spans="1:1" x14ac:dyDescent="0.25">
      <c r="A401" s="56">
        <v>41307</v>
      </c>
    </row>
    <row r="402" spans="1:1" x14ac:dyDescent="0.25">
      <c r="A402" s="56">
        <v>41308</v>
      </c>
    </row>
    <row r="403" spans="1:1" x14ac:dyDescent="0.25">
      <c r="A403" s="56">
        <v>41309</v>
      </c>
    </row>
    <row r="404" spans="1:1" x14ac:dyDescent="0.25">
      <c r="A404" s="56">
        <v>41310</v>
      </c>
    </row>
    <row r="405" spans="1:1" x14ac:dyDescent="0.25">
      <c r="A405" s="56">
        <v>41311</v>
      </c>
    </row>
    <row r="406" spans="1:1" x14ac:dyDescent="0.25">
      <c r="A406" s="56">
        <v>41312</v>
      </c>
    </row>
    <row r="407" spans="1:1" x14ac:dyDescent="0.25">
      <c r="A407" s="56">
        <v>41313</v>
      </c>
    </row>
    <row r="408" spans="1:1" x14ac:dyDescent="0.25">
      <c r="A408" s="56">
        <v>41314</v>
      </c>
    </row>
    <row r="409" spans="1:1" x14ac:dyDescent="0.25">
      <c r="A409" s="56">
        <v>41315</v>
      </c>
    </row>
    <row r="410" spans="1:1" x14ac:dyDescent="0.25">
      <c r="A410" s="56">
        <v>41316</v>
      </c>
    </row>
    <row r="411" spans="1:1" x14ac:dyDescent="0.25">
      <c r="A411" s="56">
        <v>41317</v>
      </c>
    </row>
    <row r="412" spans="1:1" x14ac:dyDescent="0.25">
      <c r="A412" s="56">
        <v>41318</v>
      </c>
    </row>
    <row r="413" spans="1:1" x14ac:dyDescent="0.25">
      <c r="A413" s="56">
        <v>41319</v>
      </c>
    </row>
    <row r="414" spans="1:1" x14ac:dyDescent="0.25">
      <c r="A414" s="56">
        <v>41320</v>
      </c>
    </row>
    <row r="415" spans="1:1" x14ac:dyDescent="0.25">
      <c r="A415" s="56">
        <v>41321</v>
      </c>
    </row>
    <row r="416" spans="1:1" x14ac:dyDescent="0.25">
      <c r="A416" s="56">
        <v>41322</v>
      </c>
    </row>
    <row r="417" spans="1:1" x14ac:dyDescent="0.25">
      <c r="A417" s="56">
        <v>41323</v>
      </c>
    </row>
    <row r="418" spans="1:1" x14ac:dyDescent="0.25">
      <c r="A418" s="56">
        <v>41324</v>
      </c>
    </row>
    <row r="419" spans="1:1" x14ac:dyDescent="0.25">
      <c r="A419" s="56">
        <v>41325</v>
      </c>
    </row>
    <row r="420" spans="1:1" x14ac:dyDescent="0.25">
      <c r="A420" s="56">
        <v>41326</v>
      </c>
    </row>
    <row r="421" spans="1:1" x14ac:dyDescent="0.25">
      <c r="A421" s="56">
        <v>41327</v>
      </c>
    </row>
    <row r="422" spans="1:1" x14ac:dyDescent="0.25">
      <c r="A422" s="56">
        <v>41328</v>
      </c>
    </row>
    <row r="423" spans="1:1" x14ac:dyDescent="0.25">
      <c r="A423" s="56">
        <v>41329</v>
      </c>
    </row>
    <row r="424" spans="1:1" x14ac:dyDescent="0.25">
      <c r="A424" s="56">
        <v>41330</v>
      </c>
    </row>
    <row r="425" spans="1:1" x14ac:dyDescent="0.25">
      <c r="A425" s="56">
        <v>41331</v>
      </c>
    </row>
    <row r="426" spans="1:1" x14ac:dyDescent="0.25">
      <c r="A426" s="56">
        <v>41332</v>
      </c>
    </row>
    <row r="427" spans="1:1" x14ac:dyDescent="0.25">
      <c r="A427" s="56">
        <v>41333</v>
      </c>
    </row>
    <row r="428" spans="1:1" x14ac:dyDescent="0.25">
      <c r="A428" s="56">
        <v>41334</v>
      </c>
    </row>
    <row r="429" spans="1:1" x14ac:dyDescent="0.25">
      <c r="A429" s="56">
        <v>41335</v>
      </c>
    </row>
    <row r="430" spans="1:1" x14ac:dyDescent="0.25">
      <c r="A430" s="56">
        <v>41336</v>
      </c>
    </row>
    <row r="431" spans="1:1" x14ac:dyDescent="0.25">
      <c r="A431" s="56">
        <v>41337</v>
      </c>
    </row>
    <row r="432" spans="1:1" x14ac:dyDescent="0.25">
      <c r="A432" s="56">
        <v>41338</v>
      </c>
    </row>
    <row r="433" spans="1:1" x14ac:dyDescent="0.25">
      <c r="A433" s="56">
        <v>41339</v>
      </c>
    </row>
    <row r="434" spans="1:1" x14ac:dyDescent="0.25">
      <c r="A434" s="56">
        <v>41340</v>
      </c>
    </row>
    <row r="435" spans="1:1" x14ac:dyDescent="0.25">
      <c r="A435" s="56">
        <v>41341</v>
      </c>
    </row>
    <row r="436" spans="1:1" x14ac:dyDescent="0.25">
      <c r="A436" s="56">
        <v>41342</v>
      </c>
    </row>
    <row r="437" spans="1:1" x14ac:dyDescent="0.25">
      <c r="A437" s="56">
        <v>41343</v>
      </c>
    </row>
    <row r="438" spans="1:1" x14ac:dyDescent="0.25">
      <c r="A438" s="56">
        <v>41344</v>
      </c>
    </row>
    <row r="439" spans="1:1" x14ac:dyDescent="0.25">
      <c r="A439" s="56">
        <v>41345</v>
      </c>
    </row>
    <row r="440" spans="1:1" x14ac:dyDescent="0.25">
      <c r="A440" s="56">
        <v>41346</v>
      </c>
    </row>
    <row r="441" spans="1:1" x14ac:dyDescent="0.25">
      <c r="A441" s="56">
        <v>41347</v>
      </c>
    </row>
    <row r="442" spans="1:1" x14ac:dyDescent="0.25">
      <c r="A442" s="56">
        <v>41348</v>
      </c>
    </row>
    <row r="443" spans="1:1" x14ac:dyDescent="0.25">
      <c r="A443" s="56">
        <v>41349</v>
      </c>
    </row>
    <row r="444" spans="1:1" x14ac:dyDescent="0.25">
      <c r="A444" s="56">
        <v>41350</v>
      </c>
    </row>
    <row r="445" spans="1:1" x14ac:dyDescent="0.25">
      <c r="A445" s="56">
        <v>41351</v>
      </c>
    </row>
    <row r="446" spans="1:1" x14ac:dyDescent="0.25">
      <c r="A446" s="56">
        <v>41352</v>
      </c>
    </row>
    <row r="447" spans="1:1" x14ac:dyDescent="0.25">
      <c r="A447" s="56">
        <v>41353</v>
      </c>
    </row>
    <row r="448" spans="1:1" x14ac:dyDescent="0.25">
      <c r="A448" s="56">
        <v>41354</v>
      </c>
    </row>
    <row r="449" spans="1:1" x14ac:dyDescent="0.25">
      <c r="A449" s="56">
        <v>41355</v>
      </c>
    </row>
    <row r="450" spans="1:1" x14ac:dyDescent="0.25">
      <c r="A450" s="56">
        <v>41356</v>
      </c>
    </row>
    <row r="451" spans="1:1" x14ac:dyDescent="0.25">
      <c r="A451" s="56">
        <v>41357</v>
      </c>
    </row>
    <row r="452" spans="1:1" x14ac:dyDescent="0.25">
      <c r="A452" s="56">
        <v>41358</v>
      </c>
    </row>
    <row r="453" spans="1:1" x14ac:dyDescent="0.25">
      <c r="A453" s="56">
        <v>41359</v>
      </c>
    </row>
    <row r="454" spans="1:1" x14ac:dyDescent="0.25">
      <c r="A454" s="56">
        <v>41360</v>
      </c>
    </row>
    <row r="455" spans="1:1" x14ac:dyDescent="0.25">
      <c r="A455" s="56">
        <v>41361</v>
      </c>
    </row>
    <row r="456" spans="1:1" x14ac:dyDescent="0.25">
      <c r="A456" s="56">
        <v>41362</v>
      </c>
    </row>
    <row r="457" spans="1:1" x14ac:dyDescent="0.25">
      <c r="A457" s="56">
        <v>41363</v>
      </c>
    </row>
    <row r="458" spans="1:1" x14ac:dyDescent="0.25">
      <c r="A458" s="56">
        <v>41364</v>
      </c>
    </row>
    <row r="459" spans="1:1" x14ac:dyDescent="0.25">
      <c r="A459" s="56">
        <v>41365</v>
      </c>
    </row>
    <row r="460" spans="1:1" x14ac:dyDescent="0.25">
      <c r="A460" s="56">
        <v>41366</v>
      </c>
    </row>
    <row r="461" spans="1:1" x14ac:dyDescent="0.25">
      <c r="A461" s="56">
        <v>41367</v>
      </c>
    </row>
    <row r="462" spans="1:1" x14ac:dyDescent="0.25">
      <c r="A462" s="56">
        <v>41368</v>
      </c>
    </row>
    <row r="463" spans="1:1" x14ac:dyDescent="0.25">
      <c r="A463" s="56">
        <v>41369</v>
      </c>
    </row>
    <row r="464" spans="1:1" x14ac:dyDescent="0.25">
      <c r="A464" s="56">
        <v>41370</v>
      </c>
    </row>
    <row r="465" spans="1:1" x14ac:dyDescent="0.25">
      <c r="A465" s="56">
        <v>41371</v>
      </c>
    </row>
    <row r="466" spans="1:1" x14ac:dyDescent="0.25">
      <c r="A466" s="56">
        <v>41372</v>
      </c>
    </row>
    <row r="467" spans="1:1" x14ac:dyDescent="0.25">
      <c r="A467" s="56">
        <v>41373</v>
      </c>
    </row>
    <row r="468" spans="1:1" x14ac:dyDescent="0.25">
      <c r="A468" s="56">
        <v>41374</v>
      </c>
    </row>
    <row r="469" spans="1:1" x14ac:dyDescent="0.25">
      <c r="A469" s="56">
        <v>41375</v>
      </c>
    </row>
    <row r="470" spans="1:1" x14ac:dyDescent="0.25">
      <c r="A470" s="56">
        <v>41376</v>
      </c>
    </row>
    <row r="471" spans="1:1" x14ac:dyDescent="0.25">
      <c r="A471" s="56">
        <v>41377</v>
      </c>
    </row>
    <row r="472" spans="1:1" x14ac:dyDescent="0.25">
      <c r="A472" s="56">
        <v>41378</v>
      </c>
    </row>
    <row r="473" spans="1:1" x14ac:dyDescent="0.25">
      <c r="A473" s="56">
        <v>41379</v>
      </c>
    </row>
    <row r="474" spans="1:1" x14ac:dyDescent="0.25">
      <c r="A474" s="56">
        <v>41380</v>
      </c>
    </row>
    <row r="475" spans="1:1" x14ac:dyDescent="0.25">
      <c r="A475" s="56">
        <v>41381</v>
      </c>
    </row>
    <row r="476" spans="1:1" x14ac:dyDescent="0.25">
      <c r="A476" s="56">
        <v>41382</v>
      </c>
    </row>
    <row r="477" spans="1:1" x14ac:dyDescent="0.25">
      <c r="A477" s="56">
        <v>41383</v>
      </c>
    </row>
    <row r="478" spans="1:1" x14ac:dyDescent="0.25">
      <c r="A478" s="56">
        <v>41384</v>
      </c>
    </row>
    <row r="479" spans="1:1" x14ac:dyDescent="0.25">
      <c r="A479" s="56">
        <v>41385</v>
      </c>
    </row>
    <row r="480" spans="1:1" x14ac:dyDescent="0.25">
      <c r="A480" s="56">
        <v>41386</v>
      </c>
    </row>
    <row r="481" spans="1:1" x14ac:dyDescent="0.25">
      <c r="A481" s="56">
        <v>41387</v>
      </c>
    </row>
    <row r="482" spans="1:1" x14ac:dyDescent="0.25">
      <c r="A482" s="56">
        <v>41388</v>
      </c>
    </row>
    <row r="483" spans="1:1" x14ac:dyDescent="0.25">
      <c r="A483" s="56">
        <v>41389</v>
      </c>
    </row>
    <row r="484" spans="1:1" x14ac:dyDescent="0.25">
      <c r="A484" s="56">
        <v>41390</v>
      </c>
    </row>
    <row r="485" spans="1:1" x14ac:dyDescent="0.25">
      <c r="A485" s="56">
        <v>41391</v>
      </c>
    </row>
    <row r="486" spans="1:1" x14ac:dyDescent="0.25">
      <c r="A486" s="56">
        <v>41392</v>
      </c>
    </row>
    <row r="487" spans="1:1" x14ac:dyDescent="0.25">
      <c r="A487" s="56">
        <v>41393</v>
      </c>
    </row>
    <row r="488" spans="1:1" x14ac:dyDescent="0.25">
      <c r="A488" s="56">
        <v>41394</v>
      </c>
    </row>
    <row r="489" spans="1:1" x14ac:dyDescent="0.25">
      <c r="A489" s="56">
        <v>41395</v>
      </c>
    </row>
    <row r="490" spans="1:1" x14ac:dyDescent="0.25">
      <c r="A490" s="56">
        <v>41396</v>
      </c>
    </row>
    <row r="491" spans="1:1" x14ac:dyDescent="0.25">
      <c r="A491" s="56">
        <v>41397</v>
      </c>
    </row>
    <row r="492" spans="1:1" x14ac:dyDescent="0.25">
      <c r="A492" s="56">
        <v>41398</v>
      </c>
    </row>
    <row r="493" spans="1:1" x14ac:dyDescent="0.25">
      <c r="A493" s="56">
        <v>41399</v>
      </c>
    </row>
    <row r="494" spans="1:1" x14ac:dyDescent="0.25">
      <c r="A494" s="56">
        <v>41400</v>
      </c>
    </row>
    <row r="495" spans="1:1" x14ac:dyDescent="0.25">
      <c r="A495" s="56">
        <v>41401</v>
      </c>
    </row>
    <row r="496" spans="1:1" x14ac:dyDescent="0.25">
      <c r="A496" s="56">
        <v>41402</v>
      </c>
    </row>
    <row r="497" spans="1:1" x14ac:dyDescent="0.25">
      <c r="A497" s="56">
        <v>41403</v>
      </c>
    </row>
    <row r="498" spans="1:1" x14ac:dyDescent="0.25">
      <c r="A498" s="56">
        <v>41404</v>
      </c>
    </row>
    <row r="499" spans="1:1" x14ac:dyDescent="0.25">
      <c r="A499" s="56">
        <v>41405</v>
      </c>
    </row>
    <row r="500" spans="1:1" x14ac:dyDescent="0.25">
      <c r="A500" s="56">
        <v>41406</v>
      </c>
    </row>
    <row r="501" spans="1:1" x14ac:dyDescent="0.25">
      <c r="A501" s="56">
        <v>41407</v>
      </c>
    </row>
    <row r="502" spans="1:1" x14ac:dyDescent="0.25">
      <c r="A502" s="56">
        <v>41408</v>
      </c>
    </row>
    <row r="503" spans="1:1" x14ac:dyDescent="0.25">
      <c r="A503" s="56">
        <v>41409</v>
      </c>
    </row>
    <row r="504" spans="1:1" x14ac:dyDescent="0.25">
      <c r="A504" s="56">
        <v>41410</v>
      </c>
    </row>
    <row r="505" spans="1:1" x14ac:dyDescent="0.25">
      <c r="A505" s="56">
        <v>41411</v>
      </c>
    </row>
    <row r="506" spans="1:1" x14ac:dyDescent="0.25">
      <c r="A506" s="56">
        <v>41412</v>
      </c>
    </row>
    <row r="507" spans="1:1" x14ac:dyDescent="0.25">
      <c r="A507" s="56">
        <v>41413</v>
      </c>
    </row>
    <row r="508" spans="1:1" x14ac:dyDescent="0.25">
      <c r="A508" s="56">
        <v>41414</v>
      </c>
    </row>
    <row r="509" spans="1:1" x14ac:dyDescent="0.25">
      <c r="A509" s="56">
        <v>41415</v>
      </c>
    </row>
    <row r="510" spans="1:1" x14ac:dyDescent="0.25">
      <c r="A510" s="56">
        <v>41416</v>
      </c>
    </row>
    <row r="511" spans="1:1" x14ac:dyDescent="0.25">
      <c r="A511" s="56">
        <v>41417</v>
      </c>
    </row>
    <row r="512" spans="1:1" x14ac:dyDescent="0.25">
      <c r="A512" s="56">
        <v>41418</v>
      </c>
    </row>
    <row r="513" spans="1:1" x14ac:dyDescent="0.25">
      <c r="A513" s="56">
        <v>41419</v>
      </c>
    </row>
    <row r="514" spans="1:1" x14ac:dyDescent="0.25">
      <c r="A514" s="56">
        <v>41420</v>
      </c>
    </row>
    <row r="515" spans="1:1" x14ac:dyDescent="0.25">
      <c r="A515" s="56">
        <v>41421</v>
      </c>
    </row>
    <row r="516" spans="1:1" x14ac:dyDescent="0.25">
      <c r="A516" s="56">
        <v>41422</v>
      </c>
    </row>
    <row r="517" spans="1:1" x14ac:dyDescent="0.25">
      <c r="A517" s="56">
        <v>41423</v>
      </c>
    </row>
    <row r="518" spans="1:1" x14ac:dyDescent="0.25">
      <c r="A518" s="56">
        <v>41424</v>
      </c>
    </row>
    <row r="519" spans="1:1" x14ac:dyDescent="0.25">
      <c r="A519" s="56">
        <v>41425</v>
      </c>
    </row>
    <row r="520" spans="1:1" x14ac:dyDescent="0.25">
      <c r="A520" s="56">
        <v>41426</v>
      </c>
    </row>
    <row r="521" spans="1:1" x14ac:dyDescent="0.25">
      <c r="A521" s="56">
        <v>41427</v>
      </c>
    </row>
    <row r="522" spans="1:1" x14ac:dyDescent="0.25">
      <c r="A522" s="56">
        <v>41428</v>
      </c>
    </row>
    <row r="523" spans="1:1" x14ac:dyDescent="0.25">
      <c r="A523" s="56">
        <v>41429</v>
      </c>
    </row>
    <row r="524" spans="1:1" x14ac:dyDescent="0.25">
      <c r="A524" s="56">
        <v>41430</v>
      </c>
    </row>
    <row r="525" spans="1:1" x14ac:dyDescent="0.25">
      <c r="A525" s="56">
        <v>41431</v>
      </c>
    </row>
    <row r="526" spans="1:1" x14ac:dyDescent="0.25">
      <c r="A526" s="56">
        <v>41432</v>
      </c>
    </row>
    <row r="527" spans="1:1" x14ac:dyDescent="0.25">
      <c r="A527" s="56">
        <v>41433</v>
      </c>
    </row>
    <row r="528" spans="1:1" x14ac:dyDescent="0.25">
      <c r="A528" s="56">
        <v>41434</v>
      </c>
    </row>
    <row r="529" spans="1:1" x14ac:dyDescent="0.25">
      <c r="A529" s="56">
        <v>41435</v>
      </c>
    </row>
    <row r="530" spans="1:1" x14ac:dyDescent="0.25">
      <c r="A530" s="56">
        <v>41436</v>
      </c>
    </row>
    <row r="531" spans="1:1" x14ac:dyDescent="0.25">
      <c r="A531" s="56">
        <v>41437</v>
      </c>
    </row>
    <row r="532" spans="1:1" x14ac:dyDescent="0.25">
      <c r="A532" s="56">
        <v>41438</v>
      </c>
    </row>
    <row r="533" spans="1:1" x14ac:dyDescent="0.25">
      <c r="A533" s="56">
        <v>41439</v>
      </c>
    </row>
    <row r="534" spans="1:1" x14ac:dyDescent="0.25">
      <c r="A534" s="56">
        <v>41440</v>
      </c>
    </row>
    <row r="535" spans="1:1" x14ac:dyDescent="0.25">
      <c r="A535" s="56">
        <v>41441</v>
      </c>
    </row>
    <row r="536" spans="1:1" x14ac:dyDescent="0.25">
      <c r="A536" s="56">
        <v>41442</v>
      </c>
    </row>
    <row r="537" spans="1:1" x14ac:dyDescent="0.25">
      <c r="A537" s="56">
        <v>41443</v>
      </c>
    </row>
    <row r="538" spans="1:1" x14ac:dyDescent="0.25">
      <c r="A538" s="56">
        <v>41444</v>
      </c>
    </row>
    <row r="539" spans="1:1" x14ac:dyDescent="0.25">
      <c r="A539" s="56">
        <v>41445</v>
      </c>
    </row>
    <row r="540" spans="1:1" x14ac:dyDescent="0.25">
      <c r="A540" s="56">
        <v>41446</v>
      </c>
    </row>
    <row r="541" spans="1:1" x14ac:dyDescent="0.25">
      <c r="A541" s="56">
        <v>41447</v>
      </c>
    </row>
    <row r="542" spans="1:1" x14ac:dyDescent="0.25">
      <c r="A542" s="56">
        <v>41448</v>
      </c>
    </row>
    <row r="543" spans="1:1" x14ac:dyDescent="0.25">
      <c r="A543" s="56">
        <v>41449</v>
      </c>
    </row>
    <row r="544" spans="1:1" x14ac:dyDescent="0.25">
      <c r="A544" s="56">
        <v>41450</v>
      </c>
    </row>
    <row r="545" spans="1:1" x14ac:dyDescent="0.25">
      <c r="A545" s="56">
        <v>41451</v>
      </c>
    </row>
    <row r="546" spans="1:1" x14ac:dyDescent="0.25">
      <c r="A546" s="56">
        <v>41452</v>
      </c>
    </row>
    <row r="547" spans="1:1" x14ac:dyDescent="0.25">
      <c r="A547" s="56">
        <v>41453</v>
      </c>
    </row>
    <row r="548" spans="1:1" x14ac:dyDescent="0.25">
      <c r="A548" s="56">
        <v>41454</v>
      </c>
    </row>
    <row r="549" spans="1:1" x14ac:dyDescent="0.25">
      <c r="A549" s="56">
        <v>41455</v>
      </c>
    </row>
    <row r="550" spans="1:1" x14ac:dyDescent="0.25">
      <c r="A550" s="56">
        <v>41456</v>
      </c>
    </row>
    <row r="551" spans="1:1" x14ac:dyDescent="0.25">
      <c r="A551" s="56">
        <v>41457</v>
      </c>
    </row>
    <row r="552" spans="1:1" x14ac:dyDescent="0.25">
      <c r="A552" s="56">
        <v>41458</v>
      </c>
    </row>
    <row r="553" spans="1:1" x14ac:dyDescent="0.25">
      <c r="A553" s="56">
        <v>41459</v>
      </c>
    </row>
    <row r="554" spans="1:1" x14ac:dyDescent="0.25">
      <c r="A554" s="56">
        <v>41460</v>
      </c>
    </row>
    <row r="555" spans="1:1" x14ac:dyDescent="0.25">
      <c r="A555" s="56">
        <v>41461</v>
      </c>
    </row>
    <row r="556" spans="1:1" x14ac:dyDescent="0.25">
      <c r="A556" s="56">
        <v>41462</v>
      </c>
    </row>
    <row r="557" spans="1:1" x14ac:dyDescent="0.25">
      <c r="A557" s="56">
        <v>41463</v>
      </c>
    </row>
    <row r="558" spans="1:1" x14ac:dyDescent="0.25">
      <c r="A558" s="56">
        <v>41464</v>
      </c>
    </row>
    <row r="559" spans="1:1" x14ac:dyDescent="0.25">
      <c r="A559" s="56">
        <v>41465</v>
      </c>
    </row>
    <row r="560" spans="1:1" x14ac:dyDescent="0.25">
      <c r="A560" s="56">
        <v>41466</v>
      </c>
    </row>
    <row r="561" spans="1:1" x14ac:dyDescent="0.25">
      <c r="A561" s="56">
        <v>41467</v>
      </c>
    </row>
    <row r="562" spans="1:1" x14ac:dyDescent="0.25">
      <c r="A562" s="56">
        <v>41468</v>
      </c>
    </row>
    <row r="563" spans="1:1" x14ac:dyDescent="0.25">
      <c r="A563" s="56">
        <v>41469</v>
      </c>
    </row>
    <row r="564" spans="1:1" x14ac:dyDescent="0.25">
      <c r="A564" s="56">
        <v>41470</v>
      </c>
    </row>
    <row r="565" spans="1:1" x14ac:dyDescent="0.25">
      <c r="A565" s="56">
        <v>41471</v>
      </c>
    </row>
    <row r="566" spans="1:1" x14ac:dyDescent="0.25">
      <c r="A566" s="56">
        <v>41472</v>
      </c>
    </row>
    <row r="567" spans="1:1" x14ac:dyDescent="0.25">
      <c r="A567" s="56">
        <v>41473</v>
      </c>
    </row>
    <row r="568" spans="1:1" x14ac:dyDescent="0.25">
      <c r="A568" s="56">
        <v>41474</v>
      </c>
    </row>
    <row r="569" spans="1:1" x14ac:dyDescent="0.25">
      <c r="A569" s="56">
        <v>41475</v>
      </c>
    </row>
    <row r="570" spans="1:1" x14ac:dyDescent="0.25">
      <c r="A570" s="56">
        <v>41476</v>
      </c>
    </row>
    <row r="571" spans="1:1" x14ac:dyDescent="0.25">
      <c r="A571" s="56">
        <v>41477</v>
      </c>
    </row>
    <row r="572" spans="1:1" x14ac:dyDescent="0.25">
      <c r="A572" s="56">
        <v>41478</v>
      </c>
    </row>
    <row r="573" spans="1:1" x14ac:dyDescent="0.25">
      <c r="A573" s="56">
        <v>41479</v>
      </c>
    </row>
    <row r="574" spans="1:1" x14ac:dyDescent="0.25">
      <c r="A574" s="56">
        <v>41480</v>
      </c>
    </row>
    <row r="575" spans="1:1" x14ac:dyDescent="0.25">
      <c r="A575" s="56">
        <v>41481</v>
      </c>
    </row>
    <row r="576" spans="1:1" x14ac:dyDescent="0.25">
      <c r="A576" s="56">
        <v>41482</v>
      </c>
    </row>
    <row r="577" spans="1:1" x14ac:dyDescent="0.25">
      <c r="A577" s="56">
        <v>41483</v>
      </c>
    </row>
    <row r="578" spans="1:1" x14ac:dyDescent="0.25">
      <c r="A578" s="56">
        <v>41484</v>
      </c>
    </row>
    <row r="579" spans="1:1" x14ac:dyDescent="0.25">
      <c r="A579" s="56">
        <v>41485</v>
      </c>
    </row>
    <row r="580" spans="1:1" x14ac:dyDescent="0.25">
      <c r="A580" s="56">
        <v>41486</v>
      </c>
    </row>
    <row r="581" spans="1:1" x14ac:dyDescent="0.25">
      <c r="A581" s="56">
        <v>41487</v>
      </c>
    </row>
    <row r="582" spans="1:1" x14ac:dyDescent="0.25">
      <c r="A582" s="56">
        <v>41488</v>
      </c>
    </row>
    <row r="583" spans="1:1" x14ac:dyDescent="0.25">
      <c r="A583" s="56">
        <v>41489</v>
      </c>
    </row>
    <row r="584" spans="1:1" x14ac:dyDescent="0.25">
      <c r="A584" s="56">
        <v>41490</v>
      </c>
    </row>
    <row r="585" spans="1:1" x14ac:dyDescent="0.25">
      <c r="A585" s="56">
        <v>41491</v>
      </c>
    </row>
    <row r="586" spans="1:1" x14ac:dyDescent="0.25">
      <c r="A586" s="56">
        <v>41492</v>
      </c>
    </row>
    <row r="587" spans="1:1" x14ac:dyDescent="0.25">
      <c r="A587" s="56">
        <v>41493</v>
      </c>
    </row>
    <row r="588" spans="1:1" x14ac:dyDescent="0.25">
      <c r="A588" s="56">
        <v>41494</v>
      </c>
    </row>
    <row r="589" spans="1:1" x14ac:dyDescent="0.25">
      <c r="A589" s="56">
        <v>41495</v>
      </c>
    </row>
    <row r="590" spans="1:1" x14ac:dyDescent="0.25">
      <c r="A590" s="56">
        <v>41496</v>
      </c>
    </row>
    <row r="591" spans="1:1" x14ac:dyDescent="0.25">
      <c r="A591" s="56">
        <v>41497</v>
      </c>
    </row>
    <row r="592" spans="1:1" x14ac:dyDescent="0.25">
      <c r="A592" s="56">
        <v>41498</v>
      </c>
    </row>
    <row r="593" spans="1:1" x14ac:dyDescent="0.25">
      <c r="A593" s="56">
        <v>41499</v>
      </c>
    </row>
    <row r="594" spans="1:1" x14ac:dyDescent="0.25">
      <c r="A594" s="56">
        <v>41500</v>
      </c>
    </row>
    <row r="595" spans="1:1" x14ac:dyDescent="0.25">
      <c r="A595" s="56">
        <v>41501</v>
      </c>
    </row>
    <row r="596" spans="1:1" x14ac:dyDescent="0.25">
      <c r="A596" s="56">
        <v>41502</v>
      </c>
    </row>
    <row r="597" spans="1:1" x14ac:dyDescent="0.25">
      <c r="A597" s="56">
        <v>41503</v>
      </c>
    </row>
    <row r="598" spans="1:1" x14ac:dyDescent="0.25">
      <c r="A598" s="56">
        <v>41504</v>
      </c>
    </row>
    <row r="599" spans="1:1" x14ac:dyDescent="0.25">
      <c r="A599" s="56">
        <v>41505</v>
      </c>
    </row>
    <row r="600" spans="1:1" x14ac:dyDescent="0.25">
      <c r="A600" s="56">
        <v>41506</v>
      </c>
    </row>
    <row r="601" spans="1:1" x14ac:dyDescent="0.25">
      <c r="A601" s="56">
        <v>41507</v>
      </c>
    </row>
    <row r="602" spans="1:1" x14ac:dyDescent="0.25">
      <c r="A602" s="56">
        <v>41508</v>
      </c>
    </row>
    <row r="603" spans="1:1" x14ac:dyDescent="0.25">
      <c r="A603" s="56">
        <v>41509</v>
      </c>
    </row>
    <row r="604" spans="1:1" x14ac:dyDescent="0.25">
      <c r="A604" s="56">
        <v>41510</v>
      </c>
    </row>
    <row r="605" spans="1:1" x14ac:dyDescent="0.25">
      <c r="A605" s="56">
        <v>41511</v>
      </c>
    </row>
    <row r="606" spans="1:1" x14ac:dyDescent="0.25">
      <c r="A606" s="56">
        <v>41512</v>
      </c>
    </row>
    <row r="607" spans="1:1" x14ac:dyDescent="0.25">
      <c r="A607" s="56">
        <v>41513</v>
      </c>
    </row>
    <row r="608" spans="1:1" x14ac:dyDescent="0.25">
      <c r="A608" s="56">
        <v>41514</v>
      </c>
    </row>
    <row r="609" spans="1:1" x14ac:dyDescent="0.25">
      <c r="A609" s="56">
        <v>41515</v>
      </c>
    </row>
    <row r="610" spans="1:1" x14ac:dyDescent="0.25">
      <c r="A610" s="56">
        <v>41516</v>
      </c>
    </row>
    <row r="611" spans="1:1" x14ac:dyDescent="0.25">
      <c r="A611" s="56">
        <v>41517</v>
      </c>
    </row>
    <row r="612" spans="1:1" x14ac:dyDescent="0.25">
      <c r="A612" s="56">
        <v>41518</v>
      </c>
    </row>
    <row r="613" spans="1:1" x14ac:dyDescent="0.25">
      <c r="A613" s="56">
        <v>41519</v>
      </c>
    </row>
    <row r="614" spans="1:1" x14ac:dyDescent="0.25">
      <c r="A614" s="56">
        <v>41520</v>
      </c>
    </row>
    <row r="615" spans="1:1" x14ac:dyDescent="0.25">
      <c r="A615" s="56">
        <v>41521</v>
      </c>
    </row>
    <row r="616" spans="1:1" x14ac:dyDescent="0.25">
      <c r="A616" s="56">
        <v>41522</v>
      </c>
    </row>
    <row r="617" spans="1:1" x14ac:dyDescent="0.25">
      <c r="A617" s="56">
        <v>41523</v>
      </c>
    </row>
    <row r="618" spans="1:1" x14ac:dyDescent="0.25">
      <c r="A618" s="56">
        <v>41524</v>
      </c>
    </row>
    <row r="619" spans="1:1" x14ac:dyDescent="0.25">
      <c r="A619" s="56">
        <v>41525</v>
      </c>
    </row>
    <row r="620" spans="1:1" x14ac:dyDescent="0.25">
      <c r="A620" s="56">
        <v>41526</v>
      </c>
    </row>
    <row r="621" spans="1:1" x14ac:dyDescent="0.25">
      <c r="A621" s="56">
        <v>41527</v>
      </c>
    </row>
    <row r="622" spans="1:1" x14ac:dyDescent="0.25">
      <c r="A622" s="56">
        <v>41528</v>
      </c>
    </row>
    <row r="623" spans="1:1" x14ac:dyDescent="0.25">
      <c r="A623" s="56">
        <v>41529</v>
      </c>
    </row>
    <row r="624" spans="1:1" x14ac:dyDescent="0.25">
      <c r="A624" s="56">
        <v>41530</v>
      </c>
    </row>
    <row r="625" spans="1:1" x14ac:dyDescent="0.25">
      <c r="A625" s="56">
        <v>41531</v>
      </c>
    </row>
    <row r="626" spans="1:1" x14ac:dyDescent="0.25">
      <c r="A626" s="56">
        <v>41532</v>
      </c>
    </row>
    <row r="627" spans="1:1" x14ac:dyDescent="0.25">
      <c r="A627" s="56">
        <v>41533</v>
      </c>
    </row>
    <row r="628" spans="1:1" x14ac:dyDescent="0.25">
      <c r="A628" s="56">
        <v>41534</v>
      </c>
    </row>
    <row r="629" spans="1:1" x14ac:dyDescent="0.25">
      <c r="A629" s="56">
        <v>41535</v>
      </c>
    </row>
    <row r="630" spans="1:1" x14ac:dyDescent="0.25">
      <c r="A630" s="56">
        <v>41536</v>
      </c>
    </row>
    <row r="631" spans="1:1" x14ac:dyDescent="0.25">
      <c r="A631" s="56">
        <v>41537</v>
      </c>
    </row>
    <row r="632" spans="1:1" x14ac:dyDescent="0.25">
      <c r="A632" s="56">
        <v>41538</v>
      </c>
    </row>
    <row r="633" spans="1:1" x14ac:dyDescent="0.25">
      <c r="A633" s="56">
        <v>41539</v>
      </c>
    </row>
    <row r="634" spans="1:1" x14ac:dyDescent="0.25">
      <c r="A634" s="56">
        <v>41540</v>
      </c>
    </row>
    <row r="635" spans="1:1" x14ac:dyDescent="0.25">
      <c r="A635" s="56">
        <v>41541</v>
      </c>
    </row>
    <row r="636" spans="1:1" x14ac:dyDescent="0.25">
      <c r="A636" s="56">
        <v>41542</v>
      </c>
    </row>
    <row r="637" spans="1:1" x14ac:dyDescent="0.25">
      <c r="A637" s="56">
        <v>41543</v>
      </c>
    </row>
    <row r="638" spans="1:1" x14ac:dyDescent="0.25">
      <c r="A638" s="56">
        <v>41544</v>
      </c>
    </row>
    <row r="639" spans="1:1" x14ac:dyDescent="0.25">
      <c r="A639" s="56">
        <v>41545</v>
      </c>
    </row>
    <row r="640" spans="1:1" x14ac:dyDescent="0.25">
      <c r="A640" s="56">
        <v>41546</v>
      </c>
    </row>
    <row r="641" spans="1:1" x14ac:dyDescent="0.25">
      <c r="A641" s="56">
        <v>41547</v>
      </c>
    </row>
    <row r="642" spans="1:1" x14ac:dyDescent="0.25">
      <c r="A642" s="56">
        <v>41548</v>
      </c>
    </row>
    <row r="643" spans="1:1" x14ac:dyDescent="0.25">
      <c r="A643" s="56">
        <v>41549</v>
      </c>
    </row>
    <row r="644" spans="1:1" x14ac:dyDescent="0.25">
      <c r="A644" s="56">
        <v>41550</v>
      </c>
    </row>
    <row r="645" spans="1:1" x14ac:dyDescent="0.25">
      <c r="A645" s="56">
        <v>41551</v>
      </c>
    </row>
    <row r="646" spans="1:1" x14ac:dyDescent="0.25">
      <c r="A646" s="56">
        <v>41552</v>
      </c>
    </row>
    <row r="647" spans="1:1" x14ac:dyDescent="0.25">
      <c r="A647" s="56">
        <v>41553</v>
      </c>
    </row>
    <row r="648" spans="1:1" x14ac:dyDescent="0.25">
      <c r="A648" s="56">
        <v>41554</v>
      </c>
    </row>
    <row r="649" spans="1:1" x14ac:dyDescent="0.25">
      <c r="A649" s="56">
        <v>41555</v>
      </c>
    </row>
    <row r="650" spans="1:1" x14ac:dyDescent="0.25">
      <c r="A650" s="56">
        <v>41556</v>
      </c>
    </row>
    <row r="651" spans="1:1" x14ac:dyDescent="0.25">
      <c r="A651" s="56">
        <v>41557</v>
      </c>
    </row>
    <row r="652" spans="1:1" x14ac:dyDescent="0.25">
      <c r="A652" s="56">
        <v>41558</v>
      </c>
    </row>
    <row r="653" spans="1:1" x14ac:dyDescent="0.25">
      <c r="A653" s="56">
        <v>41559</v>
      </c>
    </row>
    <row r="654" spans="1:1" x14ac:dyDescent="0.25">
      <c r="A654" s="56">
        <v>41560</v>
      </c>
    </row>
    <row r="655" spans="1:1" x14ac:dyDescent="0.25">
      <c r="A655" s="56">
        <v>41561</v>
      </c>
    </row>
    <row r="656" spans="1:1" x14ac:dyDescent="0.25">
      <c r="A656" s="56">
        <v>41562</v>
      </c>
    </row>
    <row r="657" spans="1:1" x14ac:dyDescent="0.25">
      <c r="A657" s="56">
        <v>41563</v>
      </c>
    </row>
    <row r="658" spans="1:1" x14ac:dyDescent="0.25">
      <c r="A658" s="56">
        <v>41564</v>
      </c>
    </row>
    <row r="659" spans="1:1" x14ac:dyDescent="0.25">
      <c r="A659" s="56">
        <v>41565</v>
      </c>
    </row>
    <row r="660" spans="1:1" x14ac:dyDescent="0.25">
      <c r="A660" s="56">
        <v>41566</v>
      </c>
    </row>
    <row r="661" spans="1:1" x14ac:dyDescent="0.25">
      <c r="A661" s="56">
        <v>41567</v>
      </c>
    </row>
    <row r="662" spans="1:1" x14ac:dyDescent="0.25">
      <c r="A662" s="56">
        <v>41568</v>
      </c>
    </row>
    <row r="663" spans="1:1" x14ac:dyDescent="0.25">
      <c r="A663" s="56">
        <v>41569</v>
      </c>
    </row>
    <row r="664" spans="1:1" x14ac:dyDescent="0.25">
      <c r="A664" s="56">
        <v>41570</v>
      </c>
    </row>
    <row r="665" spans="1:1" x14ac:dyDescent="0.25">
      <c r="A665" s="56">
        <v>41571</v>
      </c>
    </row>
    <row r="666" spans="1:1" x14ac:dyDescent="0.25">
      <c r="A666" s="56">
        <v>41572</v>
      </c>
    </row>
    <row r="667" spans="1:1" x14ac:dyDescent="0.25">
      <c r="A667" s="56">
        <v>41573</v>
      </c>
    </row>
    <row r="668" spans="1:1" x14ac:dyDescent="0.25">
      <c r="A668" s="56">
        <v>41574</v>
      </c>
    </row>
    <row r="669" spans="1:1" x14ac:dyDescent="0.25">
      <c r="A669" s="56">
        <v>41575</v>
      </c>
    </row>
    <row r="670" spans="1:1" x14ac:dyDescent="0.25">
      <c r="A670" s="56">
        <v>41576</v>
      </c>
    </row>
    <row r="671" spans="1:1" x14ac:dyDescent="0.25">
      <c r="A671" s="56">
        <v>41577</v>
      </c>
    </row>
    <row r="672" spans="1:1" x14ac:dyDescent="0.25">
      <c r="A672" s="56">
        <v>41578</v>
      </c>
    </row>
    <row r="673" spans="1:1" x14ac:dyDescent="0.25">
      <c r="A673" s="56">
        <v>41579</v>
      </c>
    </row>
    <row r="674" spans="1:1" x14ac:dyDescent="0.25">
      <c r="A674" s="56">
        <v>41580</v>
      </c>
    </row>
    <row r="675" spans="1:1" x14ac:dyDescent="0.25">
      <c r="A675" s="56">
        <v>41581</v>
      </c>
    </row>
    <row r="676" spans="1:1" x14ac:dyDescent="0.25">
      <c r="A676" s="56">
        <v>41582</v>
      </c>
    </row>
    <row r="677" spans="1:1" x14ac:dyDescent="0.25">
      <c r="A677" s="56">
        <v>41583</v>
      </c>
    </row>
    <row r="678" spans="1:1" x14ac:dyDescent="0.25">
      <c r="A678" s="56">
        <v>41584</v>
      </c>
    </row>
    <row r="679" spans="1:1" x14ac:dyDescent="0.25">
      <c r="A679" s="56">
        <v>41585</v>
      </c>
    </row>
    <row r="680" spans="1:1" x14ac:dyDescent="0.25">
      <c r="A680" s="56">
        <v>41586</v>
      </c>
    </row>
    <row r="681" spans="1:1" x14ac:dyDescent="0.25">
      <c r="A681" s="56">
        <v>41587</v>
      </c>
    </row>
    <row r="682" spans="1:1" x14ac:dyDescent="0.25">
      <c r="A682" s="56">
        <v>41588</v>
      </c>
    </row>
    <row r="683" spans="1:1" x14ac:dyDescent="0.25">
      <c r="A683" s="56">
        <v>41589</v>
      </c>
    </row>
    <row r="684" spans="1:1" x14ac:dyDescent="0.25">
      <c r="A684" s="56">
        <v>41590</v>
      </c>
    </row>
    <row r="685" spans="1:1" x14ac:dyDescent="0.25">
      <c r="A685" s="56">
        <v>41591</v>
      </c>
    </row>
    <row r="686" spans="1:1" x14ac:dyDescent="0.25">
      <c r="A686" s="56">
        <v>41592</v>
      </c>
    </row>
    <row r="687" spans="1:1" x14ac:dyDescent="0.25">
      <c r="A687" s="56">
        <v>41593</v>
      </c>
    </row>
    <row r="688" spans="1:1" x14ac:dyDescent="0.25">
      <c r="A688" s="56">
        <v>41594</v>
      </c>
    </row>
    <row r="689" spans="1:1" x14ac:dyDescent="0.25">
      <c r="A689" s="56">
        <v>41595</v>
      </c>
    </row>
    <row r="690" spans="1:1" x14ac:dyDescent="0.25">
      <c r="A690" s="56">
        <v>41596</v>
      </c>
    </row>
    <row r="691" spans="1:1" x14ac:dyDescent="0.25">
      <c r="A691" s="56">
        <v>41597</v>
      </c>
    </row>
    <row r="692" spans="1:1" x14ac:dyDescent="0.25">
      <c r="A692" s="56">
        <v>41598</v>
      </c>
    </row>
    <row r="693" spans="1:1" x14ac:dyDescent="0.25">
      <c r="A693" s="56">
        <v>41599</v>
      </c>
    </row>
    <row r="694" spans="1:1" x14ac:dyDescent="0.25">
      <c r="A694" s="56">
        <v>41600</v>
      </c>
    </row>
    <row r="695" spans="1:1" x14ac:dyDescent="0.25">
      <c r="A695" s="56">
        <v>41601</v>
      </c>
    </row>
    <row r="696" spans="1:1" x14ac:dyDescent="0.25">
      <c r="A696" s="56">
        <v>41602</v>
      </c>
    </row>
    <row r="697" spans="1:1" x14ac:dyDescent="0.25">
      <c r="A697" s="56">
        <v>41603</v>
      </c>
    </row>
    <row r="698" spans="1:1" x14ac:dyDescent="0.25">
      <c r="A698" s="56">
        <v>41604</v>
      </c>
    </row>
    <row r="699" spans="1:1" x14ac:dyDescent="0.25">
      <c r="A699" s="56">
        <v>41605</v>
      </c>
    </row>
    <row r="700" spans="1:1" x14ac:dyDescent="0.25">
      <c r="A700" s="56">
        <v>41606</v>
      </c>
    </row>
    <row r="701" spans="1:1" x14ac:dyDescent="0.25">
      <c r="A701" s="56">
        <v>41607</v>
      </c>
    </row>
    <row r="702" spans="1:1" x14ac:dyDescent="0.25">
      <c r="A702" s="56">
        <v>41608</v>
      </c>
    </row>
    <row r="703" spans="1:1" x14ac:dyDescent="0.25">
      <c r="A703" s="56">
        <v>41609</v>
      </c>
    </row>
    <row r="704" spans="1:1" x14ac:dyDescent="0.25">
      <c r="A704" s="56">
        <v>41610</v>
      </c>
    </row>
    <row r="705" spans="1:1" x14ac:dyDescent="0.25">
      <c r="A705" s="56">
        <v>41611</v>
      </c>
    </row>
    <row r="706" spans="1:1" x14ac:dyDescent="0.25">
      <c r="A706" s="56">
        <v>41612</v>
      </c>
    </row>
    <row r="707" spans="1:1" x14ac:dyDescent="0.25">
      <c r="A707" s="56">
        <v>41613</v>
      </c>
    </row>
    <row r="708" spans="1:1" x14ac:dyDescent="0.25">
      <c r="A708" s="56">
        <v>41614</v>
      </c>
    </row>
    <row r="709" spans="1:1" x14ac:dyDescent="0.25">
      <c r="A709" s="56">
        <v>41615</v>
      </c>
    </row>
    <row r="710" spans="1:1" x14ac:dyDescent="0.25">
      <c r="A710" s="56">
        <v>41616</v>
      </c>
    </row>
    <row r="711" spans="1:1" x14ac:dyDescent="0.25">
      <c r="A711" s="56">
        <v>41617</v>
      </c>
    </row>
    <row r="712" spans="1:1" x14ac:dyDescent="0.25">
      <c r="A712" s="56">
        <v>41618</v>
      </c>
    </row>
    <row r="713" spans="1:1" x14ac:dyDescent="0.25">
      <c r="A713" s="56">
        <v>41619</v>
      </c>
    </row>
    <row r="714" spans="1:1" x14ac:dyDescent="0.25">
      <c r="A714" s="56">
        <v>41620</v>
      </c>
    </row>
    <row r="715" spans="1:1" x14ac:dyDescent="0.25">
      <c r="A715" s="56">
        <v>41621</v>
      </c>
    </row>
    <row r="716" spans="1:1" x14ac:dyDescent="0.25">
      <c r="A716" s="56">
        <v>41622</v>
      </c>
    </row>
    <row r="717" spans="1:1" x14ac:dyDescent="0.25">
      <c r="A717" s="56">
        <v>41623</v>
      </c>
    </row>
    <row r="718" spans="1:1" x14ac:dyDescent="0.25">
      <c r="A718" s="56">
        <v>41624</v>
      </c>
    </row>
    <row r="719" spans="1:1" x14ac:dyDescent="0.25">
      <c r="A719" s="56">
        <v>41625</v>
      </c>
    </row>
    <row r="720" spans="1:1" x14ac:dyDescent="0.25">
      <c r="A720" s="56">
        <v>41626</v>
      </c>
    </row>
    <row r="721" spans="1:1" x14ac:dyDescent="0.25">
      <c r="A721" s="56">
        <v>41627</v>
      </c>
    </row>
    <row r="722" spans="1:1" x14ac:dyDescent="0.25">
      <c r="A722" s="56">
        <v>41628</v>
      </c>
    </row>
    <row r="723" spans="1:1" x14ac:dyDescent="0.25">
      <c r="A723" s="56">
        <v>41629</v>
      </c>
    </row>
    <row r="724" spans="1:1" x14ac:dyDescent="0.25">
      <c r="A724" s="56">
        <v>41630</v>
      </c>
    </row>
    <row r="725" spans="1:1" x14ac:dyDescent="0.25">
      <c r="A725" s="56">
        <v>41631</v>
      </c>
    </row>
    <row r="726" spans="1:1" x14ac:dyDescent="0.25">
      <c r="A726" s="56">
        <v>41632</v>
      </c>
    </row>
    <row r="727" spans="1:1" x14ac:dyDescent="0.25">
      <c r="A727" s="56">
        <v>41633</v>
      </c>
    </row>
    <row r="728" spans="1:1" x14ac:dyDescent="0.25">
      <c r="A728" s="56">
        <v>41634</v>
      </c>
    </row>
    <row r="729" spans="1:1" x14ac:dyDescent="0.25">
      <c r="A729" s="56">
        <v>41635</v>
      </c>
    </row>
    <row r="730" spans="1:1" x14ac:dyDescent="0.25">
      <c r="A730" s="56">
        <v>41636</v>
      </c>
    </row>
    <row r="731" spans="1:1" x14ac:dyDescent="0.25">
      <c r="A731" s="56">
        <v>41637</v>
      </c>
    </row>
    <row r="732" spans="1:1" x14ac:dyDescent="0.25">
      <c r="A732" s="56">
        <v>41638</v>
      </c>
    </row>
    <row r="733" spans="1:1" x14ac:dyDescent="0.25">
      <c r="A733" s="5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M89"/>
  <sheetViews>
    <sheetView showGridLines="0" view="pageBreakPreview" zoomScale="80" zoomScaleSheetLayoutView="80" workbookViewId="0">
      <selection activeCell="G15" sqref="G15"/>
    </sheetView>
  </sheetViews>
  <sheetFormatPr defaultColWidth="9.109375" defaultRowHeight="13.8" x14ac:dyDescent="0.3"/>
  <cols>
    <col min="1" max="1" width="15.88671875" style="2" customWidth="1"/>
    <col min="2" max="2" width="75.44140625" style="2" customWidth="1"/>
    <col min="3" max="3" width="15.1093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 x14ac:dyDescent="0.3">
      <c r="A1" s="70" t="s">
        <v>405</v>
      </c>
      <c r="B1" s="231"/>
      <c r="C1" s="481" t="s">
        <v>109</v>
      </c>
      <c r="D1" s="481"/>
      <c r="E1" s="87"/>
    </row>
    <row r="2" spans="1:5" s="6" customFormat="1" x14ac:dyDescent="0.3">
      <c r="A2" s="70" t="s">
        <v>406</v>
      </c>
      <c r="B2" s="231"/>
      <c r="C2" s="479" t="s">
        <v>1777</v>
      </c>
      <c r="D2" s="480"/>
      <c r="E2" s="87"/>
    </row>
    <row r="3" spans="1:5" s="6" customFormat="1" x14ac:dyDescent="0.3">
      <c r="A3" s="70" t="s">
        <v>407</v>
      </c>
      <c r="B3" s="231"/>
      <c r="C3" s="232"/>
      <c r="D3" s="232"/>
      <c r="E3" s="87"/>
    </row>
    <row r="4" spans="1:5" s="6" customFormat="1" x14ac:dyDescent="0.3">
      <c r="A4" s="72" t="s">
        <v>140</v>
      </c>
      <c r="B4" s="231"/>
      <c r="C4" s="232"/>
      <c r="D4" s="232"/>
      <c r="E4" s="87"/>
    </row>
    <row r="5" spans="1:5" s="6" customFormat="1" x14ac:dyDescent="0.3">
      <c r="A5" s="72"/>
      <c r="B5" s="231"/>
      <c r="C5" s="232"/>
      <c r="D5" s="232"/>
      <c r="E5" s="87"/>
    </row>
    <row r="6" spans="1:5" x14ac:dyDescent="0.3">
      <c r="A6" s="73" t="s">
        <v>273</v>
      </c>
      <c r="B6" s="73"/>
      <c r="C6" s="72"/>
      <c r="D6" s="72"/>
      <c r="E6" s="88"/>
    </row>
    <row r="7" spans="1:5" x14ac:dyDescent="0.3">
      <c r="A7" s="233" t="str">
        <f>'ფორმა N1'!D4</f>
        <v>მპგ თავისუფალი დემოკრატები</v>
      </c>
      <c r="B7" s="76"/>
      <c r="C7" s="397"/>
      <c r="D7" s="77"/>
      <c r="E7" s="88"/>
    </row>
    <row r="8" spans="1:5" x14ac:dyDescent="0.3">
      <c r="A8" s="73"/>
      <c r="B8" s="73"/>
      <c r="C8" s="72"/>
      <c r="D8" s="72"/>
      <c r="E8" s="88"/>
    </row>
    <row r="9" spans="1:5" s="6" customFormat="1" x14ac:dyDescent="0.3">
      <c r="A9" s="231"/>
      <c r="B9" s="231"/>
      <c r="C9" s="74"/>
      <c r="D9" s="74"/>
      <c r="E9" s="87"/>
    </row>
    <row r="10" spans="1:5" s="6" customFormat="1" ht="27.6" x14ac:dyDescent="0.3">
      <c r="A10" s="85" t="s">
        <v>64</v>
      </c>
      <c r="B10" s="86" t="s">
        <v>11</v>
      </c>
      <c r="C10" s="75" t="s">
        <v>10</v>
      </c>
      <c r="D10" s="75" t="s">
        <v>9</v>
      </c>
      <c r="E10" s="87"/>
    </row>
    <row r="11" spans="1:5" s="7" customFormat="1" x14ac:dyDescent="0.25">
      <c r="A11" s="234">
        <v>1</v>
      </c>
      <c r="B11" s="234" t="s">
        <v>57</v>
      </c>
      <c r="C11" s="78">
        <f>SUM(C12,C15,C55,C58,C59,C60,C78)</f>
        <v>37113.58</v>
      </c>
      <c r="D11" s="78">
        <f>SUM(D12,D15,D55,D58,D59,D60,D66,D74,D75)</f>
        <v>42028.68</v>
      </c>
      <c r="E11" s="235"/>
    </row>
    <row r="12" spans="1:5" s="9" customFormat="1" ht="16.2" x14ac:dyDescent="0.25">
      <c r="A12" s="83">
        <v>1.1000000000000001</v>
      </c>
      <c r="B12" s="83" t="s">
        <v>58</v>
      </c>
      <c r="C12" s="79">
        <f>SUM(C13:C14)</f>
        <v>19063</v>
      </c>
      <c r="D12" s="79">
        <f>SUM(D13:D14)</f>
        <v>19063</v>
      </c>
      <c r="E12" s="89"/>
    </row>
    <row r="13" spans="1:5" s="10" customFormat="1" x14ac:dyDescent="0.25">
      <c r="A13" s="84" t="s">
        <v>30</v>
      </c>
      <c r="B13" s="84" t="s">
        <v>59</v>
      </c>
      <c r="C13" s="4">
        <v>16251</v>
      </c>
      <c r="D13" s="4">
        <v>16251</v>
      </c>
      <c r="E13" s="90"/>
    </row>
    <row r="14" spans="1:5" s="3" customFormat="1" x14ac:dyDescent="0.25">
      <c r="A14" s="84" t="s">
        <v>31</v>
      </c>
      <c r="B14" s="84" t="s">
        <v>0</v>
      </c>
      <c r="C14" s="4">
        <v>2812</v>
      </c>
      <c r="D14" s="4">
        <v>2812</v>
      </c>
      <c r="E14" s="91"/>
    </row>
    <row r="15" spans="1:5" s="7" customFormat="1" x14ac:dyDescent="0.25">
      <c r="A15" s="83">
        <v>1.2</v>
      </c>
      <c r="B15" s="83" t="s">
        <v>60</v>
      </c>
      <c r="C15" s="80">
        <f>SUM(C16,C19,C31,C32,C33,C34,C37,C38,C45:C49,C53,C54)</f>
        <v>15550.58</v>
      </c>
      <c r="D15" s="80">
        <f>SUM(D16,D19,D31,D32,D33,D34,D37,D38,D45:D49,D53,D54)</f>
        <v>20463.580000000002</v>
      </c>
      <c r="E15" s="235"/>
    </row>
    <row r="16" spans="1:5" s="3" customFormat="1" x14ac:dyDescent="0.25">
      <c r="A16" s="84" t="s">
        <v>32</v>
      </c>
      <c r="B16" s="84" t="s">
        <v>1</v>
      </c>
      <c r="C16" s="79">
        <f>SUM(C17:C18)</f>
        <v>0</v>
      </c>
      <c r="D16" s="79">
        <f>SUM(D17:D18)</f>
        <v>0</v>
      </c>
      <c r="E16" s="91"/>
    </row>
    <row r="17" spans="1:13" s="3" customFormat="1" x14ac:dyDescent="0.25">
      <c r="A17" s="93" t="s">
        <v>98</v>
      </c>
      <c r="B17" s="93" t="s">
        <v>61</v>
      </c>
      <c r="C17" s="4"/>
      <c r="D17" s="236"/>
      <c r="E17" s="91"/>
    </row>
    <row r="18" spans="1:13" s="3" customFormat="1" x14ac:dyDescent="0.25">
      <c r="A18" s="93" t="s">
        <v>99</v>
      </c>
      <c r="B18" s="93" t="s">
        <v>62</v>
      </c>
      <c r="C18" s="4"/>
      <c r="D18" s="236"/>
      <c r="E18" s="91"/>
    </row>
    <row r="19" spans="1:13" s="3" customFormat="1" x14ac:dyDescent="0.25">
      <c r="A19" s="84" t="s">
        <v>33</v>
      </c>
      <c r="B19" s="84" t="s">
        <v>2</v>
      </c>
      <c r="C19" s="79">
        <f>SUM(C20:C25,C30)</f>
        <v>2734</v>
      </c>
      <c r="D19" s="79">
        <f>SUM(D20:D25,D30)</f>
        <v>1647</v>
      </c>
      <c r="E19" s="237"/>
      <c r="F19" s="238"/>
    </row>
    <row r="20" spans="1:13" s="241" customFormat="1" ht="27.6" x14ac:dyDescent="0.25">
      <c r="A20" s="93" t="s">
        <v>12</v>
      </c>
      <c r="B20" s="93" t="s">
        <v>249</v>
      </c>
      <c r="C20" s="239">
        <v>853</v>
      </c>
      <c r="D20" s="36">
        <v>820</v>
      </c>
      <c r="E20" s="240"/>
    </row>
    <row r="21" spans="1:13" s="241" customFormat="1" x14ac:dyDescent="0.25">
      <c r="A21" s="93" t="s">
        <v>13</v>
      </c>
      <c r="B21" s="93" t="s">
        <v>14</v>
      </c>
      <c r="C21" s="239"/>
      <c r="D21" s="36"/>
      <c r="E21" s="240"/>
    </row>
    <row r="22" spans="1:13" s="241" customFormat="1" ht="27.6" x14ac:dyDescent="0.25">
      <c r="A22" s="93" t="s">
        <v>280</v>
      </c>
      <c r="B22" s="93" t="s">
        <v>22</v>
      </c>
      <c r="C22" s="239"/>
      <c r="D22" s="37"/>
      <c r="E22" s="240"/>
    </row>
    <row r="23" spans="1:13" s="241" customFormat="1" ht="16.5" customHeight="1" x14ac:dyDescent="0.25">
      <c r="A23" s="93" t="s">
        <v>281</v>
      </c>
      <c r="B23" s="93" t="s">
        <v>15</v>
      </c>
      <c r="C23" s="239">
        <v>1310</v>
      </c>
      <c r="D23" s="37">
        <v>530</v>
      </c>
      <c r="E23" s="240"/>
    </row>
    <row r="24" spans="1:13" s="241" customFormat="1" ht="16.5" customHeight="1" x14ac:dyDescent="0.25">
      <c r="A24" s="93" t="s">
        <v>282</v>
      </c>
      <c r="B24" s="93" t="s">
        <v>16</v>
      </c>
      <c r="C24" s="239"/>
      <c r="D24" s="37"/>
      <c r="E24" s="240"/>
    </row>
    <row r="25" spans="1:13" s="241" customFormat="1" ht="16.5" customHeight="1" x14ac:dyDescent="0.25">
      <c r="A25" s="93" t="s">
        <v>283</v>
      </c>
      <c r="B25" s="93" t="s">
        <v>17</v>
      </c>
      <c r="C25" s="79">
        <f>SUM(C26:C29)</f>
        <v>327</v>
      </c>
      <c r="D25" s="79">
        <f>SUM(D26:D29)</f>
        <v>53</v>
      </c>
      <c r="E25" s="240"/>
    </row>
    <row r="26" spans="1:13" s="241" customFormat="1" ht="16.5" customHeight="1" x14ac:dyDescent="0.25">
      <c r="A26" s="242" t="s">
        <v>284</v>
      </c>
      <c r="B26" s="242" t="s">
        <v>18</v>
      </c>
      <c r="C26" s="239">
        <v>326</v>
      </c>
      <c r="D26" s="37">
        <v>53</v>
      </c>
      <c r="E26" s="240"/>
    </row>
    <row r="27" spans="1:13" s="241" customFormat="1" ht="16.5" customHeight="1" x14ac:dyDescent="0.25">
      <c r="A27" s="242" t="s">
        <v>285</v>
      </c>
      <c r="B27" s="242" t="s">
        <v>19</v>
      </c>
      <c r="C27" s="239"/>
      <c r="D27" s="37"/>
      <c r="E27" s="240"/>
    </row>
    <row r="28" spans="1:13" s="241" customFormat="1" ht="16.5" customHeight="1" x14ac:dyDescent="0.25">
      <c r="A28" s="242" t="s">
        <v>286</v>
      </c>
      <c r="B28" s="242" t="s">
        <v>20</v>
      </c>
      <c r="C28" s="239">
        <v>1</v>
      </c>
      <c r="D28" s="37"/>
      <c r="E28" s="240"/>
    </row>
    <row r="29" spans="1:13" s="241" customFormat="1" ht="16.5" customHeight="1" x14ac:dyDescent="0.25">
      <c r="A29" s="242" t="s">
        <v>287</v>
      </c>
      <c r="B29" s="242" t="s">
        <v>23</v>
      </c>
      <c r="C29" s="239"/>
      <c r="D29" s="37"/>
      <c r="E29" s="240"/>
    </row>
    <row r="30" spans="1:13" s="241" customFormat="1" ht="16.5" customHeight="1" x14ac:dyDescent="0.25">
      <c r="A30" s="93" t="s">
        <v>288</v>
      </c>
      <c r="B30" s="93" t="s">
        <v>21</v>
      </c>
      <c r="C30" s="239">
        <v>244</v>
      </c>
      <c r="D30" s="37">
        <v>244</v>
      </c>
      <c r="E30" s="240"/>
    </row>
    <row r="31" spans="1:13" s="3" customFormat="1" ht="16.5" customHeight="1" x14ac:dyDescent="0.25">
      <c r="A31" s="84" t="s">
        <v>34</v>
      </c>
      <c r="B31" s="84" t="s">
        <v>3</v>
      </c>
      <c r="C31" s="4"/>
      <c r="D31" s="236"/>
      <c r="E31" s="237"/>
      <c r="M31" s="238"/>
    </row>
    <row r="32" spans="1:13" s="3" customFormat="1" ht="16.5" customHeight="1" x14ac:dyDescent="0.25">
      <c r="A32" s="84" t="s">
        <v>35</v>
      </c>
      <c r="B32" s="84" t="s">
        <v>4</v>
      </c>
      <c r="C32" s="4"/>
      <c r="D32" s="236"/>
      <c r="E32" s="91"/>
    </row>
    <row r="33" spans="1:5" s="3" customFormat="1" ht="16.5" customHeight="1" x14ac:dyDescent="0.25">
      <c r="A33" s="84" t="s">
        <v>36</v>
      </c>
      <c r="B33" s="84" t="s">
        <v>5</v>
      </c>
      <c r="C33" s="4"/>
      <c r="D33" s="236"/>
      <c r="E33" s="91"/>
    </row>
    <row r="34" spans="1:5" s="3" customFormat="1" x14ac:dyDescent="0.25">
      <c r="A34" s="84" t="s">
        <v>37</v>
      </c>
      <c r="B34" s="84" t="s">
        <v>63</v>
      </c>
      <c r="C34" s="79">
        <f>SUM(C35:C36)</f>
        <v>0</v>
      </c>
      <c r="D34" s="79">
        <f>SUM(D35:D36)</f>
        <v>0</v>
      </c>
      <c r="E34" s="91"/>
    </row>
    <row r="35" spans="1:5" s="3" customFormat="1" ht="16.5" customHeight="1" x14ac:dyDescent="0.25">
      <c r="A35" s="93" t="s">
        <v>289</v>
      </c>
      <c r="B35" s="93" t="s">
        <v>56</v>
      </c>
      <c r="C35" s="4"/>
      <c r="D35" s="236"/>
      <c r="E35" s="91"/>
    </row>
    <row r="36" spans="1:5" s="3" customFormat="1" ht="16.5" customHeight="1" x14ac:dyDescent="0.25">
      <c r="A36" s="93" t="s">
        <v>290</v>
      </c>
      <c r="B36" s="93" t="s">
        <v>55</v>
      </c>
      <c r="C36" s="4"/>
      <c r="D36" s="236"/>
      <c r="E36" s="91"/>
    </row>
    <row r="37" spans="1:5" s="3" customFormat="1" ht="16.5" customHeight="1" x14ac:dyDescent="0.25">
      <c r="A37" s="84" t="s">
        <v>38</v>
      </c>
      <c r="B37" s="84" t="s">
        <v>49</v>
      </c>
      <c r="C37" s="4">
        <v>23.58</v>
      </c>
      <c r="D37" s="236">
        <v>23.58</v>
      </c>
      <c r="E37" s="91"/>
    </row>
    <row r="38" spans="1:5" s="3" customFormat="1" ht="16.5" customHeight="1" x14ac:dyDescent="0.25">
      <c r="A38" s="84" t="s">
        <v>39</v>
      </c>
      <c r="B38" s="84" t="s">
        <v>408</v>
      </c>
      <c r="C38" s="79">
        <f>SUM(C39:C44)</f>
        <v>0</v>
      </c>
      <c r="D38" s="79">
        <f>SUM(D39:D44)</f>
        <v>0</v>
      </c>
      <c r="E38" s="91"/>
    </row>
    <row r="39" spans="1:5" s="3" customFormat="1" ht="16.5" customHeight="1" x14ac:dyDescent="0.25">
      <c r="A39" s="17" t="s">
        <v>354</v>
      </c>
      <c r="B39" s="17" t="s">
        <v>358</v>
      </c>
      <c r="C39" s="4"/>
      <c r="D39" s="236"/>
      <c r="E39" s="91"/>
    </row>
    <row r="40" spans="1:5" s="3" customFormat="1" ht="16.5" customHeight="1" x14ac:dyDescent="0.25">
      <c r="A40" s="17" t="s">
        <v>355</v>
      </c>
      <c r="B40" s="17" t="s">
        <v>359</v>
      </c>
      <c r="C40" s="4"/>
      <c r="D40" s="236"/>
      <c r="E40" s="91"/>
    </row>
    <row r="41" spans="1:5" s="3" customFormat="1" ht="16.5" customHeight="1" x14ac:dyDescent="0.25">
      <c r="A41" s="17" t="s">
        <v>356</v>
      </c>
      <c r="B41" s="17" t="s">
        <v>362</v>
      </c>
      <c r="C41" s="4"/>
      <c r="D41" s="236"/>
      <c r="E41" s="91"/>
    </row>
    <row r="42" spans="1:5" s="3" customFormat="1" ht="16.5" customHeight="1" x14ac:dyDescent="0.25">
      <c r="A42" s="17" t="s">
        <v>361</v>
      </c>
      <c r="B42" s="17" t="s">
        <v>363</v>
      </c>
      <c r="C42" s="4"/>
      <c r="D42" s="236"/>
      <c r="E42" s="91"/>
    </row>
    <row r="43" spans="1:5" s="3" customFormat="1" ht="16.5" customHeight="1" x14ac:dyDescent="0.25">
      <c r="A43" s="17" t="s">
        <v>364</v>
      </c>
      <c r="B43" s="17" t="s">
        <v>497</v>
      </c>
      <c r="C43" s="4"/>
      <c r="D43" s="236"/>
      <c r="E43" s="91"/>
    </row>
    <row r="44" spans="1:5" s="3" customFormat="1" ht="16.5" customHeight="1" x14ac:dyDescent="0.25">
      <c r="A44" s="17" t="s">
        <v>498</v>
      </c>
      <c r="B44" s="17" t="s">
        <v>360</v>
      </c>
      <c r="C44" s="4"/>
      <c r="D44" s="236"/>
      <c r="E44" s="91"/>
    </row>
    <row r="45" spans="1:5" s="3" customFormat="1" ht="27.6" x14ac:dyDescent="0.25">
      <c r="A45" s="84" t="s">
        <v>40</v>
      </c>
      <c r="B45" s="84" t="s">
        <v>28</v>
      </c>
      <c r="C45" s="4"/>
      <c r="D45" s="236"/>
      <c r="E45" s="91"/>
    </row>
    <row r="46" spans="1:5" s="3" customFormat="1" ht="16.5" customHeight="1" x14ac:dyDescent="0.25">
      <c r="A46" s="84" t="s">
        <v>41</v>
      </c>
      <c r="B46" s="84" t="s">
        <v>24</v>
      </c>
      <c r="C46" s="4">
        <v>6000</v>
      </c>
      <c r="D46" s="236">
        <v>6000</v>
      </c>
      <c r="E46" s="91"/>
    </row>
    <row r="47" spans="1:5" s="3" customFormat="1" ht="16.5" customHeight="1" x14ac:dyDescent="0.25">
      <c r="A47" s="84" t="s">
        <v>42</v>
      </c>
      <c r="B47" s="84" t="s">
        <v>25</v>
      </c>
      <c r="C47" s="4">
        <v>1350</v>
      </c>
      <c r="D47" s="236">
        <v>1350</v>
      </c>
      <c r="E47" s="91"/>
    </row>
    <row r="48" spans="1:5" s="3" customFormat="1" ht="16.5" customHeight="1" x14ac:dyDescent="0.25">
      <c r="A48" s="84" t="s">
        <v>43</v>
      </c>
      <c r="B48" s="84" t="s">
        <v>26</v>
      </c>
      <c r="C48" s="4"/>
      <c r="D48" s="236"/>
      <c r="E48" s="91"/>
    </row>
    <row r="49" spans="1:6" s="3" customFormat="1" ht="16.5" customHeight="1" x14ac:dyDescent="0.25">
      <c r="A49" s="84" t="s">
        <v>44</v>
      </c>
      <c r="B49" s="84" t="s">
        <v>409</v>
      </c>
      <c r="C49" s="79">
        <v>2965</v>
      </c>
      <c r="D49" s="79">
        <f>SUM(D50:D52)</f>
        <v>8965</v>
      </c>
      <c r="E49" s="91"/>
    </row>
    <row r="50" spans="1:6" s="3" customFormat="1" ht="16.5" customHeight="1" x14ac:dyDescent="0.25">
      <c r="A50" s="93" t="s">
        <v>370</v>
      </c>
      <c r="B50" s="93" t="s">
        <v>373</v>
      </c>
      <c r="C50" s="4">
        <v>2965</v>
      </c>
      <c r="D50" s="236">
        <v>8965</v>
      </c>
      <c r="E50" s="91"/>
    </row>
    <row r="51" spans="1:6" s="3" customFormat="1" ht="16.5" customHeight="1" x14ac:dyDescent="0.25">
      <c r="A51" s="93" t="s">
        <v>371</v>
      </c>
      <c r="B51" s="93" t="s">
        <v>372</v>
      </c>
      <c r="C51" s="4"/>
      <c r="D51" s="236"/>
      <c r="E51" s="91"/>
    </row>
    <row r="52" spans="1:6" s="3" customFormat="1" ht="16.5" customHeight="1" x14ac:dyDescent="0.25">
      <c r="A52" s="93" t="s">
        <v>374</v>
      </c>
      <c r="B52" s="93" t="s">
        <v>375</v>
      </c>
      <c r="C52" s="4"/>
      <c r="D52" s="236"/>
      <c r="E52" s="91"/>
    </row>
    <row r="53" spans="1:6" s="3" customFormat="1" x14ac:dyDescent="0.25">
      <c r="A53" s="84" t="s">
        <v>45</v>
      </c>
      <c r="B53" s="84" t="s">
        <v>29</v>
      </c>
      <c r="C53" s="4"/>
      <c r="D53" s="236"/>
      <c r="E53" s="91"/>
    </row>
    <row r="54" spans="1:6" s="3" customFormat="1" ht="16.5" customHeight="1" x14ac:dyDescent="0.25">
      <c r="A54" s="84" t="s">
        <v>46</v>
      </c>
      <c r="B54" s="84" t="s">
        <v>6</v>
      </c>
      <c r="C54" s="4">
        <v>2478</v>
      </c>
      <c r="D54" s="236">
        <v>2478</v>
      </c>
      <c r="E54" s="237"/>
      <c r="F54" s="238"/>
    </row>
    <row r="55" spans="1:6" s="3" customFormat="1" ht="27.6" x14ac:dyDescent="0.25">
      <c r="A55" s="83">
        <v>1.3</v>
      </c>
      <c r="B55" s="83" t="s">
        <v>414</v>
      </c>
      <c r="C55" s="80">
        <f>SUM(C56:C57)</f>
        <v>0</v>
      </c>
      <c r="D55" s="80">
        <f>SUM(D56:D57)</f>
        <v>0</v>
      </c>
      <c r="E55" s="237"/>
      <c r="F55" s="238"/>
    </row>
    <row r="56" spans="1:6" s="3" customFormat="1" ht="27.6" x14ac:dyDescent="0.25">
      <c r="A56" s="84" t="s">
        <v>50</v>
      </c>
      <c r="B56" s="84" t="s">
        <v>48</v>
      </c>
      <c r="C56" s="4"/>
      <c r="D56" s="236"/>
      <c r="E56" s="237"/>
      <c r="F56" s="238"/>
    </row>
    <row r="57" spans="1:6" s="3" customFormat="1" ht="16.5" customHeight="1" x14ac:dyDescent="0.25">
      <c r="A57" s="84" t="s">
        <v>51</v>
      </c>
      <c r="B57" s="84" t="s">
        <v>47</v>
      </c>
      <c r="C57" s="4"/>
      <c r="D57" s="236"/>
      <c r="E57" s="237"/>
      <c r="F57" s="238"/>
    </row>
    <row r="58" spans="1:6" s="3" customFormat="1" x14ac:dyDescent="0.25">
      <c r="A58" s="83">
        <v>1.4</v>
      </c>
      <c r="B58" s="83" t="s">
        <v>416</v>
      </c>
      <c r="C58" s="4"/>
      <c r="D58" s="236"/>
      <c r="E58" s="237"/>
      <c r="F58" s="238"/>
    </row>
    <row r="59" spans="1:6" s="241" customFormat="1" x14ac:dyDescent="0.25">
      <c r="A59" s="83">
        <v>1.5</v>
      </c>
      <c r="B59" s="83" t="s">
        <v>7</v>
      </c>
      <c r="C59" s="239"/>
      <c r="D59" s="37"/>
      <c r="E59" s="240"/>
    </row>
    <row r="60" spans="1:6" s="241" customFormat="1" x14ac:dyDescent="0.3">
      <c r="A60" s="83">
        <v>1.6</v>
      </c>
      <c r="B60" s="39" t="s">
        <v>8</v>
      </c>
      <c r="C60" s="81">
        <f>SUM(C61:C65)</f>
        <v>2500</v>
      </c>
      <c r="D60" s="82">
        <f>SUM(D61:D65)</f>
        <v>2502.1</v>
      </c>
      <c r="E60" s="240"/>
    </row>
    <row r="61" spans="1:6" s="241" customFormat="1" x14ac:dyDescent="0.25">
      <c r="A61" s="84" t="s">
        <v>296</v>
      </c>
      <c r="B61" s="40" t="s">
        <v>52</v>
      </c>
      <c r="C61" s="239">
        <v>2500</v>
      </c>
      <c r="D61" s="37">
        <v>2500</v>
      </c>
      <c r="E61" s="240"/>
    </row>
    <row r="62" spans="1:6" s="241" customFormat="1" ht="27.6" x14ac:dyDescent="0.25">
      <c r="A62" s="84" t="s">
        <v>297</v>
      </c>
      <c r="B62" s="40" t="s">
        <v>54</v>
      </c>
      <c r="C62" s="239"/>
      <c r="D62" s="37"/>
      <c r="E62" s="240"/>
    </row>
    <row r="63" spans="1:6" s="241" customFormat="1" x14ac:dyDescent="0.25">
      <c r="A63" s="84" t="s">
        <v>298</v>
      </c>
      <c r="B63" s="40" t="s">
        <v>53</v>
      </c>
      <c r="C63" s="37"/>
      <c r="D63" s="37"/>
      <c r="E63" s="240"/>
    </row>
    <row r="64" spans="1:6" s="241" customFormat="1" x14ac:dyDescent="0.25">
      <c r="A64" s="84" t="s">
        <v>299</v>
      </c>
      <c r="B64" s="40" t="s">
        <v>27</v>
      </c>
      <c r="C64" s="239"/>
      <c r="D64" s="37"/>
      <c r="E64" s="240"/>
    </row>
    <row r="65" spans="1:5" s="241" customFormat="1" x14ac:dyDescent="0.25">
      <c r="A65" s="84" t="s">
        <v>336</v>
      </c>
      <c r="B65" s="40" t="s">
        <v>337</v>
      </c>
      <c r="C65" s="239"/>
      <c r="D65" s="37">
        <v>2.1</v>
      </c>
      <c r="E65" s="240"/>
    </row>
    <row r="66" spans="1:5" x14ac:dyDescent="0.3">
      <c r="A66" s="234">
        <v>2</v>
      </c>
      <c r="B66" s="234" t="s">
        <v>410</v>
      </c>
      <c r="C66" s="243"/>
      <c r="D66" s="81">
        <f>SUM(D67:D73)</f>
        <v>0</v>
      </c>
      <c r="E66" s="92"/>
    </row>
    <row r="67" spans="1:5" x14ac:dyDescent="0.3">
      <c r="A67" s="94">
        <v>2.1</v>
      </c>
      <c r="B67" s="244" t="s">
        <v>100</v>
      </c>
      <c r="C67" s="245"/>
      <c r="D67" s="22"/>
      <c r="E67" s="92"/>
    </row>
    <row r="68" spans="1:5" x14ac:dyDescent="0.3">
      <c r="A68" s="94">
        <v>2.2000000000000002</v>
      </c>
      <c r="B68" s="244" t="s">
        <v>411</v>
      </c>
      <c r="C68" s="245"/>
      <c r="D68" s="22"/>
      <c r="E68" s="92"/>
    </row>
    <row r="69" spans="1:5" x14ac:dyDescent="0.3">
      <c r="A69" s="94">
        <v>2.2999999999999998</v>
      </c>
      <c r="B69" s="244" t="s">
        <v>104</v>
      </c>
      <c r="C69" s="245"/>
      <c r="D69" s="22"/>
      <c r="E69" s="92"/>
    </row>
    <row r="70" spans="1:5" x14ac:dyDescent="0.3">
      <c r="A70" s="94">
        <v>2.4</v>
      </c>
      <c r="B70" s="244" t="s">
        <v>103</v>
      </c>
      <c r="C70" s="245"/>
      <c r="D70" s="22"/>
      <c r="E70" s="92"/>
    </row>
    <row r="71" spans="1:5" x14ac:dyDescent="0.3">
      <c r="A71" s="94">
        <v>2.5</v>
      </c>
      <c r="B71" s="244" t="s">
        <v>412</v>
      </c>
      <c r="C71" s="245"/>
      <c r="D71" s="22"/>
      <c r="E71" s="92"/>
    </row>
    <row r="72" spans="1:5" x14ac:dyDescent="0.3">
      <c r="A72" s="94">
        <v>2.6</v>
      </c>
      <c r="B72" s="244" t="s">
        <v>101</v>
      </c>
      <c r="C72" s="245"/>
      <c r="D72" s="22"/>
      <c r="E72" s="92"/>
    </row>
    <row r="73" spans="1:5" x14ac:dyDescent="0.3">
      <c r="A73" s="94">
        <v>2.7</v>
      </c>
      <c r="B73" s="244" t="s">
        <v>102</v>
      </c>
      <c r="C73" s="246"/>
      <c r="D73" s="22"/>
      <c r="E73" s="92"/>
    </row>
    <row r="74" spans="1:5" x14ac:dyDescent="0.3">
      <c r="A74" s="234">
        <v>3</v>
      </c>
      <c r="B74" s="234" t="s">
        <v>449</v>
      </c>
      <c r="C74" s="81"/>
      <c r="D74" s="22"/>
      <c r="E74" s="92"/>
    </row>
    <row r="75" spans="1:5" x14ac:dyDescent="0.3">
      <c r="A75" s="234">
        <v>4</v>
      </c>
      <c r="B75" s="234" t="s">
        <v>251</v>
      </c>
      <c r="C75" s="81"/>
      <c r="D75" s="81">
        <f>SUM(D76:D77)</f>
        <v>0</v>
      </c>
      <c r="E75" s="92"/>
    </row>
    <row r="76" spans="1:5" x14ac:dyDescent="0.3">
      <c r="A76" s="94">
        <v>4.0999999999999996</v>
      </c>
      <c r="B76" s="94" t="s">
        <v>252</v>
      </c>
      <c r="C76" s="245"/>
      <c r="D76" s="8"/>
      <c r="E76" s="92"/>
    </row>
    <row r="77" spans="1:5" x14ac:dyDescent="0.3">
      <c r="A77" s="94">
        <v>4.2</v>
      </c>
      <c r="B77" s="94" t="s">
        <v>253</v>
      </c>
      <c r="C77" s="246"/>
      <c r="D77" s="8"/>
      <c r="E77" s="92"/>
    </row>
    <row r="78" spans="1:5" x14ac:dyDescent="0.3">
      <c r="A78" s="234">
        <v>5</v>
      </c>
      <c r="B78" s="234" t="s">
        <v>278</v>
      </c>
      <c r="C78" s="271"/>
      <c r="D78" s="246"/>
      <c r="E78" s="92"/>
    </row>
    <row r="79" spans="1:5" x14ac:dyDescent="0.3">
      <c r="B79" s="38"/>
    </row>
    <row r="80" spans="1:5" x14ac:dyDescent="0.3">
      <c r="A80" s="484" t="s">
        <v>499</v>
      </c>
      <c r="B80" s="484"/>
      <c r="C80" s="484"/>
      <c r="D80" s="484"/>
      <c r="E80" s="5"/>
    </row>
    <row r="81" spans="1:9" x14ac:dyDescent="0.3">
      <c r="B81" s="38"/>
    </row>
    <row r="82" spans="1:9" s="23" customFormat="1" ht="13.2" x14ac:dyDescent="0.25"/>
    <row r="83" spans="1:9" x14ac:dyDescent="0.3">
      <c r="A83" s="65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65" t="s">
        <v>446</v>
      </c>
      <c r="D86" s="12"/>
      <c r="E86"/>
      <c r="F86"/>
      <c r="G86"/>
      <c r="H86"/>
      <c r="I86"/>
    </row>
    <row r="87" spans="1:9" x14ac:dyDescent="0.3">
      <c r="A87"/>
      <c r="B87" s="2" t="s">
        <v>447</v>
      </c>
      <c r="D87" s="12"/>
      <c r="E87"/>
      <c r="F87"/>
      <c r="G87"/>
      <c r="H87"/>
      <c r="I87"/>
    </row>
    <row r="88" spans="1:9" customFormat="1" ht="13.2" x14ac:dyDescent="0.25">
      <c r="B88" s="61" t="s">
        <v>139</v>
      </c>
    </row>
    <row r="89" spans="1:9" s="23" customFormat="1" ht="13.2" x14ac:dyDescent="0.2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landscape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  <pageSetUpPr fitToPage="1"/>
  </sheetPr>
  <dimension ref="A1:I38"/>
  <sheetViews>
    <sheetView showGridLines="0" view="pageBreakPreview" topLeftCell="A7" zoomScale="80" zoomScaleSheetLayoutView="80" workbookViewId="0">
      <selection activeCell="F17" sqref="F17:G17"/>
    </sheetView>
  </sheetViews>
  <sheetFormatPr defaultColWidth="9.109375" defaultRowHeight="13.8" x14ac:dyDescent="0.3"/>
  <cols>
    <col min="1" max="1" width="8.88671875" style="2" customWidth="1"/>
    <col min="2" max="2" width="88" style="2" customWidth="1"/>
    <col min="3" max="4" width="13.5546875" style="2" customWidth="1"/>
    <col min="5" max="5" width="0.6640625" style="2" customWidth="1"/>
    <col min="6" max="16384" width="9.109375" style="2"/>
  </cols>
  <sheetData>
    <row r="1" spans="1:5" s="6" customFormat="1" x14ac:dyDescent="0.3">
      <c r="A1" s="70" t="s">
        <v>326</v>
      </c>
      <c r="B1" s="73"/>
      <c r="C1" s="481" t="s">
        <v>109</v>
      </c>
      <c r="D1" s="481"/>
      <c r="E1" s="87"/>
    </row>
    <row r="2" spans="1:5" s="6" customFormat="1" x14ac:dyDescent="0.3">
      <c r="A2" s="70" t="s">
        <v>327</v>
      </c>
      <c r="B2" s="73"/>
      <c r="C2" s="479" t="s">
        <v>1777</v>
      </c>
      <c r="D2" s="479"/>
      <c r="E2" s="87"/>
    </row>
    <row r="3" spans="1:5" s="6" customFormat="1" x14ac:dyDescent="0.3">
      <c r="A3" s="72" t="s">
        <v>140</v>
      </c>
      <c r="B3" s="70"/>
      <c r="C3" s="157"/>
      <c r="D3" s="157"/>
      <c r="E3" s="87"/>
    </row>
    <row r="4" spans="1:5" s="6" customFormat="1" x14ac:dyDescent="0.3">
      <c r="A4" s="72"/>
      <c r="B4" s="72"/>
      <c r="C4" s="157"/>
      <c r="D4" s="157"/>
      <c r="E4" s="87"/>
    </row>
    <row r="5" spans="1:5" x14ac:dyDescent="0.3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 x14ac:dyDescent="0.3">
      <c r="A6" s="76" t="str">
        <f>'ფორმა N1'!D4</f>
        <v>მპგ თავისუფალი დემოკრატები</v>
      </c>
      <c r="B6" s="76"/>
      <c r="C6" s="397"/>
      <c r="D6" s="77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6"/>
      <c r="B8" s="156"/>
      <c r="C8" s="74"/>
      <c r="D8" s="74"/>
      <c r="E8" s="87"/>
    </row>
    <row r="9" spans="1:5" s="6" customFormat="1" ht="27.6" x14ac:dyDescent="0.3">
      <c r="A9" s="85" t="s">
        <v>64</v>
      </c>
      <c r="B9" s="85" t="s">
        <v>332</v>
      </c>
      <c r="C9" s="75" t="s">
        <v>10</v>
      </c>
      <c r="D9" s="75" t="s">
        <v>9</v>
      </c>
      <c r="E9" s="87"/>
    </row>
    <row r="10" spans="1:5" s="9" customFormat="1" ht="16.2" x14ac:dyDescent="0.25">
      <c r="A10" s="94" t="s">
        <v>328</v>
      </c>
      <c r="B10" s="94" t="s">
        <v>598</v>
      </c>
      <c r="C10" s="4"/>
      <c r="D10" s="4"/>
      <c r="E10" s="89"/>
    </row>
    <row r="11" spans="1:5" s="10" customFormat="1" x14ac:dyDescent="0.25">
      <c r="A11" s="94" t="s">
        <v>329</v>
      </c>
      <c r="B11" s="94"/>
      <c r="C11" s="4"/>
      <c r="D11" s="4"/>
      <c r="E11" s="90"/>
    </row>
    <row r="12" spans="1:5" s="10" customFormat="1" x14ac:dyDescent="0.25">
      <c r="A12" s="83" t="s">
        <v>277</v>
      </c>
      <c r="B12" s="83"/>
      <c r="C12" s="4"/>
      <c r="D12" s="4"/>
      <c r="E12" s="90"/>
    </row>
    <row r="13" spans="1:5" s="10" customFormat="1" x14ac:dyDescent="0.25">
      <c r="A13" s="83" t="s">
        <v>277</v>
      </c>
      <c r="B13" s="83"/>
      <c r="C13" s="4"/>
      <c r="D13" s="4"/>
      <c r="E13" s="90"/>
    </row>
    <row r="14" spans="1:5" s="10" customFormat="1" x14ac:dyDescent="0.25">
      <c r="A14" s="83" t="s">
        <v>277</v>
      </c>
      <c r="B14" s="83"/>
      <c r="C14" s="4"/>
      <c r="D14" s="4"/>
      <c r="E14" s="90"/>
    </row>
    <row r="15" spans="1:5" s="10" customFormat="1" x14ac:dyDescent="0.25">
      <c r="A15" s="83" t="s">
        <v>277</v>
      </c>
      <c r="B15" s="83"/>
      <c r="C15" s="4"/>
      <c r="D15" s="4"/>
      <c r="E15" s="90"/>
    </row>
    <row r="16" spans="1:5" s="10" customFormat="1" x14ac:dyDescent="0.25">
      <c r="A16" s="83" t="s">
        <v>277</v>
      </c>
      <c r="B16" s="83"/>
      <c r="C16" s="4"/>
      <c r="D16" s="4"/>
      <c r="E16" s="90"/>
    </row>
    <row r="17" spans="1:5" s="10" customFormat="1" ht="17.25" customHeight="1" x14ac:dyDescent="0.25">
      <c r="A17" s="94" t="s">
        <v>330</v>
      </c>
      <c r="B17" s="83" t="s">
        <v>1800</v>
      </c>
      <c r="C17" s="496">
        <v>990</v>
      </c>
      <c r="D17" s="496">
        <v>990</v>
      </c>
      <c r="E17" s="90"/>
    </row>
    <row r="18" spans="1:5" s="10" customFormat="1" ht="18" customHeight="1" x14ac:dyDescent="0.25">
      <c r="A18" s="94" t="s">
        <v>331</v>
      </c>
      <c r="B18" s="428" t="s">
        <v>1799</v>
      </c>
      <c r="C18" s="4">
        <v>708</v>
      </c>
      <c r="D18" s="4">
        <v>708</v>
      </c>
      <c r="E18" s="90"/>
    </row>
    <row r="19" spans="1:5" s="10" customFormat="1" ht="27.6" x14ac:dyDescent="0.25">
      <c r="A19" s="429" t="s">
        <v>1797</v>
      </c>
      <c r="B19" s="428" t="s">
        <v>1801</v>
      </c>
      <c r="C19" s="4">
        <v>30</v>
      </c>
      <c r="D19" s="4">
        <v>30</v>
      </c>
      <c r="E19" s="90"/>
    </row>
    <row r="20" spans="1:5" s="10" customFormat="1" ht="27.6" x14ac:dyDescent="0.25">
      <c r="A20" s="429" t="s">
        <v>1798</v>
      </c>
      <c r="B20" s="428" t="s">
        <v>1802</v>
      </c>
      <c r="C20" s="4">
        <v>750</v>
      </c>
      <c r="D20" s="4">
        <v>750</v>
      </c>
      <c r="E20" s="90"/>
    </row>
    <row r="21" spans="1:5" s="10" customFormat="1" x14ac:dyDescent="0.25">
      <c r="A21" s="83" t="s">
        <v>277</v>
      </c>
      <c r="B21" s="83"/>
      <c r="C21" s="4"/>
      <c r="D21" s="4"/>
      <c r="E21" s="90"/>
    </row>
    <row r="22" spans="1:5" s="10" customFormat="1" x14ac:dyDescent="0.25">
      <c r="A22" s="83" t="s">
        <v>277</v>
      </c>
      <c r="B22" s="83"/>
      <c r="C22" s="4"/>
      <c r="D22" s="4"/>
      <c r="E22" s="90"/>
    </row>
    <row r="23" spans="1:5" s="10" customFormat="1" x14ac:dyDescent="0.25">
      <c r="A23" s="83" t="s">
        <v>277</v>
      </c>
      <c r="B23" s="83"/>
      <c r="C23" s="4"/>
      <c r="D23" s="4"/>
      <c r="E23" s="90"/>
    </row>
    <row r="24" spans="1:5" x14ac:dyDescent="0.3">
      <c r="A24" s="95"/>
      <c r="B24" s="95" t="s">
        <v>335</v>
      </c>
      <c r="C24" s="82">
        <f>SUM(C10:C23)</f>
        <v>2478</v>
      </c>
      <c r="D24" s="82">
        <f>SUM(D10:D23)</f>
        <v>2478</v>
      </c>
      <c r="E24" s="92"/>
    </row>
    <row r="25" spans="1:5" x14ac:dyDescent="0.3">
      <c r="A25" s="38"/>
      <c r="B25" s="38"/>
    </row>
    <row r="26" spans="1:5" x14ac:dyDescent="0.3">
      <c r="A26" s="255" t="s">
        <v>439</v>
      </c>
      <c r="E26" s="5"/>
    </row>
    <row r="27" spans="1:5" x14ac:dyDescent="0.3">
      <c r="A27" s="2" t="s">
        <v>440</v>
      </c>
    </row>
    <row r="28" spans="1:5" x14ac:dyDescent="0.3">
      <c r="A28" s="210" t="s">
        <v>441</v>
      </c>
    </row>
    <row r="29" spans="1:5" x14ac:dyDescent="0.3">
      <c r="A29" s="210"/>
    </row>
    <row r="30" spans="1:5" x14ac:dyDescent="0.3">
      <c r="A30" s="210" t="s">
        <v>350</v>
      </c>
    </row>
    <row r="31" spans="1:5" s="23" customFormat="1" ht="13.2" x14ac:dyDescent="0.25"/>
    <row r="32" spans="1:5" x14ac:dyDescent="0.3">
      <c r="A32" s="65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5"/>
      <c r="B35" s="65" t="s">
        <v>270</v>
      </c>
      <c r="D35" s="12"/>
      <c r="E35"/>
      <c r="F35"/>
      <c r="G35"/>
      <c r="H35"/>
      <c r="I35"/>
    </row>
    <row r="36" spans="1:9" x14ac:dyDescent="0.3">
      <c r="B36" s="2" t="s">
        <v>269</v>
      </c>
      <c r="D36" s="12"/>
      <c r="E36"/>
      <c r="F36"/>
      <c r="G36"/>
      <c r="H36"/>
      <c r="I36"/>
    </row>
    <row r="37" spans="1:9" customFormat="1" ht="13.2" x14ac:dyDescent="0.25">
      <c r="A37" s="61"/>
      <c r="B37" s="61" t="s">
        <v>139</v>
      </c>
    </row>
    <row r="38" spans="1:9" s="23" customFormat="1" ht="13.2" x14ac:dyDescent="0.2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  <pageSetUpPr fitToPage="1"/>
  </sheetPr>
  <dimension ref="A1:J36"/>
  <sheetViews>
    <sheetView view="pageBreakPreview" zoomScale="80" zoomScaleSheetLayoutView="80" workbookViewId="0">
      <selection activeCell="G45" sqref="G45"/>
    </sheetView>
  </sheetViews>
  <sheetFormatPr defaultColWidth="9.109375" defaultRowHeight="13.2" x14ac:dyDescent="0.25"/>
  <cols>
    <col min="1" max="1" width="5.44140625" style="180" customWidth="1"/>
    <col min="2" max="2" width="20.88671875" style="180" customWidth="1"/>
    <col min="3" max="3" width="26" style="180" customWidth="1"/>
    <col min="4" max="4" width="17" style="180" customWidth="1"/>
    <col min="5" max="5" width="30.6640625" style="180" customWidth="1"/>
    <col min="6" max="6" width="14.6640625" style="180" customWidth="1"/>
    <col min="7" max="7" width="15.5546875" style="180" customWidth="1"/>
    <col min="8" max="8" width="14.6640625" style="180" customWidth="1"/>
    <col min="9" max="9" width="29.6640625" style="180" customWidth="1"/>
    <col min="10" max="10" width="0" style="180" hidden="1" customWidth="1"/>
    <col min="11" max="16384" width="9.109375" style="180"/>
  </cols>
  <sheetData>
    <row r="1" spans="1:10" ht="13.8" x14ac:dyDescent="0.3">
      <c r="A1" s="70" t="s">
        <v>413</v>
      </c>
      <c r="B1" s="70"/>
      <c r="C1" s="73"/>
      <c r="D1" s="73"/>
      <c r="E1" s="73"/>
      <c r="F1" s="73"/>
      <c r="G1" s="221"/>
      <c r="H1" s="221"/>
      <c r="I1" s="481" t="s">
        <v>109</v>
      </c>
      <c r="J1" s="481"/>
    </row>
    <row r="2" spans="1:10" ht="13.8" x14ac:dyDescent="0.3">
      <c r="A2" s="72" t="s">
        <v>140</v>
      </c>
      <c r="B2" s="70"/>
      <c r="C2" s="73"/>
      <c r="D2" s="73"/>
      <c r="E2" s="73"/>
      <c r="F2" s="73"/>
      <c r="G2" s="221"/>
      <c r="H2" s="221"/>
      <c r="I2" s="479" t="s">
        <v>1777</v>
      </c>
      <c r="J2" s="479"/>
    </row>
    <row r="3" spans="1:10" ht="13.8" x14ac:dyDescent="0.3">
      <c r="A3" s="72"/>
      <c r="B3" s="72"/>
      <c r="C3" s="70"/>
      <c r="D3" s="70"/>
      <c r="E3" s="70"/>
      <c r="F3" s="70"/>
      <c r="G3" s="159"/>
      <c r="H3" s="159"/>
      <c r="I3" s="221"/>
    </row>
    <row r="4" spans="1:10" ht="13.8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2"/>
      <c r="H4" s="72"/>
      <c r="I4" s="72"/>
    </row>
    <row r="5" spans="1:10" ht="13.8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  <c r="I5" s="77"/>
    </row>
    <row r="6" spans="1:10" ht="13.8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10" ht="13.8" x14ac:dyDescent="0.25">
      <c r="A7" s="158"/>
      <c r="B7" s="158"/>
      <c r="C7" s="158"/>
      <c r="D7" s="215"/>
      <c r="E7" s="158"/>
      <c r="F7" s="158"/>
      <c r="G7" s="74"/>
      <c r="H7" s="74"/>
      <c r="I7" s="74"/>
    </row>
    <row r="8" spans="1:10" ht="41.4" x14ac:dyDescent="0.25">
      <c r="A8" s="86" t="s">
        <v>64</v>
      </c>
      <c r="B8" s="86" t="s">
        <v>339</v>
      </c>
      <c r="C8" s="86" t="s">
        <v>340</v>
      </c>
      <c r="D8" s="86" t="s">
        <v>226</v>
      </c>
      <c r="E8" s="86" t="s">
        <v>344</v>
      </c>
      <c r="F8" s="86" t="s">
        <v>348</v>
      </c>
      <c r="G8" s="75" t="s">
        <v>10</v>
      </c>
      <c r="H8" s="75" t="s">
        <v>9</v>
      </c>
      <c r="I8" s="75" t="s">
        <v>395</v>
      </c>
      <c r="J8" s="224" t="s">
        <v>347</v>
      </c>
    </row>
    <row r="9" spans="1:10" ht="13.8" x14ac:dyDescent="0.25">
      <c r="A9" s="94">
        <v>1</v>
      </c>
      <c r="B9" s="429" t="s">
        <v>564</v>
      </c>
      <c r="C9" s="429" t="s">
        <v>583</v>
      </c>
      <c r="D9" s="431" t="s">
        <v>1778</v>
      </c>
      <c r="E9" s="430" t="s">
        <v>574</v>
      </c>
      <c r="F9" s="429" t="s">
        <v>347</v>
      </c>
      <c r="G9" s="432">
        <v>1875</v>
      </c>
      <c r="H9" s="432">
        <v>1875</v>
      </c>
      <c r="I9" s="433">
        <v>375</v>
      </c>
      <c r="J9" s="224" t="s">
        <v>0</v>
      </c>
    </row>
    <row r="10" spans="1:10" ht="13.8" x14ac:dyDescent="0.25">
      <c r="A10" s="94">
        <v>2</v>
      </c>
      <c r="B10" s="429" t="s">
        <v>562</v>
      </c>
      <c r="C10" s="429" t="s">
        <v>566</v>
      </c>
      <c r="D10" s="431" t="s">
        <v>586</v>
      </c>
      <c r="E10" s="430" t="s">
        <v>571</v>
      </c>
      <c r="F10" s="429" t="s">
        <v>347</v>
      </c>
      <c r="G10" s="432">
        <v>625</v>
      </c>
      <c r="H10" s="432">
        <v>625</v>
      </c>
      <c r="I10" s="433">
        <v>125</v>
      </c>
    </row>
    <row r="11" spans="1:10" ht="13.8" x14ac:dyDescent="0.25">
      <c r="A11" s="94">
        <v>3</v>
      </c>
      <c r="B11" s="428" t="s">
        <v>557</v>
      </c>
      <c r="C11" s="428" t="s">
        <v>570</v>
      </c>
      <c r="D11" s="431" t="s">
        <v>589</v>
      </c>
      <c r="E11" s="430" t="s">
        <v>599</v>
      </c>
      <c r="F11" s="429" t="s">
        <v>347</v>
      </c>
      <c r="G11" s="432">
        <v>1000</v>
      </c>
      <c r="H11" s="432">
        <v>1000</v>
      </c>
      <c r="I11" s="433">
        <v>200</v>
      </c>
    </row>
    <row r="12" spans="1:10" ht="13.8" x14ac:dyDescent="0.25">
      <c r="A12" s="94">
        <v>4</v>
      </c>
      <c r="B12" s="428" t="s">
        <v>556</v>
      </c>
      <c r="C12" s="428" t="s">
        <v>567</v>
      </c>
      <c r="D12" s="431" t="s">
        <v>587</v>
      </c>
      <c r="E12" s="430" t="s">
        <v>572</v>
      </c>
      <c r="F12" s="429" t="s">
        <v>347</v>
      </c>
      <c r="G12" s="432">
        <v>437.5</v>
      </c>
      <c r="H12" s="432">
        <v>437.5</v>
      </c>
      <c r="I12" s="433">
        <v>87.5</v>
      </c>
    </row>
    <row r="13" spans="1:10" ht="26.4" x14ac:dyDescent="0.25">
      <c r="A13" s="94">
        <v>6</v>
      </c>
      <c r="B13" s="428" t="s">
        <v>577</v>
      </c>
      <c r="C13" s="428" t="s">
        <v>597</v>
      </c>
      <c r="D13" s="431" t="s">
        <v>594</v>
      </c>
      <c r="E13" s="430" t="s">
        <v>1779</v>
      </c>
      <c r="F13" s="429" t="s">
        <v>347</v>
      </c>
      <c r="G13" s="432">
        <v>750</v>
      </c>
      <c r="H13" s="432">
        <v>750</v>
      </c>
      <c r="I13" s="433">
        <v>150</v>
      </c>
    </row>
    <row r="14" spans="1:10" ht="26.4" x14ac:dyDescent="0.25">
      <c r="A14" s="94">
        <v>7</v>
      </c>
      <c r="B14" s="428" t="s">
        <v>546</v>
      </c>
      <c r="C14" s="428" t="s">
        <v>581</v>
      </c>
      <c r="D14" s="431" t="s">
        <v>593</v>
      </c>
      <c r="E14" s="430" t="s">
        <v>1780</v>
      </c>
      <c r="F14" s="429" t="s">
        <v>347</v>
      </c>
      <c r="G14" s="432">
        <v>625</v>
      </c>
      <c r="H14" s="432">
        <v>625</v>
      </c>
      <c r="I14" s="433">
        <v>125</v>
      </c>
    </row>
    <row r="15" spans="1:10" ht="52.8" x14ac:dyDescent="0.25">
      <c r="A15" s="94">
        <v>8</v>
      </c>
      <c r="B15" s="428" t="s">
        <v>563</v>
      </c>
      <c r="C15" s="428" t="s">
        <v>578</v>
      </c>
      <c r="D15" s="431" t="s">
        <v>585</v>
      </c>
      <c r="E15" s="430" t="s">
        <v>1781</v>
      </c>
      <c r="F15" s="429" t="s">
        <v>347</v>
      </c>
      <c r="G15" s="432">
        <v>1000</v>
      </c>
      <c r="H15" s="432">
        <v>1000</v>
      </c>
      <c r="I15" s="433">
        <v>200</v>
      </c>
    </row>
    <row r="16" spans="1:10" ht="39.6" x14ac:dyDescent="0.25">
      <c r="A16" s="94">
        <v>9</v>
      </c>
      <c r="B16" s="428" t="s">
        <v>558</v>
      </c>
      <c r="C16" s="428" t="s">
        <v>569</v>
      </c>
      <c r="D16" s="431" t="s">
        <v>588</v>
      </c>
      <c r="E16" s="430" t="s">
        <v>1782</v>
      </c>
      <c r="F16" s="429" t="s">
        <v>347</v>
      </c>
      <c r="G16" s="432">
        <v>1000</v>
      </c>
      <c r="H16" s="432">
        <v>1000</v>
      </c>
      <c r="I16" s="433">
        <v>200</v>
      </c>
    </row>
    <row r="17" spans="1:9" ht="13.8" x14ac:dyDescent="0.25">
      <c r="A17" s="94">
        <v>10</v>
      </c>
      <c r="B17" s="428" t="s">
        <v>548</v>
      </c>
      <c r="C17" s="428" t="s">
        <v>580</v>
      </c>
      <c r="D17" s="431" t="s">
        <v>592</v>
      </c>
      <c r="E17" s="430" t="s">
        <v>1783</v>
      </c>
      <c r="F17" s="429" t="s">
        <v>347</v>
      </c>
      <c r="G17" s="432">
        <v>1500</v>
      </c>
      <c r="H17" s="432">
        <v>1500</v>
      </c>
      <c r="I17" s="433">
        <v>300</v>
      </c>
    </row>
    <row r="18" spans="1:9" ht="13.8" x14ac:dyDescent="0.25">
      <c r="A18" s="94">
        <v>11</v>
      </c>
      <c r="B18" s="428" t="s">
        <v>575</v>
      </c>
      <c r="C18" s="428" t="s">
        <v>568</v>
      </c>
      <c r="D18" s="431" t="s">
        <v>591</v>
      </c>
      <c r="E18" s="430" t="s">
        <v>1784</v>
      </c>
      <c r="F18" s="429" t="s">
        <v>347</v>
      </c>
      <c r="G18" s="432">
        <v>812.5</v>
      </c>
      <c r="H18" s="432">
        <v>812.5</v>
      </c>
      <c r="I18" s="433">
        <v>162.5</v>
      </c>
    </row>
    <row r="19" spans="1:9" ht="13.8" x14ac:dyDescent="0.25">
      <c r="A19" s="94">
        <v>12</v>
      </c>
      <c r="B19" s="428" t="s">
        <v>576</v>
      </c>
      <c r="C19" s="428" t="s">
        <v>565</v>
      </c>
      <c r="D19" s="431" t="s">
        <v>590</v>
      </c>
      <c r="E19" s="430" t="s">
        <v>595</v>
      </c>
      <c r="F19" s="429" t="s">
        <v>347</v>
      </c>
      <c r="G19" s="432">
        <v>1625</v>
      </c>
      <c r="H19" s="432">
        <v>1625</v>
      </c>
      <c r="I19" s="433">
        <v>325</v>
      </c>
    </row>
    <row r="20" spans="1:9" ht="26.4" x14ac:dyDescent="0.25">
      <c r="A20" s="94">
        <v>13</v>
      </c>
      <c r="B20" s="428" t="s">
        <v>564</v>
      </c>
      <c r="C20" s="428" t="s">
        <v>579</v>
      </c>
      <c r="D20" s="431" t="s">
        <v>596</v>
      </c>
      <c r="E20" s="430" t="s">
        <v>1785</v>
      </c>
      <c r="F20" s="429" t="s">
        <v>347</v>
      </c>
      <c r="G20" s="432">
        <v>1250</v>
      </c>
      <c r="H20" s="432">
        <v>1250</v>
      </c>
      <c r="I20" s="433">
        <v>250</v>
      </c>
    </row>
    <row r="21" spans="1:9" ht="13.8" x14ac:dyDescent="0.25">
      <c r="A21" s="94">
        <v>14</v>
      </c>
      <c r="B21" s="428" t="s">
        <v>547</v>
      </c>
      <c r="C21" s="428" t="s">
        <v>584</v>
      </c>
      <c r="D21" s="431" t="s">
        <v>1786</v>
      </c>
      <c r="E21" s="430" t="s">
        <v>1787</v>
      </c>
      <c r="F21" s="429" t="s">
        <v>347</v>
      </c>
      <c r="G21" s="432">
        <v>1875</v>
      </c>
      <c r="H21" s="432">
        <v>1875</v>
      </c>
      <c r="I21" s="433">
        <v>375</v>
      </c>
    </row>
    <row r="22" spans="1:9" ht="13.8" x14ac:dyDescent="0.25">
      <c r="A22" s="94">
        <v>15</v>
      </c>
      <c r="B22" s="428" t="s">
        <v>543</v>
      </c>
      <c r="C22" s="428" t="s">
        <v>582</v>
      </c>
      <c r="D22" s="431" t="s">
        <v>1788</v>
      </c>
      <c r="E22" s="430" t="s">
        <v>573</v>
      </c>
      <c r="F22" s="429" t="s">
        <v>347</v>
      </c>
      <c r="G22" s="432">
        <v>1875</v>
      </c>
      <c r="H22" s="432">
        <v>1875</v>
      </c>
      <c r="I22" s="433">
        <v>375</v>
      </c>
    </row>
    <row r="23" spans="1:9" ht="13.8" x14ac:dyDescent="0.25">
      <c r="A23" s="94"/>
      <c r="B23" s="428" t="s">
        <v>543</v>
      </c>
      <c r="C23" s="428" t="s">
        <v>582</v>
      </c>
      <c r="D23" s="431" t="s">
        <v>1788</v>
      </c>
      <c r="E23" s="430" t="s">
        <v>573</v>
      </c>
      <c r="F23" s="429" t="s">
        <v>0</v>
      </c>
      <c r="G23" s="432">
        <v>1875</v>
      </c>
      <c r="H23" s="432">
        <v>1875</v>
      </c>
      <c r="I23" s="433">
        <v>375</v>
      </c>
    </row>
    <row r="24" spans="1:9" ht="13.8" x14ac:dyDescent="0.25">
      <c r="A24" s="94"/>
      <c r="B24" s="428" t="s">
        <v>557</v>
      </c>
      <c r="C24" s="428" t="s">
        <v>570</v>
      </c>
      <c r="D24" s="431" t="s">
        <v>589</v>
      </c>
      <c r="E24" s="430" t="s">
        <v>599</v>
      </c>
      <c r="F24" s="429" t="s">
        <v>0</v>
      </c>
      <c r="G24" s="432">
        <v>625</v>
      </c>
      <c r="H24" s="432">
        <v>625</v>
      </c>
      <c r="I24" s="433">
        <v>125</v>
      </c>
    </row>
    <row r="25" spans="1:9" ht="13.8" x14ac:dyDescent="0.25">
      <c r="A25" s="94"/>
      <c r="B25" s="428" t="s">
        <v>576</v>
      </c>
      <c r="C25" s="428" t="s">
        <v>565</v>
      </c>
      <c r="D25" s="431" t="s">
        <v>590</v>
      </c>
      <c r="E25" s="430" t="s">
        <v>595</v>
      </c>
      <c r="F25" s="429" t="s">
        <v>0</v>
      </c>
      <c r="G25" s="432">
        <v>312</v>
      </c>
      <c r="H25" s="432">
        <v>312</v>
      </c>
      <c r="I25" s="433">
        <v>62</v>
      </c>
    </row>
    <row r="26" spans="1:9" ht="13.8" x14ac:dyDescent="0.3">
      <c r="A26" s="83"/>
      <c r="B26" s="95"/>
      <c r="C26" s="95"/>
      <c r="D26" s="95"/>
      <c r="E26" s="95"/>
      <c r="F26" s="83" t="s">
        <v>454</v>
      </c>
      <c r="G26" s="82">
        <f>SUM(G9:G25)</f>
        <v>19062</v>
      </c>
      <c r="H26" s="82">
        <f>SUM(H9:H25)</f>
        <v>19062</v>
      </c>
      <c r="I26" s="82">
        <f>SUM(I9:I25)</f>
        <v>3812</v>
      </c>
    </row>
    <row r="27" spans="1:9" ht="13.8" x14ac:dyDescent="0.3">
      <c r="A27" s="222"/>
      <c r="B27" s="222"/>
      <c r="C27" s="222"/>
      <c r="D27" s="222"/>
      <c r="E27" s="222"/>
      <c r="F27" s="222"/>
      <c r="G27" s="222"/>
      <c r="H27" s="179"/>
      <c r="I27" s="179"/>
    </row>
    <row r="28" spans="1:9" ht="13.8" x14ac:dyDescent="0.3">
      <c r="A28" s="223" t="s">
        <v>443</v>
      </c>
      <c r="B28" s="223"/>
      <c r="C28" s="222"/>
      <c r="D28" s="222"/>
      <c r="E28" s="222"/>
      <c r="F28" s="222"/>
      <c r="G28" s="222"/>
      <c r="H28" s="179"/>
      <c r="I28" s="179"/>
    </row>
    <row r="29" spans="1:9" ht="13.8" x14ac:dyDescent="0.3">
      <c r="A29" s="223"/>
      <c r="B29" s="223"/>
      <c r="C29" s="222"/>
      <c r="D29" s="222"/>
      <c r="E29" s="222"/>
      <c r="F29" s="222"/>
      <c r="G29" s="222"/>
      <c r="H29" s="179"/>
      <c r="I29" s="179"/>
    </row>
    <row r="30" spans="1:9" x14ac:dyDescent="0.25">
      <c r="A30" s="219"/>
      <c r="B30" s="219"/>
      <c r="C30" s="219"/>
      <c r="D30" s="219"/>
      <c r="E30" s="219"/>
      <c r="F30" s="219"/>
      <c r="G30" s="219"/>
      <c r="H30" s="219"/>
      <c r="I30" s="219"/>
    </row>
    <row r="31" spans="1:9" ht="13.8" x14ac:dyDescent="0.3">
      <c r="A31" s="185" t="s">
        <v>107</v>
      </c>
      <c r="B31" s="185"/>
      <c r="C31" s="179"/>
      <c r="D31" s="179"/>
      <c r="E31" s="179"/>
      <c r="F31" s="179"/>
      <c r="G31" s="179"/>
      <c r="H31" s="179"/>
      <c r="I31" s="179"/>
    </row>
    <row r="32" spans="1:9" ht="13.8" x14ac:dyDescent="0.3">
      <c r="A32" s="179"/>
      <c r="B32" s="179"/>
      <c r="C32" s="179"/>
      <c r="D32" s="179"/>
      <c r="E32" s="179"/>
      <c r="F32" s="179"/>
      <c r="G32" s="179"/>
      <c r="H32" s="179"/>
      <c r="I32" s="179"/>
    </row>
    <row r="33" spans="1:9" ht="13.8" x14ac:dyDescent="0.3">
      <c r="A33" s="179"/>
      <c r="B33" s="179"/>
      <c r="C33" s="179"/>
      <c r="D33" s="179"/>
      <c r="E33" s="183"/>
      <c r="F33" s="183"/>
      <c r="G33" s="183"/>
      <c r="H33" s="179"/>
      <c r="I33" s="179"/>
    </row>
    <row r="34" spans="1:9" ht="13.8" x14ac:dyDescent="0.3">
      <c r="A34" s="185"/>
      <c r="B34" s="185"/>
      <c r="C34" s="185" t="s">
        <v>394</v>
      </c>
      <c r="D34" s="185"/>
      <c r="E34" s="185"/>
      <c r="F34" s="185"/>
      <c r="G34" s="185"/>
      <c r="H34" s="179"/>
      <c r="I34" s="179"/>
    </row>
    <row r="35" spans="1:9" ht="13.8" x14ac:dyDescent="0.3">
      <c r="A35" s="179"/>
      <c r="B35" s="179"/>
      <c r="C35" s="179" t="s">
        <v>393</v>
      </c>
      <c r="D35" s="179"/>
      <c r="E35" s="179"/>
      <c r="F35" s="179"/>
      <c r="G35" s="179"/>
      <c r="H35" s="179"/>
      <c r="I35" s="179"/>
    </row>
    <row r="36" spans="1:9" x14ac:dyDescent="0.25">
      <c r="A36" s="187"/>
      <c r="B36" s="187"/>
      <c r="C36" s="187" t="s">
        <v>139</v>
      </c>
      <c r="D36" s="187"/>
      <c r="E36" s="187"/>
      <c r="F36" s="187"/>
      <c r="G36" s="187"/>
    </row>
  </sheetData>
  <autoFilter ref="A8:K25"/>
  <mergeCells count="2">
    <mergeCell ref="I1:J1"/>
    <mergeCell ref="I2:J2"/>
  </mergeCells>
  <printOptions gridLines="1"/>
  <pageMargins left="0.25" right="0.25" top="0.75" bottom="0.75" header="0.3" footer="0.3"/>
  <pageSetup scale="7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  <pageSetUpPr fitToPage="1"/>
  </sheetPr>
  <dimension ref="A1:I37"/>
  <sheetViews>
    <sheetView view="pageBreakPreview" zoomScale="80" zoomScaleSheetLayoutView="80" workbookViewId="0">
      <selection activeCell="N14" sqref="N14"/>
    </sheetView>
  </sheetViews>
  <sheetFormatPr defaultRowHeight="13.2" x14ac:dyDescent="0.25"/>
  <cols>
    <col min="1" max="1" width="5" customWidth="1"/>
    <col min="2" max="2" width="19.664062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9" ht="13.8" x14ac:dyDescent="0.3">
      <c r="A1" s="70" t="s">
        <v>365</v>
      </c>
      <c r="B1" s="73"/>
      <c r="C1" s="73"/>
      <c r="D1" s="73"/>
      <c r="E1" s="73"/>
      <c r="F1" s="73"/>
      <c r="G1" s="481" t="s">
        <v>109</v>
      </c>
      <c r="H1" s="481"/>
      <c r="I1" s="363"/>
    </row>
    <row r="2" spans="1:9" ht="13.8" x14ac:dyDescent="0.3">
      <c r="A2" s="72" t="s">
        <v>140</v>
      </c>
      <c r="B2" s="73"/>
      <c r="C2" s="73"/>
      <c r="D2" s="73"/>
      <c r="E2" s="73"/>
      <c r="F2" s="73"/>
      <c r="G2" s="479" t="s">
        <v>1777</v>
      </c>
      <c r="H2" s="479"/>
      <c r="I2" s="72"/>
    </row>
    <row r="3" spans="1:9" ht="13.8" x14ac:dyDescent="0.3">
      <c r="A3" s="72"/>
      <c r="B3" s="72"/>
      <c r="C3" s="72"/>
      <c r="D3" s="72"/>
      <c r="E3" s="72"/>
      <c r="F3" s="72"/>
      <c r="G3" s="159"/>
      <c r="H3" s="159"/>
      <c r="I3" s="363"/>
    </row>
    <row r="4" spans="1:9" ht="13.8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2"/>
      <c r="H4" s="72"/>
      <c r="I4" s="72"/>
    </row>
    <row r="5" spans="1:9" ht="13.8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  <c r="I5" s="363"/>
    </row>
    <row r="6" spans="1:9" ht="13.8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9" ht="13.8" x14ac:dyDescent="0.3">
      <c r="A7" s="158"/>
      <c r="B7" s="158"/>
      <c r="C7" s="268"/>
      <c r="D7" s="158"/>
      <c r="E7" s="158"/>
      <c r="F7" s="158"/>
      <c r="G7" s="74"/>
      <c r="H7" s="74"/>
      <c r="I7" s="72"/>
    </row>
    <row r="8" spans="1:9" ht="41.4" x14ac:dyDescent="0.25">
      <c r="A8" s="359" t="s">
        <v>64</v>
      </c>
      <c r="B8" s="75" t="s">
        <v>339</v>
      </c>
      <c r="C8" s="86" t="s">
        <v>340</v>
      </c>
      <c r="D8" s="86" t="s">
        <v>226</v>
      </c>
      <c r="E8" s="86" t="s">
        <v>343</v>
      </c>
      <c r="F8" s="86" t="s">
        <v>342</v>
      </c>
      <c r="G8" s="86" t="s">
        <v>389</v>
      </c>
      <c r="H8" s="75" t="s">
        <v>10</v>
      </c>
      <c r="I8" s="75" t="s">
        <v>9</v>
      </c>
    </row>
    <row r="9" spans="1:9" ht="13.8" x14ac:dyDescent="0.25">
      <c r="A9" s="360"/>
      <c r="B9" s="361"/>
      <c r="C9" s="94"/>
      <c r="D9" s="94"/>
      <c r="E9" s="94"/>
      <c r="F9" s="94"/>
      <c r="G9" s="94"/>
      <c r="H9" s="4"/>
      <c r="I9" s="4"/>
    </row>
    <row r="10" spans="1:9" ht="13.8" x14ac:dyDescent="0.25">
      <c r="A10" s="360"/>
      <c r="B10" s="361"/>
      <c r="C10" s="94"/>
      <c r="D10" s="94"/>
      <c r="E10" s="94"/>
      <c r="F10" s="94"/>
      <c r="G10" s="94"/>
      <c r="H10" s="4"/>
      <c r="I10" s="4"/>
    </row>
    <row r="11" spans="1:9" ht="13.8" x14ac:dyDescent="0.25">
      <c r="A11" s="360"/>
      <c r="B11" s="361"/>
      <c r="C11" s="83"/>
      <c r="D11" s="83"/>
      <c r="E11" s="83"/>
      <c r="F11" s="83"/>
      <c r="G11" s="83"/>
      <c r="H11" s="4"/>
      <c r="I11" s="4"/>
    </row>
    <row r="12" spans="1:9" ht="13.8" x14ac:dyDescent="0.25">
      <c r="A12" s="360"/>
      <c r="B12" s="361"/>
      <c r="C12" s="83"/>
      <c r="D12" s="83"/>
      <c r="E12" s="83"/>
      <c r="F12" s="83"/>
      <c r="G12" s="83"/>
      <c r="H12" s="4"/>
      <c r="I12" s="4"/>
    </row>
    <row r="13" spans="1:9" ht="13.8" x14ac:dyDescent="0.25">
      <c r="A13" s="360"/>
      <c r="B13" s="361"/>
      <c r="C13" s="83"/>
      <c r="D13" s="83"/>
      <c r="E13" s="83"/>
      <c r="F13" s="83"/>
      <c r="G13" s="83"/>
      <c r="H13" s="4"/>
      <c r="I13" s="4"/>
    </row>
    <row r="14" spans="1:9" ht="13.8" x14ac:dyDescent="0.25">
      <c r="A14" s="360"/>
      <c r="B14" s="361"/>
      <c r="C14" s="83"/>
      <c r="D14" s="83"/>
      <c r="E14" s="83"/>
      <c r="F14" s="83"/>
      <c r="G14" s="83"/>
      <c r="H14" s="4"/>
      <c r="I14" s="4"/>
    </row>
    <row r="15" spans="1:9" ht="13.8" x14ac:dyDescent="0.25">
      <c r="A15" s="360"/>
      <c r="B15" s="361"/>
      <c r="C15" s="83"/>
      <c r="D15" s="83"/>
      <c r="E15" s="83"/>
      <c r="F15" s="83"/>
      <c r="G15" s="83"/>
      <c r="H15" s="4"/>
      <c r="I15" s="4"/>
    </row>
    <row r="16" spans="1:9" ht="13.8" x14ac:dyDescent="0.25">
      <c r="A16" s="360"/>
      <c r="B16" s="361"/>
      <c r="C16" s="83"/>
      <c r="D16" s="83"/>
      <c r="E16" s="83"/>
      <c r="F16" s="83"/>
      <c r="G16" s="83"/>
      <c r="H16" s="4"/>
      <c r="I16" s="4"/>
    </row>
    <row r="17" spans="1:9" ht="13.8" x14ac:dyDescent="0.25">
      <c r="A17" s="360"/>
      <c r="B17" s="361"/>
      <c r="C17" s="83"/>
      <c r="D17" s="83"/>
      <c r="E17" s="83"/>
      <c r="F17" s="83"/>
      <c r="G17" s="83"/>
      <c r="H17" s="4"/>
      <c r="I17" s="4"/>
    </row>
    <row r="18" spans="1:9" ht="13.8" x14ac:dyDescent="0.25">
      <c r="A18" s="360"/>
      <c r="B18" s="361"/>
      <c r="C18" s="83"/>
      <c r="D18" s="83"/>
      <c r="E18" s="83"/>
      <c r="F18" s="83"/>
      <c r="G18" s="83"/>
      <c r="H18" s="4"/>
      <c r="I18" s="4"/>
    </row>
    <row r="19" spans="1:9" ht="13.8" x14ac:dyDescent="0.25">
      <c r="A19" s="360"/>
      <c r="B19" s="361"/>
      <c r="C19" s="83"/>
      <c r="D19" s="83"/>
      <c r="E19" s="83"/>
      <c r="F19" s="83"/>
      <c r="G19" s="83"/>
      <c r="H19" s="4"/>
      <c r="I19" s="4"/>
    </row>
    <row r="20" spans="1:9" ht="13.8" x14ac:dyDescent="0.25">
      <c r="A20" s="360"/>
      <c r="B20" s="361"/>
      <c r="C20" s="83"/>
      <c r="D20" s="83"/>
      <c r="E20" s="83"/>
      <c r="F20" s="83"/>
      <c r="G20" s="83"/>
      <c r="H20" s="4"/>
      <c r="I20" s="4"/>
    </row>
    <row r="21" spans="1:9" ht="13.8" x14ac:dyDescent="0.25">
      <c r="A21" s="360"/>
      <c r="B21" s="361"/>
      <c r="C21" s="83"/>
      <c r="D21" s="83"/>
      <c r="E21" s="83"/>
      <c r="F21" s="83"/>
      <c r="G21" s="83"/>
      <c r="H21" s="4"/>
      <c r="I21" s="4"/>
    </row>
    <row r="22" spans="1:9" ht="13.8" x14ac:dyDescent="0.25">
      <c r="A22" s="360"/>
      <c r="B22" s="361"/>
      <c r="C22" s="83"/>
      <c r="D22" s="83"/>
      <c r="E22" s="83"/>
      <c r="F22" s="83"/>
      <c r="G22" s="83"/>
      <c r="H22" s="4"/>
      <c r="I22" s="4"/>
    </row>
    <row r="23" spans="1:9" ht="13.8" x14ac:dyDescent="0.25">
      <c r="A23" s="360"/>
      <c r="B23" s="361"/>
      <c r="C23" s="83"/>
      <c r="D23" s="83"/>
      <c r="E23" s="83"/>
      <c r="F23" s="83"/>
      <c r="G23" s="83"/>
      <c r="H23" s="4"/>
      <c r="I23" s="4"/>
    </row>
    <row r="24" spans="1:9" ht="13.8" x14ac:dyDescent="0.25">
      <c r="A24" s="360"/>
      <c r="B24" s="361"/>
      <c r="C24" s="83"/>
      <c r="D24" s="83"/>
      <c r="E24" s="83"/>
      <c r="F24" s="83"/>
      <c r="G24" s="83"/>
      <c r="H24" s="4"/>
      <c r="I24" s="4"/>
    </row>
    <row r="25" spans="1:9" ht="13.8" x14ac:dyDescent="0.3">
      <c r="A25" s="360"/>
      <c r="B25" s="362"/>
      <c r="C25" s="95"/>
      <c r="D25" s="95"/>
      <c r="E25" s="95"/>
      <c r="F25" s="95"/>
      <c r="G25" s="95" t="s">
        <v>338</v>
      </c>
      <c r="H25" s="82">
        <f>SUM(H9:H24)</f>
        <v>0</v>
      </c>
      <c r="I25" s="82">
        <f>SUM(I9:I24)</f>
        <v>0</v>
      </c>
    </row>
    <row r="26" spans="1:9" ht="13.8" x14ac:dyDescent="0.3">
      <c r="A26" s="222"/>
      <c r="B26" s="222"/>
      <c r="C26" s="222"/>
      <c r="D26" s="222"/>
      <c r="E26" s="222"/>
      <c r="F26" s="222"/>
      <c r="G26" s="179"/>
      <c r="H26" s="179"/>
      <c r="I26" s="184"/>
    </row>
    <row r="27" spans="1:9" ht="13.8" x14ac:dyDescent="0.3">
      <c r="A27" s="223" t="s">
        <v>349</v>
      </c>
      <c r="B27" s="222"/>
      <c r="C27" s="222"/>
      <c r="D27" s="222"/>
      <c r="E27" s="222"/>
      <c r="F27" s="222"/>
      <c r="G27" s="179"/>
      <c r="H27" s="179"/>
      <c r="I27" s="184"/>
    </row>
    <row r="28" spans="1:9" ht="13.8" x14ac:dyDescent="0.3">
      <c r="A28" s="223" t="s">
        <v>352</v>
      </c>
      <c r="B28" s="222"/>
      <c r="C28" s="222"/>
      <c r="D28" s="222"/>
      <c r="E28" s="222"/>
      <c r="F28" s="222"/>
      <c r="G28" s="179"/>
      <c r="H28" s="179"/>
      <c r="I28" s="184"/>
    </row>
    <row r="29" spans="1:9" ht="13.8" x14ac:dyDescent="0.3">
      <c r="A29" s="223"/>
      <c r="B29" s="179"/>
      <c r="C29" s="179"/>
      <c r="D29" s="179"/>
      <c r="E29" s="179"/>
      <c r="F29" s="179"/>
      <c r="G29" s="179"/>
      <c r="H29" s="179"/>
      <c r="I29" s="184"/>
    </row>
    <row r="30" spans="1:9" ht="13.8" x14ac:dyDescent="0.3">
      <c r="A30" s="223"/>
      <c r="B30" s="179"/>
      <c r="C30" s="179"/>
      <c r="D30" s="179"/>
      <c r="E30" s="179"/>
      <c r="G30" s="179"/>
      <c r="H30" s="179"/>
      <c r="I30" s="184"/>
    </row>
    <row r="31" spans="1:9" x14ac:dyDescent="0.25">
      <c r="A31" s="219"/>
      <c r="B31" s="219"/>
      <c r="C31" s="219"/>
      <c r="D31" s="219"/>
      <c r="E31" s="219"/>
      <c r="F31" s="219"/>
      <c r="G31" s="219"/>
      <c r="H31" s="219"/>
      <c r="I31" s="184"/>
    </row>
    <row r="32" spans="1:9" ht="13.8" x14ac:dyDescent="0.3">
      <c r="A32" s="185" t="s">
        <v>107</v>
      </c>
      <c r="B32" s="179"/>
      <c r="C32" s="179"/>
      <c r="D32" s="179"/>
      <c r="E32" s="179"/>
      <c r="F32" s="179"/>
      <c r="G32" s="179"/>
      <c r="H32" s="179"/>
      <c r="I32" s="184"/>
    </row>
    <row r="33" spans="1:9" ht="13.8" x14ac:dyDescent="0.3">
      <c r="A33" s="179"/>
      <c r="B33" s="179"/>
      <c r="C33" s="179"/>
      <c r="D33" s="179"/>
      <c r="E33" s="179"/>
      <c r="F33" s="179"/>
      <c r="G33" s="179"/>
      <c r="H33" s="179"/>
      <c r="I33" s="184"/>
    </row>
    <row r="34" spans="1:9" ht="13.8" x14ac:dyDescent="0.3">
      <c r="A34" s="179"/>
      <c r="B34" s="179"/>
      <c r="C34" s="179"/>
      <c r="D34" s="179"/>
      <c r="E34" s="179"/>
      <c r="F34" s="179"/>
      <c r="G34" s="179"/>
      <c r="H34" s="186"/>
      <c r="I34" s="184"/>
    </row>
    <row r="35" spans="1:9" ht="13.8" x14ac:dyDescent="0.3">
      <c r="A35" s="185"/>
      <c r="B35" s="185" t="s">
        <v>270</v>
      </c>
      <c r="C35" s="185"/>
      <c r="D35" s="185"/>
      <c r="E35" s="185"/>
      <c r="F35" s="185"/>
      <c r="G35" s="179"/>
      <c r="H35" s="186"/>
      <c r="I35" s="184"/>
    </row>
    <row r="36" spans="1:9" ht="13.8" x14ac:dyDescent="0.3">
      <c r="A36" s="179"/>
      <c r="B36" s="179" t="s">
        <v>269</v>
      </c>
      <c r="C36" s="179"/>
      <c r="D36" s="179"/>
      <c r="E36" s="179"/>
      <c r="F36" s="179"/>
      <c r="G36" s="179"/>
      <c r="H36" s="186"/>
      <c r="I36" s="184"/>
    </row>
    <row r="37" spans="1:9" x14ac:dyDescent="0.25">
      <c r="A37" s="187"/>
      <c r="B37" s="187" t="s">
        <v>139</v>
      </c>
      <c r="C37" s="187"/>
      <c r="D37" s="187"/>
      <c r="E37" s="187"/>
      <c r="F37" s="187"/>
      <c r="G37" s="180"/>
      <c r="H37" s="180"/>
      <c r="I37" s="180"/>
    </row>
  </sheetData>
  <mergeCells count="2">
    <mergeCell ref="G1:H1"/>
    <mergeCell ref="G2:H2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50"/>
    <pageSetUpPr fitToPage="1"/>
  </sheetPr>
  <dimension ref="A1:J35"/>
  <sheetViews>
    <sheetView view="pageBreakPreview" topLeftCell="A7" zoomScale="80" zoomScaleSheetLayoutView="80" workbookViewId="0">
      <selection activeCell="M24" sqref="M24"/>
    </sheetView>
  </sheetViews>
  <sheetFormatPr defaultColWidth="9.109375" defaultRowHeight="13.2" x14ac:dyDescent="0.25"/>
  <cols>
    <col min="1" max="1" width="5.44140625" style="180" customWidth="1"/>
    <col min="2" max="2" width="13.109375" style="180" customWidth="1"/>
    <col min="3" max="3" width="15.109375" style="180" customWidth="1"/>
    <col min="4" max="4" width="18" style="180" customWidth="1"/>
    <col min="5" max="5" width="20.5546875" style="180" customWidth="1"/>
    <col min="6" max="6" width="21.33203125" style="180" customWidth="1"/>
    <col min="7" max="7" width="15.109375" style="180" customWidth="1"/>
    <col min="8" max="8" width="15.5546875" style="180" customWidth="1"/>
    <col min="9" max="9" width="13.44140625" style="180" customWidth="1"/>
    <col min="10" max="10" width="0" style="180" hidden="1" customWidth="1"/>
    <col min="11" max="16384" width="9.109375" style="180"/>
  </cols>
  <sheetData>
    <row r="1" spans="1:10" ht="13.8" x14ac:dyDescent="0.3">
      <c r="A1" s="70" t="s">
        <v>463</v>
      </c>
      <c r="B1" s="70"/>
      <c r="C1" s="73"/>
      <c r="D1" s="73"/>
      <c r="E1" s="73"/>
      <c r="F1" s="73"/>
      <c r="G1" s="481" t="s">
        <v>109</v>
      </c>
      <c r="H1" s="481"/>
    </row>
    <row r="2" spans="1:10" ht="13.8" x14ac:dyDescent="0.3">
      <c r="A2" s="72" t="s">
        <v>140</v>
      </c>
      <c r="B2" s="70"/>
      <c r="C2" s="73"/>
      <c r="D2" s="73"/>
      <c r="E2" s="73"/>
      <c r="F2" s="73"/>
      <c r="G2" s="479" t="s">
        <v>1777</v>
      </c>
      <c r="H2" s="479"/>
    </row>
    <row r="3" spans="1:10" ht="13.8" x14ac:dyDescent="0.3">
      <c r="A3" s="72"/>
      <c r="B3" s="72"/>
      <c r="C3" s="72"/>
      <c r="D3" s="72"/>
      <c r="E3" s="72"/>
      <c r="F3" s="72"/>
      <c r="G3" s="213"/>
      <c r="H3" s="213"/>
    </row>
    <row r="4" spans="1:10" ht="13.8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2"/>
      <c r="H4" s="72"/>
    </row>
    <row r="5" spans="1:10" ht="13.8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</row>
    <row r="6" spans="1:10" ht="13.8" x14ac:dyDescent="0.3">
      <c r="A6" s="73"/>
      <c r="B6" s="73"/>
      <c r="C6" s="73"/>
      <c r="D6" s="73"/>
      <c r="E6" s="73"/>
      <c r="F6" s="73"/>
      <c r="G6" s="72"/>
      <c r="H6" s="72"/>
    </row>
    <row r="7" spans="1:10" ht="13.8" x14ac:dyDescent="0.25">
      <c r="A7" s="212"/>
      <c r="B7" s="212"/>
      <c r="C7" s="212"/>
      <c r="D7" s="215"/>
      <c r="E7" s="212"/>
      <c r="F7" s="212"/>
      <c r="G7" s="74"/>
      <c r="H7" s="74"/>
    </row>
    <row r="8" spans="1:10" ht="27.6" x14ac:dyDescent="0.25">
      <c r="A8" s="86" t="s">
        <v>64</v>
      </c>
      <c r="B8" s="86" t="s">
        <v>339</v>
      </c>
      <c r="C8" s="86" t="s">
        <v>340</v>
      </c>
      <c r="D8" s="86" t="s">
        <v>226</v>
      </c>
      <c r="E8" s="86" t="s">
        <v>348</v>
      </c>
      <c r="F8" s="86" t="s">
        <v>341</v>
      </c>
      <c r="G8" s="75" t="s">
        <v>10</v>
      </c>
      <c r="H8" s="75" t="s">
        <v>9</v>
      </c>
      <c r="J8" s="224" t="s">
        <v>347</v>
      </c>
    </row>
    <row r="9" spans="1:10" ht="13.8" x14ac:dyDescent="0.25">
      <c r="A9" s="94"/>
      <c r="B9" s="94"/>
      <c r="C9" s="94"/>
      <c r="D9" s="94"/>
      <c r="E9" s="94"/>
      <c r="F9" s="94"/>
      <c r="G9" s="4"/>
      <c r="H9" s="4"/>
      <c r="J9" s="224" t="s">
        <v>0</v>
      </c>
    </row>
    <row r="10" spans="1:10" ht="13.8" x14ac:dyDescent="0.25">
      <c r="A10" s="94"/>
      <c r="B10" s="94"/>
      <c r="C10" s="94"/>
      <c r="D10" s="94"/>
      <c r="E10" s="94"/>
      <c r="F10" s="94"/>
      <c r="G10" s="4"/>
      <c r="H10" s="4"/>
    </row>
    <row r="11" spans="1:10" ht="13.8" x14ac:dyDescent="0.25">
      <c r="A11" s="83"/>
      <c r="B11" s="83"/>
      <c r="C11" s="83"/>
      <c r="D11" s="83"/>
      <c r="E11" s="83"/>
      <c r="F11" s="83"/>
      <c r="G11" s="4"/>
      <c r="H11" s="4"/>
    </row>
    <row r="12" spans="1:10" ht="13.8" x14ac:dyDescent="0.25">
      <c r="A12" s="83"/>
      <c r="B12" s="83"/>
      <c r="C12" s="83"/>
      <c r="D12" s="83"/>
      <c r="E12" s="83"/>
      <c r="F12" s="83"/>
      <c r="G12" s="4"/>
      <c r="H12" s="4"/>
    </row>
    <row r="13" spans="1:10" ht="13.8" x14ac:dyDescent="0.25">
      <c r="A13" s="83"/>
      <c r="B13" s="83"/>
      <c r="C13" s="83"/>
      <c r="D13" s="83"/>
      <c r="E13" s="83"/>
      <c r="F13" s="83"/>
      <c r="G13" s="4"/>
      <c r="H13" s="4"/>
    </row>
    <row r="14" spans="1:10" ht="13.8" x14ac:dyDescent="0.25">
      <c r="A14" s="83"/>
      <c r="B14" s="83"/>
      <c r="C14" s="83"/>
      <c r="D14" s="83"/>
      <c r="E14" s="83"/>
      <c r="F14" s="83"/>
      <c r="G14" s="4"/>
      <c r="H14" s="4"/>
    </row>
    <row r="15" spans="1:10" ht="13.8" x14ac:dyDescent="0.25">
      <c r="A15" s="83"/>
      <c r="B15" s="83"/>
      <c r="C15" s="83"/>
      <c r="D15" s="83"/>
      <c r="E15" s="83"/>
      <c r="F15" s="83"/>
      <c r="G15" s="4"/>
      <c r="H15" s="4"/>
    </row>
    <row r="16" spans="1:10" ht="13.8" x14ac:dyDescent="0.25">
      <c r="A16" s="83"/>
      <c r="B16" s="83"/>
      <c r="C16" s="83"/>
      <c r="D16" s="83"/>
      <c r="E16" s="83"/>
      <c r="F16" s="83"/>
      <c r="G16" s="4"/>
      <c r="H16" s="4"/>
    </row>
    <row r="17" spans="1:9" ht="13.8" x14ac:dyDescent="0.25">
      <c r="A17" s="83"/>
      <c r="B17" s="83"/>
      <c r="C17" s="83"/>
      <c r="D17" s="83"/>
      <c r="E17" s="83"/>
      <c r="F17" s="83"/>
      <c r="G17" s="4"/>
      <c r="H17" s="4"/>
    </row>
    <row r="18" spans="1:9" ht="13.8" x14ac:dyDescent="0.25">
      <c r="A18" s="83"/>
      <c r="B18" s="83"/>
      <c r="C18" s="83"/>
      <c r="D18" s="83"/>
      <c r="E18" s="83"/>
      <c r="F18" s="83"/>
      <c r="G18" s="4"/>
      <c r="H18" s="4"/>
    </row>
    <row r="19" spans="1:9" ht="13.8" x14ac:dyDescent="0.25">
      <c r="A19" s="83"/>
      <c r="B19" s="83"/>
      <c r="C19" s="83"/>
      <c r="D19" s="83"/>
      <c r="E19" s="83"/>
      <c r="F19" s="83"/>
      <c r="G19" s="4"/>
      <c r="H19" s="4"/>
    </row>
    <row r="20" spans="1:9" ht="13.8" x14ac:dyDescent="0.25">
      <c r="A20" s="83"/>
      <c r="B20" s="83"/>
      <c r="C20" s="83"/>
      <c r="D20" s="83"/>
      <c r="E20" s="83"/>
      <c r="F20" s="83"/>
      <c r="G20" s="4"/>
      <c r="H20" s="4"/>
    </row>
    <row r="21" spans="1:9" ht="13.8" x14ac:dyDescent="0.25">
      <c r="A21" s="83"/>
      <c r="B21" s="83"/>
      <c r="C21" s="83"/>
      <c r="D21" s="83"/>
      <c r="E21" s="83"/>
      <c r="F21" s="83"/>
      <c r="G21" s="4"/>
      <c r="H21" s="4"/>
    </row>
    <row r="22" spans="1:9" ht="13.8" x14ac:dyDescent="0.25">
      <c r="A22" s="83"/>
      <c r="B22" s="83"/>
      <c r="C22" s="83"/>
      <c r="D22" s="83"/>
      <c r="E22" s="83"/>
      <c r="F22" s="83"/>
      <c r="G22" s="4"/>
      <c r="H22" s="4"/>
    </row>
    <row r="23" spans="1:9" ht="13.8" x14ac:dyDescent="0.3">
      <c r="A23" s="83"/>
      <c r="B23" s="95"/>
      <c r="C23" s="95"/>
      <c r="D23" s="95"/>
      <c r="E23" s="95"/>
      <c r="F23" s="95" t="s">
        <v>346</v>
      </c>
      <c r="G23" s="82">
        <f>SUM(G9:G22)</f>
        <v>0</v>
      </c>
      <c r="H23" s="82">
        <f>SUM(H9:H22)</f>
        <v>0</v>
      </c>
    </row>
    <row r="24" spans="1:9" ht="13.8" x14ac:dyDescent="0.3">
      <c r="A24" s="222"/>
      <c r="B24" s="222"/>
      <c r="C24" s="222"/>
      <c r="D24" s="222"/>
      <c r="E24" s="222"/>
      <c r="F24" s="222"/>
      <c r="G24" s="222"/>
      <c r="H24" s="179"/>
      <c r="I24" s="179"/>
    </row>
    <row r="25" spans="1:9" ht="13.8" x14ac:dyDescent="0.3">
      <c r="A25" s="223" t="s">
        <v>400</v>
      </c>
      <c r="B25" s="223"/>
      <c r="C25" s="222"/>
      <c r="D25" s="222"/>
      <c r="E25" s="222"/>
      <c r="F25" s="222"/>
      <c r="G25" s="222"/>
      <c r="H25" s="179"/>
      <c r="I25" s="179"/>
    </row>
    <row r="26" spans="1:9" ht="13.8" x14ac:dyDescent="0.3">
      <c r="A26" s="223" t="s">
        <v>345</v>
      </c>
      <c r="B26" s="223"/>
      <c r="C26" s="222"/>
      <c r="D26" s="222"/>
      <c r="E26" s="222"/>
      <c r="F26" s="222"/>
      <c r="G26" s="222"/>
      <c r="H26" s="179"/>
      <c r="I26" s="179"/>
    </row>
    <row r="27" spans="1:9" ht="13.8" x14ac:dyDescent="0.3">
      <c r="A27" s="223"/>
      <c r="B27" s="223"/>
      <c r="C27" s="179"/>
      <c r="D27" s="179"/>
      <c r="E27" s="179"/>
      <c r="F27" s="179"/>
      <c r="G27" s="179"/>
      <c r="H27" s="179"/>
      <c r="I27" s="179"/>
    </row>
    <row r="28" spans="1:9" ht="13.8" x14ac:dyDescent="0.3">
      <c r="A28" s="223"/>
      <c r="B28" s="223"/>
      <c r="C28" s="179"/>
      <c r="D28" s="179"/>
      <c r="E28" s="179"/>
      <c r="F28" s="179"/>
      <c r="G28" s="179"/>
      <c r="H28" s="179"/>
      <c r="I28" s="179"/>
    </row>
    <row r="29" spans="1:9" x14ac:dyDescent="0.25">
      <c r="A29" s="219"/>
      <c r="B29" s="219"/>
      <c r="C29" s="219"/>
      <c r="D29" s="219"/>
      <c r="E29" s="219"/>
      <c r="F29" s="219"/>
      <c r="G29" s="219"/>
      <c r="H29" s="219"/>
      <c r="I29" s="219"/>
    </row>
    <row r="30" spans="1:9" ht="13.8" x14ac:dyDescent="0.3">
      <c r="A30" s="185" t="s">
        <v>107</v>
      </c>
      <c r="B30" s="185"/>
      <c r="C30" s="179"/>
      <c r="D30" s="179"/>
      <c r="E30" s="179"/>
      <c r="F30" s="179"/>
      <c r="G30" s="179"/>
      <c r="H30" s="179"/>
      <c r="I30" s="179"/>
    </row>
    <row r="31" spans="1:9" ht="13.8" x14ac:dyDescent="0.3">
      <c r="A31" s="179"/>
      <c r="B31" s="179"/>
      <c r="C31" s="179"/>
      <c r="D31" s="179"/>
      <c r="E31" s="179"/>
      <c r="F31" s="179"/>
      <c r="G31" s="179"/>
      <c r="H31" s="179"/>
      <c r="I31" s="179"/>
    </row>
    <row r="32" spans="1:9" ht="13.8" x14ac:dyDescent="0.3">
      <c r="A32" s="179"/>
      <c r="B32" s="179"/>
      <c r="C32" s="179"/>
      <c r="D32" s="179"/>
      <c r="E32" s="179"/>
      <c r="F32" s="179"/>
      <c r="G32" s="179"/>
      <c r="H32" s="179"/>
      <c r="I32" s="186"/>
    </row>
    <row r="33" spans="1:9" ht="13.8" x14ac:dyDescent="0.3">
      <c r="A33" s="185"/>
      <c r="B33" s="185"/>
      <c r="C33" s="185" t="s">
        <v>432</v>
      </c>
      <c r="D33" s="185"/>
      <c r="E33" s="222"/>
      <c r="F33" s="185"/>
      <c r="G33" s="185"/>
      <c r="H33" s="179"/>
      <c r="I33" s="186"/>
    </row>
    <row r="34" spans="1:9" ht="13.8" x14ac:dyDescent="0.3">
      <c r="A34" s="179"/>
      <c r="B34" s="179"/>
      <c r="C34" s="179" t="s">
        <v>269</v>
      </c>
      <c r="D34" s="179"/>
      <c r="E34" s="179"/>
      <c r="F34" s="179"/>
      <c r="G34" s="179"/>
      <c r="H34" s="179"/>
      <c r="I34" s="186"/>
    </row>
    <row r="35" spans="1:9" x14ac:dyDescent="0.25">
      <c r="A35" s="187"/>
      <c r="B35" s="187"/>
      <c r="C35" s="187" t="s">
        <v>139</v>
      </c>
      <c r="D35" s="187"/>
      <c r="E35" s="187"/>
      <c r="F35" s="187"/>
      <c r="G35" s="187"/>
    </row>
  </sheetData>
  <mergeCells count="2">
    <mergeCell ref="G1:H1"/>
    <mergeCell ref="G2:H2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50"/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ColWidth="9.109375" defaultRowHeight="13.2" x14ac:dyDescent="0.25"/>
  <cols>
    <col min="1" max="1" width="5.44140625" style="180" customWidth="1"/>
    <col min="2" max="2" width="27.5546875" style="180" customWidth="1"/>
    <col min="3" max="3" width="19.33203125" style="180" customWidth="1"/>
    <col min="4" max="4" width="16.88671875" style="180" customWidth="1"/>
    <col min="5" max="5" width="13.109375" style="180" customWidth="1"/>
    <col min="6" max="6" width="17" style="180" customWidth="1"/>
    <col min="7" max="7" width="13.6640625" style="180" customWidth="1"/>
    <col min="8" max="8" width="19.44140625" style="180" bestFit="1" customWidth="1"/>
    <col min="9" max="9" width="18.5546875" style="180" bestFit="1" customWidth="1"/>
    <col min="10" max="10" width="16.6640625" style="180" customWidth="1"/>
    <col min="11" max="11" width="17.6640625" style="180" customWidth="1"/>
    <col min="12" max="12" width="12.88671875" style="180" customWidth="1"/>
    <col min="13" max="16384" width="9.109375" style="180"/>
  </cols>
  <sheetData>
    <row r="2" spans="1:12" ht="13.8" x14ac:dyDescent="0.3">
      <c r="A2" s="486" t="s">
        <v>510</v>
      </c>
      <c r="B2" s="486"/>
      <c r="C2" s="486"/>
      <c r="D2" s="486"/>
      <c r="E2" s="367"/>
      <c r="F2" s="73"/>
      <c r="G2" s="73"/>
      <c r="H2" s="73"/>
      <c r="I2" s="73"/>
      <c r="J2" s="368"/>
      <c r="K2" s="369"/>
      <c r="L2" s="369" t="s">
        <v>109</v>
      </c>
    </row>
    <row r="3" spans="1:12" ht="13.8" x14ac:dyDescent="0.3">
      <c r="A3" s="72" t="s">
        <v>140</v>
      </c>
      <c r="B3" s="70"/>
      <c r="C3" s="73"/>
      <c r="D3" s="73"/>
      <c r="E3" s="73"/>
      <c r="F3" s="73"/>
      <c r="G3" s="73"/>
      <c r="H3" s="73"/>
      <c r="I3" s="73"/>
      <c r="J3" s="368"/>
      <c r="K3" s="479" t="s">
        <v>1777</v>
      </c>
      <c r="L3" s="479"/>
    </row>
    <row r="4" spans="1:12" ht="13.8" x14ac:dyDescent="0.3">
      <c r="A4" s="72"/>
      <c r="B4" s="72"/>
      <c r="C4" s="70"/>
      <c r="D4" s="70"/>
      <c r="E4" s="70"/>
      <c r="F4" s="70"/>
      <c r="G4" s="70"/>
      <c r="H4" s="70"/>
      <c r="I4" s="70"/>
      <c r="J4" s="368"/>
      <c r="K4" s="368"/>
      <c r="L4" s="368"/>
    </row>
    <row r="5" spans="1:12" ht="13.8" x14ac:dyDescent="0.3">
      <c r="A5" s="73" t="s">
        <v>273</v>
      </c>
      <c r="B5" s="73"/>
      <c r="C5" s="73"/>
      <c r="D5" s="73"/>
      <c r="E5" s="73"/>
      <c r="F5" s="73"/>
      <c r="G5" s="73"/>
      <c r="H5" s="73"/>
      <c r="I5" s="73"/>
      <c r="J5" s="72"/>
      <c r="K5" s="72"/>
      <c r="L5" s="72"/>
    </row>
    <row r="6" spans="1:12" ht="13.8" x14ac:dyDescent="0.3">
      <c r="A6" s="76" t="str">
        <f>'ფორმა N1'!D4</f>
        <v>მპგ თავისუფალი დემოკრატები</v>
      </c>
      <c r="B6" s="76"/>
      <c r="C6" s="76"/>
      <c r="D6" s="76"/>
      <c r="E6" s="76"/>
      <c r="F6" s="76"/>
      <c r="G6" s="76"/>
      <c r="H6" s="76"/>
      <c r="I6" s="76"/>
      <c r="J6" s="77"/>
      <c r="K6" s="77"/>
    </row>
    <row r="7" spans="1:12" ht="13.8" x14ac:dyDescent="0.3">
      <c r="A7" s="73"/>
      <c r="B7" s="73"/>
      <c r="C7" s="73"/>
      <c r="D7" s="73"/>
      <c r="E7" s="73"/>
      <c r="F7" s="73"/>
      <c r="G7" s="73"/>
      <c r="H7" s="73"/>
      <c r="I7" s="73"/>
      <c r="J7" s="72"/>
      <c r="K7" s="72"/>
      <c r="L7" s="72"/>
    </row>
    <row r="8" spans="1:12" ht="13.8" x14ac:dyDescent="0.25">
      <c r="A8" s="365"/>
      <c r="B8" s="365"/>
      <c r="C8" s="365"/>
      <c r="D8" s="365"/>
      <c r="E8" s="365"/>
      <c r="F8" s="365"/>
      <c r="G8" s="365"/>
      <c r="H8" s="365"/>
      <c r="I8" s="365"/>
      <c r="J8" s="74"/>
      <c r="K8" s="74"/>
      <c r="L8" s="74"/>
    </row>
    <row r="9" spans="1:12" ht="41.4" x14ac:dyDescent="0.25">
      <c r="A9" s="86" t="s">
        <v>64</v>
      </c>
      <c r="B9" s="86" t="s">
        <v>481</v>
      </c>
      <c r="C9" s="86" t="s">
        <v>482</v>
      </c>
      <c r="D9" s="86" t="s">
        <v>483</v>
      </c>
      <c r="E9" s="86" t="s">
        <v>484</v>
      </c>
      <c r="F9" s="86" t="s">
        <v>485</v>
      </c>
      <c r="G9" s="86" t="s">
        <v>486</v>
      </c>
      <c r="H9" s="86" t="s">
        <v>487</v>
      </c>
      <c r="I9" s="86" t="s">
        <v>488</v>
      </c>
      <c r="J9" s="86" t="s">
        <v>489</v>
      </c>
      <c r="K9" s="86" t="s">
        <v>490</v>
      </c>
      <c r="L9" s="86" t="s">
        <v>317</v>
      </c>
    </row>
    <row r="10" spans="1:12" ht="13.8" x14ac:dyDescent="0.25">
      <c r="A10" s="94">
        <v>1</v>
      </c>
      <c r="B10" s="351"/>
      <c r="C10" s="83"/>
      <c r="D10" s="394"/>
      <c r="E10" s="83"/>
      <c r="F10" s="83"/>
      <c r="G10" s="83"/>
      <c r="H10" s="83"/>
      <c r="I10" s="83"/>
      <c r="J10" s="4"/>
      <c r="K10" s="4"/>
      <c r="L10" s="94"/>
    </row>
    <row r="11" spans="1:12" ht="13.8" x14ac:dyDescent="0.25">
      <c r="A11" s="94">
        <v>2</v>
      </c>
      <c r="B11" s="351"/>
      <c r="C11" s="94"/>
      <c r="D11" s="94"/>
      <c r="E11" s="94"/>
      <c r="F11" s="94"/>
      <c r="G11" s="94"/>
      <c r="H11" s="94"/>
      <c r="I11" s="94"/>
      <c r="J11" s="4"/>
      <c r="K11" s="4"/>
      <c r="L11" s="94"/>
    </row>
    <row r="12" spans="1:12" ht="13.8" x14ac:dyDescent="0.25">
      <c r="A12" s="94">
        <v>3</v>
      </c>
      <c r="B12" s="351"/>
      <c r="C12" s="83"/>
      <c r="D12" s="83"/>
      <c r="E12" s="83"/>
      <c r="F12" s="83"/>
      <c r="G12" s="83"/>
      <c r="H12" s="83"/>
      <c r="I12" s="83"/>
      <c r="J12" s="4"/>
      <c r="K12" s="4"/>
      <c r="L12" s="83"/>
    </row>
    <row r="13" spans="1:12" ht="13.8" x14ac:dyDescent="0.25">
      <c r="A13" s="94">
        <v>4</v>
      </c>
      <c r="B13" s="351"/>
      <c r="C13" s="83"/>
      <c r="D13" s="83"/>
      <c r="E13" s="83"/>
      <c r="F13" s="83"/>
      <c r="G13" s="83"/>
      <c r="H13" s="83"/>
      <c r="I13" s="83"/>
      <c r="J13" s="4"/>
      <c r="K13" s="4"/>
      <c r="L13" s="83"/>
    </row>
    <row r="14" spans="1:12" ht="13.8" x14ac:dyDescent="0.25">
      <c r="A14" s="94">
        <v>5</v>
      </c>
      <c r="B14" s="351"/>
      <c r="C14" s="83"/>
      <c r="D14" s="83"/>
      <c r="E14" s="83"/>
      <c r="F14" s="83"/>
      <c r="G14" s="83"/>
      <c r="H14" s="83"/>
      <c r="I14" s="83"/>
      <c r="J14" s="4"/>
      <c r="K14" s="4"/>
      <c r="L14" s="83"/>
    </row>
    <row r="15" spans="1:12" ht="13.8" x14ac:dyDescent="0.25">
      <c r="A15" s="94">
        <v>6</v>
      </c>
      <c r="B15" s="351"/>
      <c r="C15" s="83"/>
      <c r="D15" s="83"/>
      <c r="E15" s="83"/>
      <c r="F15" s="83"/>
      <c r="G15" s="83"/>
      <c r="H15" s="83"/>
      <c r="I15" s="83"/>
      <c r="J15" s="4"/>
      <c r="K15" s="4"/>
      <c r="L15" s="83"/>
    </row>
    <row r="16" spans="1:12" ht="13.8" x14ac:dyDescent="0.25">
      <c r="A16" s="94">
        <v>7</v>
      </c>
      <c r="B16" s="351"/>
      <c r="C16" s="83"/>
      <c r="D16" s="83"/>
      <c r="E16" s="83"/>
      <c r="F16" s="83"/>
      <c r="G16" s="83"/>
      <c r="H16" s="83"/>
      <c r="I16" s="83"/>
      <c r="J16" s="4"/>
      <c r="K16" s="4"/>
      <c r="L16" s="83"/>
    </row>
    <row r="17" spans="1:12" ht="13.8" x14ac:dyDescent="0.25">
      <c r="A17" s="94">
        <v>8</v>
      </c>
      <c r="B17" s="351"/>
      <c r="C17" s="83"/>
      <c r="D17" s="83"/>
      <c r="E17" s="83"/>
      <c r="F17" s="83"/>
      <c r="G17" s="83"/>
      <c r="H17" s="83"/>
      <c r="I17" s="83"/>
      <c r="J17" s="4"/>
      <c r="K17" s="4"/>
      <c r="L17" s="83"/>
    </row>
    <row r="18" spans="1:12" ht="13.8" x14ac:dyDescent="0.25">
      <c r="A18" s="94">
        <v>9</v>
      </c>
      <c r="B18" s="351"/>
      <c r="C18" s="83"/>
      <c r="D18" s="83"/>
      <c r="E18" s="83"/>
      <c r="F18" s="83"/>
      <c r="G18" s="83"/>
      <c r="H18" s="83"/>
      <c r="I18" s="83"/>
      <c r="J18" s="4"/>
      <c r="K18" s="4"/>
      <c r="L18" s="83"/>
    </row>
    <row r="19" spans="1:12" ht="13.8" x14ac:dyDescent="0.25">
      <c r="A19" s="94">
        <v>10</v>
      </c>
      <c r="B19" s="351"/>
      <c r="C19" s="83"/>
      <c r="D19" s="83"/>
      <c r="E19" s="83"/>
      <c r="F19" s="83"/>
      <c r="G19" s="83"/>
      <c r="H19" s="83"/>
      <c r="I19" s="83"/>
      <c r="J19" s="4"/>
      <c r="K19" s="4"/>
      <c r="L19" s="83"/>
    </row>
    <row r="20" spans="1:12" ht="13.8" x14ac:dyDescent="0.25">
      <c r="A20" s="94">
        <v>11</v>
      </c>
      <c r="B20" s="351"/>
      <c r="C20" s="83"/>
      <c r="D20" s="83"/>
      <c r="E20" s="83"/>
      <c r="F20" s="83"/>
      <c r="G20" s="83"/>
      <c r="H20" s="83"/>
      <c r="I20" s="83"/>
      <c r="J20" s="4"/>
      <c r="K20" s="4"/>
      <c r="L20" s="83"/>
    </row>
    <row r="21" spans="1:12" ht="13.8" x14ac:dyDescent="0.25">
      <c r="A21" s="94">
        <v>12</v>
      </c>
      <c r="B21" s="351"/>
      <c r="C21" s="83"/>
      <c r="D21" s="83"/>
      <c r="E21" s="83"/>
      <c r="F21" s="83"/>
      <c r="G21" s="83"/>
      <c r="H21" s="83"/>
      <c r="I21" s="83"/>
      <c r="J21" s="4"/>
      <c r="K21" s="4"/>
      <c r="L21" s="83"/>
    </row>
    <row r="22" spans="1:12" ht="13.8" x14ac:dyDescent="0.25">
      <c r="A22" s="94">
        <v>13</v>
      </c>
      <c r="B22" s="351"/>
      <c r="C22" s="83"/>
      <c r="D22" s="83"/>
      <c r="E22" s="83"/>
      <c r="F22" s="83"/>
      <c r="G22" s="83"/>
      <c r="H22" s="83"/>
      <c r="I22" s="83"/>
      <c r="J22" s="4"/>
      <c r="K22" s="4"/>
      <c r="L22" s="83"/>
    </row>
    <row r="23" spans="1:12" ht="13.8" x14ac:dyDescent="0.25">
      <c r="A23" s="94">
        <v>14</v>
      </c>
      <c r="B23" s="351"/>
      <c r="C23" s="83"/>
      <c r="D23" s="83"/>
      <c r="E23" s="83"/>
      <c r="F23" s="83"/>
      <c r="G23" s="83"/>
      <c r="H23" s="83"/>
      <c r="I23" s="83"/>
      <c r="J23" s="4"/>
      <c r="K23" s="4"/>
      <c r="L23" s="83"/>
    </row>
    <row r="24" spans="1:12" ht="13.8" x14ac:dyDescent="0.25">
      <c r="A24" s="94">
        <v>15</v>
      </c>
      <c r="B24" s="351"/>
      <c r="C24" s="83"/>
      <c r="D24" s="83"/>
      <c r="E24" s="83"/>
      <c r="F24" s="83"/>
      <c r="G24" s="83"/>
      <c r="H24" s="83"/>
      <c r="I24" s="83"/>
      <c r="J24" s="4"/>
      <c r="K24" s="4"/>
      <c r="L24" s="83"/>
    </row>
    <row r="25" spans="1:12" ht="13.8" x14ac:dyDescent="0.25">
      <c r="A25" s="94">
        <v>16</v>
      </c>
      <c r="B25" s="351"/>
      <c r="C25" s="83"/>
      <c r="D25" s="83"/>
      <c r="E25" s="83"/>
      <c r="F25" s="83"/>
      <c r="G25" s="83"/>
      <c r="H25" s="83"/>
      <c r="I25" s="83"/>
      <c r="J25" s="4"/>
      <c r="K25" s="4"/>
      <c r="L25" s="83"/>
    </row>
    <row r="26" spans="1:12" ht="13.8" x14ac:dyDescent="0.25">
      <c r="A26" s="94">
        <v>17</v>
      </c>
      <c r="B26" s="351"/>
      <c r="C26" s="83"/>
      <c r="D26" s="83"/>
      <c r="E26" s="83"/>
      <c r="F26" s="83"/>
      <c r="G26" s="83"/>
      <c r="H26" s="83"/>
      <c r="I26" s="83"/>
      <c r="J26" s="4"/>
      <c r="K26" s="4"/>
      <c r="L26" s="83"/>
    </row>
    <row r="27" spans="1:12" ht="13.8" x14ac:dyDescent="0.25">
      <c r="A27" s="94">
        <v>18</v>
      </c>
      <c r="B27" s="351"/>
      <c r="C27" s="83"/>
      <c r="D27" s="83"/>
      <c r="E27" s="83"/>
      <c r="F27" s="83"/>
      <c r="G27" s="83"/>
      <c r="H27" s="83"/>
      <c r="I27" s="83"/>
      <c r="J27" s="4"/>
      <c r="K27" s="4"/>
      <c r="L27" s="83"/>
    </row>
    <row r="28" spans="1:12" ht="13.8" x14ac:dyDescent="0.25">
      <c r="A28" s="94">
        <v>19</v>
      </c>
      <c r="B28" s="351"/>
      <c r="C28" s="83"/>
      <c r="D28" s="83"/>
      <c r="E28" s="83"/>
      <c r="F28" s="83"/>
      <c r="G28" s="83"/>
      <c r="H28" s="83"/>
      <c r="I28" s="83"/>
      <c r="J28" s="4"/>
      <c r="K28" s="4"/>
      <c r="L28" s="83"/>
    </row>
    <row r="29" spans="1:12" ht="13.8" x14ac:dyDescent="0.25">
      <c r="A29" s="94">
        <v>20</v>
      </c>
      <c r="B29" s="351"/>
      <c r="C29" s="83"/>
      <c r="D29" s="83"/>
      <c r="E29" s="83"/>
      <c r="F29" s="83"/>
      <c r="G29" s="83"/>
      <c r="H29" s="83"/>
      <c r="I29" s="83"/>
      <c r="J29" s="4"/>
      <c r="K29" s="4"/>
      <c r="L29" s="83"/>
    </row>
    <row r="30" spans="1:12" ht="13.8" x14ac:dyDescent="0.25">
      <c r="A30" s="94">
        <v>21</v>
      </c>
      <c r="B30" s="351"/>
      <c r="C30" s="83"/>
      <c r="D30" s="83"/>
      <c r="E30" s="83"/>
      <c r="F30" s="83"/>
      <c r="G30" s="83"/>
      <c r="H30" s="83"/>
      <c r="I30" s="83"/>
      <c r="J30" s="4"/>
      <c r="K30" s="4"/>
      <c r="L30" s="83"/>
    </row>
    <row r="31" spans="1:12" ht="13.8" x14ac:dyDescent="0.25">
      <c r="A31" s="94">
        <v>22</v>
      </c>
      <c r="B31" s="351"/>
      <c r="C31" s="83"/>
      <c r="D31" s="83"/>
      <c r="E31" s="83"/>
      <c r="F31" s="83"/>
      <c r="G31" s="83"/>
      <c r="H31" s="83"/>
      <c r="I31" s="83"/>
      <c r="J31" s="4"/>
      <c r="K31" s="4"/>
      <c r="L31" s="83"/>
    </row>
    <row r="32" spans="1:12" ht="13.8" x14ac:dyDescent="0.25">
      <c r="A32" s="94">
        <v>23</v>
      </c>
      <c r="B32" s="351"/>
      <c r="C32" s="83"/>
      <c r="D32" s="83"/>
      <c r="E32" s="83"/>
      <c r="F32" s="83"/>
      <c r="G32" s="83"/>
      <c r="H32" s="83"/>
      <c r="I32" s="83"/>
      <c r="J32" s="4"/>
      <c r="K32" s="4"/>
      <c r="L32" s="83"/>
    </row>
    <row r="33" spans="1:12" ht="13.8" x14ac:dyDescent="0.25">
      <c r="A33" s="94">
        <v>24</v>
      </c>
      <c r="B33" s="351"/>
      <c r="C33" s="83"/>
      <c r="D33" s="83"/>
      <c r="E33" s="83"/>
      <c r="F33" s="83"/>
      <c r="G33" s="83"/>
      <c r="H33" s="83"/>
      <c r="I33" s="83"/>
      <c r="J33" s="4"/>
      <c r="K33" s="4"/>
      <c r="L33" s="83"/>
    </row>
    <row r="34" spans="1:12" ht="13.8" x14ac:dyDescent="0.25">
      <c r="A34" s="83" t="s">
        <v>275</v>
      </c>
      <c r="B34" s="351"/>
      <c r="C34" s="83"/>
      <c r="D34" s="83"/>
      <c r="E34" s="83"/>
      <c r="F34" s="83"/>
      <c r="G34" s="83"/>
      <c r="H34" s="83"/>
      <c r="I34" s="83"/>
      <c r="J34" s="4"/>
      <c r="K34" s="4"/>
      <c r="L34" s="83"/>
    </row>
    <row r="35" spans="1:12" ht="13.8" x14ac:dyDescent="0.3">
      <c r="A35" s="83"/>
      <c r="B35" s="351"/>
      <c r="C35" s="95"/>
      <c r="D35" s="95"/>
      <c r="E35" s="95"/>
      <c r="F35" s="95"/>
      <c r="G35" s="83"/>
      <c r="H35" s="83"/>
      <c r="I35" s="83"/>
      <c r="J35" s="83" t="s">
        <v>491</v>
      </c>
      <c r="K35" s="82">
        <f>SUM(K10:K34)</f>
        <v>0</v>
      </c>
      <c r="L35" s="83"/>
    </row>
    <row r="36" spans="1:12" ht="13.8" x14ac:dyDescent="0.3">
      <c r="A36" s="222"/>
      <c r="B36" s="222"/>
      <c r="C36" s="222"/>
      <c r="D36" s="222"/>
      <c r="E36" s="222"/>
      <c r="F36" s="222"/>
      <c r="G36" s="222"/>
      <c r="H36" s="222"/>
      <c r="I36" s="222"/>
      <c r="J36" s="222"/>
      <c r="K36" s="179"/>
    </row>
    <row r="37" spans="1:12" ht="13.8" x14ac:dyDescent="0.3">
      <c r="A37" s="223" t="s">
        <v>492</v>
      </c>
      <c r="B37" s="223"/>
      <c r="C37" s="222"/>
      <c r="D37" s="222"/>
      <c r="E37" s="222"/>
      <c r="F37" s="222"/>
      <c r="G37" s="222"/>
      <c r="H37" s="222"/>
      <c r="I37" s="222"/>
      <c r="J37" s="222"/>
      <c r="K37" s="179"/>
    </row>
    <row r="38" spans="1:12" ht="13.8" x14ac:dyDescent="0.3">
      <c r="A38" s="223" t="s">
        <v>493</v>
      </c>
      <c r="B38" s="223"/>
      <c r="C38" s="222"/>
      <c r="D38" s="222"/>
      <c r="E38" s="222"/>
      <c r="F38" s="222"/>
      <c r="G38" s="222"/>
      <c r="H38" s="222"/>
      <c r="I38" s="222"/>
      <c r="J38" s="222"/>
      <c r="K38" s="179"/>
    </row>
    <row r="39" spans="1:12" ht="13.8" x14ac:dyDescent="0.3">
      <c r="A39" s="210" t="s">
        <v>494</v>
      </c>
      <c r="B39" s="223"/>
      <c r="C39" s="179"/>
      <c r="D39" s="179"/>
      <c r="E39" s="179"/>
      <c r="F39" s="179"/>
      <c r="G39" s="179"/>
      <c r="H39" s="179"/>
      <c r="I39" s="179"/>
      <c r="J39" s="179"/>
      <c r="K39" s="179"/>
    </row>
    <row r="40" spans="1:12" ht="13.8" x14ac:dyDescent="0.3">
      <c r="A40" s="210" t="s">
        <v>511</v>
      </c>
      <c r="B40" s="223"/>
      <c r="C40" s="179"/>
      <c r="D40" s="179"/>
      <c r="E40" s="179"/>
      <c r="F40" s="179"/>
      <c r="G40" s="179"/>
      <c r="H40" s="179"/>
      <c r="I40" s="179"/>
      <c r="J40" s="179"/>
      <c r="K40" s="179"/>
    </row>
    <row r="41" spans="1:12" ht="15.75" customHeight="1" x14ac:dyDescent="0.25">
      <c r="A41" s="491" t="s">
        <v>512</v>
      </c>
      <c r="B41" s="491"/>
      <c r="C41" s="491"/>
      <c r="D41" s="491"/>
      <c r="E41" s="491"/>
      <c r="F41" s="491"/>
      <c r="G41" s="491"/>
      <c r="H41" s="491"/>
      <c r="I41" s="491"/>
      <c r="J41" s="491"/>
      <c r="K41" s="491"/>
    </row>
    <row r="42" spans="1:12" ht="15.75" customHeight="1" x14ac:dyDescent="0.25">
      <c r="A42" s="491"/>
      <c r="B42" s="491"/>
      <c r="C42" s="491"/>
      <c r="D42" s="491"/>
      <c r="E42" s="491"/>
      <c r="F42" s="491"/>
      <c r="G42" s="491"/>
      <c r="H42" s="491"/>
      <c r="I42" s="491"/>
      <c r="J42" s="491"/>
      <c r="K42" s="491"/>
    </row>
    <row r="43" spans="1:12" x14ac:dyDescent="0.25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</row>
    <row r="44" spans="1:12" ht="13.8" x14ac:dyDescent="0.3">
      <c r="A44" s="487" t="s">
        <v>107</v>
      </c>
      <c r="B44" s="487"/>
      <c r="C44" s="352"/>
      <c r="D44" s="353"/>
      <c r="E44" s="353"/>
      <c r="F44" s="352"/>
      <c r="G44" s="352"/>
      <c r="H44" s="352"/>
      <c r="I44" s="352"/>
      <c r="J44" s="352"/>
      <c r="K44" s="179"/>
    </row>
    <row r="45" spans="1:12" ht="13.8" x14ac:dyDescent="0.3">
      <c r="A45" s="352"/>
      <c r="B45" s="353"/>
      <c r="C45" s="352"/>
      <c r="D45" s="353"/>
      <c r="E45" s="353"/>
      <c r="F45" s="352"/>
      <c r="G45" s="352"/>
      <c r="H45" s="352"/>
      <c r="I45" s="352"/>
      <c r="J45" s="354"/>
      <c r="K45" s="179"/>
    </row>
    <row r="46" spans="1:12" ht="15" customHeight="1" x14ac:dyDescent="0.3">
      <c r="A46" s="352"/>
      <c r="B46" s="353"/>
      <c r="C46" s="488" t="s">
        <v>267</v>
      </c>
      <c r="D46" s="488"/>
      <c r="E46" s="366"/>
      <c r="F46" s="356"/>
      <c r="G46" s="489" t="s">
        <v>496</v>
      </c>
      <c r="H46" s="489"/>
      <c r="I46" s="489"/>
      <c r="J46" s="357"/>
      <c r="K46" s="179"/>
    </row>
    <row r="47" spans="1:12" ht="13.8" x14ac:dyDescent="0.3">
      <c r="A47" s="352"/>
      <c r="B47" s="353"/>
      <c r="C47" s="352"/>
      <c r="D47" s="353"/>
      <c r="E47" s="353"/>
      <c r="F47" s="352"/>
      <c r="G47" s="490"/>
      <c r="H47" s="490"/>
      <c r="I47" s="490"/>
      <c r="J47" s="357"/>
      <c r="K47" s="179"/>
    </row>
    <row r="48" spans="1:12" ht="13.8" x14ac:dyDescent="0.3">
      <c r="A48" s="352"/>
      <c r="B48" s="353"/>
      <c r="C48" s="485" t="s">
        <v>139</v>
      </c>
      <c r="D48" s="485"/>
      <c r="E48" s="366"/>
      <c r="F48" s="356"/>
      <c r="G48" s="352"/>
      <c r="H48" s="352"/>
      <c r="I48" s="352"/>
      <c r="J48" s="352"/>
      <c r="K48" s="17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Beno</cp:lastModifiedBy>
  <cp:lastPrinted>2017-07-10T12:15:21Z</cp:lastPrinted>
  <dcterms:created xsi:type="dcterms:W3CDTF">2011-12-27T13:20:18Z</dcterms:created>
  <dcterms:modified xsi:type="dcterms:W3CDTF">2017-07-10T12:16:06Z</dcterms:modified>
</cp:coreProperties>
</file>