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neCone7\Desktop\გირჩის აუდიტის წლიური ანგარიში 2016წ\"/>
    </mc:Choice>
  </mc:AlternateContent>
  <bookViews>
    <workbookView xWindow="0" yWindow="0" windowWidth="28800" windowHeight="124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N1'!$A$1:$L$106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N4.1'!$A$1:$E$38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D35" i="3" l="1"/>
  <c r="D32" i="3"/>
  <c r="D31" i="3"/>
  <c r="D26" i="3" s="1"/>
  <c r="D27" i="3"/>
  <c r="D19" i="3"/>
  <c r="D16" i="3"/>
  <c r="D13" i="3"/>
  <c r="D12" i="3" s="1"/>
  <c r="D10" i="3" s="1"/>
  <c r="D9" i="3" s="1"/>
  <c r="G10" i="18" l="1"/>
  <c r="A5" i="9"/>
  <c r="A4" i="9"/>
  <c r="D44" i="12"/>
  <c r="D11" i="12"/>
  <c r="D10" i="12"/>
  <c r="C35" i="3"/>
  <c r="C32" i="3"/>
  <c r="C31" i="3"/>
  <c r="C27" i="3"/>
  <c r="C26" i="3"/>
  <c r="C19" i="3"/>
  <c r="C16" i="3"/>
  <c r="C13" i="3"/>
  <c r="C12" i="3" s="1"/>
  <c r="C10" i="3" s="1"/>
  <c r="C9" i="3" s="1"/>
  <c r="A5" i="3"/>
  <c r="D65" i="40"/>
  <c r="C65" i="40"/>
  <c r="D60" i="40"/>
  <c r="C60" i="40"/>
  <c r="D55" i="40"/>
  <c r="C55" i="40"/>
  <c r="D50" i="40"/>
  <c r="D49" i="40" s="1"/>
  <c r="C50" i="40"/>
  <c r="C49" i="40" s="1"/>
  <c r="D48" i="40"/>
  <c r="C48" i="40"/>
  <c r="D45" i="40"/>
  <c r="C45" i="40"/>
  <c r="D43" i="40"/>
  <c r="C43" i="40"/>
  <c r="D42" i="40"/>
  <c r="C42" i="40"/>
  <c r="D40" i="40"/>
  <c r="C40" i="40"/>
  <c r="D38" i="40"/>
  <c r="C38" i="40"/>
  <c r="D37" i="40"/>
  <c r="C37" i="40"/>
  <c r="D34" i="40"/>
  <c r="C34" i="40"/>
  <c r="D31" i="40"/>
  <c r="C31" i="40"/>
  <c r="D29" i="40"/>
  <c r="C29" i="40"/>
  <c r="D28" i="40"/>
  <c r="C28" i="40"/>
  <c r="D27" i="40"/>
  <c r="C27" i="40"/>
  <c r="D26" i="40"/>
  <c r="C26" i="40"/>
  <c r="D25" i="40"/>
  <c r="C25" i="40"/>
  <c r="D23" i="40"/>
  <c r="C23" i="40"/>
  <c r="D20" i="40"/>
  <c r="D19" i="40" s="1"/>
  <c r="C20" i="40"/>
  <c r="C19" i="40" s="1"/>
  <c r="C15" i="40" s="1"/>
  <c r="C11" i="40" s="1"/>
  <c r="D16" i="40"/>
  <c r="C16" i="40"/>
  <c r="D12" i="40"/>
  <c r="C12" i="40"/>
  <c r="A7" i="40"/>
  <c r="A6" i="40"/>
  <c r="D15" i="40" l="1"/>
  <c r="D11" i="40" s="1"/>
  <c r="C39" i="10" l="1"/>
  <c r="B39" i="10"/>
  <c r="B36" i="10" s="1"/>
  <c r="C36" i="10"/>
  <c r="C32" i="10"/>
  <c r="B32" i="10"/>
  <c r="C24" i="10"/>
  <c r="B24" i="10"/>
  <c r="C19" i="10"/>
  <c r="B19" i="10"/>
  <c r="C10" i="10"/>
  <c r="B10" i="10"/>
  <c r="B9" i="10" s="1"/>
  <c r="C9" i="10"/>
  <c r="C64" i="12"/>
  <c r="C45" i="12"/>
  <c r="C44" i="12" s="1"/>
  <c r="C34" i="12"/>
  <c r="C11" i="12"/>
  <c r="C10" i="12" s="1"/>
  <c r="I38" i="35" l="1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H39" i="10" l="1"/>
  <c r="H36" i="10" s="1"/>
  <c r="H32" i="10"/>
  <c r="H24" i="10"/>
  <c r="H19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A4" i="18"/>
  <c r="H10" i="10" l="1"/>
  <c r="H9" i="10" s="1"/>
  <c r="A4" i="17" l="1"/>
  <c r="A4" i="16"/>
  <c r="A4" i="10"/>
  <c r="A4" i="12"/>
  <c r="A5" i="5"/>
  <c r="A4" i="7"/>
  <c r="J24" i="10" l="1"/>
  <c r="I24" i="10"/>
  <c r="G24" i="10"/>
  <c r="F24" i="10"/>
  <c r="E24" i="10"/>
  <c r="D24" i="10"/>
  <c r="I39" i="10" l="1"/>
  <c r="I36" i="10" s="1"/>
  <c r="I32" i="10"/>
  <c r="I19" i="10"/>
  <c r="I10" i="10"/>
  <c r="G39" i="10"/>
  <c r="G36" i="10" s="1"/>
  <c r="G32" i="10"/>
  <c r="G19" i="10"/>
  <c r="G10" i="10"/>
  <c r="E39" i="10"/>
  <c r="E36" i="10" s="1"/>
  <c r="E32" i="10"/>
  <c r="E19" i="10"/>
  <c r="E10" i="10"/>
  <c r="E9" i="10" l="1"/>
  <c r="G9" i="10"/>
  <c r="I9" i="10"/>
  <c r="J39" i="10"/>
  <c r="J36" i="10" s="1"/>
  <c r="F39" i="10"/>
  <c r="F36" i="10" s="1"/>
  <c r="D39" i="10"/>
  <c r="D36" i="10" s="1"/>
  <c r="J32" i="10"/>
  <c r="F32" i="10"/>
  <c r="D32" i="10"/>
  <c r="J19" i="10"/>
  <c r="F19" i="10"/>
  <c r="D19" i="10"/>
  <c r="J10" i="10"/>
  <c r="F10" i="10"/>
  <c r="D10" i="10"/>
  <c r="D17" i="5"/>
  <c r="C17" i="5"/>
  <c r="D14" i="5"/>
  <c r="C14" i="5"/>
  <c r="D11" i="5"/>
  <c r="C11" i="5"/>
  <c r="D10" i="5" l="1"/>
  <c r="C10" i="5"/>
  <c r="J9" i="10"/>
  <c r="D9" i="10"/>
  <c r="F9" i="10"/>
</calcChain>
</file>

<file path=xl/sharedStrings.xml><?xml version="1.0" encoding="utf-8"?>
<sst xmlns="http://schemas.openxmlformats.org/spreadsheetml/2006/main" count="1826" uniqueCount="937">
  <si>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</si>
  <si>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</si>
  <si>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</si>
  <si>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</si>
  <si>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</si>
  <si>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</si>
  <si>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</si>
  <si>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</si>
  <si>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</si>
  <si>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</si>
  <si>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</si>
  <si>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</si>
  <si>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</si>
  <si>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</si>
  <si>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</si>
  <si>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</si>
  <si>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</si>
  <si>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</si>
  <si>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</si>
  <si>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</si>
  <si>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</si>
  <si>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</si>
  <si>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</si>
  <si>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</si>
  <si>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</si>
  <si>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</si>
  <si>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</si>
  <si>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</si>
  <si>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</si>
  <si>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</si>
  <si>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</si>
  <si>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</si>
  <si>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</si>
  <si>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</si>
  <si>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</si>
  <si>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</si>
  <si>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</si>
  <si>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</si>
  <si>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</si>
  <si>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</si>
  <si>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</si>
  <si>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</si>
  <si>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</si>
  <si>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</si>
  <si>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</si>
  <si>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</si>
  <si>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</si>
  <si>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</si>
  <si>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</si>
  <si>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</si>
  <si>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</si>
  <si>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</si>
  <si>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</si>
  <si>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</si>
  <si>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</si>
  <si>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</si>
  <si>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</si>
  <si>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</si>
  <si>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</si>
  <si>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</si>
  <si>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</si>
  <si>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</si>
  <si>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</si>
  <si>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</si>
  <si>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</si>
  <si>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</si>
  <si>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</si>
  <si>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</si>
  <si>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</si>
  <si>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</si>
  <si>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</si>
  <si>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</si>
  <si>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</si>
  <si>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</si>
  <si>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</si>
  <si>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</si>
  <si>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</si>
  <si>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</si>
  <si>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</si>
  <si>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</si>
  <si>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</si>
  <si>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</si>
  <si>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</si>
  <si>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</si>
  <si>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</si>
  <si>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</si>
  <si>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</si>
  <si>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</si>
  <si>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</si>
  <si>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</si>
  <si>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</si>
  <si>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</si>
  <si>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</si>
  <si>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</si>
  <si>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</si>
  <si>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</si>
  <si>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</si>
  <si>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</si>
  <si>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</si>
  <si>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</si>
  <si>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</si>
  <si>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</si>
  <si>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</si>
  <si>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</si>
  <si>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</si>
  <si>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</si>
  <si>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</si>
  <si>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</si>
  <si>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</si>
  <si>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</si>
  <si>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</si>
  <si>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</si>
  <si>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</si>
  <si>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</si>
  <si>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</si>
  <si>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</si>
  <si>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</si>
  <si>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</si>
  <si>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</si>
  <si>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</si>
  <si>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</si>
  <si>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</si>
  <si>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</si>
  <si>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</si>
  <si>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</si>
  <si>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</si>
  <si>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</si>
  <si>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</si>
  <si>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</si>
  <si>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</si>
  <si>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</si>
  <si>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</si>
  <si>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</si>
  <si>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</si>
  <si>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</si>
  <si>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</si>
  <si>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</si>
  <si>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</si>
  <si>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</si>
  <si>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</si>
  <si>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</si>
  <si>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</si>
  <si>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</si>
  <si>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</si>
  <si>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</si>
  <si>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</si>
  <si>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</si>
  <si>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</si>
  <si>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</si>
  <si>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</si>
  <si>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</si>
  <si>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</si>
  <si>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</si>
  <si>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</si>
  <si>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</si>
  <si>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</si>
  <si>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</si>
  <si>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</si>
  <si>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</si>
  <si>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</si>
  <si>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</si>
  <si>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</si>
  <si>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</si>
  <si>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</si>
  <si>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</si>
  <si>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</si>
  <si>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</si>
  <si>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</si>
  <si>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</si>
  <si>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</si>
  <si>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</si>
  <si>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</si>
  <si>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</si>
  <si>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</si>
  <si>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</si>
  <si>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</si>
  <si>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</si>
  <si>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</si>
  <si>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</si>
  <si>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</si>
  <si>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</si>
  <si>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</si>
  <si>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</si>
  <si>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</si>
  <si>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</si>
  <si>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</si>
  <si>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</si>
  <si>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</si>
  <si>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</si>
  <si>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</si>
  <si>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</si>
  <si>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</si>
  <si>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</si>
  <si>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</si>
  <si>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</si>
  <si>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</si>
  <si>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</si>
  <si>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</si>
  <si>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</si>
  <si>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</si>
  <si>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</si>
  <si>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</si>
  <si>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</si>
  <si>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</si>
  <si>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</si>
  <si>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</si>
  <si>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</si>
  <si>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</si>
  <si>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</si>
  <si>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</si>
  <si>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</si>
  <si>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</si>
  <si>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</si>
  <si>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</si>
  <si>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</si>
  <si>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</si>
  <si>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</si>
  <si>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</si>
  <si>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</si>
  <si>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</si>
  <si>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</si>
  <si>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</si>
  <si>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</si>
  <si>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</si>
  <si>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</si>
  <si>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</si>
  <si>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</si>
  <si>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</si>
  <si>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</si>
  <si>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</si>
  <si>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</si>
  <si>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</si>
  <si>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</si>
  <si>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</si>
  <si>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</si>
  <si>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</si>
  <si>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</si>
  <si>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</si>
  <si>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</si>
  <si>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</si>
  <si>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</si>
  <si>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</si>
  <si>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</si>
  <si>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</si>
  <si>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</si>
  <si>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</si>
  <si>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</si>
  <si>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</si>
  <si>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</si>
  <si>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</si>
  <si>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</si>
  <si>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</si>
  <si>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</si>
  <si>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</si>
  <si>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</si>
  <si>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</si>
  <si>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</si>
  <si>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</si>
  <si>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</si>
  <si>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</si>
  <si>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</si>
  <si>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</si>
  <si>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</si>
  <si>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</si>
  <si>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</si>
  <si>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</si>
  <si>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</si>
  <si>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</si>
  <si>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</si>
  <si>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</si>
  <si>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</si>
  <si>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</si>
  <si>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</si>
  <si>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</si>
  <si>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</si>
  <si>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</si>
  <si>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</si>
  <si>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</si>
  <si>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</si>
  <si>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</si>
  <si>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</si>
  <si>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</si>
  <si>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</si>
  <si>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</si>
  <si>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</si>
  <si>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</si>
  <si>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</si>
  <si>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</si>
  <si>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</si>
  <si>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</si>
  <si>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</si>
  <si>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</si>
  <si>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</si>
  <si>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</si>
  <si>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</si>
  <si>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</si>
  <si>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</si>
  <si>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</si>
  <si>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</si>
  <si>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</si>
  <si>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</si>
  <si>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</si>
  <si>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</si>
  <si>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</si>
  <si>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</si>
  <si>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</si>
  <si>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</si>
  <si>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</si>
  <si>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</si>
  <si>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</si>
  <si>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</si>
  <si>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</si>
  <si>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</si>
  <si>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</si>
  <si>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</si>
  <si>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</si>
  <si>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</si>
  <si>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</si>
  <si>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</si>
  <si>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</si>
  <si>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</si>
  <si>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</si>
  <si>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</si>
  <si>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</si>
  <si>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</si>
  <si>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</si>
  <si>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</si>
  <si>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</si>
  <si>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</si>
  <si>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</si>
  <si>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</si>
  <si>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</si>
  <si>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</si>
  <si>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</si>
  <si>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</si>
  <si>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</si>
  <si>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</si>
  <si>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</si>
  <si>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</si>
  <si>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</si>
  <si>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</si>
  <si>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</si>
  <si>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</si>
  <si>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</si>
  <si>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</si>
  <si>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</si>
  <si>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</si>
  <si>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</si>
  <si>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</si>
  <si>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</si>
  <si>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</si>
  <si>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</si>
  <si>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</si>
  <si>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</si>
  <si>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</si>
  <si>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</si>
  <si>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</si>
  <si>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</si>
  <si>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</si>
  <si>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</si>
  <si>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</si>
  <si>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</si>
  <si>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</si>
  <si>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</si>
  <si>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</si>
  <si>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</si>
  <si>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</si>
  <si>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</si>
  <si>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</si>
  <si>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</si>
  <si>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</si>
  <si>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</si>
  <si>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</si>
  <si>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</si>
  <si>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</si>
  <si>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</si>
  <si>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</si>
  <si>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</si>
  <si>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</si>
  <si>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</si>
  <si>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</si>
  <si>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</si>
  <si>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</si>
  <si>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</si>
  <si>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</si>
  <si>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</si>
  <si>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</si>
  <si>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</si>
  <si>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</si>
  <si>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</si>
  <si>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</si>
  <si>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</si>
  <si>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</si>
  <si>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</si>
  <si>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</si>
  <si>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</si>
  <si>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</si>
  <si>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</si>
  <si>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</si>
  <si>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</si>
  <si>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</si>
  <si>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</si>
  <si>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</si>
  <si>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</si>
  <si>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</si>
  <si>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</si>
  <si>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</si>
  <si>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</si>
  <si>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</si>
  <si>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</si>
  <si>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</si>
  <si>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</si>
  <si>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</si>
  <si>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</si>
  <si>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</si>
  <si>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</si>
  <si>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</si>
  <si>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</si>
  <si>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</si>
  <si>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</si>
  <si>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</si>
  <si>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</si>
  <si>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</si>
  <si>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</si>
  <si>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</si>
  <si>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</si>
  <si>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</si>
  <si>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</si>
  <si>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</si>
  <si>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</si>
  <si>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</si>
  <si>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</si>
  <si>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</si>
  <si>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</si>
  <si>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</si>
  <si>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</si>
  <si>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</si>
  <si>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</si>
  <si>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</si>
  <si>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</si>
  <si>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</si>
  <si>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</si>
  <si>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</si>
  <si>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</si>
  <si>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</si>
  <si>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</si>
  <si>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</si>
  <si>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</si>
  <si>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</si>
  <si>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</si>
  <si>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</si>
  <si>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</si>
  <si>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</si>
  <si>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</si>
  <si>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</si>
  <si>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</si>
  <si>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</si>
  <si>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</si>
  <si>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</si>
  <si>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</si>
  <si>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</si>
  <si>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</si>
  <si>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</si>
  <si>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</si>
  <si>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</si>
  <si>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</si>
  <si>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</si>
  <si>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</si>
  <si>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</si>
  <si>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</si>
  <si>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</si>
  <si>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</si>
  <si>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</si>
  <si>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</si>
  <si>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</si>
  <si>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</si>
  <si>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</si>
  <si>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</si>
  <si>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</si>
  <si>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</si>
  <si>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</si>
  <si>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</si>
  <si>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</si>
  <si>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</si>
  <si>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</si>
  <si>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</si>
  <si>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</si>
  <si>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</si>
  <si>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</si>
  <si>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</si>
  <si>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</si>
  <si>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</si>
  <si>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</si>
  <si>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</si>
  <si>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</si>
  <si>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</si>
  <si>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</si>
  <si>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</si>
  <si>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</si>
  <si>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</si>
  <si>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</si>
  <si>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</si>
  <si>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</si>
  <si>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</si>
  <si>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</si>
  <si>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</si>
  <si>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</si>
  <si>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</si>
  <si>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</si>
  <si>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</si>
  <si>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</si>
  <si>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</si>
  <si>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</si>
  <si>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</si>
  <si>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</si>
  <si>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სხვა კომუნალური ხარჯი - დასუფთავება</t>
  </si>
  <si>
    <t>საანგარიშო პერიოდის საქმიანობის შედეგი</t>
  </si>
  <si>
    <t>ს.ს. "თიბისი ბანკი"</t>
  </si>
  <si>
    <t>მოქმედი</t>
  </si>
  <si>
    <t>საოფისე ფართი</t>
  </si>
  <si>
    <t>სს  თიბისი  ბანკი</t>
  </si>
  <si>
    <t>12.07.2016</t>
  </si>
  <si>
    <t>ერთეულის ტიპი (კვ.მ.; წუთი...ცალი)</t>
  </si>
  <si>
    <t>მოქალაქეთა პოლიტიკური გაერთიანება "ახალი პოლიტიკური ცენტრი"</t>
  </si>
  <si>
    <t xml:space="preserve"> 01024038486</t>
  </si>
  <si>
    <t>ეკატერინე კალანდაძე</t>
  </si>
  <si>
    <t>09.07.2016</t>
  </si>
  <si>
    <t xml:space="preserve"> GE09TB7269136010300021</t>
  </si>
  <si>
    <t>ნიკოლოზ დეისაძე</t>
  </si>
  <si>
    <t>60001106779</t>
  </si>
  <si>
    <t xml:space="preserve"> GE02TB7356545068100002</t>
  </si>
  <si>
    <t xml:space="preserve">ანნა კალანდაძე </t>
  </si>
  <si>
    <t>01024030255</t>
  </si>
  <si>
    <t xml:space="preserve"> GE54TB7399645061100010</t>
  </si>
  <si>
    <t>01021004460</t>
  </si>
  <si>
    <t>გიორგი ხაჩიძე</t>
  </si>
  <si>
    <t>11.07.2016</t>
  </si>
  <si>
    <t>GE61BG0000000545770600</t>
  </si>
  <si>
    <t>სს "საქართველოს ბანკი"</t>
  </si>
  <si>
    <t xml:space="preserve">ბექა ჭაჭიაშვილი </t>
  </si>
  <si>
    <t>60001108068</t>
  </si>
  <si>
    <t>GE77BG0000000342245300</t>
  </si>
  <si>
    <t xml:space="preserve"> 01001019262</t>
  </si>
  <si>
    <t>ალექსანდრე გულიტაშვილი</t>
  </si>
  <si>
    <t>GE70BG0000000439424100</t>
  </si>
  <si>
    <t xml:space="preserve"> 01001008914</t>
  </si>
  <si>
    <t>ირინა ქეივს</t>
  </si>
  <si>
    <t>GE42BG0000000161089700</t>
  </si>
  <si>
    <t>37001015327</t>
  </si>
  <si>
    <t xml:space="preserve">დავით გეგია </t>
  </si>
  <si>
    <t>GE36BG0000000312393900</t>
  </si>
  <si>
    <t>43001001743</t>
  </si>
  <si>
    <t>ქეთევან ბალიაშვილი</t>
  </si>
  <si>
    <t>GE84TB7921945062100003</t>
  </si>
  <si>
    <t>13.07.2016</t>
  </si>
  <si>
    <t xml:space="preserve"> 60002019807</t>
  </si>
  <si>
    <t xml:space="preserve"> ნინო ბაკურაძე </t>
  </si>
  <si>
    <t>GE75TB7016236010300129</t>
  </si>
  <si>
    <t>57001049834</t>
  </si>
  <si>
    <t>სალომე ქურდაძე</t>
  </si>
  <si>
    <t>GE72BG0000000812785600</t>
  </si>
  <si>
    <t xml:space="preserve"> 50001000127</t>
  </si>
  <si>
    <t>GE16LB0711108495054540</t>
  </si>
  <si>
    <t xml:space="preserve">კახა ტოლიაშვილი </t>
  </si>
  <si>
    <t>სს "ლიბერთიბანკი"</t>
  </si>
  <si>
    <t>01026008669</t>
  </si>
  <si>
    <t xml:space="preserve"> სოფიო მახათაძე </t>
  </si>
  <si>
    <t>GE40TB7302645064300001</t>
  </si>
  <si>
    <t>01011027034</t>
  </si>
  <si>
    <t>მიხეილ ტოგონიძე</t>
  </si>
  <si>
    <t>GE36TB7290536010100003</t>
  </si>
  <si>
    <t>14.07.2016</t>
  </si>
  <si>
    <t xml:space="preserve"> 12001006295</t>
  </si>
  <si>
    <t xml:space="preserve">მანუჩარი საბაძე </t>
  </si>
  <si>
    <t>GE06TB0512836010300039</t>
  </si>
  <si>
    <t xml:space="preserve"> 18001000189</t>
  </si>
  <si>
    <t>ნიკა ქავთარაძე</t>
  </si>
  <si>
    <t>GE60BG0000000917494600</t>
  </si>
  <si>
    <t xml:space="preserve">დავით ღვინეფაძე </t>
  </si>
  <si>
    <t>01008009661</t>
  </si>
  <si>
    <t>GE32BG0000000792274700</t>
  </si>
  <si>
    <t xml:space="preserve"> ხათუნა ჯიშიაშვილი </t>
  </si>
  <si>
    <t>41001005591</t>
  </si>
  <si>
    <t>GE03TB7891645068100001</t>
  </si>
  <si>
    <t>01003002362</t>
  </si>
  <si>
    <t xml:space="preserve">რატი ლობჟანიძე </t>
  </si>
  <si>
    <t>GE47BR0000010324026181</t>
  </si>
  <si>
    <t>სს "ბანკი რესპუბლიკა"</t>
  </si>
  <si>
    <t>თენგიზ კვარაცხელია</t>
  </si>
  <si>
    <t xml:space="preserve"> 19001026462</t>
  </si>
  <si>
    <t>GE79BR0000010409980991</t>
  </si>
  <si>
    <t>გიორგი გალდავა</t>
  </si>
  <si>
    <t>GE37TB7441545061600002</t>
  </si>
  <si>
    <t>31001000929</t>
  </si>
  <si>
    <t>59001104317</t>
  </si>
  <si>
    <t xml:space="preserve"> ნოდარ ბუჟღულაშვილი</t>
  </si>
  <si>
    <t xml:space="preserve"> GE22TB7156845061100019</t>
  </si>
  <si>
    <t xml:space="preserve"> 01011025063</t>
  </si>
  <si>
    <t>კალე მკერვალიშვილი</t>
  </si>
  <si>
    <t>GE76TB7418945061100007</t>
  </si>
  <si>
    <t>18.07.2016</t>
  </si>
  <si>
    <t>GE04TB7772536080100003</t>
  </si>
  <si>
    <t>13.06.2016</t>
  </si>
  <si>
    <t>21.07.2016</t>
  </si>
  <si>
    <t>არაზ მაშოვი</t>
  </si>
  <si>
    <t>01024031691</t>
  </si>
  <si>
    <t>GE76TB7231236010100017</t>
  </si>
  <si>
    <t>22.07.2016</t>
  </si>
  <si>
    <t>03.08.2016</t>
  </si>
  <si>
    <t>ვახტანგ მეგრელიშვილი</t>
  </si>
  <si>
    <t>20001003734</t>
  </si>
  <si>
    <t>GE37TB0600000303179406</t>
  </si>
  <si>
    <t>ვახტანგ მოსიაშვილი</t>
  </si>
  <si>
    <t>20001013576</t>
  </si>
  <si>
    <t>GE81BR0000010759628998</t>
  </si>
  <si>
    <t>05.08.2016</t>
  </si>
  <si>
    <t>ტარიელ ლებანიძე</t>
  </si>
  <si>
    <t>01024001342</t>
  </si>
  <si>
    <t xml:space="preserve"> GE84TB7517145068100002</t>
  </si>
  <si>
    <t>10.08.2016</t>
  </si>
  <si>
    <t>გვანცა ლიპარტელიანი</t>
  </si>
  <si>
    <t xml:space="preserve"> 01030028691</t>
  </si>
  <si>
    <t xml:space="preserve"> GE60TB7488545061100016</t>
  </si>
  <si>
    <t>დავით ტაბატაძე</t>
  </si>
  <si>
    <t xml:space="preserve"> 01009020652</t>
  </si>
  <si>
    <t>GE36TB7963045061100003</t>
  </si>
  <si>
    <t>11.08.2016</t>
  </si>
  <si>
    <t>მარიამ ხუნწარია</t>
  </si>
  <si>
    <t>01011092787</t>
  </si>
  <si>
    <t>GE40TB7598545061100017</t>
  </si>
  <si>
    <t>სოკრატ მამულაშვილი</t>
  </si>
  <si>
    <t xml:space="preserve"> 01002006270</t>
  </si>
  <si>
    <t>GE44TB7487445064300001</t>
  </si>
  <si>
    <t>ია გურული</t>
  </si>
  <si>
    <t>01031005749</t>
  </si>
  <si>
    <t>GE51TB7037945061100010</t>
  </si>
  <si>
    <t>ნესტან დალაქიშვილი</t>
  </si>
  <si>
    <t>01011012424</t>
  </si>
  <si>
    <t>GE27BG0000000269719300</t>
  </si>
  <si>
    <t>ლევან ჩოლოყაშვილი</t>
  </si>
  <si>
    <t>01009000691</t>
  </si>
  <si>
    <t xml:space="preserve"> GE92TB7228845166300001</t>
  </si>
  <si>
    <t>ანა შონია</t>
  </si>
  <si>
    <t>62004028680</t>
  </si>
  <si>
    <t>GE66TB7720545063600026</t>
  </si>
  <si>
    <t>ნათია კალაძე</t>
  </si>
  <si>
    <t>01006001001</t>
  </si>
  <si>
    <t>GE56BS0000000012336876</t>
  </si>
  <si>
    <t>სს ბაზის ბანკი</t>
  </si>
  <si>
    <t>ლევან ცხადაძე</t>
  </si>
  <si>
    <t>01003016286</t>
  </si>
  <si>
    <t>GE47LB0711188053367000</t>
  </si>
  <si>
    <t>თამარ შაორშაძე</t>
  </si>
  <si>
    <t>01003016402</t>
  </si>
  <si>
    <t>GE85LB0711172592498001</t>
  </si>
  <si>
    <t>12.08.2016</t>
  </si>
  <si>
    <t>კობა გორგოძე</t>
  </si>
  <si>
    <t xml:space="preserve"> 03001002190</t>
  </si>
  <si>
    <t>GE46TB7126645061100030</t>
  </si>
  <si>
    <t>ვერა ძნელაძე</t>
  </si>
  <si>
    <t>01032002747</t>
  </si>
  <si>
    <t xml:space="preserve"> GE11TB7428645061100013</t>
  </si>
  <si>
    <t>ნინო სარიშვილი,</t>
  </si>
  <si>
    <t>01008014031</t>
  </si>
  <si>
    <t>GE96TB1179145060622348</t>
  </si>
  <si>
    <t>გიორგი ფოფორაძე</t>
  </si>
  <si>
    <t xml:space="preserve"> 01011076206</t>
  </si>
  <si>
    <t>GE44TB7635345063600026</t>
  </si>
  <si>
    <t>იაგო ხვიჩია</t>
  </si>
  <si>
    <t xml:space="preserve"> 29001003723</t>
  </si>
  <si>
    <t>GE30TB7963245061100004</t>
  </si>
  <si>
    <t>ნინო დარსაველიძე</t>
  </si>
  <si>
    <t xml:space="preserve"> 01026008823</t>
  </si>
  <si>
    <t>GE36TB7726836010100013</t>
  </si>
  <si>
    <t>15.08.2016</t>
  </si>
  <si>
    <t>მამუკა კუდავა</t>
  </si>
  <si>
    <t>01008008829</t>
  </si>
  <si>
    <t>GE16BS0000000084045234</t>
  </si>
  <si>
    <t>16.08.2016</t>
  </si>
  <si>
    <t>ალექსანდრე ბერიძე</t>
  </si>
  <si>
    <t>47001044859</t>
  </si>
  <si>
    <t>GE88TB7373845061100009</t>
  </si>
  <si>
    <t>ირმა გიქოშვილი</t>
  </si>
  <si>
    <t>03001003364</t>
  </si>
  <si>
    <t>GE30TB7388545061100027</t>
  </si>
  <si>
    <t>მარინა ირიციანი</t>
  </si>
  <si>
    <t>47001016270</t>
  </si>
  <si>
    <t xml:space="preserve"> GE52TB7398145061100024</t>
  </si>
  <si>
    <t>ზურაბ ტაბიძე</t>
  </si>
  <si>
    <t>03001002943</t>
  </si>
  <si>
    <t>GE84LB0711185244477000</t>
  </si>
  <si>
    <t>17.08.2016</t>
  </si>
  <si>
    <t>კახაბერ სურმავა</t>
  </si>
  <si>
    <t>29001012738</t>
  </si>
  <si>
    <t>GE12TB7140136010100001</t>
  </si>
  <si>
    <t>ოთარი აღოშაშვილი</t>
  </si>
  <si>
    <t>47001003173</t>
  </si>
  <si>
    <t xml:space="preserve"> GE18TB7716845061100027</t>
  </si>
  <si>
    <t>18.08.2016</t>
  </si>
  <si>
    <t>სუზანა საფარიანი</t>
  </si>
  <si>
    <t xml:space="preserve"> 01013028173</t>
  </si>
  <si>
    <t>GE84TB7329536010300016</t>
  </si>
  <si>
    <t>მერი გიორგაძე</t>
  </si>
  <si>
    <t>20001020921</t>
  </si>
  <si>
    <t>GE28BR0000010786836027</t>
  </si>
  <si>
    <t>სს ბანკი რესპუბლიკა</t>
  </si>
  <si>
    <t>19.08.2016</t>
  </si>
  <si>
    <t>კონსტანტინე კირვალიძე</t>
  </si>
  <si>
    <t>01008013916</t>
  </si>
  <si>
    <t>GE75TB7862336010300019</t>
  </si>
  <si>
    <t>ესტატე ჯანაშია</t>
  </si>
  <si>
    <t>01025014783</t>
  </si>
  <si>
    <t>GE45BR0000010746929824</t>
  </si>
  <si>
    <t>გურამ ჩაფიჩაძე</t>
  </si>
  <si>
    <t xml:space="preserve"> 62001040499</t>
  </si>
  <si>
    <t>GE91TB7529445063600013</t>
  </si>
  <si>
    <t>01009020652</t>
  </si>
  <si>
    <t>21.09.2016</t>
  </si>
  <si>
    <t>22.09.2016</t>
  </si>
  <si>
    <t>GE11TB7428645061100013</t>
  </si>
  <si>
    <t>ს.ს. „თიბისი ბანკი”</t>
  </si>
  <si>
    <t>15.11.2016</t>
  </si>
  <si>
    <t>ლევან ჯგერენაია</t>
  </si>
  <si>
    <t>29001030486</t>
  </si>
  <si>
    <t>GE37TB7843445063600029</t>
  </si>
  <si>
    <t>25.11.2016</t>
  </si>
  <si>
    <t>გერმანე საბო</t>
  </si>
  <si>
    <t>01027048470</t>
  </si>
  <si>
    <t>GE40TB7478445061100008</t>
  </si>
  <si>
    <t>24.10.2016</t>
  </si>
  <si>
    <t>13.12.2016</t>
  </si>
  <si>
    <t>დავით როგავა</t>
  </si>
  <si>
    <t>01019001960</t>
  </si>
  <si>
    <t>GE27TB7952845068100001</t>
  </si>
  <si>
    <t>გიორგი კასრაძე</t>
  </si>
  <si>
    <t>GE74VT1000000794654506</t>
  </si>
  <si>
    <t>ს.ს. „ვითიბი ბანკი”</t>
  </si>
  <si>
    <t>31.12.2016</t>
  </si>
  <si>
    <t>ლაშა გელაშვილი</t>
  </si>
  <si>
    <t>35001003381</t>
  </si>
  <si>
    <t>GE19TB7013345064300003</t>
  </si>
  <si>
    <t>29.12.2016</t>
  </si>
  <si>
    <t>საბა ხუციშვილი</t>
  </si>
  <si>
    <t>01011090964</t>
  </si>
  <si>
    <t>GE41BG0000000844115800</t>
  </si>
  <si>
    <t>ს.ს. "საქართველოს ბანკი"</t>
  </si>
  <si>
    <t>თორნიკე ვარდოშვილი</t>
  </si>
  <si>
    <t>01005021593</t>
  </si>
  <si>
    <t>GE25TB7527145063600055</t>
  </si>
  <si>
    <t>27.12.2016</t>
  </si>
  <si>
    <t>ალექსი ხოროშვილი</t>
  </si>
  <si>
    <t>61011000131</t>
  </si>
  <si>
    <t>GE54LB0711199061854000</t>
  </si>
  <si>
    <t>ს.ს. "ლიბერთი ბანკი"</t>
  </si>
  <si>
    <t>ზაური სირბილაძე</t>
  </si>
  <si>
    <t>01001080035</t>
  </si>
  <si>
    <t>GE54TB7519845061100014</t>
  </si>
  <si>
    <t>ნიკოლოზ ქოიავა</t>
  </si>
  <si>
    <t>01030037488</t>
  </si>
  <si>
    <t>GE40TB7177145063600019</t>
  </si>
  <si>
    <t>მარიამ ფერცულიანი</t>
  </si>
  <si>
    <t>62004026518</t>
  </si>
  <si>
    <t>GE26TB7997645061100005</t>
  </si>
  <si>
    <t>გიორგი ჯიბლაძე</t>
  </si>
  <si>
    <t>01024051965</t>
  </si>
  <si>
    <t>GE52TB5450945064322336</t>
  </si>
  <si>
    <t>შოთა კვასტიანი</t>
  </si>
  <si>
    <t>53001016431</t>
  </si>
  <si>
    <t>GE13TB7025245061600006</t>
  </si>
  <si>
    <t>01.08.2016</t>
  </si>
  <si>
    <t>არაფულადი შემოწირულობა</t>
  </si>
  <si>
    <t>შპს ციტადელი</t>
  </si>
  <si>
    <t>ქ.ბათუმში, ტბელ აბუსერიძის ქ.#42-ში, #6 კომერციული ფართი. საკადასტრო კოდი 05.25.01.004.01.505</t>
  </si>
  <si>
    <t>იჯარა</t>
  </si>
  <si>
    <t>198.95 კვმ</t>
  </si>
  <si>
    <t>29.06.2016-31.12.2016</t>
  </si>
  <si>
    <t>ბრენდირებული აქსესუარებით რკლამის ხარჯი</t>
  </si>
  <si>
    <t>შპს ბუსტი</t>
  </si>
  <si>
    <t>ინტერნეტ-რეკლამს ხრჯი</t>
  </si>
  <si>
    <t>Facebook.com</t>
  </si>
  <si>
    <t>ბილბორდი</t>
  </si>
  <si>
    <t>შპს ალმა</t>
  </si>
  <si>
    <t>204873388</t>
  </si>
  <si>
    <t>ბეჭდური რეკლამის ხარჯი</t>
  </si>
  <si>
    <t>შპს ფავორიტი სტილი</t>
  </si>
  <si>
    <t>404379294</t>
  </si>
  <si>
    <t>ბეჭდური რეკლამი ხარჯი</t>
  </si>
  <si>
    <t>შპს პრაიმ თაიმი</t>
  </si>
  <si>
    <t>404409252</t>
  </si>
  <si>
    <t>შპს ახალი ამბები</t>
  </si>
  <si>
    <t>205075014</t>
  </si>
  <si>
    <t>GE21TB7772545167800001</t>
  </si>
  <si>
    <t>აშშ დოლარი</t>
  </si>
  <si>
    <t>საკანცელარიო საქონლის შეძენა</t>
  </si>
  <si>
    <t>ქ.თბილისი,ალექსანდრე ყაზბეგის #46</t>
  </si>
  <si>
    <t>15.12.2016-15.12.2017</t>
  </si>
  <si>
    <t>01024013328</t>
  </si>
  <si>
    <t>ნინო</t>
  </si>
  <si>
    <t>აფციაური</t>
  </si>
  <si>
    <t>ქ.თბილისი,კოტე მესხის II, აღმართი #9</t>
  </si>
  <si>
    <t>17.06.2016-31.12.2016</t>
  </si>
  <si>
    <t>1.01017009551 2.01026009306</t>
  </si>
  <si>
    <t xml:space="preserve">1.თამარ                 2.იამზე </t>
  </si>
  <si>
    <t>1. ფაჩულია                2. თავართქილაძე</t>
  </si>
  <si>
    <t>ქ.ქუთაისი, გალაქტიონ ტაბიძის ქ.#17-19</t>
  </si>
  <si>
    <t>01.07.2016-31.12.2016</t>
  </si>
  <si>
    <t>ქეთევან</t>
  </si>
  <si>
    <t>ბუაძე</t>
  </si>
  <si>
    <t>ქ.ოზურგეთი, ჭავჭავაძის ქ.#6</t>
  </si>
  <si>
    <t>ირმა</t>
  </si>
  <si>
    <t>სურგულაძე</t>
  </si>
  <si>
    <t>ქ.რუსთავი, კოსტავას ქ.#13</t>
  </si>
  <si>
    <t>01017004624</t>
  </si>
  <si>
    <t>ი/მ "ჭიჭიკო გოლეთიანი"</t>
  </si>
  <si>
    <t>ქ.ახალციხე, კეცხოველის ქ.#1</t>
  </si>
  <si>
    <t>07601056604</t>
  </si>
  <si>
    <t>ემმა</t>
  </si>
  <si>
    <t>პირინჯიანი</t>
  </si>
  <si>
    <t>ქ.გორი, ქუთაისის ქ.41</t>
  </si>
  <si>
    <t>თეიმურაზ</t>
  </si>
  <si>
    <t>ხარებაშვილი</t>
  </si>
  <si>
    <t>ქ.თბილისი, გლდანი "ა" მიკრორაიონი, კორპუსი #50</t>
  </si>
  <si>
    <t>01001004857</t>
  </si>
  <si>
    <t>ბესარიონ</t>
  </si>
  <si>
    <t>მოსიძე</t>
  </si>
  <si>
    <t>ქ. თბილისი, ჭავჭავაძის გამზირზე სტუდქალაქის შესასვლელთან მეორე სართული</t>
  </si>
  <si>
    <t>შპს ,,დაკა“</t>
  </si>
  <si>
    <t>ქ.თბილისი, ყაზბეგის ქ.25ა</t>
  </si>
  <si>
    <t>01006008941</t>
  </si>
  <si>
    <t xml:space="preserve">კონსტანტინე </t>
  </si>
  <si>
    <t>სულამანიძე</t>
  </si>
  <si>
    <t>ქ.თბილისი                  წმინდა ქეთევან დედოფლის გამზ.65ა</t>
  </si>
  <si>
    <t>01019008803</t>
  </si>
  <si>
    <t>ბონდო</t>
  </si>
  <si>
    <t>ყაზიშვილი</t>
  </si>
  <si>
    <t>მარტვილი, შეროზიას ქ.5</t>
  </si>
  <si>
    <t>1.29001027119        2. 29001005833</t>
  </si>
  <si>
    <t>1.იამზე                2.რომეო</t>
  </si>
  <si>
    <t>1. გაბისონია           2.კვანტალიანი</t>
  </si>
  <si>
    <t>ქ.თბილისი კლდიაშვილის #1/წინამძღვრიშვილის #97</t>
  </si>
  <si>
    <t>შპს ,,იმპორტ ლაინი“</t>
  </si>
  <si>
    <t>ქ.თბილისი რუსთაველის გამზირი ქ.38</t>
  </si>
  <si>
    <t xml:space="preserve">ნოდარ </t>
  </si>
  <si>
    <t>ახალაია</t>
  </si>
  <si>
    <t>ქ.ბათუმი. მ.აბაშიძის ქ.1</t>
  </si>
  <si>
    <t xml:space="preserve">დავით </t>
  </si>
  <si>
    <t>ჯინჭარაძე</t>
  </si>
  <si>
    <t>დაბა ადიგენი, რუსთაველის #3</t>
  </si>
  <si>
    <t xml:space="preserve">რომან </t>
  </si>
  <si>
    <t>კოსიანი</t>
  </si>
  <si>
    <t>ბორჯომი,   მესხეთის #5</t>
  </si>
  <si>
    <t xml:space="preserve">მანანა </t>
  </si>
  <si>
    <t xml:space="preserve">გათიკოევა </t>
  </si>
  <si>
    <t>ქარელი, ნინოშვილის ქ.#6</t>
  </si>
  <si>
    <t xml:space="preserve">უშანგი  </t>
  </si>
  <si>
    <t>ბარბაქაძე</t>
  </si>
  <si>
    <t>კასპი, გიორგი სააკაძის ქ. #78</t>
  </si>
  <si>
    <t xml:space="preserve">ვასილ </t>
  </si>
  <si>
    <t>მზარეულაშვილი</t>
  </si>
  <si>
    <t>სამტრედია, ჭავჭავაძის ქ.#1</t>
  </si>
  <si>
    <t xml:space="preserve">ლამარა </t>
  </si>
  <si>
    <t>ყლარჯეიშვილი</t>
  </si>
  <si>
    <t>დაბა ხულო, რუსთაველის ქ.#15</t>
  </si>
  <si>
    <t>15.06.2016-31.12.2016</t>
  </si>
  <si>
    <t>ლიანა</t>
  </si>
  <si>
    <t>ცეცხლაძე</t>
  </si>
  <si>
    <t>ქ.ქობულეთი,აღმაშენებლის გამზ.#22</t>
  </si>
  <si>
    <t>ევგენიძე</t>
  </si>
  <si>
    <t>დაბა შუახევი, რუსთაველის ქ.#31</t>
  </si>
  <si>
    <t>რევაზ</t>
  </si>
  <si>
    <t>დავითაძე</t>
  </si>
  <si>
    <t>ქ.ტყიბული, გამსახურდიას ქ.#27</t>
  </si>
  <si>
    <t>კახაბერ</t>
  </si>
  <si>
    <t>კახიძე</t>
  </si>
  <si>
    <t>ქ.დუშეთი,რუსთაველის ქ.#21</t>
  </si>
  <si>
    <t>სონიკო</t>
  </si>
  <si>
    <t>ისაშვილი</t>
  </si>
  <si>
    <t>ქ.თბილისი, მეტრო სადგურ "სარაჯიშვილის" მიმდებარედ</t>
  </si>
  <si>
    <t>მზეჭაბუკი</t>
  </si>
  <si>
    <t>აბესაძე</t>
  </si>
  <si>
    <t>ქ.ხაშური, ძნელაძის ქ.#1</t>
  </si>
  <si>
    <t>1.57001017792 2.57001022912</t>
  </si>
  <si>
    <t>1.ელგუჯა                 2.ნანული</t>
  </si>
  <si>
    <t>1. აბაიძე                     2. ღონღაძე</t>
  </si>
  <si>
    <t>ქ.თბილისი, სარაჯიშვილის გამზ.#5</t>
  </si>
  <si>
    <t>რობერტი</t>
  </si>
  <si>
    <t>ძნელაძე</t>
  </si>
  <si>
    <t>დაბა ქედა, ჭავჭავაძის ქ.4</t>
  </si>
  <si>
    <t>ასლან</t>
  </si>
  <si>
    <t>შავიშვილი</t>
  </si>
  <si>
    <t>ქ.თბილისი, ბერი გაბრიელ სალოსის გამზ.#45</t>
  </si>
  <si>
    <t>1.29001010038         2.62004020028       3.01652004120</t>
  </si>
  <si>
    <t xml:space="preserve">1. მაგდა                        2. კახა                            3. ვაჟა                                   </t>
  </si>
  <si>
    <t xml:space="preserve">1. ბერიშვილი                       2. ჯამბურია                            3. ტუღუში                                  </t>
  </si>
  <si>
    <t>ქ.თბილისი, იოანე პეტრიწის ქ.#3</t>
  </si>
  <si>
    <t>ელენე</t>
  </si>
  <si>
    <t>ქევხიშვილი</t>
  </si>
  <si>
    <t>ქ.თბილისი, ვაზისუბნის მე-4 მ/რ, 1 კვ., შანდორ პეტეფის ქუჩა</t>
  </si>
  <si>
    <t>1.01027027719       2.12001012952       3.01013007737           4.01012022509</t>
  </si>
  <si>
    <t xml:space="preserve">1. გურამ                       2.მიხეილ                            3. მერი                         4. შოთა                                 </t>
  </si>
  <si>
    <t xml:space="preserve">1. რეხვიაშვილი                     2.კახიძე                            3. ირემაშვილი                       4. ლომიძე                                 </t>
  </si>
  <si>
    <t>ქ.გარდაბანი, აღმაშენებლის #59</t>
  </si>
  <si>
    <t>15.07.2016-31.12.2016</t>
  </si>
  <si>
    <t>P3809391</t>
  </si>
  <si>
    <t>იასინ</t>
  </si>
  <si>
    <t>ორუჯოვი</t>
  </si>
  <si>
    <t>ქ.ბაღდათი, რუსთაველის ქ.#22</t>
  </si>
  <si>
    <t>09001001443</t>
  </si>
  <si>
    <t>უზბეგი</t>
  </si>
  <si>
    <t>ავალიანი</t>
  </si>
  <si>
    <t>შპს "ავამარიამი"</t>
  </si>
  <si>
    <t>ქ.თელავი, ნადიკვრის ქ.#2</t>
  </si>
  <si>
    <t>01.07.2016-31.10.2016</t>
  </si>
  <si>
    <t>1.20001001446     2.20001062393       3.20001000418          4.20001001336</t>
  </si>
  <si>
    <t xml:space="preserve">1.ამალია                     2.თამუნა                            3.თინიკო                       4. ნათელა                       </t>
  </si>
  <si>
    <t xml:space="preserve">1.ქარუმაშვილი                 2.სუმბაძე                           3. ბარხუდანაშვილი                     4. მჭედლური                                 </t>
  </si>
  <si>
    <t>ქ.ბათუმი, ტბელ აბუსერიძის ქ.#42</t>
  </si>
  <si>
    <t>01.08.2016-31.12.2016</t>
  </si>
  <si>
    <t>შპს "ციტადელი"</t>
  </si>
  <si>
    <t>ქ.თბილისი, გულიას მოედანი,გორგასლის ქ.#28-ის და #30-ის მიმდებარედ</t>
  </si>
  <si>
    <t>20.07.2016-31.12.2016</t>
  </si>
  <si>
    <t>შპს "სითი კონსთრაქშენ ჯგუფი"</t>
  </si>
  <si>
    <t>ქ.ნინოწმინდა, კარლ მარქსის ქ.#22</t>
  </si>
  <si>
    <t>ედუარდ</t>
  </si>
  <si>
    <t>მღდესიანი</t>
  </si>
  <si>
    <t>ქ.ვანი, ჯორჯიაშვილის ქ.#20</t>
  </si>
  <si>
    <t>დემურ</t>
  </si>
  <si>
    <t>გიორგაძე</t>
  </si>
  <si>
    <t>დაბა ასპინძა, შალვა ახალციხელისა და ვარძიის ქუჩების გადაკვეთაზე</t>
  </si>
  <si>
    <t>მეტრეველი</t>
  </si>
  <si>
    <t>ქ.თბილისი, აკაკი წერეთლის გამზ.#49-51-51ა</t>
  </si>
  <si>
    <t>პაატა</t>
  </si>
  <si>
    <t>მაისურაძე</t>
  </si>
  <si>
    <t>ქ.თბილისი, მუხიანის 1 მ/რ, კორპუსი #13</t>
  </si>
  <si>
    <t>0-27911190-8</t>
  </si>
  <si>
    <t>ლიმორ</t>
  </si>
  <si>
    <t>გოლდშტაინი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</si>
</sst>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  <numFmt numFmtId="170" formatCode="#,##0.000"/>
    <numFmt numFmtId="171" formatCode="#,##0.00000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9"/>
      <color theme="1"/>
      <name val="Arial Unicode MS"/>
      <family val="2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10"/>
      <color rgb="FFFF0000"/>
      <name val="Sylfaen"/>
      <family val="1"/>
    </font>
    <font>
      <sz val="9"/>
      <color indexed="8"/>
      <name val="Calibri"/>
      <family val="2"/>
      <charset val="204"/>
    </font>
    <font>
      <sz val="9"/>
      <color theme="1"/>
      <name val="Sylfaen"/>
      <family val="1"/>
      <charset val="204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8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1" xfId="2" applyFont="1" applyFill="1" applyBorder="1" applyAlignment="1" applyProtection="1">
      <alignment horizontal="center" vertical="top" wrapText="1"/>
    </xf>
    <xf numFmtId="1" fontId="23" fillId="5" borderId="21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2" xfId="2" applyFont="1" applyFill="1" applyBorder="1" applyAlignment="1" applyProtection="1">
      <alignment horizontal="left" vertical="top"/>
      <protection locked="0"/>
    </xf>
    <xf numFmtId="0" fontId="23" fillId="5" borderId="22" xfId="2" applyFont="1" applyFill="1" applyBorder="1" applyAlignment="1" applyProtection="1">
      <alignment horizontal="left" vertical="top" wrapText="1"/>
      <protection locked="0"/>
    </xf>
    <xf numFmtId="0" fontId="23" fillId="5" borderId="23" xfId="2" applyFont="1" applyFill="1" applyBorder="1" applyAlignment="1" applyProtection="1">
      <alignment horizontal="left" vertical="top" wrapText="1"/>
      <protection locked="0"/>
    </xf>
    <xf numFmtId="1" fontId="23" fillId="5" borderId="23" xfId="2" applyNumberFormat="1" applyFont="1" applyFill="1" applyBorder="1" applyAlignment="1" applyProtection="1">
      <alignment horizontal="left" vertical="top" wrapText="1"/>
      <protection locked="0"/>
    </xf>
    <xf numFmtId="1" fontId="23" fillId="5" borderId="24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26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27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5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28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6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0" borderId="31" xfId="9" applyFont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3" xfId="9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3" xfId="9" applyFont="1" applyFill="1" applyBorder="1" applyAlignment="1" applyProtection="1">
      <alignment vertical="center"/>
    </xf>
    <xf numFmtId="14" fontId="18" fillId="0" borderId="3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3" xfId="0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0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36" fillId="0" borderId="1" xfId="0" applyNumberFormat="1" applyFont="1" applyBorder="1" applyAlignment="1">
      <alignment horizontal="left"/>
    </xf>
    <xf numFmtId="169" fontId="37" fillId="0" borderId="1" xfId="0" applyNumberFormat="1" applyFont="1" applyBorder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0" applyNumberFormat="1" applyFont="1" applyFill="1" applyBorder="1" applyProtection="1"/>
    <xf numFmtId="2" fontId="21" fillId="5" borderId="1" xfId="0" applyNumberFormat="1" applyFont="1" applyFill="1" applyBorder="1" applyAlignment="1" applyProtection="1">
      <alignment horizontal="right" vertical="center" wrapText="1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 vertical="center" wrapText="1"/>
    </xf>
    <xf numFmtId="0" fontId="28" fillId="5" borderId="34" xfId="9" applyFont="1" applyFill="1" applyBorder="1" applyAlignment="1" applyProtection="1">
      <alignment horizontal="center" vertical="center"/>
    </xf>
    <xf numFmtId="0" fontId="28" fillId="5" borderId="35" xfId="9" applyFont="1" applyFill="1" applyBorder="1" applyAlignment="1" applyProtection="1">
      <alignment horizontal="center" vertical="center"/>
    </xf>
    <xf numFmtId="4" fontId="38" fillId="0" borderId="1" xfId="0" applyNumberFormat="1" applyFont="1" applyBorder="1" applyAlignment="1">
      <alignment horizontal="right"/>
    </xf>
    <xf numFmtId="0" fontId="33" fillId="4" borderId="36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8" fillId="0" borderId="1" xfId="0" applyFont="1" applyBorder="1" applyAlignment="1">
      <alignment horizontal="left"/>
    </xf>
    <xf numFmtId="0" fontId="28" fillId="5" borderId="37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center" vertical="center"/>
      <protection locked="0"/>
    </xf>
    <xf numFmtId="49" fontId="35" fillId="0" borderId="1" xfId="0" applyNumberFormat="1" applyFont="1" applyBorder="1" applyAlignment="1">
      <alignment horizontal="left" wrapText="1"/>
    </xf>
    <xf numFmtId="2" fontId="16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39" fillId="0" borderId="1" xfId="1" applyFont="1" applyFill="1" applyBorder="1" applyAlignment="1" applyProtection="1">
      <alignment horizontal="left" vertical="center" wrapText="1" indent="1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4" borderId="28" xfId="9" applyFont="1" applyFill="1" applyBorder="1" applyAlignment="1" applyProtection="1">
      <alignment vertical="center" wrapText="1"/>
      <protection locked="0"/>
    </xf>
    <xf numFmtId="0" fontId="33" fillId="4" borderId="39" xfId="9" applyFont="1" applyFill="1" applyBorder="1" applyAlignment="1" applyProtection="1">
      <alignment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0" borderId="41" xfId="9" applyFont="1" applyBorder="1" applyAlignment="1" applyProtection="1">
      <alignment horizontal="center" vertical="center"/>
      <protection locked="0"/>
    </xf>
    <xf numFmtId="14" fontId="33" fillId="0" borderId="42" xfId="9" applyNumberFormat="1" applyFont="1" applyBorder="1" applyAlignment="1" applyProtection="1">
      <alignment vertical="center" wrapText="1"/>
      <protection locked="0"/>
    </xf>
    <xf numFmtId="0" fontId="33" fillId="0" borderId="42" xfId="9" applyFont="1" applyBorder="1" applyAlignment="1" applyProtection="1">
      <alignment vertical="center" wrapText="1"/>
      <protection locked="0"/>
    </xf>
    <xf numFmtId="0" fontId="33" fillId="0" borderId="43" xfId="9" applyFont="1" applyBorder="1" applyAlignment="1" applyProtection="1">
      <alignment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49" fontId="33" fillId="0" borderId="42" xfId="9" applyNumberFormat="1" applyFont="1" applyBorder="1" applyAlignment="1" applyProtection="1">
      <alignment vertical="center"/>
      <protection locked="0"/>
    </xf>
    <xf numFmtId="0" fontId="26" fillId="0" borderId="1" xfId="9" applyFont="1" applyBorder="1" applyAlignment="1" applyProtection="1">
      <alignment vertical="center"/>
      <protection locked="0"/>
    </xf>
    <xf numFmtId="0" fontId="33" fillId="4" borderId="38" xfId="9" applyFont="1" applyFill="1" applyBorder="1" applyAlignment="1" applyProtection="1">
      <alignment vertical="center" wrapText="1"/>
      <protection locked="0"/>
    </xf>
    <xf numFmtId="4" fontId="38" fillId="0" borderId="28" xfId="0" applyNumberFormat="1" applyFont="1" applyBorder="1" applyAlignment="1">
      <alignment horizontal="right"/>
    </xf>
    <xf numFmtId="169" fontId="37" fillId="0" borderId="28" xfId="0" applyNumberFormat="1" applyFont="1" applyBorder="1" applyAlignment="1">
      <alignment horizontal="left"/>
    </xf>
    <xf numFmtId="49" fontId="35" fillId="0" borderId="28" xfId="0" applyNumberFormat="1" applyFont="1" applyBorder="1" applyAlignment="1">
      <alignment horizontal="left" wrapText="1"/>
    </xf>
    <xf numFmtId="0" fontId="40" fillId="0" borderId="0" xfId="0" applyFont="1" applyAlignment="1">
      <alignment horizontal="left"/>
    </xf>
    <xf numFmtId="0" fontId="40" fillId="0" borderId="1" xfId="0" applyFont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26" fillId="0" borderId="0" xfId="9" applyFont="1" applyBorder="1" applyAlignment="1" applyProtection="1">
      <alignment vertical="center"/>
      <protection locked="0"/>
    </xf>
    <xf numFmtId="0" fontId="41" fillId="0" borderId="1" xfId="4" applyFont="1" applyBorder="1" applyAlignment="1" applyProtection="1">
      <alignment horizontal="center" vertical="center" wrapText="1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left" vertical="center" wrapText="1"/>
    </xf>
    <xf numFmtId="0" fontId="33" fillId="4" borderId="44" xfId="9" applyFont="1" applyFill="1" applyBorder="1" applyAlignment="1" applyProtection="1">
      <alignment vertical="center"/>
      <protection locked="0"/>
    </xf>
    <xf numFmtId="0" fontId="33" fillId="0" borderId="29" xfId="9" applyFont="1" applyBorder="1" applyAlignment="1" applyProtection="1">
      <alignment vertical="center" wrapText="1"/>
      <protection locked="0"/>
    </xf>
    <xf numFmtId="4" fontId="37" fillId="0" borderId="1" xfId="0" applyNumberFormat="1" applyFont="1" applyBorder="1" applyAlignment="1">
      <alignment horizontal="right"/>
    </xf>
    <xf numFmtId="169" fontId="37" fillId="0" borderId="1" xfId="0" applyNumberFormat="1" applyFont="1" applyBorder="1" applyAlignment="1">
      <alignment horizontal="left" vertical="center"/>
    </xf>
    <xf numFmtId="4" fontId="37" fillId="0" borderId="1" xfId="0" applyNumberFormat="1" applyFont="1" applyBorder="1" applyAlignment="1">
      <alignment horizontal="right" vertical="center"/>
    </xf>
    <xf numFmtId="0" fontId="33" fillId="4" borderId="1" xfId="9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left"/>
    </xf>
    <xf numFmtId="4" fontId="37" fillId="0" borderId="0" xfId="0" applyNumberFormat="1" applyFont="1" applyAlignment="1">
      <alignment horizontal="right"/>
    </xf>
    <xf numFmtId="0" fontId="42" fillId="0" borderId="1" xfId="0" applyFont="1" applyFill="1" applyBorder="1" applyAlignment="1" applyProtection="1">
      <alignment horizontal="center" vertical="center"/>
    </xf>
    <xf numFmtId="169" fontId="43" fillId="0" borderId="1" xfId="0" applyNumberFormat="1" applyFont="1" applyBorder="1" applyAlignment="1">
      <alignment horizontal="left"/>
    </xf>
    <xf numFmtId="49" fontId="43" fillId="0" borderId="1" xfId="0" applyNumberFormat="1" applyFont="1" applyBorder="1" applyAlignment="1">
      <alignment horizontal="left" wrapText="1"/>
    </xf>
    <xf numFmtId="0" fontId="40" fillId="0" borderId="1" xfId="0" applyFont="1" applyBorder="1" applyAlignment="1">
      <alignment horizontal="left" vertical="center" wrapText="1"/>
    </xf>
    <xf numFmtId="169" fontId="36" fillId="0" borderId="1" xfId="0" applyNumberFormat="1" applyFont="1" applyBorder="1" applyAlignment="1">
      <alignment horizontal="left" vertical="center"/>
    </xf>
    <xf numFmtId="0" fontId="18" fillId="0" borderId="2" xfId="4" applyFont="1" applyBorder="1" applyAlignment="1" applyProtection="1">
      <alignment horizontal="left"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2" fontId="21" fillId="5" borderId="1" xfId="0" applyNumberFormat="1" applyFont="1" applyFill="1" applyBorder="1" applyProtection="1"/>
    <xf numFmtId="171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33" fillId="2" borderId="2" xfId="10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9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4" fontId="21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44" fillId="0" borderId="1" xfId="0" applyFont="1" applyBorder="1" applyProtection="1">
      <protection locked="0"/>
    </xf>
    <xf numFmtId="0" fontId="18" fillId="0" borderId="1" xfId="4" applyFont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29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29" xfId="10" applyNumberFormat="1" applyFont="1" applyFill="1" applyBorder="1" applyAlignment="1" applyProtection="1">
      <alignment horizontal="center" vertical="center"/>
    </xf>
    <xf numFmtId="14" fontId="20" fillId="2" borderId="29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601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610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1085850" y="8601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829575" y="8610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8" name="Straight Connector 7"/>
        <xdr:cNvCxnSpPr/>
      </xdr:nvCxnSpPr>
      <xdr:spPr>
        <a:xfrm>
          <a:off x="1085850" y="8601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9" name="Straight Connector 8"/>
        <xdr:cNvCxnSpPr/>
      </xdr:nvCxnSpPr>
      <xdr:spPr>
        <a:xfrm>
          <a:off x="3829575" y="8610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10" name="Straight Connector 9"/>
        <xdr:cNvCxnSpPr/>
      </xdr:nvCxnSpPr>
      <xdr:spPr>
        <a:xfrm>
          <a:off x="1085850" y="8601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1" name="Straight Connector 10"/>
        <xdr:cNvCxnSpPr/>
      </xdr:nvCxnSpPr>
      <xdr:spPr>
        <a:xfrm>
          <a:off x="3829575" y="8610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1057275" y="8934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801000" y="894397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6" name="Straight Connector 5"/>
        <xdr:cNvCxnSpPr/>
      </xdr:nvCxnSpPr>
      <xdr:spPr>
        <a:xfrm>
          <a:off x="1057275" y="17935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7" name="Straight Connector 6"/>
        <xdr:cNvCxnSpPr/>
      </xdr:nvCxnSpPr>
      <xdr:spPr>
        <a:xfrm>
          <a:off x="3810519" y="179451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8" name="Straight Connector 7"/>
        <xdr:cNvCxnSpPr/>
      </xdr:nvCxnSpPr>
      <xdr:spPr>
        <a:xfrm>
          <a:off x="7182375" y="89439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9" name="Straight Connector 8"/>
        <xdr:cNvCxnSpPr/>
      </xdr:nvCxnSpPr>
      <xdr:spPr>
        <a:xfrm>
          <a:off x="7182375" y="89439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10" name="Straight Connector 9"/>
        <xdr:cNvCxnSpPr/>
      </xdr:nvCxnSpPr>
      <xdr:spPr>
        <a:xfrm>
          <a:off x="1057275" y="8934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1" name="Straight Connector 10"/>
        <xdr:cNvCxnSpPr/>
      </xdr:nvCxnSpPr>
      <xdr:spPr>
        <a:xfrm>
          <a:off x="3801000" y="894397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12" name="Straight Connector 11"/>
        <xdr:cNvCxnSpPr/>
      </xdr:nvCxnSpPr>
      <xdr:spPr>
        <a:xfrm>
          <a:off x="1057275" y="17935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13" name="Straight Connector 12"/>
        <xdr:cNvCxnSpPr/>
      </xdr:nvCxnSpPr>
      <xdr:spPr>
        <a:xfrm>
          <a:off x="3810519" y="179451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14" name="Straight Connector 13"/>
        <xdr:cNvCxnSpPr/>
      </xdr:nvCxnSpPr>
      <xdr:spPr>
        <a:xfrm>
          <a:off x="7182375" y="89439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15" name="Straight Connector 14"/>
        <xdr:cNvCxnSpPr/>
      </xdr:nvCxnSpPr>
      <xdr:spPr>
        <a:xfrm>
          <a:off x="7182375" y="89439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eCone7/Desktop/&#4306;&#4312;&#4320;&#4329;&#4312;&#4321;%20&#4304;&#4323;&#4307;&#4312;&#4322;&#4312;&#4321;%20&#4304;&#4316;&#4306;&#4304;&#4320;&#4312;&#4328;&#4312;%2029.06.-19.07.2016/partia%20%20axali%20politikuri%20centri%2029.06.-19.07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eCone7/Desktop/&#4316;&#4304;&#4308;&#4320;&#4311;&#4312;%20&#4324;&#4317;&#4320;&#4315;&#4308;&#4305;&#4312;&#432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eCone7/Desktop/&#4306;&#4312;&#4320;&#4329;&#4312;&#4321;%20&#4304;&#4323;&#4307;&#4312;&#4322;&#4312;&#4321;%20&#4304;&#4316;&#4306;&#4304;&#4320;&#4312;&#4328;&#4312;%2001.12.2016-31.12.2016/partia%20%20axali%20politikuri%20centri%20(Girchi)%2001.12.-31.12.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მოქალაქეთა პოლიტიკური გაერთიანება "ახალი პოლიტიკური ცენტრი"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ნაერთი"/>
      <sheetName val="29.06-19.07"/>
      <sheetName val="20.07-09.08"/>
      <sheetName val="10.08-30.08"/>
      <sheetName val="31.08-20.09"/>
      <sheetName val="21.09-08.10"/>
      <sheetName val="09.10-30.11"/>
      <sheetName val="01.12-31.1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/>
      <sheetData sheetId="1">
        <row r="23">
          <cell r="C23">
            <v>95</v>
          </cell>
          <cell r="D23">
            <v>95</v>
          </cell>
        </row>
        <row r="37">
          <cell r="C37">
            <v>80.64</v>
          </cell>
          <cell r="D37">
            <v>80.64</v>
          </cell>
        </row>
        <row r="50">
          <cell r="C50">
            <v>99621.4</v>
          </cell>
          <cell r="D50">
            <v>99621.4</v>
          </cell>
        </row>
      </sheetData>
      <sheetData sheetId="2">
        <row r="20">
          <cell r="C20">
            <v>10</v>
          </cell>
          <cell r="D20">
            <v>10</v>
          </cell>
        </row>
        <row r="23">
          <cell r="C23">
            <v>1559.37</v>
          </cell>
          <cell r="D23">
            <v>1559.37</v>
          </cell>
        </row>
        <row r="26">
          <cell r="C26">
            <v>1113.17</v>
          </cell>
          <cell r="D26">
            <v>1113.17</v>
          </cell>
        </row>
        <row r="27">
          <cell r="C27">
            <v>361.81</v>
          </cell>
          <cell r="D27">
            <v>361.81</v>
          </cell>
        </row>
        <row r="28">
          <cell r="C28">
            <v>53.5</v>
          </cell>
          <cell r="D28">
            <v>53.5</v>
          </cell>
        </row>
        <row r="29">
          <cell r="C29">
            <v>87.61</v>
          </cell>
          <cell r="D29">
            <v>87.61</v>
          </cell>
        </row>
        <row r="31">
          <cell r="C31">
            <v>376</v>
          </cell>
          <cell r="D31">
            <v>376</v>
          </cell>
        </row>
        <row r="37">
          <cell r="C37">
            <v>191.44</v>
          </cell>
          <cell r="D37">
            <v>191.44</v>
          </cell>
        </row>
        <row r="42">
          <cell r="C42">
            <v>1000</v>
          </cell>
          <cell r="D42">
            <v>1000</v>
          </cell>
        </row>
        <row r="50">
          <cell r="C50">
            <v>10889.52</v>
          </cell>
          <cell r="D50">
            <v>10889.52</v>
          </cell>
        </row>
        <row r="65">
          <cell r="C65">
            <v>20.45</v>
          </cell>
          <cell r="D65">
            <v>20.45</v>
          </cell>
        </row>
      </sheetData>
      <sheetData sheetId="3">
        <row r="23">
          <cell r="C23">
            <v>1279.83</v>
          </cell>
          <cell r="D23">
            <v>1279.83</v>
          </cell>
        </row>
        <row r="26">
          <cell r="C26">
            <v>1665.69</v>
          </cell>
          <cell r="D26">
            <v>1665.69</v>
          </cell>
        </row>
        <row r="27">
          <cell r="C27">
            <v>35.6</v>
          </cell>
          <cell r="D27">
            <v>35.6</v>
          </cell>
        </row>
        <row r="28">
          <cell r="C28">
            <v>3.76</v>
          </cell>
          <cell r="D28">
            <v>3.76</v>
          </cell>
        </row>
        <row r="29">
          <cell r="C29">
            <v>71.569999999999993</v>
          </cell>
          <cell r="D29">
            <v>71.569999999999993</v>
          </cell>
        </row>
        <row r="31">
          <cell r="C31">
            <v>165.5</v>
          </cell>
          <cell r="D31">
            <v>165.5</v>
          </cell>
        </row>
        <row r="37">
          <cell r="C37">
            <v>45.37</v>
          </cell>
          <cell r="D37">
            <v>45.37</v>
          </cell>
        </row>
        <row r="40">
          <cell r="C40">
            <v>2395.1999999999998</v>
          </cell>
          <cell r="D40">
            <v>2395.1999999999998</v>
          </cell>
        </row>
        <row r="43">
          <cell r="C43">
            <v>10245.799999999999</v>
          </cell>
          <cell r="D43">
            <v>10245.799999999999</v>
          </cell>
        </row>
        <row r="50">
          <cell r="C50">
            <v>46560.06</v>
          </cell>
          <cell r="D50">
            <v>46560.06</v>
          </cell>
        </row>
        <row r="65">
          <cell r="C65">
            <v>30.29</v>
          </cell>
          <cell r="D65">
            <v>30.29</v>
          </cell>
        </row>
      </sheetData>
      <sheetData sheetId="4">
        <row r="23">
          <cell r="C23">
            <v>204.15</v>
          </cell>
          <cell r="D23">
            <v>204.15</v>
          </cell>
        </row>
        <row r="26">
          <cell r="C26">
            <v>657.5</v>
          </cell>
          <cell r="D26">
            <v>657.5</v>
          </cell>
        </row>
        <row r="27">
          <cell r="C27">
            <v>59.27</v>
          </cell>
          <cell r="D27">
            <v>59.27</v>
          </cell>
        </row>
        <row r="29">
          <cell r="C29">
            <v>31.57</v>
          </cell>
          <cell r="D29">
            <v>31.57</v>
          </cell>
        </row>
        <row r="37">
          <cell r="C37">
            <v>8.5</v>
          </cell>
          <cell r="D37">
            <v>8.5</v>
          </cell>
        </row>
        <row r="65">
          <cell r="C65">
            <v>2.15</v>
          </cell>
          <cell r="D65">
            <v>2.15</v>
          </cell>
        </row>
      </sheetData>
      <sheetData sheetId="5">
        <row r="23">
          <cell r="C23">
            <v>23.34</v>
          </cell>
          <cell r="D23">
            <v>23.34</v>
          </cell>
        </row>
        <row r="37">
          <cell r="C37">
            <v>11.7</v>
          </cell>
          <cell r="D37">
            <v>11.7</v>
          </cell>
        </row>
        <row r="48">
          <cell r="C48">
            <v>166</v>
          </cell>
          <cell r="D48">
            <v>166</v>
          </cell>
        </row>
        <row r="50">
          <cell r="C50">
            <v>7073.25</v>
          </cell>
          <cell r="D50">
            <v>7073.25</v>
          </cell>
        </row>
        <row r="65">
          <cell r="C65">
            <v>55.52</v>
          </cell>
          <cell r="D65">
            <v>55.52</v>
          </cell>
        </row>
      </sheetData>
      <sheetData sheetId="6">
        <row r="20">
          <cell r="C20">
            <v>875</v>
          </cell>
          <cell r="D20">
            <v>875</v>
          </cell>
        </row>
        <row r="23">
          <cell r="C23">
            <v>94.72</v>
          </cell>
          <cell r="D23">
            <v>94.72</v>
          </cell>
        </row>
        <row r="26">
          <cell r="C26">
            <v>47.58</v>
          </cell>
          <cell r="D26">
            <v>47.58</v>
          </cell>
        </row>
        <row r="27">
          <cell r="C27">
            <v>334</v>
          </cell>
          <cell r="D27">
            <v>334</v>
          </cell>
        </row>
        <row r="37">
          <cell r="C37">
            <v>2.95</v>
          </cell>
          <cell r="D37">
            <v>2.95</v>
          </cell>
        </row>
        <row r="40">
          <cell r="C40">
            <v>4150</v>
          </cell>
          <cell r="D40">
            <v>4150</v>
          </cell>
        </row>
        <row r="50">
          <cell r="C50">
            <v>1493.4</v>
          </cell>
          <cell r="D50">
            <v>1493.4</v>
          </cell>
        </row>
        <row r="65">
          <cell r="C65">
            <v>56.24</v>
          </cell>
          <cell r="D65">
            <v>56.24</v>
          </cell>
        </row>
      </sheetData>
      <sheetData sheetId="7">
        <row r="23">
          <cell r="C23">
            <v>176.32</v>
          </cell>
          <cell r="D23">
            <v>176.32</v>
          </cell>
        </row>
        <row r="26">
          <cell r="C26">
            <v>609.84</v>
          </cell>
          <cell r="D26">
            <v>609.84</v>
          </cell>
        </row>
        <row r="29">
          <cell r="C29">
            <v>5</v>
          </cell>
          <cell r="D29">
            <v>5</v>
          </cell>
        </row>
        <row r="31">
          <cell r="C31">
            <v>6995.1</v>
          </cell>
          <cell r="D31">
            <v>6995.1</v>
          </cell>
        </row>
        <row r="37">
          <cell r="C37">
            <v>1.9</v>
          </cell>
          <cell r="D37">
            <v>1.9</v>
          </cell>
        </row>
        <row r="50">
          <cell r="C50">
            <v>13000</v>
          </cell>
          <cell r="D50">
            <v>13000</v>
          </cell>
        </row>
        <row r="65">
          <cell r="C65">
            <v>1.1000000000000001</v>
          </cell>
          <cell r="D65">
            <v>1.1000000000000001</v>
          </cell>
        </row>
      </sheetData>
      <sheetData sheetId="8"/>
      <sheetData sheetId="9">
        <row r="13">
          <cell r="C13">
            <v>100994</v>
          </cell>
          <cell r="D13">
            <v>100994</v>
          </cell>
        </row>
        <row r="32">
          <cell r="D32">
            <v>0</v>
          </cell>
        </row>
        <row r="35">
          <cell r="D35">
            <v>0</v>
          </cell>
        </row>
      </sheetData>
      <sheetData sheetId="10">
        <row r="13">
          <cell r="C13">
            <v>16200</v>
          </cell>
          <cell r="D13">
            <v>16200</v>
          </cell>
        </row>
        <row r="32">
          <cell r="C32">
            <v>10000</v>
          </cell>
          <cell r="D32">
            <v>10000</v>
          </cell>
        </row>
        <row r="35">
          <cell r="D35">
            <v>0</v>
          </cell>
        </row>
      </sheetData>
      <sheetData sheetId="11">
        <row r="13">
          <cell r="C13">
            <v>63166</v>
          </cell>
          <cell r="D13">
            <v>63166</v>
          </cell>
        </row>
        <row r="32">
          <cell r="D32">
            <v>0</v>
          </cell>
        </row>
        <row r="35">
          <cell r="D35">
            <v>0</v>
          </cell>
        </row>
      </sheetData>
      <sheetData sheetId="12">
        <row r="13">
          <cell r="D13">
            <v>0</v>
          </cell>
        </row>
        <row r="32">
          <cell r="D32">
            <v>0</v>
          </cell>
        </row>
        <row r="35">
          <cell r="C35">
            <v>3.25</v>
          </cell>
          <cell r="D35">
            <v>3.25</v>
          </cell>
        </row>
      </sheetData>
      <sheetData sheetId="13">
        <row r="13">
          <cell r="C13">
            <v>10200</v>
          </cell>
          <cell r="D13">
            <v>10200</v>
          </cell>
        </row>
        <row r="32">
          <cell r="D32">
            <v>0</v>
          </cell>
        </row>
        <row r="35">
          <cell r="D35">
            <v>0</v>
          </cell>
        </row>
      </sheetData>
      <sheetData sheetId="14">
        <row r="13">
          <cell r="C13">
            <v>7755</v>
          </cell>
          <cell r="D13">
            <v>7755</v>
          </cell>
        </row>
        <row r="32">
          <cell r="D32">
            <v>0</v>
          </cell>
        </row>
        <row r="35">
          <cell r="C35">
            <v>113.98</v>
          </cell>
          <cell r="D35">
            <v>113.98</v>
          </cell>
        </row>
      </sheetData>
      <sheetData sheetId="15">
        <row r="13">
          <cell r="C13">
            <v>14048.77</v>
          </cell>
          <cell r="D13">
            <v>14048.77</v>
          </cell>
        </row>
        <row r="32">
          <cell r="D32">
            <v>0</v>
          </cell>
        </row>
        <row r="35">
          <cell r="C35">
            <v>1.9</v>
          </cell>
          <cell r="D35">
            <v>1.9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მოქალაქეთა პოლიტიკური გაერთიანება "ახალი პოლიტიკური ცენტრი"</v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1"/>
  <sheetViews>
    <sheetView showGridLines="0" tabSelected="1" zoomScaleNormal="100" zoomScaleSheetLayoutView="80" workbookViewId="0">
      <selection activeCell="Q78" sqref="Q78"/>
    </sheetView>
  </sheetViews>
  <sheetFormatPr defaultRowHeight="15"/>
  <cols>
    <col min="1" max="1" width="6.28515625" style="289" bestFit="1" customWidth="1"/>
    <col min="2" max="2" width="13.140625" style="289" customWidth="1"/>
    <col min="3" max="3" width="24.7109375" style="289" customWidth="1"/>
    <col min="4" max="4" width="15.140625" style="289" customWidth="1"/>
    <col min="5" max="5" width="24.5703125" style="289" customWidth="1"/>
    <col min="6" max="7" width="19.140625" style="290" customWidth="1"/>
    <col min="8" max="8" width="20.5703125" style="290" customWidth="1"/>
    <col min="9" max="9" width="16.42578125" style="289" bestFit="1" customWidth="1"/>
    <col min="10" max="10" width="17.42578125" style="289" customWidth="1"/>
    <col min="11" max="11" width="10.28515625" style="289" customWidth="1"/>
    <col min="12" max="12" width="20.85546875" style="289" customWidth="1"/>
    <col min="13" max="16384" width="9.140625" style="289"/>
  </cols>
  <sheetData>
    <row r="1" spans="1:12" s="300" customFormat="1">
      <c r="A1" s="346" t="s">
        <v>307</v>
      </c>
      <c r="B1" s="331"/>
      <c r="C1" s="331"/>
      <c r="D1" s="331"/>
      <c r="E1" s="332"/>
      <c r="F1" s="326"/>
      <c r="G1" s="332"/>
      <c r="H1" s="345"/>
      <c r="I1" s="331"/>
      <c r="J1" s="332"/>
      <c r="K1" s="332"/>
      <c r="L1" s="344" t="s">
        <v>109</v>
      </c>
    </row>
    <row r="2" spans="1:12" s="300" customFormat="1">
      <c r="A2" s="343" t="s">
        <v>140</v>
      </c>
      <c r="B2" s="331"/>
      <c r="C2" s="331"/>
      <c r="D2" s="331"/>
      <c r="E2" s="332"/>
      <c r="F2" s="326"/>
      <c r="G2" s="332"/>
      <c r="H2" s="342"/>
      <c r="I2" s="331"/>
      <c r="J2" s="332"/>
      <c r="K2" s="332"/>
      <c r="L2" s="341" t="s">
        <v>775</v>
      </c>
    </row>
    <row r="3" spans="1:12" s="300" customFormat="1">
      <c r="A3" s="340"/>
      <c r="B3" s="331"/>
      <c r="C3" s="339"/>
      <c r="D3" s="338"/>
      <c r="E3" s="332"/>
      <c r="F3" s="337"/>
      <c r="G3" s="332"/>
      <c r="H3" s="332"/>
      <c r="I3" s="326"/>
      <c r="J3" s="331"/>
      <c r="K3" s="331"/>
      <c r="L3" s="330"/>
    </row>
    <row r="4" spans="1:12" s="300" customFormat="1">
      <c r="A4" s="377" t="s">
        <v>274</v>
      </c>
      <c r="B4" s="326"/>
      <c r="C4" s="326"/>
      <c r="D4" s="379" t="s">
        <v>523</v>
      </c>
      <c r="E4" s="369"/>
      <c r="F4" s="299"/>
      <c r="G4" s="292"/>
      <c r="H4" s="370"/>
      <c r="I4" s="369"/>
      <c r="J4" s="371"/>
      <c r="K4" s="292"/>
      <c r="L4" s="372"/>
    </row>
    <row r="5" spans="1:12" s="300" customFormat="1" ht="15.75" thickBot="1">
      <c r="A5" s="336"/>
      <c r="B5" s="332"/>
      <c r="C5" s="335"/>
      <c r="D5" s="334"/>
      <c r="E5" s="332"/>
      <c r="F5" s="333"/>
      <c r="G5" s="333"/>
      <c r="H5" s="333"/>
      <c r="I5" s="332"/>
      <c r="J5" s="331"/>
      <c r="K5" s="331"/>
      <c r="L5" s="330"/>
    </row>
    <row r="6" spans="1:12" ht="15.75" thickBot="1">
      <c r="A6" s="329"/>
      <c r="B6" s="328"/>
      <c r="C6" s="327"/>
      <c r="D6" s="327"/>
      <c r="E6" s="327"/>
      <c r="F6" s="326"/>
      <c r="G6" s="326"/>
      <c r="H6" s="326"/>
      <c r="I6" s="455" t="s">
        <v>474</v>
      </c>
      <c r="J6" s="456"/>
      <c r="K6" s="457"/>
      <c r="L6" s="325"/>
    </row>
    <row r="7" spans="1:12" s="313" customFormat="1" ht="51.75" thickBot="1">
      <c r="A7" s="324" t="s">
        <v>64</v>
      </c>
      <c r="B7" s="323" t="s">
        <v>141</v>
      </c>
      <c r="C7" s="323" t="s">
        <v>473</v>
      </c>
      <c r="D7" s="322" t="s">
        <v>280</v>
      </c>
      <c r="E7" s="321" t="s">
        <v>472</v>
      </c>
      <c r="F7" s="320" t="s">
        <v>471</v>
      </c>
      <c r="G7" s="319" t="s">
        <v>228</v>
      </c>
      <c r="H7" s="318" t="s">
        <v>225</v>
      </c>
      <c r="I7" s="317" t="s">
        <v>470</v>
      </c>
      <c r="J7" s="316" t="s">
        <v>277</v>
      </c>
      <c r="K7" s="315" t="s">
        <v>229</v>
      </c>
      <c r="L7" s="314" t="s">
        <v>230</v>
      </c>
    </row>
    <row r="8" spans="1:12" s="308" customFormat="1" ht="15.75" thickBot="1">
      <c r="A8" s="397">
        <v>1</v>
      </c>
      <c r="B8" s="391">
        <v>2</v>
      </c>
      <c r="C8" s="392">
        <v>3</v>
      </c>
      <c r="D8" s="392">
        <v>4</v>
      </c>
      <c r="E8" s="397">
        <v>5</v>
      </c>
      <c r="F8" s="391">
        <v>6</v>
      </c>
      <c r="G8" s="392">
        <v>7</v>
      </c>
      <c r="H8" s="391">
        <v>8</v>
      </c>
      <c r="I8" s="312">
        <v>9</v>
      </c>
      <c r="J8" s="311">
        <v>10</v>
      </c>
      <c r="K8" s="310">
        <v>11</v>
      </c>
      <c r="L8" s="309">
        <v>12</v>
      </c>
    </row>
    <row r="9" spans="1:12" ht="40.5">
      <c r="A9" s="398">
        <v>1</v>
      </c>
      <c r="B9" s="383" t="s">
        <v>526</v>
      </c>
      <c r="C9" s="382" t="s">
        <v>514</v>
      </c>
      <c r="D9" s="393">
        <v>4000</v>
      </c>
      <c r="E9" s="399" t="s">
        <v>525</v>
      </c>
      <c r="F9" s="399" t="s">
        <v>524</v>
      </c>
      <c r="G9" s="399" t="s">
        <v>527</v>
      </c>
      <c r="H9" s="396" t="s">
        <v>520</v>
      </c>
      <c r="I9" s="394"/>
      <c r="J9" s="307"/>
      <c r="K9" s="306"/>
      <c r="L9" s="305"/>
    </row>
    <row r="10" spans="1:12" ht="40.5">
      <c r="A10" s="398">
        <v>2</v>
      </c>
      <c r="B10" s="383" t="s">
        <v>526</v>
      </c>
      <c r="C10" s="382" t="s">
        <v>514</v>
      </c>
      <c r="D10" s="393">
        <v>5000</v>
      </c>
      <c r="E10" s="383" t="s">
        <v>528</v>
      </c>
      <c r="F10" s="399" t="s">
        <v>529</v>
      </c>
      <c r="G10" s="399" t="s">
        <v>530</v>
      </c>
      <c r="H10" s="396" t="s">
        <v>520</v>
      </c>
      <c r="I10" s="395"/>
      <c r="J10" s="304"/>
      <c r="K10" s="303"/>
      <c r="L10" s="302"/>
    </row>
    <row r="11" spans="1:12" ht="40.5">
      <c r="A11" s="398">
        <v>3</v>
      </c>
      <c r="B11" s="383" t="s">
        <v>526</v>
      </c>
      <c r="C11" s="382" t="s">
        <v>514</v>
      </c>
      <c r="D11" s="393">
        <v>3000</v>
      </c>
      <c r="E11" s="383" t="s">
        <v>531</v>
      </c>
      <c r="F11" s="399" t="s">
        <v>532</v>
      </c>
      <c r="G11" s="399" t="s">
        <v>533</v>
      </c>
      <c r="H11" s="396" t="s">
        <v>520</v>
      </c>
      <c r="I11" s="395"/>
      <c r="J11" s="304"/>
      <c r="K11" s="303"/>
      <c r="L11" s="302"/>
    </row>
    <row r="12" spans="1:12" ht="27">
      <c r="A12" s="398">
        <v>4</v>
      </c>
      <c r="B12" s="383" t="s">
        <v>536</v>
      </c>
      <c r="C12" s="382" t="s">
        <v>514</v>
      </c>
      <c r="D12" s="393">
        <v>5000</v>
      </c>
      <c r="E12" s="383" t="s">
        <v>535</v>
      </c>
      <c r="F12" s="399" t="s">
        <v>534</v>
      </c>
      <c r="G12" s="399" t="s">
        <v>537</v>
      </c>
      <c r="H12" s="420" t="s">
        <v>538</v>
      </c>
      <c r="I12" s="395"/>
      <c r="J12" s="304"/>
      <c r="K12" s="303"/>
      <c r="L12" s="302"/>
    </row>
    <row r="13" spans="1:12" ht="27">
      <c r="A13" s="398">
        <v>5</v>
      </c>
      <c r="B13" s="383" t="s">
        <v>536</v>
      </c>
      <c r="C13" s="382" t="s">
        <v>514</v>
      </c>
      <c r="D13" s="393">
        <v>5000</v>
      </c>
      <c r="E13" s="383" t="s">
        <v>539</v>
      </c>
      <c r="F13" s="399" t="s">
        <v>540</v>
      </c>
      <c r="G13" s="399" t="s">
        <v>541</v>
      </c>
      <c r="H13" s="420" t="s">
        <v>538</v>
      </c>
      <c r="I13" s="395"/>
      <c r="J13" s="304"/>
      <c r="K13" s="303"/>
      <c r="L13" s="302"/>
    </row>
    <row r="14" spans="1:12" ht="27">
      <c r="A14" s="398">
        <v>6</v>
      </c>
      <c r="B14" s="383" t="s">
        <v>536</v>
      </c>
      <c r="C14" s="382" t="s">
        <v>514</v>
      </c>
      <c r="D14" s="393">
        <v>10000</v>
      </c>
      <c r="E14" s="383" t="s">
        <v>543</v>
      </c>
      <c r="F14" s="399" t="s">
        <v>542</v>
      </c>
      <c r="G14" s="399" t="s">
        <v>544</v>
      </c>
      <c r="H14" s="420" t="s">
        <v>538</v>
      </c>
      <c r="I14" s="395"/>
      <c r="J14" s="304"/>
      <c r="K14" s="303"/>
      <c r="L14" s="302"/>
    </row>
    <row r="15" spans="1:12" ht="27">
      <c r="A15" s="398">
        <v>7</v>
      </c>
      <c r="B15" s="383" t="s">
        <v>536</v>
      </c>
      <c r="C15" s="382" t="s">
        <v>514</v>
      </c>
      <c r="D15" s="393">
        <v>15000</v>
      </c>
      <c r="E15" s="383" t="s">
        <v>546</v>
      </c>
      <c r="F15" s="399" t="s">
        <v>545</v>
      </c>
      <c r="G15" s="399" t="s">
        <v>547</v>
      </c>
      <c r="H15" s="420" t="s">
        <v>538</v>
      </c>
      <c r="I15" s="395"/>
      <c r="J15" s="304"/>
      <c r="K15" s="303"/>
      <c r="L15" s="302"/>
    </row>
    <row r="16" spans="1:12" ht="27">
      <c r="A16" s="398">
        <v>8</v>
      </c>
      <c r="B16" s="383" t="s">
        <v>521</v>
      </c>
      <c r="C16" s="382" t="s">
        <v>514</v>
      </c>
      <c r="D16" s="393">
        <v>5000</v>
      </c>
      <c r="E16" s="421" t="s">
        <v>549</v>
      </c>
      <c r="F16" s="399" t="s">
        <v>548</v>
      </c>
      <c r="G16" s="399" t="s">
        <v>550</v>
      </c>
      <c r="H16" s="420" t="s">
        <v>538</v>
      </c>
      <c r="I16" s="395"/>
      <c r="J16" s="304"/>
      <c r="K16" s="303"/>
      <c r="L16" s="302"/>
    </row>
    <row r="17" spans="1:190" ht="27">
      <c r="A17" s="398">
        <v>9</v>
      </c>
      <c r="B17" s="383" t="s">
        <v>521</v>
      </c>
      <c r="C17" s="382" t="s">
        <v>514</v>
      </c>
      <c r="D17" s="393">
        <v>5000</v>
      </c>
      <c r="E17" s="383" t="s">
        <v>552</v>
      </c>
      <c r="F17" s="399" t="s">
        <v>551</v>
      </c>
      <c r="G17" s="399" t="s">
        <v>553</v>
      </c>
      <c r="H17" s="396" t="s">
        <v>520</v>
      </c>
      <c r="I17" s="395"/>
      <c r="J17" s="304"/>
      <c r="K17" s="303"/>
      <c r="L17" s="302"/>
    </row>
    <row r="18" spans="1:190" ht="27">
      <c r="A18" s="398">
        <v>10</v>
      </c>
      <c r="B18" s="417" t="s">
        <v>554</v>
      </c>
      <c r="C18" s="382" t="s">
        <v>514</v>
      </c>
      <c r="D18" s="416">
        <v>5000</v>
      </c>
      <c r="E18" s="417" t="s">
        <v>556</v>
      </c>
      <c r="F18" s="418" t="s">
        <v>555</v>
      </c>
      <c r="G18" s="418" t="s">
        <v>557</v>
      </c>
      <c r="H18" s="396" t="s">
        <v>520</v>
      </c>
      <c r="I18" s="415"/>
      <c r="J18" s="405"/>
      <c r="K18" s="406"/>
      <c r="L18" s="407"/>
    </row>
    <row r="19" spans="1:190" ht="27">
      <c r="A19" s="398">
        <v>11</v>
      </c>
      <c r="B19" s="417" t="s">
        <v>554</v>
      </c>
      <c r="C19" s="382" t="s">
        <v>514</v>
      </c>
      <c r="D19" s="416">
        <v>4994</v>
      </c>
      <c r="E19" s="417" t="s">
        <v>559</v>
      </c>
      <c r="F19" s="418" t="s">
        <v>558</v>
      </c>
      <c r="G19" s="418" t="s">
        <v>560</v>
      </c>
      <c r="H19" s="420" t="s">
        <v>538</v>
      </c>
      <c r="I19" s="415"/>
      <c r="J19" s="405"/>
      <c r="K19" s="406"/>
      <c r="L19" s="407"/>
    </row>
    <row r="20" spans="1:190" ht="27">
      <c r="A20" s="398">
        <v>12</v>
      </c>
      <c r="B20" s="417" t="s">
        <v>554</v>
      </c>
      <c r="C20" s="382" t="s">
        <v>514</v>
      </c>
      <c r="D20" s="416">
        <v>3000</v>
      </c>
      <c r="E20" s="417" t="s">
        <v>563</v>
      </c>
      <c r="F20" s="418" t="s">
        <v>561</v>
      </c>
      <c r="G20" s="418" t="s">
        <v>562</v>
      </c>
      <c r="H20" s="419" t="s">
        <v>564</v>
      </c>
      <c r="I20" s="415"/>
      <c r="J20" s="405"/>
      <c r="K20" s="406"/>
      <c r="L20" s="407"/>
    </row>
    <row r="21" spans="1:190" ht="27">
      <c r="A21" s="398">
        <v>13</v>
      </c>
      <c r="B21" s="417" t="s">
        <v>554</v>
      </c>
      <c r="C21" s="382" t="s">
        <v>514</v>
      </c>
      <c r="D21" s="416">
        <v>3000</v>
      </c>
      <c r="E21" s="417" t="s">
        <v>566</v>
      </c>
      <c r="F21" s="418" t="s">
        <v>565</v>
      </c>
      <c r="G21" s="418" t="s">
        <v>567</v>
      </c>
      <c r="H21" s="396" t="s">
        <v>520</v>
      </c>
      <c r="I21" s="415"/>
      <c r="J21" s="405"/>
      <c r="K21" s="406"/>
      <c r="L21" s="407"/>
    </row>
    <row r="22" spans="1:190" ht="27">
      <c r="A22" s="398">
        <v>14</v>
      </c>
      <c r="B22" s="417" t="s">
        <v>554</v>
      </c>
      <c r="C22" s="382" t="s">
        <v>514</v>
      </c>
      <c r="D22" s="416">
        <v>3000</v>
      </c>
      <c r="E22" s="417" t="s">
        <v>569</v>
      </c>
      <c r="F22" s="418" t="s">
        <v>568</v>
      </c>
      <c r="G22" s="418" t="s">
        <v>570</v>
      </c>
      <c r="H22" s="396" t="s">
        <v>520</v>
      </c>
      <c r="I22" s="415"/>
      <c r="J22" s="405"/>
      <c r="K22" s="406"/>
      <c r="L22" s="407"/>
    </row>
    <row r="23" spans="1:190" ht="27">
      <c r="A23" s="398">
        <v>15</v>
      </c>
      <c r="B23" s="417" t="s">
        <v>571</v>
      </c>
      <c r="C23" s="382" t="s">
        <v>514</v>
      </c>
      <c r="D23" s="416">
        <v>2200</v>
      </c>
      <c r="E23" s="417" t="s">
        <v>573</v>
      </c>
      <c r="F23" s="418" t="s">
        <v>572</v>
      </c>
      <c r="G23" s="418" t="s">
        <v>574</v>
      </c>
      <c r="H23" s="396" t="s">
        <v>520</v>
      </c>
      <c r="I23" s="415"/>
      <c r="J23" s="405"/>
      <c r="K23" s="406"/>
      <c r="L23" s="407"/>
    </row>
    <row r="24" spans="1:190" ht="27">
      <c r="A24" s="398">
        <v>16</v>
      </c>
      <c r="B24" s="417" t="s">
        <v>571</v>
      </c>
      <c r="C24" s="382" t="s">
        <v>514</v>
      </c>
      <c r="D24" s="416">
        <v>3000</v>
      </c>
      <c r="E24" s="417" t="s">
        <v>576</v>
      </c>
      <c r="F24" s="418" t="s">
        <v>575</v>
      </c>
      <c r="G24" s="418" t="s">
        <v>577</v>
      </c>
      <c r="H24" s="420" t="s">
        <v>538</v>
      </c>
      <c r="I24" s="415"/>
      <c r="J24" s="405"/>
      <c r="K24" s="406"/>
      <c r="L24" s="407"/>
    </row>
    <row r="25" spans="1:190" ht="27">
      <c r="A25" s="398">
        <v>17</v>
      </c>
      <c r="B25" s="417" t="s">
        <v>571</v>
      </c>
      <c r="C25" s="382" t="s">
        <v>514</v>
      </c>
      <c r="D25" s="416">
        <v>3000</v>
      </c>
      <c r="E25" s="417" t="s">
        <v>578</v>
      </c>
      <c r="F25" s="418" t="s">
        <v>579</v>
      </c>
      <c r="G25" s="418" t="s">
        <v>580</v>
      </c>
      <c r="H25" s="420" t="s">
        <v>538</v>
      </c>
      <c r="I25" s="415"/>
      <c r="J25" s="405"/>
      <c r="K25" s="406"/>
      <c r="L25" s="407"/>
    </row>
    <row r="26" spans="1:190" ht="27">
      <c r="A26" s="398">
        <v>18</v>
      </c>
      <c r="B26" s="417" t="s">
        <v>571</v>
      </c>
      <c r="C26" s="382" t="s">
        <v>514</v>
      </c>
      <c r="D26" s="416">
        <v>1000</v>
      </c>
      <c r="E26" s="417" t="s">
        <v>581</v>
      </c>
      <c r="F26" s="418" t="s">
        <v>582</v>
      </c>
      <c r="G26" s="418" t="s">
        <v>583</v>
      </c>
      <c r="H26" s="396" t="s">
        <v>520</v>
      </c>
      <c r="I26" s="415"/>
      <c r="J26" s="405"/>
      <c r="K26" s="406"/>
      <c r="L26" s="407"/>
    </row>
    <row r="27" spans="1:190" ht="27">
      <c r="A27" s="398">
        <v>19</v>
      </c>
      <c r="B27" s="417" t="s">
        <v>571</v>
      </c>
      <c r="C27" s="382" t="s">
        <v>514</v>
      </c>
      <c r="D27" s="416">
        <v>3800</v>
      </c>
      <c r="E27" s="417" t="s">
        <v>585</v>
      </c>
      <c r="F27" s="418" t="s">
        <v>584</v>
      </c>
      <c r="G27" s="418" t="s">
        <v>586</v>
      </c>
      <c r="H27" s="420" t="s">
        <v>587</v>
      </c>
      <c r="I27" s="415"/>
      <c r="J27" s="405"/>
      <c r="K27" s="406"/>
      <c r="L27" s="407"/>
    </row>
    <row r="28" spans="1:190" ht="27">
      <c r="A28" s="398">
        <v>20</v>
      </c>
      <c r="B28" s="417" t="s">
        <v>571</v>
      </c>
      <c r="C28" s="382" t="s">
        <v>514</v>
      </c>
      <c r="D28" s="416">
        <v>3000</v>
      </c>
      <c r="E28" s="417" t="s">
        <v>588</v>
      </c>
      <c r="F28" s="418" t="s">
        <v>589</v>
      </c>
      <c r="G28" s="418" t="s">
        <v>590</v>
      </c>
      <c r="H28" s="420" t="s">
        <v>587</v>
      </c>
      <c r="I28" s="415"/>
      <c r="J28" s="405"/>
      <c r="K28" s="406"/>
      <c r="L28" s="407"/>
    </row>
    <row r="29" spans="1:190" s="414" customFormat="1" ht="27">
      <c r="A29" s="398">
        <v>21</v>
      </c>
      <c r="B29" s="417" t="s">
        <v>571</v>
      </c>
      <c r="C29" s="382" t="s">
        <v>514</v>
      </c>
      <c r="D29" s="416">
        <v>3000</v>
      </c>
      <c r="E29" s="417" t="s">
        <v>591</v>
      </c>
      <c r="F29" s="418" t="s">
        <v>593</v>
      </c>
      <c r="G29" s="418" t="s">
        <v>592</v>
      </c>
      <c r="H29" s="396" t="s">
        <v>520</v>
      </c>
      <c r="I29" s="415"/>
      <c r="J29" s="405"/>
      <c r="K29" s="406"/>
      <c r="L29" s="407"/>
      <c r="M29" s="422"/>
      <c r="N29" s="422"/>
      <c r="O29" s="422"/>
      <c r="P29" s="422"/>
      <c r="Q29" s="422"/>
      <c r="R29" s="422"/>
      <c r="S29" s="422"/>
      <c r="T29" s="422"/>
      <c r="U29" s="422"/>
      <c r="V29" s="422"/>
      <c r="W29" s="422"/>
      <c r="X29" s="422"/>
      <c r="Y29" s="422"/>
      <c r="Z29" s="422"/>
      <c r="AA29" s="422"/>
      <c r="AB29" s="422"/>
      <c r="AC29" s="422"/>
      <c r="AD29" s="422"/>
      <c r="AE29" s="422"/>
      <c r="AF29" s="422"/>
      <c r="AG29" s="422"/>
      <c r="AH29" s="422"/>
      <c r="AI29" s="422"/>
      <c r="AJ29" s="422"/>
      <c r="AK29" s="422"/>
      <c r="AL29" s="422"/>
      <c r="AM29" s="422"/>
      <c r="AN29" s="422"/>
      <c r="AO29" s="422"/>
      <c r="AP29" s="422"/>
      <c r="AQ29" s="422"/>
      <c r="AR29" s="422"/>
      <c r="AS29" s="422"/>
      <c r="AT29" s="422"/>
      <c r="AU29" s="422"/>
      <c r="AV29" s="422"/>
      <c r="AW29" s="422"/>
      <c r="AX29" s="422"/>
      <c r="AY29" s="422"/>
      <c r="AZ29" s="422"/>
      <c r="BA29" s="422"/>
      <c r="BB29" s="422"/>
      <c r="BC29" s="422"/>
      <c r="BD29" s="422"/>
      <c r="BE29" s="422"/>
      <c r="BF29" s="422"/>
      <c r="BG29" s="422"/>
      <c r="BH29" s="422"/>
      <c r="BI29" s="422"/>
      <c r="BJ29" s="422"/>
      <c r="BK29" s="422"/>
      <c r="BL29" s="422"/>
      <c r="BM29" s="422"/>
      <c r="BN29" s="422"/>
      <c r="BO29" s="422"/>
      <c r="BP29" s="422"/>
      <c r="BQ29" s="422"/>
      <c r="BR29" s="422"/>
      <c r="BS29" s="422"/>
      <c r="BT29" s="422"/>
      <c r="BU29" s="422"/>
      <c r="BV29" s="422"/>
      <c r="BW29" s="422"/>
      <c r="BX29" s="422"/>
      <c r="BY29" s="422"/>
      <c r="BZ29" s="422"/>
      <c r="CA29" s="422"/>
      <c r="CB29" s="422"/>
      <c r="CC29" s="422"/>
      <c r="CD29" s="422"/>
      <c r="CE29" s="422"/>
      <c r="CF29" s="422"/>
      <c r="CG29" s="422"/>
      <c r="CH29" s="422"/>
      <c r="CI29" s="422"/>
      <c r="CJ29" s="422"/>
      <c r="CK29" s="422"/>
      <c r="CL29" s="422"/>
      <c r="CM29" s="422"/>
      <c r="CN29" s="422"/>
      <c r="CO29" s="422"/>
      <c r="CP29" s="422"/>
      <c r="CQ29" s="422"/>
      <c r="CR29" s="422"/>
      <c r="CS29" s="422"/>
      <c r="CT29" s="422"/>
      <c r="CU29" s="422"/>
      <c r="CV29" s="422"/>
      <c r="CW29" s="422"/>
      <c r="CX29" s="422"/>
      <c r="CY29" s="422"/>
      <c r="CZ29" s="422"/>
      <c r="DA29" s="422"/>
      <c r="DB29" s="422"/>
      <c r="DC29" s="422"/>
      <c r="DD29" s="422"/>
      <c r="DE29" s="422"/>
      <c r="DF29" s="422"/>
      <c r="DG29" s="422"/>
      <c r="DH29" s="422"/>
      <c r="DI29" s="422"/>
      <c r="DJ29" s="422"/>
      <c r="DK29" s="422"/>
      <c r="DL29" s="422"/>
      <c r="DM29" s="422"/>
      <c r="DN29" s="422"/>
      <c r="DO29" s="422"/>
      <c r="DP29" s="422"/>
      <c r="DQ29" s="422"/>
      <c r="DR29" s="422"/>
      <c r="DS29" s="422"/>
      <c r="DT29" s="422"/>
      <c r="DU29" s="422"/>
      <c r="DV29" s="422"/>
      <c r="DW29" s="422"/>
      <c r="DX29" s="422"/>
      <c r="DY29" s="422"/>
      <c r="DZ29" s="422"/>
      <c r="EA29" s="422"/>
      <c r="EB29" s="422"/>
      <c r="EC29" s="422"/>
      <c r="ED29" s="422"/>
      <c r="EE29" s="422"/>
      <c r="EF29" s="422"/>
      <c r="EG29" s="422"/>
      <c r="EH29" s="422"/>
      <c r="EI29" s="422"/>
      <c r="EJ29" s="422"/>
      <c r="EK29" s="422"/>
      <c r="EL29" s="422"/>
      <c r="EM29" s="422"/>
      <c r="EN29" s="422"/>
      <c r="EO29" s="422"/>
      <c r="EP29" s="422"/>
      <c r="EQ29" s="422"/>
      <c r="ER29" s="422"/>
      <c r="ES29" s="422"/>
      <c r="ET29" s="422"/>
      <c r="EU29" s="422"/>
      <c r="EV29" s="422"/>
      <c r="EW29" s="422"/>
      <c r="EX29" s="422"/>
      <c r="EY29" s="422"/>
      <c r="EZ29" s="422"/>
      <c r="FA29" s="422"/>
      <c r="FB29" s="422"/>
      <c r="FC29" s="422"/>
      <c r="FD29" s="422"/>
      <c r="FE29" s="422"/>
      <c r="FF29" s="422"/>
      <c r="FG29" s="422"/>
      <c r="FH29" s="422"/>
      <c r="FI29" s="422"/>
      <c r="FJ29" s="422"/>
      <c r="FK29" s="422"/>
      <c r="FL29" s="422"/>
      <c r="FM29" s="422"/>
      <c r="FN29" s="422"/>
      <c r="FO29" s="422"/>
      <c r="FP29" s="422"/>
      <c r="FQ29" s="422"/>
      <c r="FR29" s="422"/>
      <c r="FS29" s="422"/>
      <c r="FT29" s="422"/>
      <c r="FU29" s="422"/>
      <c r="FV29" s="422"/>
      <c r="FW29" s="422"/>
      <c r="FX29" s="422"/>
      <c r="FY29" s="422"/>
      <c r="FZ29" s="422"/>
      <c r="GA29" s="422"/>
      <c r="GB29" s="422"/>
      <c r="GC29" s="422"/>
      <c r="GD29" s="422"/>
      <c r="GE29" s="422"/>
      <c r="GF29" s="422"/>
      <c r="GG29" s="422"/>
      <c r="GH29" s="422"/>
    </row>
    <row r="30" spans="1:190" s="414" customFormat="1" ht="27.75" customHeight="1">
      <c r="A30" s="398">
        <v>22</v>
      </c>
      <c r="B30" s="417" t="s">
        <v>571</v>
      </c>
      <c r="C30" s="382" t="s">
        <v>514</v>
      </c>
      <c r="D30" s="416">
        <v>2000</v>
      </c>
      <c r="E30" s="417" t="s">
        <v>595</v>
      </c>
      <c r="F30" s="418" t="s">
        <v>594</v>
      </c>
      <c r="G30" s="418" t="s">
        <v>596</v>
      </c>
      <c r="H30" s="396" t="s">
        <v>520</v>
      </c>
      <c r="I30" s="415"/>
      <c r="J30" s="405"/>
      <c r="K30" s="406"/>
      <c r="L30" s="407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2"/>
      <c r="AC30" s="422"/>
      <c r="AD30" s="422"/>
      <c r="AE30" s="422"/>
      <c r="AF30" s="422"/>
      <c r="AG30" s="422"/>
      <c r="AH30" s="422"/>
      <c r="AI30" s="422"/>
      <c r="AJ30" s="422"/>
      <c r="AK30" s="422"/>
      <c r="AL30" s="422"/>
      <c r="AM30" s="422"/>
      <c r="AN30" s="422"/>
      <c r="AO30" s="422"/>
      <c r="AP30" s="422"/>
      <c r="AQ30" s="422"/>
      <c r="AR30" s="422"/>
      <c r="AS30" s="422"/>
      <c r="AT30" s="422"/>
      <c r="AU30" s="422"/>
      <c r="AV30" s="422"/>
      <c r="AW30" s="422"/>
      <c r="AX30" s="422"/>
      <c r="AY30" s="422"/>
      <c r="AZ30" s="422"/>
      <c r="BA30" s="422"/>
      <c r="BB30" s="422"/>
      <c r="BC30" s="422"/>
      <c r="BD30" s="422"/>
      <c r="BE30" s="422"/>
      <c r="BF30" s="422"/>
      <c r="BG30" s="422"/>
      <c r="BH30" s="422"/>
      <c r="BI30" s="422"/>
      <c r="BJ30" s="422"/>
      <c r="BK30" s="422"/>
      <c r="BL30" s="422"/>
      <c r="BM30" s="422"/>
      <c r="BN30" s="422"/>
      <c r="BO30" s="422"/>
      <c r="BP30" s="422"/>
      <c r="BQ30" s="422"/>
      <c r="BR30" s="422"/>
      <c r="BS30" s="422"/>
      <c r="BT30" s="422"/>
      <c r="BU30" s="422"/>
      <c r="BV30" s="422"/>
      <c r="BW30" s="422"/>
      <c r="BX30" s="422"/>
      <c r="BY30" s="422"/>
      <c r="BZ30" s="422"/>
      <c r="CA30" s="422"/>
      <c r="CB30" s="422"/>
      <c r="CC30" s="422"/>
      <c r="CD30" s="422"/>
      <c r="CE30" s="422"/>
      <c r="CF30" s="422"/>
      <c r="CG30" s="422"/>
      <c r="CH30" s="422"/>
      <c r="CI30" s="422"/>
      <c r="CJ30" s="422"/>
      <c r="CK30" s="422"/>
      <c r="CL30" s="422"/>
      <c r="CM30" s="422"/>
      <c r="CN30" s="422"/>
      <c r="CO30" s="422"/>
      <c r="CP30" s="422"/>
      <c r="CQ30" s="422"/>
      <c r="CR30" s="422"/>
      <c r="CS30" s="422"/>
      <c r="CT30" s="422"/>
      <c r="CU30" s="422"/>
      <c r="CV30" s="422"/>
      <c r="CW30" s="422"/>
      <c r="CX30" s="422"/>
      <c r="CY30" s="422"/>
      <c r="CZ30" s="422"/>
      <c r="DA30" s="422"/>
      <c r="DB30" s="422"/>
      <c r="DC30" s="422"/>
      <c r="DD30" s="422"/>
      <c r="DE30" s="422"/>
      <c r="DF30" s="422"/>
      <c r="DG30" s="422"/>
      <c r="DH30" s="422"/>
      <c r="DI30" s="422"/>
      <c r="DJ30" s="422"/>
      <c r="DK30" s="422"/>
      <c r="DL30" s="422"/>
      <c r="DM30" s="422"/>
      <c r="DN30" s="422"/>
      <c r="DO30" s="422"/>
      <c r="DP30" s="422"/>
      <c r="DQ30" s="422"/>
      <c r="DR30" s="422"/>
      <c r="DS30" s="422"/>
      <c r="DT30" s="422"/>
      <c r="DU30" s="422"/>
      <c r="DV30" s="422"/>
      <c r="DW30" s="422"/>
      <c r="DX30" s="422"/>
      <c r="DY30" s="422"/>
      <c r="DZ30" s="422"/>
      <c r="EA30" s="422"/>
      <c r="EB30" s="422"/>
      <c r="EC30" s="422"/>
      <c r="ED30" s="422"/>
      <c r="EE30" s="422"/>
      <c r="EF30" s="422"/>
      <c r="EG30" s="422"/>
      <c r="EH30" s="422"/>
      <c r="EI30" s="422"/>
      <c r="EJ30" s="422"/>
      <c r="EK30" s="422"/>
      <c r="EL30" s="422"/>
      <c r="EM30" s="422"/>
      <c r="EN30" s="422"/>
      <c r="EO30" s="422"/>
      <c r="EP30" s="422"/>
      <c r="EQ30" s="422"/>
      <c r="ER30" s="422"/>
      <c r="ES30" s="422"/>
      <c r="ET30" s="422"/>
      <c r="EU30" s="422"/>
      <c r="EV30" s="422"/>
      <c r="EW30" s="422"/>
      <c r="EX30" s="422"/>
      <c r="EY30" s="422"/>
      <c r="EZ30" s="422"/>
      <c r="FA30" s="422"/>
      <c r="FB30" s="422"/>
      <c r="FC30" s="422"/>
      <c r="FD30" s="422"/>
      <c r="FE30" s="422"/>
      <c r="FF30" s="422"/>
      <c r="FG30" s="422"/>
      <c r="FH30" s="422"/>
      <c r="FI30" s="422"/>
      <c r="FJ30" s="422"/>
      <c r="FK30" s="422"/>
      <c r="FL30" s="422"/>
      <c r="FM30" s="422"/>
      <c r="FN30" s="422"/>
      <c r="FO30" s="422"/>
      <c r="FP30" s="422"/>
      <c r="FQ30" s="422"/>
      <c r="FR30" s="422"/>
      <c r="FS30" s="422"/>
      <c r="FT30" s="422"/>
      <c r="FU30" s="422"/>
      <c r="FV30" s="422"/>
      <c r="FW30" s="422"/>
      <c r="FX30" s="422"/>
      <c r="FY30" s="422"/>
      <c r="FZ30" s="422"/>
      <c r="GA30" s="422"/>
      <c r="GB30" s="422"/>
      <c r="GC30" s="422"/>
      <c r="GD30" s="422"/>
      <c r="GE30" s="422"/>
      <c r="GF30" s="422"/>
      <c r="GG30" s="422"/>
      <c r="GH30" s="422"/>
    </row>
    <row r="31" spans="1:190" s="414" customFormat="1" ht="27">
      <c r="A31" s="398">
        <v>23</v>
      </c>
      <c r="B31" s="417" t="s">
        <v>571</v>
      </c>
      <c r="C31" s="382" t="s">
        <v>514</v>
      </c>
      <c r="D31" s="416">
        <v>3000</v>
      </c>
      <c r="E31" s="417" t="s">
        <v>598</v>
      </c>
      <c r="F31" s="418" t="s">
        <v>597</v>
      </c>
      <c r="G31" s="418" t="s">
        <v>599</v>
      </c>
      <c r="H31" s="396" t="s">
        <v>520</v>
      </c>
      <c r="I31" s="415"/>
      <c r="J31" s="405"/>
      <c r="K31" s="406"/>
      <c r="L31" s="407"/>
      <c r="M31" s="422"/>
      <c r="N31" s="422"/>
      <c r="O31" s="422"/>
      <c r="P31" s="422"/>
      <c r="Q31" s="422"/>
      <c r="R31" s="422"/>
      <c r="S31" s="422"/>
      <c r="T31" s="422"/>
      <c r="U31" s="422"/>
      <c r="V31" s="422"/>
      <c r="W31" s="422"/>
      <c r="X31" s="422"/>
      <c r="Y31" s="422"/>
      <c r="Z31" s="422"/>
      <c r="AA31" s="422"/>
      <c r="AB31" s="422"/>
      <c r="AC31" s="422"/>
      <c r="AD31" s="422"/>
      <c r="AE31" s="422"/>
      <c r="AF31" s="422"/>
      <c r="AG31" s="422"/>
      <c r="AH31" s="422"/>
      <c r="AI31" s="422"/>
      <c r="AJ31" s="422"/>
      <c r="AK31" s="422"/>
      <c r="AL31" s="422"/>
      <c r="AM31" s="422"/>
      <c r="AN31" s="422"/>
      <c r="AO31" s="422"/>
      <c r="AP31" s="422"/>
      <c r="AQ31" s="422"/>
      <c r="AR31" s="422"/>
      <c r="AS31" s="422"/>
      <c r="AT31" s="422"/>
      <c r="AU31" s="422"/>
      <c r="AV31" s="422"/>
      <c r="AW31" s="422"/>
      <c r="AX31" s="422"/>
      <c r="AY31" s="422"/>
      <c r="AZ31" s="422"/>
      <c r="BA31" s="422"/>
      <c r="BB31" s="422"/>
      <c r="BC31" s="422"/>
      <c r="BD31" s="422"/>
      <c r="BE31" s="422"/>
      <c r="BF31" s="422"/>
      <c r="BG31" s="422"/>
      <c r="BH31" s="422"/>
      <c r="BI31" s="422"/>
      <c r="BJ31" s="422"/>
      <c r="BK31" s="422"/>
      <c r="BL31" s="422"/>
      <c r="BM31" s="422"/>
      <c r="BN31" s="422"/>
      <c r="BO31" s="422"/>
      <c r="BP31" s="422"/>
      <c r="BQ31" s="422"/>
      <c r="BR31" s="422"/>
      <c r="BS31" s="422"/>
      <c r="BT31" s="422"/>
      <c r="BU31" s="422"/>
      <c r="BV31" s="422"/>
      <c r="BW31" s="422"/>
      <c r="BX31" s="422"/>
      <c r="BY31" s="422"/>
      <c r="BZ31" s="422"/>
      <c r="CA31" s="422"/>
      <c r="CB31" s="422"/>
      <c r="CC31" s="422"/>
      <c r="CD31" s="422"/>
      <c r="CE31" s="422"/>
      <c r="CF31" s="422"/>
      <c r="CG31" s="422"/>
      <c r="CH31" s="422"/>
      <c r="CI31" s="422"/>
      <c r="CJ31" s="422"/>
      <c r="CK31" s="422"/>
      <c r="CL31" s="422"/>
      <c r="CM31" s="422"/>
      <c r="CN31" s="422"/>
      <c r="CO31" s="422"/>
      <c r="CP31" s="422"/>
      <c r="CQ31" s="422"/>
      <c r="CR31" s="422"/>
      <c r="CS31" s="422"/>
      <c r="CT31" s="422"/>
      <c r="CU31" s="422"/>
      <c r="CV31" s="422"/>
      <c r="CW31" s="422"/>
      <c r="CX31" s="422"/>
      <c r="CY31" s="422"/>
      <c r="CZ31" s="422"/>
      <c r="DA31" s="422"/>
      <c r="DB31" s="422"/>
      <c r="DC31" s="422"/>
      <c r="DD31" s="422"/>
      <c r="DE31" s="422"/>
      <c r="DF31" s="422"/>
      <c r="DG31" s="422"/>
      <c r="DH31" s="422"/>
      <c r="DI31" s="422"/>
      <c r="DJ31" s="422"/>
      <c r="DK31" s="422"/>
      <c r="DL31" s="422"/>
      <c r="DM31" s="422"/>
      <c r="DN31" s="422"/>
      <c r="DO31" s="422"/>
      <c r="DP31" s="422"/>
      <c r="DQ31" s="422"/>
      <c r="DR31" s="422"/>
      <c r="DS31" s="422"/>
      <c r="DT31" s="422"/>
      <c r="DU31" s="422"/>
      <c r="DV31" s="422"/>
      <c r="DW31" s="422"/>
      <c r="DX31" s="422"/>
      <c r="DY31" s="422"/>
      <c r="DZ31" s="422"/>
      <c r="EA31" s="422"/>
      <c r="EB31" s="422"/>
      <c r="EC31" s="422"/>
      <c r="ED31" s="422"/>
      <c r="EE31" s="422"/>
      <c r="EF31" s="422"/>
      <c r="EG31" s="422"/>
      <c r="EH31" s="422"/>
      <c r="EI31" s="422"/>
      <c r="EJ31" s="422"/>
      <c r="EK31" s="422"/>
      <c r="EL31" s="422"/>
      <c r="EM31" s="422"/>
      <c r="EN31" s="422"/>
      <c r="EO31" s="422"/>
      <c r="EP31" s="422"/>
      <c r="EQ31" s="422"/>
      <c r="ER31" s="422"/>
      <c r="ES31" s="422"/>
      <c r="ET31" s="422"/>
      <c r="EU31" s="422"/>
      <c r="EV31" s="422"/>
      <c r="EW31" s="422"/>
      <c r="EX31" s="422"/>
      <c r="EY31" s="422"/>
      <c r="EZ31" s="422"/>
      <c r="FA31" s="422"/>
      <c r="FB31" s="422"/>
      <c r="FC31" s="422"/>
      <c r="FD31" s="422"/>
      <c r="FE31" s="422"/>
      <c r="FF31" s="422"/>
      <c r="FG31" s="422"/>
      <c r="FH31" s="422"/>
      <c r="FI31" s="422"/>
      <c r="FJ31" s="422"/>
      <c r="FK31" s="422"/>
      <c r="FL31" s="422"/>
      <c r="FM31" s="422"/>
      <c r="FN31" s="422"/>
      <c r="FO31" s="422"/>
      <c r="FP31" s="422"/>
      <c r="FQ31" s="422"/>
      <c r="FR31" s="422"/>
      <c r="FS31" s="422"/>
      <c r="FT31" s="422"/>
      <c r="FU31" s="422"/>
      <c r="FV31" s="422"/>
      <c r="FW31" s="422"/>
      <c r="FX31" s="422"/>
      <c r="FY31" s="422"/>
      <c r="FZ31" s="422"/>
      <c r="GA31" s="422"/>
      <c r="GB31" s="422"/>
      <c r="GC31" s="422"/>
      <c r="GD31" s="422"/>
      <c r="GE31" s="422"/>
      <c r="GF31" s="422"/>
      <c r="GG31" s="422"/>
      <c r="GH31" s="422"/>
    </row>
    <row r="32" spans="1:190" s="414" customFormat="1" ht="27">
      <c r="A32" s="398">
        <v>24</v>
      </c>
      <c r="B32" s="399" t="s">
        <v>600</v>
      </c>
      <c r="C32" s="382" t="s">
        <v>514</v>
      </c>
      <c r="D32" s="416">
        <v>1000</v>
      </c>
      <c r="E32" s="417" t="s">
        <v>581</v>
      </c>
      <c r="F32" s="418" t="s">
        <v>582</v>
      </c>
      <c r="G32" s="418" t="s">
        <v>583</v>
      </c>
      <c r="H32" s="396" t="s">
        <v>520</v>
      </c>
      <c r="I32" s="415"/>
      <c r="J32" s="405"/>
      <c r="K32" s="406"/>
      <c r="L32" s="407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422"/>
      <c r="AD32" s="422"/>
      <c r="AE32" s="422"/>
      <c r="AF32" s="422"/>
      <c r="AG32" s="422"/>
      <c r="AH32" s="422"/>
      <c r="AI32" s="422"/>
      <c r="AJ32" s="422"/>
      <c r="AK32" s="422"/>
      <c r="AL32" s="422"/>
      <c r="AM32" s="422"/>
      <c r="AN32" s="422"/>
      <c r="AO32" s="422"/>
      <c r="AP32" s="422"/>
      <c r="AQ32" s="422"/>
      <c r="AR32" s="422"/>
      <c r="AS32" s="422"/>
      <c r="AT32" s="422"/>
      <c r="AU32" s="422"/>
      <c r="AV32" s="422"/>
      <c r="AW32" s="422"/>
      <c r="AX32" s="422"/>
      <c r="AY32" s="422"/>
      <c r="AZ32" s="422"/>
      <c r="BA32" s="422"/>
      <c r="BB32" s="422"/>
      <c r="BC32" s="422"/>
      <c r="BD32" s="422"/>
      <c r="BE32" s="422"/>
      <c r="BF32" s="422"/>
      <c r="BG32" s="422"/>
      <c r="BH32" s="422"/>
      <c r="BI32" s="422"/>
      <c r="BJ32" s="422"/>
      <c r="BK32" s="422"/>
      <c r="BL32" s="422"/>
      <c r="BM32" s="422"/>
      <c r="BN32" s="422"/>
      <c r="BO32" s="422"/>
      <c r="BP32" s="422"/>
      <c r="BQ32" s="422"/>
      <c r="BR32" s="422"/>
      <c r="BS32" s="422"/>
      <c r="BT32" s="422"/>
      <c r="BU32" s="422"/>
      <c r="BV32" s="422"/>
      <c r="BW32" s="422"/>
      <c r="BX32" s="422"/>
      <c r="BY32" s="422"/>
      <c r="BZ32" s="422"/>
      <c r="CA32" s="422"/>
      <c r="CB32" s="422"/>
      <c r="CC32" s="422"/>
      <c r="CD32" s="422"/>
      <c r="CE32" s="422"/>
      <c r="CF32" s="422"/>
      <c r="CG32" s="422"/>
      <c r="CH32" s="422"/>
      <c r="CI32" s="422"/>
      <c r="CJ32" s="422"/>
      <c r="CK32" s="422"/>
      <c r="CL32" s="422"/>
      <c r="CM32" s="422"/>
      <c r="CN32" s="422"/>
      <c r="CO32" s="422"/>
      <c r="CP32" s="422"/>
      <c r="CQ32" s="422"/>
      <c r="CR32" s="422"/>
      <c r="CS32" s="422"/>
      <c r="CT32" s="422"/>
      <c r="CU32" s="422"/>
      <c r="CV32" s="422"/>
      <c r="CW32" s="422"/>
      <c r="CX32" s="422"/>
      <c r="CY32" s="422"/>
      <c r="CZ32" s="422"/>
      <c r="DA32" s="422"/>
      <c r="DB32" s="422"/>
      <c r="DC32" s="422"/>
      <c r="DD32" s="422"/>
      <c r="DE32" s="422"/>
      <c r="DF32" s="422"/>
      <c r="DG32" s="422"/>
      <c r="DH32" s="422"/>
      <c r="DI32" s="422"/>
      <c r="DJ32" s="422"/>
      <c r="DK32" s="422"/>
      <c r="DL32" s="422"/>
      <c r="DM32" s="422"/>
      <c r="DN32" s="422"/>
      <c r="DO32" s="422"/>
      <c r="DP32" s="422"/>
      <c r="DQ32" s="422"/>
      <c r="DR32" s="422"/>
      <c r="DS32" s="422"/>
      <c r="DT32" s="422"/>
      <c r="DU32" s="422"/>
      <c r="DV32" s="422"/>
      <c r="DW32" s="422"/>
      <c r="DX32" s="422"/>
      <c r="DY32" s="422"/>
      <c r="DZ32" s="422"/>
      <c r="EA32" s="422"/>
      <c r="EB32" s="422"/>
      <c r="EC32" s="422"/>
      <c r="ED32" s="422"/>
      <c r="EE32" s="422"/>
      <c r="EF32" s="422"/>
      <c r="EG32" s="422"/>
      <c r="EH32" s="422"/>
      <c r="EI32" s="422"/>
      <c r="EJ32" s="422"/>
      <c r="EK32" s="422"/>
      <c r="EL32" s="422"/>
      <c r="EM32" s="422"/>
      <c r="EN32" s="422"/>
      <c r="EO32" s="422"/>
      <c r="EP32" s="422"/>
      <c r="EQ32" s="422"/>
      <c r="ER32" s="422"/>
      <c r="ES32" s="422"/>
      <c r="ET32" s="422"/>
      <c r="EU32" s="422"/>
      <c r="EV32" s="422"/>
      <c r="EW32" s="422"/>
      <c r="EX32" s="422"/>
      <c r="EY32" s="422"/>
      <c r="EZ32" s="422"/>
      <c r="FA32" s="422"/>
      <c r="FB32" s="422"/>
      <c r="FC32" s="422"/>
      <c r="FD32" s="422"/>
      <c r="FE32" s="422"/>
      <c r="FF32" s="422"/>
      <c r="FG32" s="422"/>
      <c r="FH32" s="422"/>
      <c r="FI32" s="422"/>
      <c r="FJ32" s="422"/>
      <c r="FK32" s="422"/>
      <c r="FL32" s="422"/>
      <c r="FM32" s="422"/>
      <c r="FN32" s="422"/>
      <c r="FO32" s="422"/>
      <c r="FP32" s="422"/>
      <c r="FQ32" s="422"/>
      <c r="FR32" s="422"/>
      <c r="FS32" s="422"/>
      <c r="FT32" s="422"/>
      <c r="FU32" s="422"/>
      <c r="FV32" s="422"/>
      <c r="FW32" s="422"/>
      <c r="FX32" s="422"/>
      <c r="FY32" s="422"/>
      <c r="FZ32" s="422"/>
      <c r="GA32" s="422"/>
      <c r="GB32" s="422"/>
      <c r="GC32" s="422"/>
      <c r="GD32" s="422"/>
      <c r="GE32" s="422"/>
      <c r="GF32" s="422"/>
      <c r="GG32" s="422"/>
      <c r="GH32" s="422"/>
    </row>
    <row r="33" spans="1:190" s="414" customFormat="1" ht="27">
      <c r="A33" s="398">
        <v>25</v>
      </c>
      <c r="B33" s="383" t="s">
        <v>603</v>
      </c>
      <c r="C33" s="382" t="s">
        <v>514</v>
      </c>
      <c r="D33" s="428">
        <v>2000</v>
      </c>
      <c r="E33" s="399" t="s">
        <v>604</v>
      </c>
      <c r="F33" s="399" t="s">
        <v>605</v>
      </c>
      <c r="G33" s="399" t="s">
        <v>606</v>
      </c>
      <c r="H33" s="421" t="s">
        <v>520</v>
      </c>
      <c r="I33" s="394"/>
      <c r="J33" s="307"/>
      <c r="K33" s="306"/>
      <c r="L33" s="305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422"/>
      <c r="AB33" s="422"/>
      <c r="AC33" s="422"/>
      <c r="AD33" s="422"/>
      <c r="AE33" s="422"/>
      <c r="AF33" s="422"/>
      <c r="AG33" s="422"/>
      <c r="AH33" s="422"/>
      <c r="AI33" s="422"/>
      <c r="AJ33" s="422"/>
      <c r="AK33" s="422"/>
      <c r="AL33" s="422"/>
      <c r="AM33" s="422"/>
      <c r="AN33" s="422"/>
      <c r="AO33" s="422"/>
      <c r="AP33" s="422"/>
      <c r="AQ33" s="422"/>
      <c r="AR33" s="422"/>
      <c r="AS33" s="422"/>
      <c r="AT33" s="422"/>
      <c r="AU33" s="422"/>
      <c r="AV33" s="422"/>
      <c r="AW33" s="422"/>
      <c r="AX33" s="422"/>
      <c r="AY33" s="422"/>
      <c r="AZ33" s="422"/>
      <c r="BA33" s="422"/>
      <c r="BB33" s="422"/>
      <c r="BC33" s="422"/>
      <c r="BD33" s="422"/>
      <c r="BE33" s="422"/>
      <c r="BF33" s="422"/>
      <c r="BG33" s="422"/>
      <c r="BH33" s="422"/>
      <c r="BI33" s="422"/>
      <c r="BJ33" s="422"/>
      <c r="BK33" s="422"/>
      <c r="BL33" s="422"/>
      <c r="BM33" s="422"/>
      <c r="BN33" s="422"/>
      <c r="BO33" s="422"/>
      <c r="BP33" s="422"/>
      <c r="BQ33" s="422"/>
      <c r="BR33" s="422"/>
      <c r="BS33" s="422"/>
      <c r="BT33" s="422"/>
      <c r="BU33" s="422"/>
      <c r="BV33" s="422"/>
      <c r="BW33" s="422"/>
      <c r="BX33" s="422"/>
      <c r="BY33" s="422"/>
      <c r="BZ33" s="422"/>
      <c r="CA33" s="422"/>
      <c r="CB33" s="422"/>
      <c r="CC33" s="422"/>
      <c r="CD33" s="422"/>
      <c r="CE33" s="422"/>
      <c r="CF33" s="422"/>
      <c r="CG33" s="422"/>
      <c r="CH33" s="422"/>
      <c r="CI33" s="422"/>
      <c r="CJ33" s="422"/>
      <c r="CK33" s="422"/>
      <c r="CL33" s="422"/>
      <c r="CM33" s="422"/>
      <c r="CN33" s="422"/>
      <c r="CO33" s="422"/>
      <c r="CP33" s="422"/>
      <c r="CQ33" s="422"/>
      <c r="CR33" s="422"/>
      <c r="CS33" s="422"/>
      <c r="CT33" s="422"/>
      <c r="CU33" s="422"/>
      <c r="CV33" s="422"/>
      <c r="CW33" s="422"/>
      <c r="CX33" s="422"/>
      <c r="CY33" s="422"/>
      <c r="CZ33" s="422"/>
      <c r="DA33" s="422"/>
      <c r="DB33" s="422"/>
      <c r="DC33" s="422"/>
      <c r="DD33" s="422"/>
      <c r="DE33" s="422"/>
      <c r="DF33" s="422"/>
      <c r="DG33" s="422"/>
      <c r="DH33" s="422"/>
      <c r="DI33" s="422"/>
      <c r="DJ33" s="422"/>
      <c r="DK33" s="422"/>
      <c r="DL33" s="422"/>
      <c r="DM33" s="422"/>
      <c r="DN33" s="422"/>
      <c r="DO33" s="422"/>
      <c r="DP33" s="422"/>
      <c r="DQ33" s="422"/>
      <c r="DR33" s="422"/>
      <c r="DS33" s="422"/>
      <c r="DT33" s="422"/>
      <c r="DU33" s="422"/>
      <c r="DV33" s="422"/>
      <c r="DW33" s="422"/>
      <c r="DX33" s="422"/>
      <c r="DY33" s="422"/>
      <c r="DZ33" s="422"/>
      <c r="EA33" s="422"/>
      <c r="EB33" s="422"/>
      <c r="EC33" s="422"/>
      <c r="ED33" s="422"/>
      <c r="EE33" s="422"/>
      <c r="EF33" s="422"/>
      <c r="EG33" s="422"/>
      <c r="EH33" s="422"/>
      <c r="EI33" s="422"/>
      <c r="EJ33" s="422"/>
      <c r="EK33" s="422"/>
      <c r="EL33" s="422"/>
      <c r="EM33" s="422"/>
      <c r="EN33" s="422"/>
      <c r="EO33" s="422"/>
      <c r="EP33" s="422"/>
      <c r="EQ33" s="422"/>
      <c r="ER33" s="422"/>
      <c r="ES33" s="422"/>
      <c r="ET33" s="422"/>
      <c r="EU33" s="422"/>
      <c r="EV33" s="422"/>
      <c r="EW33" s="422"/>
      <c r="EX33" s="422"/>
      <c r="EY33" s="422"/>
      <c r="EZ33" s="422"/>
      <c r="FA33" s="422"/>
      <c r="FB33" s="422"/>
      <c r="FC33" s="422"/>
      <c r="FD33" s="422"/>
      <c r="FE33" s="422"/>
      <c r="FF33" s="422"/>
      <c r="FG33" s="422"/>
      <c r="FH33" s="422"/>
      <c r="FI33" s="422"/>
      <c r="FJ33" s="422"/>
      <c r="FK33" s="422"/>
      <c r="FL33" s="422"/>
      <c r="FM33" s="422"/>
      <c r="FN33" s="422"/>
      <c r="FO33" s="422"/>
      <c r="FP33" s="422"/>
      <c r="FQ33" s="422"/>
      <c r="FR33" s="422"/>
      <c r="FS33" s="422"/>
      <c r="FT33" s="422"/>
      <c r="FU33" s="422"/>
      <c r="FV33" s="422"/>
      <c r="FW33" s="422"/>
      <c r="FX33" s="422"/>
      <c r="FY33" s="422"/>
      <c r="FZ33" s="422"/>
      <c r="GA33" s="422"/>
      <c r="GB33" s="422"/>
      <c r="GC33" s="422"/>
      <c r="GD33" s="422"/>
      <c r="GE33" s="422"/>
      <c r="GF33" s="422"/>
      <c r="GG33" s="422"/>
      <c r="GH33" s="422"/>
    </row>
    <row r="34" spans="1:190" s="414" customFormat="1" ht="27">
      <c r="A34" s="398">
        <v>26</v>
      </c>
      <c r="B34" s="383" t="s">
        <v>607</v>
      </c>
      <c r="C34" s="382" t="s">
        <v>514</v>
      </c>
      <c r="D34" s="428">
        <v>1000</v>
      </c>
      <c r="E34" s="399" t="s">
        <v>581</v>
      </c>
      <c r="F34" s="399" t="s">
        <v>582</v>
      </c>
      <c r="G34" s="399" t="s">
        <v>583</v>
      </c>
      <c r="H34" s="421" t="s">
        <v>520</v>
      </c>
      <c r="I34" s="394"/>
      <c r="J34" s="307"/>
      <c r="K34" s="306"/>
      <c r="L34" s="305"/>
      <c r="M34" s="422"/>
      <c r="N34" s="422"/>
      <c r="O34" s="422"/>
      <c r="P34" s="422"/>
      <c r="Q34" s="422"/>
      <c r="R34" s="422"/>
      <c r="S34" s="422"/>
      <c r="T34" s="422"/>
      <c r="U34" s="422"/>
      <c r="V34" s="422"/>
      <c r="W34" s="422"/>
      <c r="X34" s="422"/>
      <c r="Y34" s="422"/>
      <c r="Z34" s="422"/>
      <c r="AA34" s="422"/>
      <c r="AB34" s="422"/>
      <c r="AC34" s="422"/>
      <c r="AD34" s="422"/>
      <c r="AE34" s="422"/>
      <c r="AF34" s="422"/>
      <c r="AG34" s="422"/>
      <c r="AH34" s="422"/>
      <c r="AI34" s="422"/>
      <c r="AJ34" s="422"/>
      <c r="AK34" s="422"/>
      <c r="AL34" s="422"/>
      <c r="AM34" s="422"/>
      <c r="AN34" s="422"/>
      <c r="AO34" s="422"/>
      <c r="AP34" s="422"/>
      <c r="AQ34" s="422"/>
      <c r="AR34" s="422"/>
      <c r="AS34" s="422"/>
      <c r="AT34" s="422"/>
      <c r="AU34" s="422"/>
      <c r="AV34" s="422"/>
      <c r="AW34" s="422"/>
      <c r="AX34" s="422"/>
      <c r="AY34" s="422"/>
      <c r="AZ34" s="422"/>
      <c r="BA34" s="422"/>
      <c r="BB34" s="422"/>
      <c r="BC34" s="422"/>
      <c r="BD34" s="422"/>
      <c r="BE34" s="422"/>
      <c r="BF34" s="422"/>
      <c r="BG34" s="422"/>
      <c r="BH34" s="422"/>
      <c r="BI34" s="422"/>
      <c r="BJ34" s="422"/>
      <c r="BK34" s="422"/>
      <c r="BL34" s="422"/>
      <c r="BM34" s="422"/>
      <c r="BN34" s="422"/>
      <c r="BO34" s="422"/>
      <c r="BP34" s="422"/>
      <c r="BQ34" s="422"/>
      <c r="BR34" s="422"/>
      <c r="BS34" s="422"/>
      <c r="BT34" s="422"/>
      <c r="BU34" s="422"/>
      <c r="BV34" s="422"/>
      <c r="BW34" s="422"/>
      <c r="BX34" s="422"/>
      <c r="BY34" s="422"/>
      <c r="BZ34" s="422"/>
      <c r="CA34" s="422"/>
      <c r="CB34" s="422"/>
      <c r="CC34" s="422"/>
      <c r="CD34" s="422"/>
      <c r="CE34" s="422"/>
      <c r="CF34" s="422"/>
      <c r="CG34" s="422"/>
      <c r="CH34" s="422"/>
      <c r="CI34" s="422"/>
      <c r="CJ34" s="422"/>
      <c r="CK34" s="422"/>
      <c r="CL34" s="422"/>
      <c r="CM34" s="422"/>
      <c r="CN34" s="422"/>
      <c r="CO34" s="422"/>
      <c r="CP34" s="422"/>
      <c r="CQ34" s="422"/>
      <c r="CR34" s="422"/>
      <c r="CS34" s="422"/>
      <c r="CT34" s="422"/>
      <c r="CU34" s="422"/>
      <c r="CV34" s="422"/>
      <c r="CW34" s="422"/>
      <c r="CX34" s="422"/>
      <c r="CY34" s="422"/>
      <c r="CZ34" s="422"/>
      <c r="DA34" s="422"/>
      <c r="DB34" s="422"/>
      <c r="DC34" s="422"/>
      <c r="DD34" s="422"/>
      <c r="DE34" s="422"/>
      <c r="DF34" s="422"/>
      <c r="DG34" s="422"/>
      <c r="DH34" s="422"/>
      <c r="DI34" s="422"/>
      <c r="DJ34" s="422"/>
      <c r="DK34" s="422"/>
      <c r="DL34" s="422"/>
      <c r="DM34" s="422"/>
      <c r="DN34" s="422"/>
      <c r="DO34" s="422"/>
      <c r="DP34" s="422"/>
      <c r="DQ34" s="422"/>
      <c r="DR34" s="422"/>
      <c r="DS34" s="422"/>
      <c r="DT34" s="422"/>
      <c r="DU34" s="422"/>
      <c r="DV34" s="422"/>
      <c r="DW34" s="422"/>
      <c r="DX34" s="422"/>
      <c r="DY34" s="422"/>
      <c r="DZ34" s="422"/>
      <c r="EA34" s="422"/>
      <c r="EB34" s="422"/>
      <c r="EC34" s="422"/>
      <c r="ED34" s="422"/>
      <c r="EE34" s="422"/>
      <c r="EF34" s="422"/>
      <c r="EG34" s="422"/>
      <c r="EH34" s="422"/>
      <c r="EI34" s="422"/>
      <c r="EJ34" s="422"/>
      <c r="EK34" s="422"/>
      <c r="EL34" s="422"/>
      <c r="EM34" s="422"/>
      <c r="EN34" s="422"/>
      <c r="EO34" s="422"/>
      <c r="EP34" s="422"/>
      <c r="EQ34" s="422"/>
      <c r="ER34" s="422"/>
      <c r="ES34" s="422"/>
      <c r="ET34" s="422"/>
      <c r="EU34" s="422"/>
      <c r="EV34" s="422"/>
      <c r="EW34" s="422"/>
      <c r="EX34" s="422"/>
      <c r="EY34" s="422"/>
      <c r="EZ34" s="422"/>
      <c r="FA34" s="422"/>
      <c r="FB34" s="422"/>
      <c r="FC34" s="422"/>
      <c r="FD34" s="422"/>
      <c r="FE34" s="422"/>
      <c r="FF34" s="422"/>
      <c r="FG34" s="422"/>
      <c r="FH34" s="422"/>
      <c r="FI34" s="422"/>
      <c r="FJ34" s="422"/>
      <c r="FK34" s="422"/>
      <c r="FL34" s="422"/>
      <c r="FM34" s="422"/>
      <c r="FN34" s="422"/>
      <c r="FO34" s="422"/>
      <c r="FP34" s="422"/>
      <c r="FQ34" s="422"/>
      <c r="FR34" s="422"/>
      <c r="FS34" s="422"/>
      <c r="FT34" s="422"/>
      <c r="FU34" s="422"/>
      <c r="FV34" s="422"/>
      <c r="FW34" s="422"/>
      <c r="FX34" s="422"/>
      <c r="FY34" s="422"/>
      <c r="FZ34" s="422"/>
      <c r="GA34" s="422"/>
      <c r="GB34" s="422"/>
      <c r="GC34" s="422"/>
      <c r="GD34" s="422"/>
      <c r="GE34" s="422"/>
      <c r="GF34" s="422"/>
      <c r="GG34" s="422"/>
      <c r="GH34" s="422"/>
    </row>
    <row r="35" spans="1:190" s="414" customFormat="1" ht="27">
      <c r="A35" s="398">
        <v>27</v>
      </c>
      <c r="B35" s="383" t="s">
        <v>608</v>
      </c>
      <c r="C35" s="382" t="s">
        <v>514</v>
      </c>
      <c r="D35" s="428">
        <v>3000</v>
      </c>
      <c r="E35" s="399" t="s">
        <v>609</v>
      </c>
      <c r="F35" s="399" t="s">
        <v>610</v>
      </c>
      <c r="G35" s="399" t="s">
        <v>611</v>
      </c>
      <c r="H35" s="421" t="s">
        <v>520</v>
      </c>
      <c r="I35" s="394"/>
      <c r="J35" s="307"/>
      <c r="K35" s="306"/>
      <c r="L35" s="305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422"/>
      <c r="Z35" s="422"/>
      <c r="AA35" s="422"/>
      <c r="AB35" s="422"/>
      <c r="AC35" s="422"/>
      <c r="AD35" s="422"/>
      <c r="AE35" s="422"/>
      <c r="AF35" s="422"/>
      <c r="AG35" s="422"/>
      <c r="AH35" s="422"/>
      <c r="AI35" s="422"/>
      <c r="AJ35" s="422"/>
      <c r="AK35" s="422"/>
      <c r="AL35" s="422"/>
      <c r="AM35" s="422"/>
      <c r="AN35" s="422"/>
      <c r="AO35" s="422"/>
      <c r="AP35" s="422"/>
      <c r="AQ35" s="422"/>
      <c r="AR35" s="422"/>
      <c r="AS35" s="422"/>
      <c r="AT35" s="422"/>
      <c r="AU35" s="422"/>
      <c r="AV35" s="422"/>
      <c r="AW35" s="422"/>
      <c r="AX35" s="422"/>
      <c r="AY35" s="422"/>
      <c r="AZ35" s="422"/>
      <c r="BA35" s="422"/>
      <c r="BB35" s="422"/>
      <c r="BC35" s="422"/>
      <c r="BD35" s="422"/>
      <c r="BE35" s="422"/>
      <c r="BF35" s="422"/>
      <c r="BG35" s="422"/>
      <c r="BH35" s="422"/>
      <c r="BI35" s="422"/>
      <c r="BJ35" s="422"/>
      <c r="BK35" s="422"/>
      <c r="BL35" s="422"/>
      <c r="BM35" s="422"/>
      <c r="BN35" s="422"/>
      <c r="BO35" s="422"/>
      <c r="BP35" s="422"/>
      <c r="BQ35" s="422"/>
      <c r="BR35" s="422"/>
      <c r="BS35" s="422"/>
      <c r="BT35" s="422"/>
      <c r="BU35" s="422"/>
      <c r="BV35" s="422"/>
      <c r="BW35" s="422"/>
      <c r="BX35" s="422"/>
      <c r="BY35" s="422"/>
      <c r="BZ35" s="422"/>
      <c r="CA35" s="422"/>
      <c r="CB35" s="422"/>
      <c r="CC35" s="422"/>
      <c r="CD35" s="422"/>
      <c r="CE35" s="422"/>
      <c r="CF35" s="422"/>
      <c r="CG35" s="422"/>
      <c r="CH35" s="422"/>
      <c r="CI35" s="422"/>
      <c r="CJ35" s="422"/>
      <c r="CK35" s="422"/>
      <c r="CL35" s="422"/>
      <c r="CM35" s="422"/>
      <c r="CN35" s="422"/>
      <c r="CO35" s="422"/>
      <c r="CP35" s="422"/>
      <c r="CQ35" s="422"/>
      <c r="CR35" s="422"/>
      <c r="CS35" s="422"/>
      <c r="CT35" s="422"/>
      <c r="CU35" s="422"/>
      <c r="CV35" s="422"/>
      <c r="CW35" s="422"/>
      <c r="CX35" s="422"/>
      <c r="CY35" s="422"/>
      <c r="CZ35" s="422"/>
      <c r="DA35" s="422"/>
      <c r="DB35" s="422"/>
      <c r="DC35" s="422"/>
      <c r="DD35" s="422"/>
      <c r="DE35" s="422"/>
      <c r="DF35" s="422"/>
      <c r="DG35" s="422"/>
      <c r="DH35" s="422"/>
      <c r="DI35" s="422"/>
      <c r="DJ35" s="422"/>
      <c r="DK35" s="422"/>
      <c r="DL35" s="422"/>
      <c r="DM35" s="422"/>
      <c r="DN35" s="422"/>
      <c r="DO35" s="422"/>
      <c r="DP35" s="422"/>
      <c r="DQ35" s="422"/>
      <c r="DR35" s="422"/>
      <c r="DS35" s="422"/>
      <c r="DT35" s="422"/>
      <c r="DU35" s="422"/>
      <c r="DV35" s="422"/>
      <c r="DW35" s="422"/>
      <c r="DX35" s="422"/>
      <c r="DY35" s="422"/>
      <c r="DZ35" s="422"/>
      <c r="EA35" s="422"/>
      <c r="EB35" s="422"/>
      <c r="EC35" s="422"/>
      <c r="ED35" s="422"/>
      <c r="EE35" s="422"/>
      <c r="EF35" s="422"/>
      <c r="EG35" s="422"/>
      <c r="EH35" s="422"/>
      <c r="EI35" s="422"/>
      <c r="EJ35" s="422"/>
      <c r="EK35" s="422"/>
      <c r="EL35" s="422"/>
      <c r="EM35" s="422"/>
      <c r="EN35" s="422"/>
      <c r="EO35" s="422"/>
      <c r="EP35" s="422"/>
      <c r="EQ35" s="422"/>
      <c r="ER35" s="422"/>
      <c r="ES35" s="422"/>
      <c r="ET35" s="422"/>
      <c r="EU35" s="422"/>
      <c r="EV35" s="422"/>
      <c r="EW35" s="422"/>
      <c r="EX35" s="422"/>
      <c r="EY35" s="422"/>
      <c r="EZ35" s="422"/>
      <c r="FA35" s="422"/>
      <c r="FB35" s="422"/>
      <c r="FC35" s="422"/>
      <c r="FD35" s="422"/>
      <c r="FE35" s="422"/>
      <c r="FF35" s="422"/>
      <c r="FG35" s="422"/>
      <c r="FH35" s="422"/>
      <c r="FI35" s="422"/>
      <c r="FJ35" s="422"/>
      <c r="FK35" s="422"/>
      <c r="FL35" s="422"/>
      <c r="FM35" s="422"/>
      <c r="FN35" s="422"/>
      <c r="FO35" s="422"/>
      <c r="FP35" s="422"/>
      <c r="FQ35" s="422"/>
      <c r="FR35" s="422"/>
      <c r="FS35" s="422"/>
      <c r="FT35" s="422"/>
      <c r="FU35" s="422"/>
      <c r="FV35" s="422"/>
      <c r="FW35" s="422"/>
      <c r="FX35" s="422"/>
      <c r="FY35" s="422"/>
      <c r="FZ35" s="422"/>
      <c r="GA35" s="422"/>
      <c r="GB35" s="422"/>
      <c r="GC35" s="422"/>
      <c r="GD35" s="422"/>
      <c r="GE35" s="422"/>
      <c r="GF35" s="422"/>
      <c r="GG35" s="422"/>
      <c r="GH35" s="422"/>
    </row>
    <row r="36" spans="1:190" s="414" customFormat="1" ht="27">
      <c r="A36" s="398">
        <v>28</v>
      </c>
      <c r="B36" s="383" t="s">
        <v>608</v>
      </c>
      <c r="C36" s="382" t="s">
        <v>514</v>
      </c>
      <c r="D36" s="428">
        <v>3200</v>
      </c>
      <c r="E36" s="399" t="s">
        <v>612</v>
      </c>
      <c r="F36" s="399" t="s">
        <v>613</v>
      </c>
      <c r="G36" s="399" t="s">
        <v>614</v>
      </c>
      <c r="H36" s="421" t="s">
        <v>587</v>
      </c>
      <c r="I36" s="394"/>
      <c r="J36" s="307"/>
      <c r="K36" s="306"/>
      <c r="L36" s="305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  <c r="Y36" s="422"/>
      <c r="Z36" s="422"/>
      <c r="AA36" s="422"/>
      <c r="AB36" s="422"/>
      <c r="AC36" s="422"/>
      <c r="AD36" s="422"/>
      <c r="AE36" s="422"/>
      <c r="AF36" s="422"/>
      <c r="AG36" s="422"/>
      <c r="AH36" s="422"/>
      <c r="AI36" s="422"/>
      <c r="AJ36" s="422"/>
      <c r="AK36" s="422"/>
      <c r="AL36" s="422"/>
      <c r="AM36" s="422"/>
      <c r="AN36" s="422"/>
      <c r="AO36" s="422"/>
      <c r="AP36" s="422"/>
      <c r="AQ36" s="422"/>
      <c r="AR36" s="422"/>
      <c r="AS36" s="422"/>
      <c r="AT36" s="422"/>
      <c r="AU36" s="422"/>
      <c r="AV36" s="422"/>
      <c r="AW36" s="422"/>
      <c r="AX36" s="422"/>
      <c r="AY36" s="422"/>
      <c r="AZ36" s="422"/>
      <c r="BA36" s="422"/>
      <c r="BB36" s="422"/>
      <c r="BC36" s="422"/>
      <c r="BD36" s="422"/>
      <c r="BE36" s="422"/>
      <c r="BF36" s="422"/>
      <c r="BG36" s="422"/>
      <c r="BH36" s="422"/>
      <c r="BI36" s="422"/>
      <c r="BJ36" s="422"/>
      <c r="BK36" s="422"/>
      <c r="BL36" s="422"/>
      <c r="BM36" s="422"/>
      <c r="BN36" s="422"/>
      <c r="BO36" s="422"/>
      <c r="BP36" s="422"/>
      <c r="BQ36" s="422"/>
      <c r="BR36" s="422"/>
      <c r="BS36" s="422"/>
      <c r="BT36" s="422"/>
      <c r="BU36" s="422"/>
      <c r="BV36" s="422"/>
      <c r="BW36" s="422"/>
      <c r="BX36" s="422"/>
      <c r="BY36" s="422"/>
      <c r="BZ36" s="422"/>
      <c r="CA36" s="422"/>
      <c r="CB36" s="422"/>
      <c r="CC36" s="422"/>
      <c r="CD36" s="422"/>
      <c r="CE36" s="422"/>
      <c r="CF36" s="422"/>
      <c r="CG36" s="422"/>
      <c r="CH36" s="422"/>
      <c r="CI36" s="422"/>
      <c r="CJ36" s="422"/>
      <c r="CK36" s="422"/>
      <c r="CL36" s="422"/>
      <c r="CM36" s="422"/>
      <c r="CN36" s="422"/>
      <c r="CO36" s="422"/>
      <c r="CP36" s="422"/>
      <c r="CQ36" s="422"/>
      <c r="CR36" s="422"/>
      <c r="CS36" s="422"/>
      <c r="CT36" s="422"/>
      <c r="CU36" s="422"/>
      <c r="CV36" s="422"/>
      <c r="CW36" s="422"/>
      <c r="CX36" s="422"/>
      <c r="CY36" s="422"/>
      <c r="CZ36" s="422"/>
      <c r="DA36" s="422"/>
      <c r="DB36" s="422"/>
      <c r="DC36" s="422"/>
      <c r="DD36" s="422"/>
      <c r="DE36" s="422"/>
      <c r="DF36" s="422"/>
      <c r="DG36" s="422"/>
      <c r="DH36" s="422"/>
      <c r="DI36" s="422"/>
      <c r="DJ36" s="422"/>
      <c r="DK36" s="422"/>
      <c r="DL36" s="422"/>
      <c r="DM36" s="422"/>
      <c r="DN36" s="422"/>
      <c r="DO36" s="422"/>
      <c r="DP36" s="422"/>
      <c r="DQ36" s="422"/>
      <c r="DR36" s="422"/>
      <c r="DS36" s="422"/>
      <c r="DT36" s="422"/>
      <c r="DU36" s="422"/>
      <c r="DV36" s="422"/>
      <c r="DW36" s="422"/>
      <c r="DX36" s="422"/>
      <c r="DY36" s="422"/>
      <c r="DZ36" s="422"/>
      <c r="EA36" s="422"/>
      <c r="EB36" s="422"/>
      <c r="EC36" s="422"/>
      <c r="ED36" s="422"/>
      <c r="EE36" s="422"/>
      <c r="EF36" s="422"/>
      <c r="EG36" s="422"/>
      <c r="EH36" s="422"/>
      <c r="EI36" s="422"/>
      <c r="EJ36" s="422"/>
      <c r="EK36" s="422"/>
      <c r="EL36" s="422"/>
      <c r="EM36" s="422"/>
      <c r="EN36" s="422"/>
      <c r="EO36" s="422"/>
      <c r="EP36" s="422"/>
      <c r="EQ36" s="422"/>
      <c r="ER36" s="422"/>
      <c r="ES36" s="422"/>
      <c r="ET36" s="422"/>
      <c r="EU36" s="422"/>
      <c r="EV36" s="422"/>
      <c r="EW36" s="422"/>
      <c r="EX36" s="422"/>
      <c r="EY36" s="422"/>
      <c r="EZ36" s="422"/>
      <c r="FA36" s="422"/>
      <c r="FB36" s="422"/>
      <c r="FC36" s="422"/>
      <c r="FD36" s="422"/>
      <c r="FE36" s="422"/>
      <c r="FF36" s="422"/>
      <c r="FG36" s="422"/>
      <c r="FH36" s="422"/>
      <c r="FI36" s="422"/>
      <c r="FJ36" s="422"/>
      <c r="FK36" s="422"/>
      <c r="FL36" s="422"/>
      <c r="FM36" s="422"/>
      <c r="FN36" s="422"/>
      <c r="FO36" s="422"/>
      <c r="FP36" s="422"/>
      <c r="FQ36" s="422"/>
      <c r="FR36" s="422"/>
      <c r="FS36" s="422"/>
      <c r="FT36" s="422"/>
      <c r="FU36" s="422"/>
      <c r="FV36" s="422"/>
      <c r="FW36" s="422"/>
      <c r="FX36" s="422"/>
      <c r="FY36" s="422"/>
      <c r="FZ36" s="422"/>
      <c r="GA36" s="422"/>
      <c r="GB36" s="422"/>
      <c r="GC36" s="422"/>
      <c r="GD36" s="422"/>
      <c r="GE36" s="422"/>
      <c r="GF36" s="422"/>
      <c r="GG36" s="422"/>
      <c r="GH36" s="422"/>
    </row>
    <row r="37" spans="1:190" s="414" customFormat="1" ht="40.5">
      <c r="A37" s="398">
        <v>29</v>
      </c>
      <c r="B37" s="383" t="s">
        <v>615</v>
      </c>
      <c r="C37" s="382" t="s">
        <v>514</v>
      </c>
      <c r="D37" s="428">
        <v>7000</v>
      </c>
      <c r="E37" s="399" t="s">
        <v>616</v>
      </c>
      <c r="F37" s="399" t="s">
        <v>617</v>
      </c>
      <c r="G37" s="399" t="s">
        <v>618</v>
      </c>
      <c r="H37" s="421" t="s">
        <v>520</v>
      </c>
      <c r="I37" s="394"/>
      <c r="J37" s="307"/>
      <c r="K37" s="306"/>
      <c r="L37" s="305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22"/>
      <c r="AL37" s="422"/>
      <c r="AM37" s="422"/>
      <c r="AN37" s="422"/>
      <c r="AO37" s="422"/>
      <c r="AP37" s="422"/>
      <c r="AQ37" s="422"/>
      <c r="AR37" s="422"/>
      <c r="AS37" s="422"/>
      <c r="AT37" s="422"/>
      <c r="AU37" s="422"/>
      <c r="AV37" s="422"/>
      <c r="AW37" s="422"/>
      <c r="AX37" s="422"/>
      <c r="AY37" s="422"/>
      <c r="AZ37" s="422"/>
      <c r="BA37" s="422"/>
      <c r="BB37" s="422"/>
      <c r="BC37" s="422"/>
      <c r="BD37" s="422"/>
      <c r="BE37" s="422"/>
      <c r="BF37" s="422"/>
      <c r="BG37" s="422"/>
      <c r="BH37" s="422"/>
      <c r="BI37" s="422"/>
      <c r="BJ37" s="422"/>
      <c r="BK37" s="422"/>
      <c r="BL37" s="422"/>
      <c r="BM37" s="422"/>
      <c r="BN37" s="422"/>
      <c r="BO37" s="422"/>
      <c r="BP37" s="422"/>
      <c r="BQ37" s="422"/>
      <c r="BR37" s="422"/>
      <c r="BS37" s="422"/>
      <c r="BT37" s="422"/>
      <c r="BU37" s="422"/>
      <c r="BV37" s="422"/>
      <c r="BW37" s="422"/>
      <c r="BX37" s="422"/>
      <c r="BY37" s="422"/>
      <c r="BZ37" s="422"/>
      <c r="CA37" s="422"/>
      <c r="CB37" s="422"/>
      <c r="CC37" s="422"/>
      <c r="CD37" s="422"/>
      <c r="CE37" s="422"/>
      <c r="CF37" s="422"/>
      <c r="CG37" s="422"/>
      <c r="CH37" s="422"/>
      <c r="CI37" s="422"/>
      <c r="CJ37" s="422"/>
      <c r="CK37" s="422"/>
      <c r="CL37" s="422"/>
      <c r="CM37" s="422"/>
      <c r="CN37" s="422"/>
      <c r="CO37" s="422"/>
      <c r="CP37" s="422"/>
      <c r="CQ37" s="422"/>
      <c r="CR37" s="422"/>
      <c r="CS37" s="422"/>
      <c r="CT37" s="422"/>
      <c r="CU37" s="422"/>
      <c r="CV37" s="422"/>
      <c r="CW37" s="422"/>
      <c r="CX37" s="422"/>
      <c r="CY37" s="422"/>
      <c r="CZ37" s="422"/>
      <c r="DA37" s="422"/>
      <c r="DB37" s="422"/>
      <c r="DC37" s="422"/>
      <c r="DD37" s="422"/>
      <c r="DE37" s="422"/>
      <c r="DF37" s="422"/>
      <c r="DG37" s="422"/>
      <c r="DH37" s="422"/>
      <c r="DI37" s="422"/>
      <c r="DJ37" s="422"/>
      <c r="DK37" s="422"/>
      <c r="DL37" s="422"/>
      <c r="DM37" s="422"/>
      <c r="DN37" s="422"/>
      <c r="DO37" s="422"/>
      <c r="DP37" s="422"/>
      <c r="DQ37" s="422"/>
      <c r="DR37" s="422"/>
      <c r="DS37" s="422"/>
      <c r="DT37" s="422"/>
      <c r="DU37" s="422"/>
      <c r="DV37" s="422"/>
      <c r="DW37" s="422"/>
      <c r="DX37" s="422"/>
      <c r="DY37" s="422"/>
      <c r="DZ37" s="422"/>
      <c r="EA37" s="422"/>
      <c r="EB37" s="422"/>
      <c r="EC37" s="422"/>
      <c r="ED37" s="422"/>
      <c r="EE37" s="422"/>
      <c r="EF37" s="422"/>
      <c r="EG37" s="422"/>
      <c r="EH37" s="422"/>
      <c r="EI37" s="422"/>
      <c r="EJ37" s="422"/>
      <c r="EK37" s="422"/>
      <c r="EL37" s="422"/>
      <c r="EM37" s="422"/>
      <c r="EN37" s="422"/>
      <c r="EO37" s="422"/>
      <c r="EP37" s="422"/>
      <c r="EQ37" s="422"/>
      <c r="ER37" s="422"/>
      <c r="ES37" s="422"/>
      <c r="ET37" s="422"/>
      <c r="EU37" s="422"/>
      <c r="EV37" s="422"/>
      <c r="EW37" s="422"/>
      <c r="EX37" s="422"/>
      <c r="EY37" s="422"/>
      <c r="EZ37" s="422"/>
      <c r="FA37" s="422"/>
      <c r="FB37" s="422"/>
      <c r="FC37" s="422"/>
      <c r="FD37" s="422"/>
      <c r="FE37" s="422"/>
      <c r="FF37" s="422"/>
      <c r="FG37" s="422"/>
      <c r="FH37" s="422"/>
      <c r="FI37" s="422"/>
      <c r="FJ37" s="422"/>
      <c r="FK37" s="422"/>
      <c r="FL37" s="422"/>
      <c r="FM37" s="422"/>
      <c r="FN37" s="422"/>
      <c r="FO37" s="422"/>
      <c r="FP37" s="422"/>
      <c r="FQ37" s="422"/>
      <c r="FR37" s="422"/>
      <c r="FS37" s="422"/>
      <c r="FT37" s="422"/>
      <c r="FU37" s="422"/>
      <c r="FV37" s="422"/>
      <c r="FW37" s="422"/>
      <c r="FX37" s="422"/>
      <c r="FY37" s="422"/>
      <c r="FZ37" s="422"/>
      <c r="GA37" s="422"/>
      <c r="GB37" s="422"/>
      <c r="GC37" s="422"/>
      <c r="GD37" s="422"/>
      <c r="GE37" s="422"/>
      <c r="GF37" s="422"/>
      <c r="GG37" s="422"/>
      <c r="GH37" s="422"/>
    </row>
    <row r="38" spans="1:190" s="414" customFormat="1" ht="89.25">
      <c r="A38" s="398">
        <v>30</v>
      </c>
      <c r="B38" s="429" t="s">
        <v>769</v>
      </c>
      <c r="C38" s="438" t="s">
        <v>770</v>
      </c>
      <c r="D38" s="430">
        <v>10000</v>
      </c>
      <c r="E38" s="429" t="s">
        <v>771</v>
      </c>
      <c r="F38" s="439">
        <v>245579510</v>
      </c>
      <c r="G38" s="399"/>
      <c r="H38" s="420"/>
      <c r="I38" s="395" t="s">
        <v>772</v>
      </c>
      <c r="J38" s="431" t="s">
        <v>773</v>
      </c>
      <c r="K38" s="303" t="s">
        <v>774</v>
      </c>
      <c r="L38" s="302"/>
      <c r="M38" s="422"/>
      <c r="N38" s="422"/>
      <c r="O38" s="422"/>
      <c r="P38" s="422"/>
      <c r="Q38" s="422"/>
      <c r="R38" s="422"/>
      <c r="S38" s="422"/>
      <c r="T38" s="422"/>
      <c r="U38" s="422"/>
      <c r="V38" s="422"/>
      <c r="W38" s="422"/>
      <c r="X38" s="422"/>
      <c r="Y38" s="422"/>
      <c r="Z38" s="422"/>
      <c r="AA38" s="422"/>
      <c r="AB38" s="422"/>
      <c r="AC38" s="422"/>
      <c r="AD38" s="422"/>
      <c r="AE38" s="422"/>
      <c r="AF38" s="422"/>
      <c r="AG38" s="422"/>
      <c r="AH38" s="422"/>
      <c r="AI38" s="422"/>
      <c r="AJ38" s="422"/>
      <c r="AK38" s="422"/>
      <c r="AL38" s="422"/>
      <c r="AM38" s="422"/>
      <c r="AN38" s="422"/>
      <c r="AO38" s="422"/>
      <c r="AP38" s="422"/>
      <c r="AQ38" s="422"/>
      <c r="AR38" s="422"/>
      <c r="AS38" s="422"/>
      <c r="AT38" s="422"/>
      <c r="AU38" s="422"/>
      <c r="AV38" s="422"/>
      <c r="AW38" s="422"/>
      <c r="AX38" s="422"/>
      <c r="AY38" s="422"/>
      <c r="AZ38" s="422"/>
      <c r="BA38" s="422"/>
      <c r="BB38" s="422"/>
      <c r="BC38" s="422"/>
      <c r="BD38" s="422"/>
      <c r="BE38" s="422"/>
      <c r="BF38" s="422"/>
      <c r="BG38" s="422"/>
      <c r="BH38" s="422"/>
      <c r="BI38" s="422"/>
      <c r="BJ38" s="422"/>
      <c r="BK38" s="422"/>
      <c r="BL38" s="422"/>
      <c r="BM38" s="422"/>
      <c r="BN38" s="422"/>
      <c r="BO38" s="422"/>
      <c r="BP38" s="422"/>
      <c r="BQ38" s="422"/>
      <c r="BR38" s="422"/>
      <c r="BS38" s="422"/>
      <c r="BT38" s="422"/>
      <c r="BU38" s="422"/>
      <c r="BV38" s="422"/>
      <c r="BW38" s="422"/>
      <c r="BX38" s="422"/>
      <c r="BY38" s="422"/>
      <c r="BZ38" s="422"/>
      <c r="CA38" s="422"/>
      <c r="CB38" s="422"/>
      <c r="CC38" s="422"/>
      <c r="CD38" s="422"/>
      <c r="CE38" s="422"/>
      <c r="CF38" s="422"/>
      <c r="CG38" s="422"/>
      <c r="CH38" s="422"/>
      <c r="CI38" s="422"/>
      <c r="CJ38" s="422"/>
      <c r="CK38" s="422"/>
      <c r="CL38" s="422"/>
      <c r="CM38" s="422"/>
      <c r="CN38" s="422"/>
      <c r="CO38" s="422"/>
      <c r="CP38" s="422"/>
      <c r="CQ38" s="422"/>
      <c r="CR38" s="422"/>
      <c r="CS38" s="422"/>
      <c r="CT38" s="422"/>
      <c r="CU38" s="422"/>
      <c r="CV38" s="422"/>
      <c r="CW38" s="422"/>
      <c r="CX38" s="422"/>
      <c r="CY38" s="422"/>
      <c r="CZ38" s="422"/>
      <c r="DA38" s="422"/>
      <c r="DB38" s="422"/>
      <c r="DC38" s="422"/>
      <c r="DD38" s="422"/>
      <c r="DE38" s="422"/>
      <c r="DF38" s="422"/>
      <c r="DG38" s="422"/>
      <c r="DH38" s="422"/>
      <c r="DI38" s="422"/>
      <c r="DJ38" s="422"/>
      <c r="DK38" s="422"/>
      <c r="DL38" s="422"/>
      <c r="DM38" s="422"/>
      <c r="DN38" s="422"/>
      <c r="DO38" s="422"/>
      <c r="DP38" s="422"/>
      <c r="DQ38" s="422"/>
      <c r="DR38" s="422"/>
      <c r="DS38" s="422"/>
      <c r="DT38" s="422"/>
      <c r="DU38" s="422"/>
      <c r="DV38" s="422"/>
      <c r="DW38" s="422"/>
      <c r="DX38" s="422"/>
      <c r="DY38" s="422"/>
      <c r="DZ38" s="422"/>
      <c r="EA38" s="422"/>
      <c r="EB38" s="422"/>
      <c r="EC38" s="422"/>
      <c r="ED38" s="422"/>
      <c r="EE38" s="422"/>
      <c r="EF38" s="422"/>
      <c r="EG38" s="422"/>
      <c r="EH38" s="422"/>
      <c r="EI38" s="422"/>
      <c r="EJ38" s="422"/>
      <c r="EK38" s="422"/>
      <c r="EL38" s="422"/>
      <c r="EM38" s="422"/>
      <c r="EN38" s="422"/>
      <c r="EO38" s="422"/>
      <c r="EP38" s="422"/>
      <c r="EQ38" s="422"/>
      <c r="ER38" s="422"/>
      <c r="ES38" s="422"/>
      <c r="ET38" s="422"/>
      <c r="EU38" s="422"/>
      <c r="EV38" s="422"/>
      <c r="EW38" s="422"/>
      <c r="EX38" s="422"/>
      <c r="EY38" s="422"/>
      <c r="EZ38" s="422"/>
      <c r="FA38" s="422"/>
      <c r="FB38" s="422"/>
      <c r="FC38" s="422"/>
      <c r="FD38" s="422"/>
      <c r="FE38" s="422"/>
      <c r="FF38" s="422"/>
      <c r="FG38" s="422"/>
      <c r="FH38" s="422"/>
      <c r="FI38" s="422"/>
      <c r="FJ38" s="422"/>
      <c r="FK38" s="422"/>
      <c r="FL38" s="422"/>
      <c r="FM38" s="422"/>
      <c r="FN38" s="422"/>
      <c r="FO38" s="422"/>
      <c r="FP38" s="422"/>
      <c r="FQ38" s="422"/>
      <c r="FR38" s="422"/>
      <c r="FS38" s="422"/>
      <c r="FT38" s="422"/>
      <c r="FU38" s="422"/>
      <c r="FV38" s="422"/>
      <c r="FW38" s="422"/>
      <c r="FX38" s="422"/>
      <c r="FY38" s="422"/>
      <c r="FZ38" s="422"/>
      <c r="GA38" s="422"/>
      <c r="GB38" s="422"/>
      <c r="GC38" s="422"/>
      <c r="GD38" s="422"/>
      <c r="GE38" s="422"/>
      <c r="GF38" s="422"/>
      <c r="GG38" s="422"/>
      <c r="GH38" s="422"/>
    </row>
    <row r="39" spans="1:190" s="414" customFormat="1" ht="40.5">
      <c r="A39" s="398">
        <v>31</v>
      </c>
      <c r="B39" s="383" t="s">
        <v>619</v>
      </c>
      <c r="C39" s="382" t="s">
        <v>514</v>
      </c>
      <c r="D39" s="428">
        <v>2000</v>
      </c>
      <c r="E39" s="399" t="s">
        <v>620</v>
      </c>
      <c r="F39" s="399" t="s">
        <v>621</v>
      </c>
      <c r="G39" s="399" t="s">
        <v>622</v>
      </c>
      <c r="H39" s="421" t="s">
        <v>520</v>
      </c>
      <c r="I39" s="394"/>
      <c r="J39" s="307"/>
      <c r="K39" s="306"/>
      <c r="L39" s="305"/>
      <c r="M39" s="422"/>
      <c r="N39" s="422"/>
      <c r="O39" s="422"/>
      <c r="P39" s="422"/>
      <c r="Q39" s="422"/>
      <c r="R39" s="422"/>
      <c r="S39" s="422"/>
      <c r="T39" s="422"/>
      <c r="U39" s="422"/>
      <c r="V39" s="422"/>
      <c r="W39" s="422"/>
      <c r="X39" s="422"/>
      <c r="Y39" s="422"/>
      <c r="Z39" s="422"/>
      <c r="AA39" s="422"/>
      <c r="AB39" s="422"/>
      <c r="AC39" s="422"/>
      <c r="AD39" s="422"/>
      <c r="AE39" s="422"/>
      <c r="AF39" s="422"/>
      <c r="AG39" s="422"/>
      <c r="AH39" s="422"/>
      <c r="AI39" s="422"/>
      <c r="AJ39" s="422"/>
      <c r="AK39" s="422"/>
      <c r="AL39" s="422"/>
      <c r="AM39" s="422"/>
      <c r="AN39" s="422"/>
      <c r="AO39" s="422"/>
      <c r="AP39" s="422"/>
      <c r="AQ39" s="422"/>
      <c r="AR39" s="422"/>
      <c r="AS39" s="422"/>
      <c r="AT39" s="422"/>
      <c r="AU39" s="422"/>
      <c r="AV39" s="422"/>
      <c r="AW39" s="422"/>
      <c r="AX39" s="422"/>
      <c r="AY39" s="422"/>
      <c r="AZ39" s="422"/>
      <c r="BA39" s="422"/>
      <c r="BB39" s="422"/>
      <c r="BC39" s="422"/>
      <c r="BD39" s="422"/>
      <c r="BE39" s="422"/>
      <c r="BF39" s="422"/>
      <c r="BG39" s="422"/>
      <c r="BH39" s="422"/>
      <c r="BI39" s="422"/>
      <c r="BJ39" s="422"/>
      <c r="BK39" s="422"/>
      <c r="BL39" s="422"/>
      <c r="BM39" s="422"/>
      <c r="BN39" s="422"/>
      <c r="BO39" s="422"/>
      <c r="BP39" s="422"/>
      <c r="BQ39" s="422"/>
      <c r="BR39" s="422"/>
      <c r="BS39" s="422"/>
      <c r="BT39" s="422"/>
      <c r="BU39" s="422"/>
      <c r="BV39" s="422"/>
      <c r="BW39" s="422"/>
      <c r="BX39" s="422"/>
      <c r="BY39" s="422"/>
      <c r="BZ39" s="422"/>
      <c r="CA39" s="422"/>
      <c r="CB39" s="422"/>
      <c r="CC39" s="422"/>
      <c r="CD39" s="422"/>
      <c r="CE39" s="422"/>
      <c r="CF39" s="422"/>
      <c r="CG39" s="422"/>
      <c r="CH39" s="422"/>
      <c r="CI39" s="422"/>
      <c r="CJ39" s="422"/>
      <c r="CK39" s="422"/>
      <c r="CL39" s="422"/>
      <c r="CM39" s="422"/>
      <c r="CN39" s="422"/>
      <c r="CO39" s="422"/>
      <c r="CP39" s="422"/>
      <c r="CQ39" s="422"/>
      <c r="CR39" s="422"/>
      <c r="CS39" s="422"/>
      <c r="CT39" s="422"/>
      <c r="CU39" s="422"/>
      <c r="CV39" s="422"/>
      <c r="CW39" s="422"/>
      <c r="CX39" s="422"/>
      <c r="CY39" s="422"/>
      <c r="CZ39" s="422"/>
      <c r="DA39" s="422"/>
      <c r="DB39" s="422"/>
      <c r="DC39" s="422"/>
      <c r="DD39" s="422"/>
      <c r="DE39" s="422"/>
      <c r="DF39" s="422"/>
      <c r="DG39" s="422"/>
      <c r="DH39" s="422"/>
      <c r="DI39" s="422"/>
      <c r="DJ39" s="422"/>
      <c r="DK39" s="422"/>
      <c r="DL39" s="422"/>
      <c r="DM39" s="422"/>
      <c r="DN39" s="422"/>
      <c r="DO39" s="422"/>
      <c r="DP39" s="422"/>
      <c r="DQ39" s="422"/>
      <c r="DR39" s="422"/>
      <c r="DS39" s="422"/>
      <c r="DT39" s="422"/>
      <c r="DU39" s="422"/>
      <c r="DV39" s="422"/>
      <c r="DW39" s="422"/>
      <c r="DX39" s="422"/>
      <c r="DY39" s="422"/>
      <c r="DZ39" s="422"/>
      <c r="EA39" s="422"/>
      <c r="EB39" s="422"/>
      <c r="EC39" s="422"/>
      <c r="ED39" s="422"/>
      <c r="EE39" s="422"/>
      <c r="EF39" s="422"/>
      <c r="EG39" s="422"/>
      <c r="EH39" s="422"/>
      <c r="EI39" s="422"/>
      <c r="EJ39" s="422"/>
      <c r="EK39" s="422"/>
      <c r="EL39" s="422"/>
      <c r="EM39" s="422"/>
      <c r="EN39" s="422"/>
      <c r="EO39" s="422"/>
      <c r="EP39" s="422"/>
      <c r="EQ39" s="422"/>
      <c r="ER39" s="422"/>
      <c r="ES39" s="422"/>
      <c r="ET39" s="422"/>
      <c r="EU39" s="422"/>
      <c r="EV39" s="422"/>
      <c r="EW39" s="422"/>
      <c r="EX39" s="422"/>
      <c r="EY39" s="422"/>
      <c r="EZ39" s="422"/>
      <c r="FA39" s="422"/>
      <c r="FB39" s="422"/>
      <c r="FC39" s="422"/>
      <c r="FD39" s="422"/>
      <c r="FE39" s="422"/>
      <c r="FF39" s="422"/>
      <c r="FG39" s="422"/>
      <c r="FH39" s="422"/>
      <c r="FI39" s="422"/>
      <c r="FJ39" s="422"/>
      <c r="FK39" s="422"/>
      <c r="FL39" s="422"/>
      <c r="FM39" s="422"/>
      <c r="FN39" s="422"/>
      <c r="FO39" s="422"/>
      <c r="FP39" s="422"/>
      <c r="FQ39" s="422"/>
      <c r="FR39" s="422"/>
      <c r="FS39" s="422"/>
      <c r="FT39" s="422"/>
      <c r="FU39" s="422"/>
      <c r="FV39" s="422"/>
      <c r="FW39" s="422"/>
      <c r="FX39" s="422"/>
      <c r="FY39" s="422"/>
      <c r="FZ39" s="422"/>
      <c r="GA39" s="422"/>
      <c r="GB39" s="422"/>
      <c r="GC39" s="422"/>
      <c r="GD39" s="422"/>
      <c r="GE39" s="422"/>
      <c r="GF39" s="422"/>
      <c r="GG39" s="422"/>
      <c r="GH39" s="422"/>
    </row>
    <row r="40" spans="1:190" s="414" customFormat="1" ht="27">
      <c r="A40" s="398">
        <v>32</v>
      </c>
      <c r="B40" s="383" t="s">
        <v>619</v>
      </c>
      <c r="C40" s="382" t="s">
        <v>514</v>
      </c>
      <c r="D40" s="428">
        <v>2200</v>
      </c>
      <c r="E40" s="399" t="s">
        <v>623</v>
      </c>
      <c r="F40" s="399" t="s">
        <v>624</v>
      </c>
      <c r="G40" s="399" t="s">
        <v>625</v>
      </c>
      <c r="H40" s="421" t="s">
        <v>520</v>
      </c>
      <c r="I40" s="394"/>
      <c r="J40" s="307"/>
      <c r="K40" s="306"/>
      <c r="L40" s="305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  <c r="Y40" s="422"/>
      <c r="Z40" s="422"/>
      <c r="AA40" s="422"/>
      <c r="AB40" s="422"/>
      <c r="AC40" s="422"/>
      <c r="AD40" s="422"/>
      <c r="AE40" s="422"/>
      <c r="AF40" s="422"/>
      <c r="AG40" s="422"/>
      <c r="AH40" s="422"/>
      <c r="AI40" s="422"/>
      <c r="AJ40" s="422"/>
      <c r="AK40" s="422"/>
      <c r="AL40" s="422"/>
      <c r="AM40" s="422"/>
      <c r="AN40" s="422"/>
      <c r="AO40" s="422"/>
      <c r="AP40" s="422"/>
      <c r="AQ40" s="422"/>
      <c r="AR40" s="422"/>
      <c r="AS40" s="422"/>
      <c r="AT40" s="422"/>
      <c r="AU40" s="422"/>
      <c r="AV40" s="422"/>
      <c r="AW40" s="422"/>
      <c r="AX40" s="422"/>
      <c r="AY40" s="422"/>
      <c r="AZ40" s="422"/>
      <c r="BA40" s="422"/>
      <c r="BB40" s="422"/>
      <c r="BC40" s="422"/>
      <c r="BD40" s="422"/>
      <c r="BE40" s="422"/>
      <c r="BF40" s="422"/>
      <c r="BG40" s="422"/>
      <c r="BH40" s="422"/>
      <c r="BI40" s="422"/>
      <c r="BJ40" s="422"/>
      <c r="BK40" s="422"/>
      <c r="BL40" s="422"/>
      <c r="BM40" s="422"/>
      <c r="BN40" s="422"/>
      <c r="BO40" s="422"/>
      <c r="BP40" s="422"/>
      <c r="BQ40" s="422"/>
      <c r="BR40" s="422"/>
      <c r="BS40" s="422"/>
      <c r="BT40" s="422"/>
      <c r="BU40" s="422"/>
      <c r="BV40" s="422"/>
      <c r="BW40" s="422"/>
      <c r="BX40" s="422"/>
      <c r="BY40" s="422"/>
      <c r="BZ40" s="422"/>
      <c r="CA40" s="422"/>
      <c r="CB40" s="422"/>
      <c r="CC40" s="422"/>
      <c r="CD40" s="422"/>
      <c r="CE40" s="422"/>
      <c r="CF40" s="422"/>
      <c r="CG40" s="422"/>
      <c r="CH40" s="422"/>
      <c r="CI40" s="422"/>
      <c r="CJ40" s="422"/>
      <c r="CK40" s="422"/>
      <c r="CL40" s="422"/>
      <c r="CM40" s="422"/>
      <c r="CN40" s="422"/>
      <c r="CO40" s="422"/>
      <c r="CP40" s="422"/>
      <c r="CQ40" s="422"/>
      <c r="CR40" s="422"/>
      <c r="CS40" s="422"/>
      <c r="CT40" s="422"/>
      <c r="CU40" s="422"/>
      <c r="CV40" s="422"/>
      <c r="CW40" s="422"/>
      <c r="CX40" s="422"/>
      <c r="CY40" s="422"/>
      <c r="CZ40" s="422"/>
      <c r="DA40" s="422"/>
      <c r="DB40" s="422"/>
      <c r="DC40" s="422"/>
      <c r="DD40" s="422"/>
      <c r="DE40" s="422"/>
      <c r="DF40" s="422"/>
      <c r="DG40" s="422"/>
      <c r="DH40" s="422"/>
      <c r="DI40" s="422"/>
      <c r="DJ40" s="422"/>
      <c r="DK40" s="422"/>
      <c r="DL40" s="422"/>
      <c r="DM40" s="422"/>
      <c r="DN40" s="422"/>
      <c r="DO40" s="422"/>
      <c r="DP40" s="422"/>
      <c r="DQ40" s="422"/>
      <c r="DR40" s="422"/>
      <c r="DS40" s="422"/>
      <c r="DT40" s="422"/>
      <c r="DU40" s="422"/>
      <c r="DV40" s="422"/>
      <c r="DW40" s="422"/>
      <c r="DX40" s="422"/>
      <c r="DY40" s="422"/>
      <c r="DZ40" s="422"/>
      <c r="EA40" s="422"/>
      <c r="EB40" s="422"/>
      <c r="EC40" s="422"/>
      <c r="ED40" s="422"/>
      <c r="EE40" s="422"/>
      <c r="EF40" s="422"/>
      <c r="EG40" s="422"/>
      <c r="EH40" s="422"/>
      <c r="EI40" s="422"/>
      <c r="EJ40" s="422"/>
      <c r="EK40" s="422"/>
      <c r="EL40" s="422"/>
      <c r="EM40" s="422"/>
      <c r="EN40" s="422"/>
      <c r="EO40" s="422"/>
      <c r="EP40" s="422"/>
      <c r="EQ40" s="422"/>
      <c r="ER40" s="422"/>
      <c r="ES40" s="422"/>
      <c r="ET40" s="422"/>
      <c r="EU40" s="422"/>
      <c r="EV40" s="422"/>
      <c r="EW40" s="422"/>
      <c r="EX40" s="422"/>
      <c r="EY40" s="422"/>
      <c r="EZ40" s="422"/>
      <c r="FA40" s="422"/>
      <c r="FB40" s="422"/>
      <c r="FC40" s="422"/>
      <c r="FD40" s="422"/>
      <c r="FE40" s="422"/>
      <c r="FF40" s="422"/>
      <c r="FG40" s="422"/>
      <c r="FH40" s="422"/>
      <c r="FI40" s="422"/>
      <c r="FJ40" s="422"/>
      <c r="FK40" s="422"/>
      <c r="FL40" s="422"/>
      <c r="FM40" s="422"/>
      <c r="FN40" s="422"/>
      <c r="FO40" s="422"/>
      <c r="FP40" s="422"/>
      <c r="FQ40" s="422"/>
      <c r="FR40" s="422"/>
      <c r="FS40" s="422"/>
      <c r="FT40" s="422"/>
      <c r="FU40" s="422"/>
      <c r="FV40" s="422"/>
      <c r="FW40" s="422"/>
      <c r="FX40" s="422"/>
      <c r="FY40" s="422"/>
      <c r="FZ40" s="422"/>
      <c r="GA40" s="422"/>
      <c r="GB40" s="422"/>
      <c r="GC40" s="422"/>
      <c r="GD40" s="422"/>
      <c r="GE40" s="422"/>
      <c r="GF40" s="422"/>
      <c r="GG40" s="422"/>
      <c r="GH40" s="422"/>
    </row>
    <row r="41" spans="1:190" s="414" customFormat="1" ht="27">
      <c r="A41" s="398">
        <v>33</v>
      </c>
      <c r="B41" s="383" t="s">
        <v>626</v>
      </c>
      <c r="C41" s="382" t="s">
        <v>514</v>
      </c>
      <c r="D41" s="428">
        <v>3000</v>
      </c>
      <c r="E41" s="399" t="s">
        <v>627</v>
      </c>
      <c r="F41" s="399" t="s">
        <v>628</v>
      </c>
      <c r="G41" s="399" t="s">
        <v>629</v>
      </c>
      <c r="H41" s="421" t="s">
        <v>520</v>
      </c>
      <c r="I41" s="394"/>
      <c r="J41" s="307"/>
      <c r="K41" s="306"/>
      <c r="L41" s="305"/>
      <c r="M41" s="422"/>
      <c r="N41" s="422"/>
      <c r="O41" s="422"/>
      <c r="P41" s="422"/>
      <c r="Q41" s="422"/>
      <c r="R41" s="422"/>
      <c r="S41" s="422"/>
      <c r="T41" s="422"/>
      <c r="U41" s="422"/>
      <c r="V41" s="422"/>
      <c r="W41" s="422"/>
      <c r="X41" s="422"/>
      <c r="Y41" s="422"/>
      <c r="Z41" s="422"/>
      <c r="AA41" s="422"/>
      <c r="AB41" s="422"/>
      <c r="AC41" s="422"/>
      <c r="AD41" s="422"/>
      <c r="AE41" s="422"/>
      <c r="AF41" s="422"/>
      <c r="AG41" s="422"/>
      <c r="AH41" s="422"/>
      <c r="AI41" s="422"/>
      <c r="AJ41" s="422"/>
      <c r="AK41" s="422"/>
      <c r="AL41" s="422"/>
      <c r="AM41" s="422"/>
      <c r="AN41" s="422"/>
      <c r="AO41" s="422"/>
      <c r="AP41" s="422"/>
      <c r="AQ41" s="422"/>
      <c r="AR41" s="422"/>
      <c r="AS41" s="422"/>
      <c r="AT41" s="422"/>
      <c r="AU41" s="422"/>
      <c r="AV41" s="422"/>
      <c r="AW41" s="422"/>
      <c r="AX41" s="422"/>
      <c r="AY41" s="422"/>
      <c r="AZ41" s="422"/>
      <c r="BA41" s="422"/>
      <c r="BB41" s="422"/>
      <c r="BC41" s="422"/>
      <c r="BD41" s="422"/>
      <c r="BE41" s="422"/>
      <c r="BF41" s="422"/>
      <c r="BG41" s="422"/>
      <c r="BH41" s="422"/>
      <c r="BI41" s="422"/>
      <c r="BJ41" s="422"/>
      <c r="BK41" s="422"/>
      <c r="BL41" s="422"/>
      <c r="BM41" s="422"/>
      <c r="BN41" s="422"/>
      <c r="BO41" s="422"/>
      <c r="BP41" s="422"/>
      <c r="BQ41" s="422"/>
      <c r="BR41" s="422"/>
      <c r="BS41" s="422"/>
      <c r="BT41" s="422"/>
      <c r="BU41" s="422"/>
      <c r="BV41" s="422"/>
      <c r="BW41" s="422"/>
      <c r="BX41" s="422"/>
      <c r="BY41" s="422"/>
      <c r="BZ41" s="422"/>
      <c r="CA41" s="422"/>
      <c r="CB41" s="422"/>
      <c r="CC41" s="422"/>
      <c r="CD41" s="422"/>
      <c r="CE41" s="422"/>
      <c r="CF41" s="422"/>
      <c r="CG41" s="422"/>
      <c r="CH41" s="422"/>
      <c r="CI41" s="422"/>
      <c r="CJ41" s="422"/>
      <c r="CK41" s="422"/>
      <c r="CL41" s="422"/>
      <c r="CM41" s="422"/>
      <c r="CN41" s="422"/>
      <c r="CO41" s="422"/>
      <c r="CP41" s="422"/>
      <c r="CQ41" s="422"/>
      <c r="CR41" s="422"/>
      <c r="CS41" s="422"/>
      <c r="CT41" s="422"/>
      <c r="CU41" s="422"/>
      <c r="CV41" s="422"/>
      <c r="CW41" s="422"/>
      <c r="CX41" s="422"/>
      <c r="CY41" s="422"/>
      <c r="CZ41" s="422"/>
      <c r="DA41" s="422"/>
      <c r="DB41" s="422"/>
      <c r="DC41" s="422"/>
      <c r="DD41" s="422"/>
      <c r="DE41" s="422"/>
      <c r="DF41" s="422"/>
      <c r="DG41" s="422"/>
      <c r="DH41" s="422"/>
      <c r="DI41" s="422"/>
      <c r="DJ41" s="422"/>
      <c r="DK41" s="422"/>
      <c r="DL41" s="422"/>
      <c r="DM41" s="422"/>
      <c r="DN41" s="422"/>
      <c r="DO41" s="422"/>
      <c r="DP41" s="422"/>
      <c r="DQ41" s="422"/>
      <c r="DR41" s="422"/>
      <c r="DS41" s="422"/>
      <c r="DT41" s="422"/>
      <c r="DU41" s="422"/>
      <c r="DV41" s="422"/>
      <c r="DW41" s="422"/>
      <c r="DX41" s="422"/>
      <c r="DY41" s="422"/>
      <c r="DZ41" s="422"/>
      <c r="EA41" s="422"/>
      <c r="EB41" s="422"/>
      <c r="EC41" s="422"/>
      <c r="ED41" s="422"/>
      <c r="EE41" s="422"/>
      <c r="EF41" s="422"/>
      <c r="EG41" s="422"/>
      <c r="EH41" s="422"/>
      <c r="EI41" s="422"/>
      <c r="EJ41" s="422"/>
      <c r="EK41" s="422"/>
      <c r="EL41" s="422"/>
      <c r="EM41" s="422"/>
      <c r="EN41" s="422"/>
      <c r="EO41" s="422"/>
      <c r="EP41" s="422"/>
      <c r="EQ41" s="422"/>
      <c r="ER41" s="422"/>
      <c r="ES41" s="422"/>
      <c r="ET41" s="422"/>
      <c r="EU41" s="422"/>
      <c r="EV41" s="422"/>
      <c r="EW41" s="422"/>
      <c r="EX41" s="422"/>
      <c r="EY41" s="422"/>
      <c r="EZ41" s="422"/>
      <c r="FA41" s="422"/>
      <c r="FB41" s="422"/>
      <c r="FC41" s="422"/>
      <c r="FD41" s="422"/>
      <c r="FE41" s="422"/>
      <c r="FF41" s="422"/>
      <c r="FG41" s="422"/>
      <c r="FH41" s="422"/>
      <c r="FI41" s="422"/>
      <c r="FJ41" s="422"/>
      <c r="FK41" s="422"/>
      <c r="FL41" s="422"/>
      <c r="FM41" s="422"/>
      <c r="FN41" s="422"/>
      <c r="FO41" s="422"/>
      <c r="FP41" s="422"/>
      <c r="FQ41" s="422"/>
      <c r="FR41" s="422"/>
      <c r="FS41" s="422"/>
      <c r="FT41" s="422"/>
      <c r="FU41" s="422"/>
      <c r="FV41" s="422"/>
      <c r="FW41" s="422"/>
      <c r="FX41" s="422"/>
      <c r="FY41" s="422"/>
      <c r="FZ41" s="422"/>
      <c r="GA41" s="422"/>
      <c r="GB41" s="422"/>
      <c r="GC41" s="422"/>
      <c r="GD41" s="422"/>
      <c r="GE41" s="422"/>
      <c r="GF41" s="422"/>
      <c r="GG41" s="422"/>
      <c r="GH41" s="422"/>
    </row>
    <row r="42" spans="1:190" s="414" customFormat="1" ht="27">
      <c r="A42" s="398">
        <v>34</v>
      </c>
      <c r="B42" s="383" t="s">
        <v>626</v>
      </c>
      <c r="C42" s="382" t="s">
        <v>514</v>
      </c>
      <c r="D42" s="428">
        <v>3000</v>
      </c>
      <c r="E42" s="399" t="s">
        <v>630</v>
      </c>
      <c r="F42" s="399" t="s">
        <v>631</v>
      </c>
      <c r="G42" s="399" t="s">
        <v>632</v>
      </c>
      <c r="H42" s="421" t="s">
        <v>520</v>
      </c>
      <c r="I42" s="394"/>
      <c r="J42" s="307"/>
      <c r="K42" s="306"/>
      <c r="L42" s="305"/>
      <c r="M42" s="422"/>
      <c r="N42" s="422"/>
      <c r="O42" s="422"/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422"/>
      <c r="AB42" s="422"/>
      <c r="AC42" s="422"/>
      <c r="AD42" s="422"/>
      <c r="AE42" s="422"/>
      <c r="AF42" s="422"/>
      <c r="AG42" s="422"/>
      <c r="AH42" s="422"/>
      <c r="AI42" s="422"/>
      <c r="AJ42" s="422"/>
      <c r="AK42" s="422"/>
      <c r="AL42" s="422"/>
      <c r="AM42" s="422"/>
      <c r="AN42" s="422"/>
      <c r="AO42" s="422"/>
      <c r="AP42" s="422"/>
      <c r="AQ42" s="422"/>
      <c r="AR42" s="422"/>
      <c r="AS42" s="422"/>
      <c r="AT42" s="422"/>
      <c r="AU42" s="422"/>
      <c r="AV42" s="422"/>
      <c r="AW42" s="422"/>
      <c r="AX42" s="422"/>
      <c r="AY42" s="422"/>
      <c r="AZ42" s="422"/>
      <c r="BA42" s="422"/>
      <c r="BB42" s="422"/>
      <c r="BC42" s="422"/>
      <c r="BD42" s="422"/>
      <c r="BE42" s="422"/>
      <c r="BF42" s="422"/>
      <c r="BG42" s="422"/>
      <c r="BH42" s="422"/>
      <c r="BI42" s="422"/>
      <c r="BJ42" s="422"/>
      <c r="BK42" s="422"/>
      <c r="BL42" s="422"/>
      <c r="BM42" s="422"/>
      <c r="BN42" s="422"/>
      <c r="BO42" s="422"/>
      <c r="BP42" s="422"/>
      <c r="BQ42" s="422"/>
      <c r="BR42" s="422"/>
      <c r="BS42" s="422"/>
      <c r="BT42" s="422"/>
      <c r="BU42" s="422"/>
      <c r="BV42" s="422"/>
      <c r="BW42" s="422"/>
      <c r="BX42" s="422"/>
      <c r="BY42" s="422"/>
      <c r="BZ42" s="422"/>
      <c r="CA42" s="422"/>
      <c r="CB42" s="422"/>
      <c r="CC42" s="422"/>
      <c r="CD42" s="422"/>
      <c r="CE42" s="422"/>
      <c r="CF42" s="422"/>
      <c r="CG42" s="422"/>
      <c r="CH42" s="422"/>
      <c r="CI42" s="422"/>
      <c r="CJ42" s="422"/>
      <c r="CK42" s="422"/>
      <c r="CL42" s="422"/>
      <c r="CM42" s="422"/>
      <c r="CN42" s="422"/>
      <c r="CO42" s="422"/>
      <c r="CP42" s="422"/>
      <c r="CQ42" s="422"/>
      <c r="CR42" s="422"/>
      <c r="CS42" s="422"/>
      <c r="CT42" s="422"/>
      <c r="CU42" s="422"/>
      <c r="CV42" s="422"/>
      <c r="CW42" s="422"/>
      <c r="CX42" s="422"/>
      <c r="CY42" s="422"/>
      <c r="CZ42" s="422"/>
      <c r="DA42" s="422"/>
      <c r="DB42" s="422"/>
      <c r="DC42" s="422"/>
      <c r="DD42" s="422"/>
      <c r="DE42" s="422"/>
      <c r="DF42" s="422"/>
      <c r="DG42" s="422"/>
      <c r="DH42" s="422"/>
      <c r="DI42" s="422"/>
      <c r="DJ42" s="422"/>
      <c r="DK42" s="422"/>
      <c r="DL42" s="422"/>
      <c r="DM42" s="422"/>
      <c r="DN42" s="422"/>
      <c r="DO42" s="422"/>
      <c r="DP42" s="422"/>
      <c r="DQ42" s="422"/>
      <c r="DR42" s="422"/>
      <c r="DS42" s="422"/>
      <c r="DT42" s="422"/>
      <c r="DU42" s="422"/>
      <c r="DV42" s="422"/>
      <c r="DW42" s="422"/>
      <c r="DX42" s="422"/>
      <c r="DY42" s="422"/>
      <c r="DZ42" s="422"/>
      <c r="EA42" s="422"/>
      <c r="EB42" s="422"/>
      <c r="EC42" s="422"/>
      <c r="ED42" s="422"/>
      <c r="EE42" s="422"/>
      <c r="EF42" s="422"/>
      <c r="EG42" s="422"/>
      <c r="EH42" s="422"/>
      <c r="EI42" s="422"/>
      <c r="EJ42" s="422"/>
      <c r="EK42" s="422"/>
      <c r="EL42" s="422"/>
      <c r="EM42" s="422"/>
      <c r="EN42" s="422"/>
      <c r="EO42" s="422"/>
      <c r="EP42" s="422"/>
      <c r="EQ42" s="422"/>
      <c r="ER42" s="422"/>
      <c r="ES42" s="422"/>
      <c r="ET42" s="422"/>
      <c r="EU42" s="422"/>
      <c r="EV42" s="422"/>
      <c r="EW42" s="422"/>
      <c r="EX42" s="422"/>
      <c r="EY42" s="422"/>
      <c r="EZ42" s="422"/>
      <c r="FA42" s="422"/>
      <c r="FB42" s="422"/>
      <c r="FC42" s="422"/>
      <c r="FD42" s="422"/>
      <c r="FE42" s="422"/>
      <c r="FF42" s="422"/>
      <c r="FG42" s="422"/>
      <c r="FH42" s="422"/>
      <c r="FI42" s="422"/>
      <c r="FJ42" s="422"/>
      <c r="FK42" s="422"/>
      <c r="FL42" s="422"/>
      <c r="FM42" s="422"/>
      <c r="FN42" s="422"/>
      <c r="FO42" s="422"/>
      <c r="FP42" s="422"/>
      <c r="FQ42" s="422"/>
      <c r="FR42" s="422"/>
      <c r="FS42" s="422"/>
      <c r="FT42" s="422"/>
      <c r="FU42" s="422"/>
      <c r="FV42" s="422"/>
      <c r="FW42" s="422"/>
      <c r="FX42" s="422"/>
      <c r="FY42" s="422"/>
      <c r="FZ42" s="422"/>
      <c r="GA42" s="422"/>
      <c r="GB42" s="422"/>
      <c r="GC42" s="422"/>
      <c r="GD42" s="422"/>
      <c r="GE42" s="422"/>
      <c r="GF42" s="422"/>
      <c r="GG42" s="422"/>
      <c r="GH42" s="422"/>
    </row>
    <row r="43" spans="1:190" s="414" customFormat="1" ht="27">
      <c r="A43" s="398">
        <v>35</v>
      </c>
      <c r="B43" s="383" t="s">
        <v>626</v>
      </c>
      <c r="C43" s="382" t="s">
        <v>514</v>
      </c>
      <c r="D43" s="428">
        <v>2000</v>
      </c>
      <c r="E43" s="399" t="s">
        <v>633</v>
      </c>
      <c r="F43" s="399" t="s">
        <v>634</v>
      </c>
      <c r="G43" s="399" t="s">
        <v>635</v>
      </c>
      <c r="H43" s="421" t="s">
        <v>520</v>
      </c>
      <c r="I43" s="394"/>
      <c r="J43" s="307"/>
      <c r="K43" s="306"/>
      <c r="L43" s="305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422"/>
      <c r="Z43" s="422"/>
      <c r="AA43" s="422"/>
      <c r="AB43" s="422"/>
      <c r="AC43" s="422"/>
      <c r="AD43" s="422"/>
      <c r="AE43" s="422"/>
      <c r="AF43" s="422"/>
      <c r="AG43" s="422"/>
      <c r="AH43" s="422"/>
      <c r="AI43" s="422"/>
      <c r="AJ43" s="422"/>
      <c r="AK43" s="422"/>
      <c r="AL43" s="422"/>
      <c r="AM43" s="422"/>
      <c r="AN43" s="422"/>
      <c r="AO43" s="422"/>
      <c r="AP43" s="422"/>
      <c r="AQ43" s="422"/>
      <c r="AR43" s="422"/>
      <c r="AS43" s="422"/>
      <c r="AT43" s="422"/>
      <c r="AU43" s="422"/>
      <c r="AV43" s="422"/>
      <c r="AW43" s="422"/>
      <c r="AX43" s="422"/>
      <c r="AY43" s="422"/>
      <c r="AZ43" s="422"/>
      <c r="BA43" s="422"/>
      <c r="BB43" s="422"/>
      <c r="BC43" s="422"/>
      <c r="BD43" s="422"/>
      <c r="BE43" s="422"/>
      <c r="BF43" s="422"/>
      <c r="BG43" s="422"/>
      <c r="BH43" s="422"/>
      <c r="BI43" s="422"/>
      <c r="BJ43" s="422"/>
      <c r="BK43" s="422"/>
      <c r="BL43" s="422"/>
      <c r="BM43" s="422"/>
      <c r="BN43" s="422"/>
      <c r="BO43" s="422"/>
      <c r="BP43" s="422"/>
      <c r="BQ43" s="422"/>
      <c r="BR43" s="422"/>
      <c r="BS43" s="422"/>
      <c r="BT43" s="422"/>
      <c r="BU43" s="422"/>
      <c r="BV43" s="422"/>
      <c r="BW43" s="422"/>
      <c r="BX43" s="422"/>
      <c r="BY43" s="422"/>
      <c r="BZ43" s="422"/>
      <c r="CA43" s="422"/>
      <c r="CB43" s="422"/>
      <c r="CC43" s="422"/>
      <c r="CD43" s="422"/>
      <c r="CE43" s="422"/>
      <c r="CF43" s="422"/>
      <c r="CG43" s="422"/>
      <c r="CH43" s="422"/>
      <c r="CI43" s="422"/>
      <c r="CJ43" s="422"/>
      <c r="CK43" s="422"/>
      <c r="CL43" s="422"/>
      <c r="CM43" s="422"/>
      <c r="CN43" s="422"/>
      <c r="CO43" s="422"/>
      <c r="CP43" s="422"/>
      <c r="CQ43" s="422"/>
      <c r="CR43" s="422"/>
      <c r="CS43" s="422"/>
      <c r="CT43" s="422"/>
      <c r="CU43" s="422"/>
      <c r="CV43" s="422"/>
      <c r="CW43" s="422"/>
      <c r="CX43" s="422"/>
      <c r="CY43" s="422"/>
      <c r="CZ43" s="422"/>
      <c r="DA43" s="422"/>
      <c r="DB43" s="422"/>
      <c r="DC43" s="422"/>
      <c r="DD43" s="422"/>
      <c r="DE43" s="422"/>
      <c r="DF43" s="422"/>
      <c r="DG43" s="422"/>
      <c r="DH43" s="422"/>
      <c r="DI43" s="422"/>
      <c r="DJ43" s="422"/>
      <c r="DK43" s="422"/>
      <c r="DL43" s="422"/>
      <c r="DM43" s="422"/>
      <c r="DN43" s="422"/>
      <c r="DO43" s="422"/>
      <c r="DP43" s="422"/>
      <c r="DQ43" s="422"/>
      <c r="DR43" s="422"/>
      <c r="DS43" s="422"/>
      <c r="DT43" s="422"/>
      <c r="DU43" s="422"/>
      <c r="DV43" s="422"/>
      <c r="DW43" s="422"/>
      <c r="DX43" s="422"/>
      <c r="DY43" s="422"/>
      <c r="DZ43" s="422"/>
      <c r="EA43" s="422"/>
      <c r="EB43" s="422"/>
      <c r="EC43" s="422"/>
      <c r="ED43" s="422"/>
      <c r="EE43" s="422"/>
      <c r="EF43" s="422"/>
      <c r="EG43" s="422"/>
      <c r="EH43" s="422"/>
      <c r="EI43" s="422"/>
      <c r="EJ43" s="422"/>
      <c r="EK43" s="422"/>
      <c r="EL43" s="422"/>
      <c r="EM43" s="422"/>
      <c r="EN43" s="422"/>
      <c r="EO43" s="422"/>
      <c r="EP43" s="422"/>
      <c r="EQ43" s="422"/>
      <c r="ER43" s="422"/>
      <c r="ES43" s="422"/>
      <c r="ET43" s="422"/>
      <c r="EU43" s="422"/>
      <c r="EV43" s="422"/>
      <c r="EW43" s="422"/>
      <c r="EX43" s="422"/>
      <c r="EY43" s="422"/>
      <c r="EZ43" s="422"/>
      <c r="FA43" s="422"/>
      <c r="FB43" s="422"/>
      <c r="FC43" s="422"/>
      <c r="FD43" s="422"/>
      <c r="FE43" s="422"/>
      <c r="FF43" s="422"/>
      <c r="FG43" s="422"/>
      <c r="FH43" s="422"/>
      <c r="FI43" s="422"/>
      <c r="FJ43" s="422"/>
      <c r="FK43" s="422"/>
      <c r="FL43" s="422"/>
      <c r="FM43" s="422"/>
      <c r="FN43" s="422"/>
      <c r="FO43" s="422"/>
      <c r="FP43" s="422"/>
      <c r="FQ43" s="422"/>
      <c r="FR43" s="422"/>
      <c r="FS43" s="422"/>
      <c r="FT43" s="422"/>
      <c r="FU43" s="422"/>
      <c r="FV43" s="422"/>
      <c r="FW43" s="422"/>
      <c r="FX43" s="422"/>
      <c r="FY43" s="422"/>
      <c r="FZ43" s="422"/>
      <c r="GA43" s="422"/>
      <c r="GB43" s="422"/>
      <c r="GC43" s="422"/>
      <c r="GD43" s="422"/>
      <c r="GE43" s="422"/>
      <c r="GF43" s="422"/>
      <c r="GG43" s="422"/>
      <c r="GH43" s="422"/>
    </row>
    <row r="44" spans="1:190" s="414" customFormat="1" ht="27">
      <c r="A44" s="398">
        <v>36</v>
      </c>
      <c r="B44" s="383" t="s">
        <v>626</v>
      </c>
      <c r="C44" s="382" t="s">
        <v>514</v>
      </c>
      <c r="D44" s="430">
        <v>3000</v>
      </c>
      <c r="E44" s="429" t="s">
        <v>636</v>
      </c>
      <c r="F44" s="399" t="s">
        <v>637</v>
      </c>
      <c r="G44" s="399" t="s">
        <v>638</v>
      </c>
      <c r="H44" s="420" t="s">
        <v>205</v>
      </c>
      <c r="I44" s="395"/>
      <c r="J44" s="431"/>
      <c r="K44" s="303"/>
      <c r="L44" s="30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22"/>
      <c r="AA44" s="422"/>
      <c r="AB44" s="422"/>
      <c r="AC44" s="422"/>
      <c r="AD44" s="422"/>
      <c r="AE44" s="422"/>
      <c r="AF44" s="422"/>
      <c r="AG44" s="422"/>
      <c r="AH44" s="422"/>
      <c r="AI44" s="422"/>
      <c r="AJ44" s="422"/>
      <c r="AK44" s="422"/>
      <c r="AL44" s="422"/>
      <c r="AM44" s="422"/>
      <c r="AN44" s="422"/>
      <c r="AO44" s="422"/>
      <c r="AP44" s="422"/>
      <c r="AQ44" s="422"/>
      <c r="AR44" s="422"/>
      <c r="AS44" s="422"/>
      <c r="AT44" s="422"/>
      <c r="AU44" s="422"/>
      <c r="AV44" s="422"/>
      <c r="AW44" s="422"/>
      <c r="AX44" s="422"/>
      <c r="AY44" s="422"/>
      <c r="AZ44" s="422"/>
      <c r="BA44" s="422"/>
      <c r="BB44" s="422"/>
      <c r="BC44" s="422"/>
      <c r="BD44" s="422"/>
      <c r="BE44" s="422"/>
      <c r="BF44" s="422"/>
      <c r="BG44" s="422"/>
      <c r="BH44" s="422"/>
      <c r="BI44" s="422"/>
      <c r="BJ44" s="422"/>
      <c r="BK44" s="422"/>
      <c r="BL44" s="422"/>
      <c r="BM44" s="422"/>
      <c r="BN44" s="422"/>
      <c r="BO44" s="422"/>
      <c r="BP44" s="422"/>
      <c r="BQ44" s="422"/>
      <c r="BR44" s="422"/>
      <c r="BS44" s="422"/>
      <c r="BT44" s="422"/>
      <c r="BU44" s="422"/>
      <c r="BV44" s="422"/>
      <c r="BW44" s="422"/>
      <c r="BX44" s="422"/>
      <c r="BY44" s="422"/>
      <c r="BZ44" s="422"/>
      <c r="CA44" s="422"/>
      <c r="CB44" s="422"/>
      <c r="CC44" s="422"/>
      <c r="CD44" s="422"/>
      <c r="CE44" s="422"/>
      <c r="CF44" s="422"/>
      <c r="CG44" s="422"/>
      <c r="CH44" s="422"/>
      <c r="CI44" s="422"/>
      <c r="CJ44" s="422"/>
      <c r="CK44" s="422"/>
      <c r="CL44" s="422"/>
      <c r="CM44" s="422"/>
      <c r="CN44" s="422"/>
      <c r="CO44" s="422"/>
      <c r="CP44" s="422"/>
      <c r="CQ44" s="422"/>
      <c r="CR44" s="422"/>
      <c r="CS44" s="422"/>
      <c r="CT44" s="422"/>
      <c r="CU44" s="422"/>
      <c r="CV44" s="422"/>
      <c r="CW44" s="422"/>
      <c r="CX44" s="422"/>
      <c r="CY44" s="422"/>
      <c r="CZ44" s="422"/>
      <c r="DA44" s="422"/>
      <c r="DB44" s="422"/>
      <c r="DC44" s="422"/>
      <c r="DD44" s="422"/>
      <c r="DE44" s="422"/>
      <c r="DF44" s="422"/>
      <c r="DG44" s="422"/>
      <c r="DH44" s="422"/>
      <c r="DI44" s="422"/>
      <c r="DJ44" s="422"/>
      <c r="DK44" s="422"/>
      <c r="DL44" s="422"/>
      <c r="DM44" s="422"/>
      <c r="DN44" s="422"/>
      <c r="DO44" s="422"/>
      <c r="DP44" s="422"/>
      <c r="DQ44" s="422"/>
      <c r="DR44" s="422"/>
      <c r="DS44" s="422"/>
      <c r="DT44" s="422"/>
      <c r="DU44" s="422"/>
      <c r="DV44" s="422"/>
      <c r="DW44" s="422"/>
      <c r="DX44" s="422"/>
      <c r="DY44" s="422"/>
      <c r="DZ44" s="422"/>
      <c r="EA44" s="422"/>
      <c r="EB44" s="422"/>
      <c r="EC44" s="422"/>
      <c r="ED44" s="422"/>
      <c r="EE44" s="422"/>
      <c r="EF44" s="422"/>
      <c r="EG44" s="422"/>
      <c r="EH44" s="422"/>
      <c r="EI44" s="422"/>
      <c r="EJ44" s="422"/>
      <c r="EK44" s="422"/>
      <c r="EL44" s="422"/>
      <c r="EM44" s="422"/>
      <c r="EN44" s="422"/>
      <c r="EO44" s="422"/>
      <c r="EP44" s="422"/>
      <c r="EQ44" s="422"/>
      <c r="ER44" s="422"/>
      <c r="ES44" s="422"/>
      <c r="ET44" s="422"/>
      <c r="EU44" s="422"/>
      <c r="EV44" s="422"/>
      <c r="EW44" s="422"/>
      <c r="EX44" s="422"/>
      <c r="EY44" s="422"/>
      <c r="EZ44" s="422"/>
      <c r="FA44" s="422"/>
      <c r="FB44" s="422"/>
      <c r="FC44" s="422"/>
      <c r="FD44" s="422"/>
      <c r="FE44" s="422"/>
      <c r="FF44" s="422"/>
      <c r="FG44" s="422"/>
      <c r="FH44" s="422"/>
      <c r="FI44" s="422"/>
      <c r="FJ44" s="422"/>
      <c r="FK44" s="422"/>
      <c r="FL44" s="422"/>
      <c r="FM44" s="422"/>
      <c r="FN44" s="422"/>
      <c r="FO44" s="422"/>
      <c r="FP44" s="422"/>
      <c r="FQ44" s="422"/>
      <c r="FR44" s="422"/>
      <c r="FS44" s="422"/>
      <c r="FT44" s="422"/>
      <c r="FU44" s="422"/>
      <c r="FV44" s="422"/>
      <c r="FW44" s="422"/>
      <c r="FX44" s="422"/>
      <c r="FY44" s="422"/>
      <c r="FZ44" s="422"/>
      <c r="GA44" s="422"/>
      <c r="GB44" s="422"/>
      <c r="GC44" s="422"/>
      <c r="GD44" s="422"/>
      <c r="GE44" s="422"/>
      <c r="GF44" s="422"/>
      <c r="GG44" s="422"/>
      <c r="GH44" s="422"/>
    </row>
    <row r="45" spans="1:190" s="414" customFormat="1" ht="40.5">
      <c r="A45" s="398">
        <v>37</v>
      </c>
      <c r="B45" s="383" t="s">
        <v>626</v>
      </c>
      <c r="C45" s="382" t="s">
        <v>514</v>
      </c>
      <c r="D45" s="430">
        <v>3000</v>
      </c>
      <c r="E45" s="429" t="s">
        <v>639</v>
      </c>
      <c r="F45" s="399" t="s">
        <v>640</v>
      </c>
      <c r="G45" s="399" t="s">
        <v>641</v>
      </c>
      <c r="H45" s="420" t="s">
        <v>520</v>
      </c>
      <c r="I45" s="395"/>
      <c r="J45" s="431"/>
      <c r="K45" s="303"/>
      <c r="L45" s="30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2"/>
      <c r="AE45" s="422"/>
      <c r="AF45" s="422"/>
      <c r="AG45" s="422"/>
      <c r="AH45" s="422"/>
      <c r="AI45" s="422"/>
      <c r="AJ45" s="422"/>
      <c r="AK45" s="422"/>
      <c r="AL45" s="422"/>
      <c r="AM45" s="422"/>
      <c r="AN45" s="422"/>
      <c r="AO45" s="422"/>
      <c r="AP45" s="422"/>
      <c r="AQ45" s="422"/>
      <c r="AR45" s="422"/>
      <c r="AS45" s="422"/>
      <c r="AT45" s="422"/>
      <c r="AU45" s="422"/>
      <c r="AV45" s="422"/>
      <c r="AW45" s="422"/>
      <c r="AX45" s="422"/>
      <c r="AY45" s="422"/>
      <c r="AZ45" s="422"/>
      <c r="BA45" s="422"/>
      <c r="BB45" s="422"/>
      <c r="BC45" s="422"/>
      <c r="BD45" s="422"/>
      <c r="BE45" s="422"/>
      <c r="BF45" s="422"/>
      <c r="BG45" s="422"/>
      <c r="BH45" s="422"/>
      <c r="BI45" s="422"/>
      <c r="BJ45" s="422"/>
      <c r="BK45" s="422"/>
      <c r="BL45" s="422"/>
      <c r="BM45" s="422"/>
      <c r="BN45" s="422"/>
      <c r="BO45" s="422"/>
      <c r="BP45" s="422"/>
      <c r="BQ45" s="422"/>
      <c r="BR45" s="422"/>
      <c r="BS45" s="422"/>
      <c r="BT45" s="422"/>
      <c r="BU45" s="422"/>
      <c r="BV45" s="422"/>
      <c r="BW45" s="422"/>
      <c r="BX45" s="422"/>
      <c r="BY45" s="422"/>
      <c r="BZ45" s="422"/>
      <c r="CA45" s="422"/>
      <c r="CB45" s="422"/>
      <c r="CC45" s="422"/>
      <c r="CD45" s="422"/>
      <c r="CE45" s="422"/>
      <c r="CF45" s="422"/>
      <c r="CG45" s="422"/>
      <c r="CH45" s="422"/>
      <c r="CI45" s="422"/>
      <c r="CJ45" s="422"/>
      <c r="CK45" s="422"/>
      <c r="CL45" s="422"/>
      <c r="CM45" s="422"/>
      <c r="CN45" s="422"/>
      <c r="CO45" s="422"/>
      <c r="CP45" s="422"/>
      <c r="CQ45" s="422"/>
      <c r="CR45" s="422"/>
      <c r="CS45" s="422"/>
      <c r="CT45" s="422"/>
      <c r="CU45" s="422"/>
      <c r="CV45" s="422"/>
      <c r="CW45" s="422"/>
      <c r="CX45" s="422"/>
      <c r="CY45" s="422"/>
      <c r="CZ45" s="422"/>
      <c r="DA45" s="422"/>
      <c r="DB45" s="422"/>
      <c r="DC45" s="422"/>
      <c r="DD45" s="422"/>
      <c r="DE45" s="422"/>
      <c r="DF45" s="422"/>
      <c r="DG45" s="422"/>
      <c r="DH45" s="422"/>
      <c r="DI45" s="422"/>
      <c r="DJ45" s="422"/>
      <c r="DK45" s="422"/>
      <c r="DL45" s="422"/>
      <c r="DM45" s="422"/>
      <c r="DN45" s="422"/>
      <c r="DO45" s="422"/>
      <c r="DP45" s="422"/>
      <c r="DQ45" s="422"/>
      <c r="DR45" s="422"/>
      <c r="DS45" s="422"/>
      <c r="DT45" s="422"/>
      <c r="DU45" s="422"/>
      <c r="DV45" s="422"/>
      <c r="DW45" s="422"/>
      <c r="DX45" s="422"/>
      <c r="DY45" s="422"/>
      <c r="DZ45" s="422"/>
      <c r="EA45" s="422"/>
      <c r="EB45" s="422"/>
      <c r="EC45" s="422"/>
      <c r="ED45" s="422"/>
      <c r="EE45" s="422"/>
      <c r="EF45" s="422"/>
      <c r="EG45" s="422"/>
      <c r="EH45" s="422"/>
      <c r="EI45" s="422"/>
      <c r="EJ45" s="422"/>
      <c r="EK45" s="422"/>
      <c r="EL45" s="422"/>
      <c r="EM45" s="422"/>
      <c r="EN45" s="422"/>
      <c r="EO45" s="422"/>
      <c r="EP45" s="422"/>
      <c r="EQ45" s="422"/>
      <c r="ER45" s="422"/>
      <c r="ES45" s="422"/>
      <c r="ET45" s="422"/>
      <c r="EU45" s="422"/>
      <c r="EV45" s="422"/>
      <c r="EW45" s="422"/>
      <c r="EX45" s="422"/>
      <c r="EY45" s="422"/>
      <c r="EZ45" s="422"/>
      <c r="FA45" s="422"/>
      <c r="FB45" s="422"/>
      <c r="FC45" s="422"/>
      <c r="FD45" s="422"/>
      <c r="FE45" s="422"/>
      <c r="FF45" s="422"/>
      <c r="FG45" s="422"/>
      <c r="FH45" s="422"/>
      <c r="FI45" s="422"/>
      <c r="FJ45" s="422"/>
      <c r="FK45" s="422"/>
      <c r="FL45" s="422"/>
      <c r="FM45" s="422"/>
      <c r="FN45" s="422"/>
      <c r="FO45" s="422"/>
      <c r="FP45" s="422"/>
      <c r="FQ45" s="422"/>
      <c r="FR45" s="422"/>
      <c r="FS45" s="422"/>
      <c r="FT45" s="422"/>
      <c r="FU45" s="422"/>
      <c r="FV45" s="422"/>
      <c r="FW45" s="422"/>
      <c r="FX45" s="422"/>
      <c r="FY45" s="422"/>
      <c r="FZ45" s="422"/>
      <c r="GA45" s="422"/>
      <c r="GB45" s="422"/>
      <c r="GC45" s="422"/>
      <c r="GD45" s="422"/>
      <c r="GE45" s="422"/>
      <c r="GF45" s="422"/>
      <c r="GG45" s="422"/>
      <c r="GH45" s="422"/>
    </row>
    <row r="46" spans="1:190" s="414" customFormat="1" ht="27">
      <c r="A46" s="398">
        <v>38</v>
      </c>
      <c r="B46" s="383" t="s">
        <v>626</v>
      </c>
      <c r="C46" s="382" t="s">
        <v>514</v>
      </c>
      <c r="D46" s="430">
        <v>3000</v>
      </c>
      <c r="E46" s="429" t="s">
        <v>642</v>
      </c>
      <c r="F46" s="399" t="s">
        <v>643</v>
      </c>
      <c r="G46" s="399" t="s">
        <v>644</v>
      </c>
      <c r="H46" s="420" t="s">
        <v>520</v>
      </c>
      <c r="I46" s="395"/>
      <c r="J46" s="431"/>
      <c r="K46" s="303"/>
      <c r="L46" s="302"/>
      <c r="M46" s="422"/>
      <c r="N46" s="422"/>
      <c r="O46" s="422"/>
      <c r="P46" s="422"/>
      <c r="Q46" s="422"/>
      <c r="R46" s="422"/>
      <c r="S46" s="422"/>
      <c r="T46" s="422"/>
      <c r="U46" s="422"/>
      <c r="V46" s="422"/>
      <c r="W46" s="422"/>
      <c r="X46" s="422"/>
      <c r="Y46" s="422"/>
      <c r="Z46" s="422"/>
      <c r="AA46" s="422"/>
      <c r="AB46" s="422"/>
      <c r="AC46" s="422"/>
      <c r="AD46" s="422"/>
      <c r="AE46" s="422"/>
      <c r="AF46" s="422"/>
      <c r="AG46" s="422"/>
      <c r="AH46" s="422"/>
      <c r="AI46" s="422"/>
      <c r="AJ46" s="422"/>
      <c r="AK46" s="422"/>
      <c r="AL46" s="422"/>
      <c r="AM46" s="422"/>
      <c r="AN46" s="422"/>
      <c r="AO46" s="422"/>
      <c r="AP46" s="422"/>
      <c r="AQ46" s="422"/>
      <c r="AR46" s="422"/>
      <c r="AS46" s="422"/>
      <c r="AT46" s="422"/>
      <c r="AU46" s="422"/>
      <c r="AV46" s="422"/>
      <c r="AW46" s="422"/>
      <c r="AX46" s="422"/>
      <c r="AY46" s="422"/>
      <c r="AZ46" s="422"/>
      <c r="BA46" s="422"/>
      <c r="BB46" s="422"/>
      <c r="BC46" s="422"/>
      <c r="BD46" s="422"/>
      <c r="BE46" s="422"/>
      <c r="BF46" s="422"/>
      <c r="BG46" s="422"/>
      <c r="BH46" s="422"/>
      <c r="BI46" s="422"/>
      <c r="BJ46" s="422"/>
      <c r="BK46" s="422"/>
      <c r="BL46" s="422"/>
      <c r="BM46" s="422"/>
      <c r="BN46" s="422"/>
      <c r="BO46" s="422"/>
      <c r="BP46" s="422"/>
      <c r="BQ46" s="422"/>
      <c r="BR46" s="422"/>
      <c r="BS46" s="422"/>
      <c r="BT46" s="422"/>
      <c r="BU46" s="422"/>
      <c r="BV46" s="422"/>
      <c r="BW46" s="422"/>
      <c r="BX46" s="422"/>
      <c r="BY46" s="422"/>
      <c r="BZ46" s="422"/>
      <c r="CA46" s="422"/>
      <c r="CB46" s="422"/>
      <c r="CC46" s="422"/>
      <c r="CD46" s="422"/>
      <c r="CE46" s="422"/>
      <c r="CF46" s="422"/>
      <c r="CG46" s="422"/>
      <c r="CH46" s="422"/>
      <c r="CI46" s="422"/>
      <c r="CJ46" s="422"/>
      <c r="CK46" s="422"/>
      <c r="CL46" s="422"/>
      <c r="CM46" s="422"/>
      <c r="CN46" s="422"/>
      <c r="CO46" s="422"/>
      <c r="CP46" s="422"/>
      <c r="CQ46" s="422"/>
      <c r="CR46" s="422"/>
      <c r="CS46" s="422"/>
      <c r="CT46" s="422"/>
      <c r="CU46" s="422"/>
      <c r="CV46" s="422"/>
      <c r="CW46" s="422"/>
      <c r="CX46" s="422"/>
      <c r="CY46" s="422"/>
      <c r="CZ46" s="422"/>
      <c r="DA46" s="422"/>
      <c r="DB46" s="422"/>
      <c r="DC46" s="422"/>
      <c r="DD46" s="422"/>
      <c r="DE46" s="422"/>
      <c r="DF46" s="422"/>
      <c r="DG46" s="422"/>
      <c r="DH46" s="422"/>
      <c r="DI46" s="422"/>
      <c r="DJ46" s="422"/>
      <c r="DK46" s="422"/>
      <c r="DL46" s="422"/>
      <c r="DM46" s="422"/>
      <c r="DN46" s="422"/>
      <c r="DO46" s="422"/>
      <c r="DP46" s="422"/>
      <c r="DQ46" s="422"/>
      <c r="DR46" s="422"/>
      <c r="DS46" s="422"/>
      <c r="DT46" s="422"/>
      <c r="DU46" s="422"/>
      <c r="DV46" s="422"/>
      <c r="DW46" s="422"/>
      <c r="DX46" s="422"/>
      <c r="DY46" s="422"/>
      <c r="DZ46" s="422"/>
      <c r="EA46" s="422"/>
      <c r="EB46" s="422"/>
      <c r="EC46" s="422"/>
      <c r="ED46" s="422"/>
      <c r="EE46" s="422"/>
      <c r="EF46" s="422"/>
      <c r="EG46" s="422"/>
      <c r="EH46" s="422"/>
      <c r="EI46" s="422"/>
      <c r="EJ46" s="422"/>
      <c r="EK46" s="422"/>
      <c r="EL46" s="422"/>
      <c r="EM46" s="422"/>
      <c r="EN46" s="422"/>
      <c r="EO46" s="422"/>
      <c r="EP46" s="422"/>
      <c r="EQ46" s="422"/>
      <c r="ER46" s="422"/>
      <c r="ES46" s="422"/>
      <c r="ET46" s="422"/>
      <c r="EU46" s="422"/>
      <c r="EV46" s="422"/>
      <c r="EW46" s="422"/>
      <c r="EX46" s="422"/>
      <c r="EY46" s="422"/>
      <c r="EZ46" s="422"/>
      <c r="FA46" s="422"/>
      <c r="FB46" s="422"/>
      <c r="FC46" s="422"/>
      <c r="FD46" s="422"/>
      <c r="FE46" s="422"/>
      <c r="FF46" s="422"/>
      <c r="FG46" s="422"/>
      <c r="FH46" s="422"/>
      <c r="FI46" s="422"/>
      <c r="FJ46" s="422"/>
      <c r="FK46" s="422"/>
      <c r="FL46" s="422"/>
      <c r="FM46" s="422"/>
      <c r="FN46" s="422"/>
      <c r="FO46" s="422"/>
      <c r="FP46" s="422"/>
      <c r="FQ46" s="422"/>
      <c r="FR46" s="422"/>
      <c r="FS46" s="422"/>
      <c r="FT46" s="422"/>
      <c r="FU46" s="422"/>
      <c r="FV46" s="422"/>
      <c r="FW46" s="422"/>
      <c r="FX46" s="422"/>
      <c r="FY46" s="422"/>
      <c r="FZ46" s="422"/>
      <c r="GA46" s="422"/>
      <c r="GB46" s="422"/>
      <c r="GC46" s="422"/>
      <c r="GD46" s="422"/>
      <c r="GE46" s="422"/>
      <c r="GF46" s="422"/>
      <c r="GG46" s="422"/>
      <c r="GH46" s="422"/>
    </row>
    <row r="47" spans="1:190" s="414" customFormat="1" ht="27">
      <c r="A47" s="398">
        <v>39</v>
      </c>
      <c r="B47" s="383" t="s">
        <v>626</v>
      </c>
      <c r="C47" s="382" t="s">
        <v>514</v>
      </c>
      <c r="D47" s="430">
        <v>3000</v>
      </c>
      <c r="E47" s="429" t="s">
        <v>645</v>
      </c>
      <c r="F47" s="399" t="s">
        <v>646</v>
      </c>
      <c r="G47" s="399" t="s">
        <v>647</v>
      </c>
      <c r="H47" s="420" t="s">
        <v>648</v>
      </c>
      <c r="I47" s="395"/>
      <c r="J47" s="431"/>
      <c r="K47" s="303"/>
      <c r="L47" s="30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22"/>
      <c r="Z47" s="422"/>
      <c r="AA47" s="422"/>
      <c r="AB47" s="422"/>
      <c r="AC47" s="422"/>
      <c r="AD47" s="422"/>
      <c r="AE47" s="422"/>
      <c r="AF47" s="422"/>
      <c r="AG47" s="422"/>
      <c r="AH47" s="422"/>
      <c r="AI47" s="422"/>
      <c r="AJ47" s="422"/>
      <c r="AK47" s="422"/>
      <c r="AL47" s="422"/>
      <c r="AM47" s="422"/>
      <c r="AN47" s="422"/>
      <c r="AO47" s="422"/>
      <c r="AP47" s="422"/>
      <c r="AQ47" s="422"/>
      <c r="AR47" s="422"/>
      <c r="AS47" s="422"/>
      <c r="AT47" s="422"/>
      <c r="AU47" s="422"/>
      <c r="AV47" s="422"/>
      <c r="AW47" s="422"/>
      <c r="AX47" s="422"/>
      <c r="AY47" s="422"/>
      <c r="AZ47" s="422"/>
      <c r="BA47" s="422"/>
      <c r="BB47" s="422"/>
      <c r="BC47" s="422"/>
      <c r="BD47" s="422"/>
      <c r="BE47" s="422"/>
      <c r="BF47" s="422"/>
      <c r="BG47" s="422"/>
      <c r="BH47" s="422"/>
      <c r="BI47" s="422"/>
      <c r="BJ47" s="422"/>
      <c r="BK47" s="422"/>
      <c r="BL47" s="422"/>
      <c r="BM47" s="422"/>
      <c r="BN47" s="422"/>
      <c r="BO47" s="422"/>
      <c r="BP47" s="422"/>
      <c r="BQ47" s="422"/>
      <c r="BR47" s="422"/>
      <c r="BS47" s="422"/>
      <c r="BT47" s="422"/>
      <c r="BU47" s="422"/>
      <c r="BV47" s="422"/>
      <c r="BW47" s="422"/>
      <c r="BX47" s="422"/>
      <c r="BY47" s="422"/>
      <c r="BZ47" s="422"/>
      <c r="CA47" s="422"/>
      <c r="CB47" s="422"/>
      <c r="CC47" s="422"/>
      <c r="CD47" s="422"/>
      <c r="CE47" s="422"/>
      <c r="CF47" s="422"/>
      <c r="CG47" s="422"/>
      <c r="CH47" s="422"/>
      <c r="CI47" s="422"/>
      <c r="CJ47" s="422"/>
      <c r="CK47" s="422"/>
      <c r="CL47" s="422"/>
      <c r="CM47" s="422"/>
      <c r="CN47" s="422"/>
      <c r="CO47" s="422"/>
      <c r="CP47" s="422"/>
      <c r="CQ47" s="422"/>
      <c r="CR47" s="422"/>
      <c r="CS47" s="422"/>
      <c r="CT47" s="422"/>
      <c r="CU47" s="422"/>
      <c r="CV47" s="422"/>
      <c r="CW47" s="422"/>
      <c r="CX47" s="422"/>
      <c r="CY47" s="422"/>
      <c r="CZ47" s="422"/>
      <c r="DA47" s="422"/>
      <c r="DB47" s="422"/>
      <c r="DC47" s="422"/>
      <c r="DD47" s="422"/>
      <c r="DE47" s="422"/>
      <c r="DF47" s="422"/>
      <c r="DG47" s="422"/>
      <c r="DH47" s="422"/>
      <c r="DI47" s="422"/>
      <c r="DJ47" s="422"/>
      <c r="DK47" s="422"/>
      <c r="DL47" s="422"/>
      <c r="DM47" s="422"/>
      <c r="DN47" s="422"/>
      <c r="DO47" s="422"/>
      <c r="DP47" s="422"/>
      <c r="DQ47" s="422"/>
      <c r="DR47" s="422"/>
      <c r="DS47" s="422"/>
      <c r="DT47" s="422"/>
      <c r="DU47" s="422"/>
      <c r="DV47" s="422"/>
      <c r="DW47" s="422"/>
      <c r="DX47" s="422"/>
      <c r="DY47" s="422"/>
      <c r="DZ47" s="422"/>
      <c r="EA47" s="422"/>
      <c r="EB47" s="422"/>
      <c r="EC47" s="422"/>
      <c r="ED47" s="422"/>
      <c r="EE47" s="422"/>
      <c r="EF47" s="422"/>
      <c r="EG47" s="422"/>
      <c r="EH47" s="422"/>
      <c r="EI47" s="422"/>
      <c r="EJ47" s="422"/>
      <c r="EK47" s="422"/>
      <c r="EL47" s="422"/>
      <c r="EM47" s="422"/>
      <c r="EN47" s="422"/>
      <c r="EO47" s="422"/>
      <c r="EP47" s="422"/>
      <c r="EQ47" s="422"/>
      <c r="ER47" s="422"/>
      <c r="ES47" s="422"/>
      <c r="ET47" s="422"/>
      <c r="EU47" s="422"/>
      <c r="EV47" s="422"/>
      <c r="EW47" s="422"/>
      <c r="EX47" s="422"/>
      <c r="EY47" s="422"/>
      <c r="EZ47" s="422"/>
      <c r="FA47" s="422"/>
      <c r="FB47" s="422"/>
      <c r="FC47" s="422"/>
      <c r="FD47" s="422"/>
      <c r="FE47" s="422"/>
      <c r="FF47" s="422"/>
      <c r="FG47" s="422"/>
      <c r="FH47" s="422"/>
      <c r="FI47" s="422"/>
      <c r="FJ47" s="422"/>
      <c r="FK47" s="422"/>
      <c r="FL47" s="422"/>
      <c r="FM47" s="422"/>
      <c r="FN47" s="422"/>
      <c r="FO47" s="422"/>
      <c r="FP47" s="422"/>
      <c r="FQ47" s="422"/>
      <c r="FR47" s="422"/>
      <c r="FS47" s="422"/>
      <c r="FT47" s="422"/>
      <c r="FU47" s="422"/>
      <c r="FV47" s="422"/>
      <c r="FW47" s="422"/>
      <c r="FX47" s="422"/>
      <c r="FY47" s="422"/>
      <c r="FZ47" s="422"/>
      <c r="GA47" s="422"/>
      <c r="GB47" s="422"/>
      <c r="GC47" s="422"/>
      <c r="GD47" s="422"/>
      <c r="GE47" s="422"/>
      <c r="GF47" s="422"/>
      <c r="GG47" s="422"/>
      <c r="GH47" s="422"/>
    </row>
    <row r="48" spans="1:190" s="414" customFormat="1" ht="27">
      <c r="A48" s="398">
        <v>40</v>
      </c>
      <c r="B48" s="383" t="s">
        <v>626</v>
      </c>
      <c r="C48" s="382" t="s">
        <v>514</v>
      </c>
      <c r="D48" s="430">
        <v>1000</v>
      </c>
      <c r="E48" s="429" t="s">
        <v>649</v>
      </c>
      <c r="F48" s="399" t="s">
        <v>650</v>
      </c>
      <c r="G48" s="399" t="s">
        <v>651</v>
      </c>
      <c r="H48" s="420" t="s">
        <v>208</v>
      </c>
      <c r="I48" s="395"/>
      <c r="J48" s="431"/>
      <c r="K48" s="303"/>
      <c r="L48" s="302"/>
      <c r="M48" s="422"/>
      <c r="N48" s="422"/>
      <c r="O48" s="422"/>
      <c r="P48" s="422"/>
      <c r="Q48" s="422"/>
      <c r="R48" s="422"/>
      <c r="S48" s="422"/>
      <c r="T48" s="422"/>
      <c r="U48" s="422"/>
      <c r="V48" s="422"/>
      <c r="W48" s="422"/>
      <c r="X48" s="422"/>
      <c r="Y48" s="422"/>
      <c r="Z48" s="422"/>
      <c r="AA48" s="422"/>
      <c r="AB48" s="422"/>
      <c r="AC48" s="422"/>
      <c r="AD48" s="422"/>
      <c r="AE48" s="422"/>
      <c r="AF48" s="422"/>
      <c r="AG48" s="422"/>
      <c r="AH48" s="422"/>
      <c r="AI48" s="422"/>
      <c r="AJ48" s="422"/>
      <c r="AK48" s="422"/>
      <c r="AL48" s="422"/>
      <c r="AM48" s="422"/>
      <c r="AN48" s="422"/>
      <c r="AO48" s="422"/>
      <c r="AP48" s="422"/>
      <c r="AQ48" s="422"/>
      <c r="AR48" s="422"/>
      <c r="AS48" s="422"/>
      <c r="AT48" s="422"/>
      <c r="AU48" s="422"/>
      <c r="AV48" s="422"/>
      <c r="AW48" s="422"/>
      <c r="AX48" s="422"/>
      <c r="AY48" s="422"/>
      <c r="AZ48" s="422"/>
      <c r="BA48" s="422"/>
      <c r="BB48" s="422"/>
      <c r="BC48" s="422"/>
      <c r="BD48" s="422"/>
      <c r="BE48" s="422"/>
      <c r="BF48" s="422"/>
      <c r="BG48" s="422"/>
      <c r="BH48" s="422"/>
      <c r="BI48" s="422"/>
      <c r="BJ48" s="422"/>
      <c r="BK48" s="422"/>
      <c r="BL48" s="422"/>
      <c r="BM48" s="422"/>
      <c r="BN48" s="422"/>
      <c r="BO48" s="422"/>
      <c r="BP48" s="422"/>
      <c r="BQ48" s="422"/>
      <c r="BR48" s="422"/>
      <c r="BS48" s="422"/>
      <c r="BT48" s="422"/>
      <c r="BU48" s="422"/>
      <c r="BV48" s="422"/>
      <c r="BW48" s="422"/>
      <c r="BX48" s="422"/>
      <c r="BY48" s="422"/>
      <c r="BZ48" s="422"/>
      <c r="CA48" s="422"/>
      <c r="CB48" s="422"/>
      <c r="CC48" s="422"/>
      <c r="CD48" s="422"/>
      <c r="CE48" s="422"/>
      <c r="CF48" s="422"/>
      <c r="CG48" s="422"/>
      <c r="CH48" s="422"/>
      <c r="CI48" s="422"/>
      <c r="CJ48" s="422"/>
      <c r="CK48" s="422"/>
      <c r="CL48" s="422"/>
      <c r="CM48" s="422"/>
      <c r="CN48" s="422"/>
      <c r="CO48" s="422"/>
      <c r="CP48" s="422"/>
      <c r="CQ48" s="422"/>
      <c r="CR48" s="422"/>
      <c r="CS48" s="422"/>
      <c r="CT48" s="422"/>
      <c r="CU48" s="422"/>
      <c r="CV48" s="422"/>
      <c r="CW48" s="422"/>
      <c r="CX48" s="422"/>
      <c r="CY48" s="422"/>
      <c r="CZ48" s="422"/>
      <c r="DA48" s="422"/>
      <c r="DB48" s="422"/>
      <c r="DC48" s="422"/>
      <c r="DD48" s="422"/>
      <c r="DE48" s="422"/>
      <c r="DF48" s="422"/>
      <c r="DG48" s="422"/>
      <c r="DH48" s="422"/>
      <c r="DI48" s="422"/>
      <c r="DJ48" s="422"/>
      <c r="DK48" s="422"/>
      <c r="DL48" s="422"/>
      <c r="DM48" s="422"/>
      <c r="DN48" s="422"/>
      <c r="DO48" s="422"/>
      <c r="DP48" s="422"/>
      <c r="DQ48" s="422"/>
      <c r="DR48" s="422"/>
      <c r="DS48" s="422"/>
      <c r="DT48" s="422"/>
      <c r="DU48" s="422"/>
      <c r="DV48" s="422"/>
      <c r="DW48" s="422"/>
      <c r="DX48" s="422"/>
      <c r="DY48" s="422"/>
      <c r="DZ48" s="422"/>
      <c r="EA48" s="422"/>
      <c r="EB48" s="422"/>
      <c r="EC48" s="422"/>
      <c r="ED48" s="422"/>
      <c r="EE48" s="422"/>
      <c r="EF48" s="422"/>
      <c r="EG48" s="422"/>
      <c r="EH48" s="422"/>
      <c r="EI48" s="422"/>
      <c r="EJ48" s="422"/>
      <c r="EK48" s="422"/>
      <c r="EL48" s="422"/>
      <c r="EM48" s="422"/>
      <c r="EN48" s="422"/>
      <c r="EO48" s="422"/>
      <c r="EP48" s="422"/>
      <c r="EQ48" s="422"/>
      <c r="ER48" s="422"/>
      <c r="ES48" s="422"/>
      <c r="ET48" s="422"/>
      <c r="EU48" s="422"/>
      <c r="EV48" s="422"/>
      <c r="EW48" s="422"/>
      <c r="EX48" s="422"/>
      <c r="EY48" s="422"/>
      <c r="EZ48" s="422"/>
      <c r="FA48" s="422"/>
      <c r="FB48" s="422"/>
      <c r="FC48" s="422"/>
      <c r="FD48" s="422"/>
      <c r="FE48" s="422"/>
      <c r="FF48" s="422"/>
      <c r="FG48" s="422"/>
      <c r="FH48" s="422"/>
      <c r="FI48" s="422"/>
      <c r="FJ48" s="422"/>
      <c r="FK48" s="422"/>
      <c r="FL48" s="422"/>
      <c r="FM48" s="422"/>
      <c r="FN48" s="422"/>
      <c r="FO48" s="422"/>
      <c r="FP48" s="422"/>
      <c r="FQ48" s="422"/>
      <c r="FR48" s="422"/>
      <c r="FS48" s="422"/>
      <c r="FT48" s="422"/>
      <c r="FU48" s="422"/>
      <c r="FV48" s="422"/>
      <c r="FW48" s="422"/>
      <c r="FX48" s="422"/>
      <c r="FY48" s="422"/>
      <c r="FZ48" s="422"/>
      <c r="GA48" s="422"/>
      <c r="GB48" s="422"/>
      <c r="GC48" s="422"/>
      <c r="GD48" s="422"/>
      <c r="GE48" s="422"/>
      <c r="GF48" s="422"/>
      <c r="GG48" s="422"/>
      <c r="GH48" s="422"/>
    </row>
    <row r="49" spans="1:190" s="414" customFormat="1" ht="27">
      <c r="A49" s="398">
        <v>41</v>
      </c>
      <c r="B49" s="383" t="s">
        <v>626</v>
      </c>
      <c r="C49" s="382" t="s">
        <v>514</v>
      </c>
      <c r="D49" s="430">
        <v>1000</v>
      </c>
      <c r="E49" s="429" t="s">
        <v>652</v>
      </c>
      <c r="F49" s="399" t="s">
        <v>653</v>
      </c>
      <c r="G49" s="399" t="s">
        <v>654</v>
      </c>
      <c r="H49" s="420" t="s">
        <v>208</v>
      </c>
      <c r="I49" s="395"/>
      <c r="J49" s="431"/>
      <c r="K49" s="303"/>
      <c r="L49" s="302"/>
      <c r="M49" s="422"/>
      <c r="N49" s="422"/>
      <c r="O49" s="422"/>
      <c r="P49" s="422"/>
      <c r="Q49" s="422"/>
      <c r="R49" s="422"/>
      <c r="S49" s="422"/>
      <c r="T49" s="422"/>
      <c r="U49" s="422"/>
      <c r="V49" s="422"/>
      <c r="W49" s="422"/>
      <c r="X49" s="422"/>
      <c r="Y49" s="422"/>
      <c r="Z49" s="422"/>
      <c r="AA49" s="422"/>
      <c r="AB49" s="422"/>
      <c r="AC49" s="422"/>
      <c r="AD49" s="422"/>
      <c r="AE49" s="422"/>
      <c r="AF49" s="422"/>
      <c r="AG49" s="422"/>
      <c r="AH49" s="422"/>
      <c r="AI49" s="422"/>
      <c r="AJ49" s="422"/>
      <c r="AK49" s="422"/>
      <c r="AL49" s="422"/>
      <c r="AM49" s="422"/>
      <c r="AN49" s="422"/>
      <c r="AO49" s="422"/>
      <c r="AP49" s="422"/>
      <c r="AQ49" s="422"/>
      <c r="AR49" s="422"/>
      <c r="AS49" s="422"/>
      <c r="AT49" s="422"/>
      <c r="AU49" s="422"/>
      <c r="AV49" s="422"/>
      <c r="AW49" s="422"/>
      <c r="AX49" s="422"/>
      <c r="AY49" s="422"/>
      <c r="AZ49" s="422"/>
      <c r="BA49" s="422"/>
      <c r="BB49" s="422"/>
      <c r="BC49" s="422"/>
      <c r="BD49" s="422"/>
      <c r="BE49" s="422"/>
      <c r="BF49" s="422"/>
      <c r="BG49" s="422"/>
      <c r="BH49" s="422"/>
      <c r="BI49" s="422"/>
      <c r="BJ49" s="422"/>
      <c r="BK49" s="422"/>
      <c r="BL49" s="422"/>
      <c r="BM49" s="422"/>
      <c r="BN49" s="422"/>
      <c r="BO49" s="422"/>
      <c r="BP49" s="422"/>
      <c r="BQ49" s="422"/>
      <c r="BR49" s="422"/>
      <c r="BS49" s="422"/>
      <c r="BT49" s="422"/>
      <c r="BU49" s="422"/>
      <c r="BV49" s="422"/>
      <c r="BW49" s="422"/>
      <c r="BX49" s="422"/>
      <c r="BY49" s="422"/>
      <c r="BZ49" s="422"/>
      <c r="CA49" s="422"/>
      <c r="CB49" s="422"/>
      <c r="CC49" s="422"/>
      <c r="CD49" s="422"/>
      <c r="CE49" s="422"/>
      <c r="CF49" s="422"/>
      <c r="CG49" s="422"/>
      <c r="CH49" s="422"/>
      <c r="CI49" s="422"/>
      <c r="CJ49" s="422"/>
      <c r="CK49" s="422"/>
      <c r="CL49" s="422"/>
      <c r="CM49" s="422"/>
      <c r="CN49" s="422"/>
      <c r="CO49" s="422"/>
      <c r="CP49" s="422"/>
      <c r="CQ49" s="422"/>
      <c r="CR49" s="422"/>
      <c r="CS49" s="422"/>
      <c r="CT49" s="422"/>
      <c r="CU49" s="422"/>
      <c r="CV49" s="422"/>
      <c r="CW49" s="422"/>
      <c r="CX49" s="422"/>
      <c r="CY49" s="422"/>
      <c r="CZ49" s="422"/>
      <c r="DA49" s="422"/>
      <c r="DB49" s="422"/>
      <c r="DC49" s="422"/>
      <c r="DD49" s="422"/>
      <c r="DE49" s="422"/>
      <c r="DF49" s="422"/>
      <c r="DG49" s="422"/>
      <c r="DH49" s="422"/>
      <c r="DI49" s="422"/>
      <c r="DJ49" s="422"/>
      <c r="DK49" s="422"/>
      <c r="DL49" s="422"/>
      <c r="DM49" s="422"/>
      <c r="DN49" s="422"/>
      <c r="DO49" s="422"/>
      <c r="DP49" s="422"/>
      <c r="DQ49" s="422"/>
      <c r="DR49" s="422"/>
      <c r="DS49" s="422"/>
      <c r="DT49" s="422"/>
      <c r="DU49" s="422"/>
      <c r="DV49" s="422"/>
      <c r="DW49" s="422"/>
      <c r="DX49" s="422"/>
      <c r="DY49" s="422"/>
      <c r="DZ49" s="422"/>
      <c r="EA49" s="422"/>
      <c r="EB49" s="422"/>
      <c r="EC49" s="422"/>
      <c r="ED49" s="422"/>
      <c r="EE49" s="422"/>
      <c r="EF49" s="422"/>
      <c r="EG49" s="422"/>
      <c r="EH49" s="422"/>
      <c r="EI49" s="422"/>
      <c r="EJ49" s="422"/>
      <c r="EK49" s="422"/>
      <c r="EL49" s="422"/>
      <c r="EM49" s="422"/>
      <c r="EN49" s="422"/>
      <c r="EO49" s="422"/>
      <c r="EP49" s="422"/>
      <c r="EQ49" s="422"/>
      <c r="ER49" s="422"/>
      <c r="ES49" s="422"/>
      <c r="ET49" s="422"/>
      <c r="EU49" s="422"/>
      <c r="EV49" s="422"/>
      <c r="EW49" s="422"/>
      <c r="EX49" s="422"/>
      <c r="EY49" s="422"/>
      <c r="EZ49" s="422"/>
      <c r="FA49" s="422"/>
      <c r="FB49" s="422"/>
      <c r="FC49" s="422"/>
      <c r="FD49" s="422"/>
      <c r="FE49" s="422"/>
      <c r="FF49" s="422"/>
      <c r="FG49" s="422"/>
      <c r="FH49" s="422"/>
      <c r="FI49" s="422"/>
      <c r="FJ49" s="422"/>
      <c r="FK49" s="422"/>
      <c r="FL49" s="422"/>
      <c r="FM49" s="422"/>
      <c r="FN49" s="422"/>
      <c r="FO49" s="422"/>
      <c r="FP49" s="422"/>
      <c r="FQ49" s="422"/>
      <c r="FR49" s="422"/>
      <c r="FS49" s="422"/>
      <c r="FT49" s="422"/>
      <c r="FU49" s="422"/>
      <c r="FV49" s="422"/>
      <c r="FW49" s="422"/>
      <c r="FX49" s="422"/>
      <c r="FY49" s="422"/>
      <c r="FZ49" s="422"/>
      <c r="GA49" s="422"/>
      <c r="GB49" s="422"/>
      <c r="GC49" s="422"/>
      <c r="GD49" s="422"/>
      <c r="GE49" s="422"/>
      <c r="GF49" s="422"/>
      <c r="GG49" s="422"/>
      <c r="GH49" s="422"/>
    </row>
    <row r="50" spans="1:190" s="414" customFormat="1" ht="27">
      <c r="A50" s="398">
        <v>42</v>
      </c>
      <c r="B50" s="383" t="s">
        <v>655</v>
      </c>
      <c r="C50" s="382" t="s">
        <v>514</v>
      </c>
      <c r="D50" s="430">
        <v>3000</v>
      </c>
      <c r="E50" s="429" t="s">
        <v>656</v>
      </c>
      <c r="F50" s="399" t="s">
        <v>657</v>
      </c>
      <c r="G50" s="399" t="s">
        <v>658</v>
      </c>
      <c r="H50" s="420" t="s">
        <v>520</v>
      </c>
      <c r="I50" s="395"/>
      <c r="J50" s="431"/>
      <c r="K50" s="303"/>
      <c r="L50" s="302"/>
      <c r="M50" s="422"/>
      <c r="N50" s="422"/>
      <c r="O50" s="422"/>
      <c r="P50" s="422"/>
      <c r="Q50" s="422"/>
      <c r="R50" s="422"/>
      <c r="S50" s="422"/>
      <c r="T50" s="422"/>
      <c r="U50" s="422"/>
      <c r="V50" s="422"/>
      <c r="W50" s="422"/>
      <c r="X50" s="422"/>
      <c r="Y50" s="422"/>
      <c r="Z50" s="422"/>
      <c r="AA50" s="422"/>
      <c r="AB50" s="422"/>
      <c r="AC50" s="422"/>
      <c r="AD50" s="422"/>
      <c r="AE50" s="422"/>
      <c r="AF50" s="422"/>
      <c r="AG50" s="422"/>
      <c r="AH50" s="422"/>
      <c r="AI50" s="422"/>
      <c r="AJ50" s="422"/>
      <c r="AK50" s="422"/>
      <c r="AL50" s="422"/>
      <c r="AM50" s="422"/>
      <c r="AN50" s="422"/>
      <c r="AO50" s="422"/>
      <c r="AP50" s="422"/>
      <c r="AQ50" s="422"/>
      <c r="AR50" s="422"/>
      <c r="AS50" s="422"/>
      <c r="AT50" s="422"/>
      <c r="AU50" s="422"/>
      <c r="AV50" s="422"/>
      <c r="AW50" s="422"/>
      <c r="AX50" s="422"/>
      <c r="AY50" s="422"/>
      <c r="AZ50" s="422"/>
      <c r="BA50" s="422"/>
      <c r="BB50" s="422"/>
      <c r="BC50" s="422"/>
      <c r="BD50" s="422"/>
      <c r="BE50" s="422"/>
      <c r="BF50" s="422"/>
      <c r="BG50" s="422"/>
      <c r="BH50" s="422"/>
      <c r="BI50" s="422"/>
      <c r="BJ50" s="422"/>
      <c r="BK50" s="422"/>
      <c r="BL50" s="422"/>
      <c r="BM50" s="422"/>
      <c r="BN50" s="422"/>
      <c r="BO50" s="422"/>
      <c r="BP50" s="422"/>
      <c r="BQ50" s="422"/>
      <c r="BR50" s="422"/>
      <c r="BS50" s="422"/>
      <c r="BT50" s="422"/>
      <c r="BU50" s="422"/>
      <c r="BV50" s="422"/>
      <c r="BW50" s="422"/>
      <c r="BX50" s="422"/>
      <c r="BY50" s="422"/>
      <c r="BZ50" s="422"/>
      <c r="CA50" s="422"/>
      <c r="CB50" s="422"/>
      <c r="CC50" s="422"/>
      <c r="CD50" s="422"/>
      <c r="CE50" s="422"/>
      <c r="CF50" s="422"/>
      <c r="CG50" s="422"/>
      <c r="CH50" s="422"/>
      <c r="CI50" s="422"/>
      <c r="CJ50" s="422"/>
      <c r="CK50" s="422"/>
      <c r="CL50" s="422"/>
      <c r="CM50" s="422"/>
      <c r="CN50" s="422"/>
      <c r="CO50" s="422"/>
      <c r="CP50" s="422"/>
      <c r="CQ50" s="422"/>
      <c r="CR50" s="422"/>
      <c r="CS50" s="422"/>
      <c r="CT50" s="422"/>
      <c r="CU50" s="422"/>
      <c r="CV50" s="422"/>
      <c r="CW50" s="422"/>
      <c r="CX50" s="422"/>
      <c r="CY50" s="422"/>
      <c r="CZ50" s="422"/>
      <c r="DA50" s="422"/>
      <c r="DB50" s="422"/>
      <c r="DC50" s="422"/>
      <c r="DD50" s="422"/>
      <c r="DE50" s="422"/>
      <c r="DF50" s="422"/>
      <c r="DG50" s="422"/>
      <c r="DH50" s="422"/>
      <c r="DI50" s="422"/>
      <c r="DJ50" s="422"/>
      <c r="DK50" s="422"/>
      <c r="DL50" s="422"/>
      <c r="DM50" s="422"/>
      <c r="DN50" s="422"/>
      <c r="DO50" s="422"/>
      <c r="DP50" s="422"/>
      <c r="DQ50" s="422"/>
      <c r="DR50" s="422"/>
      <c r="DS50" s="422"/>
      <c r="DT50" s="422"/>
      <c r="DU50" s="422"/>
      <c r="DV50" s="422"/>
      <c r="DW50" s="422"/>
      <c r="DX50" s="422"/>
      <c r="DY50" s="422"/>
      <c r="DZ50" s="422"/>
      <c r="EA50" s="422"/>
      <c r="EB50" s="422"/>
      <c r="EC50" s="422"/>
      <c r="ED50" s="422"/>
      <c r="EE50" s="422"/>
      <c r="EF50" s="422"/>
      <c r="EG50" s="422"/>
      <c r="EH50" s="422"/>
      <c r="EI50" s="422"/>
      <c r="EJ50" s="422"/>
      <c r="EK50" s="422"/>
      <c r="EL50" s="422"/>
      <c r="EM50" s="422"/>
      <c r="EN50" s="422"/>
      <c r="EO50" s="422"/>
      <c r="EP50" s="422"/>
      <c r="EQ50" s="422"/>
      <c r="ER50" s="422"/>
      <c r="ES50" s="422"/>
      <c r="ET50" s="422"/>
      <c r="EU50" s="422"/>
      <c r="EV50" s="422"/>
      <c r="EW50" s="422"/>
      <c r="EX50" s="422"/>
      <c r="EY50" s="422"/>
      <c r="EZ50" s="422"/>
      <c r="FA50" s="422"/>
      <c r="FB50" s="422"/>
      <c r="FC50" s="422"/>
      <c r="FD50" s="422"/>
      <c r="FE50" s="422"/>
      <c r="FF50" s="422"/>
      <c r="FG50" s="422"/>
      <c r="FH50" s="422"/>
      <c r="FI50" s="422"/>
      <c r="FJ50" s="422"/>
      <c r="FK50" s="422"/>
      <c r="FL50" s="422"/>
      <c r="FM50" s="422"/>
      <c r="FN50" s="422"/>
      <c r="FO50" s="422"/>
      <c r="FP50" s="422"/>
      <c r="FQ50" s="422"/>
      <c r="FR50" s="422"/>
      <c r="FS50" s="422"/>
      <c r="FT50" s="422"/>
      <c r="FU50" s="422"/>
      <c r="FV50" s="422"/>
      <c r="FW50" s="422"/>
      <c r="FX50" s="422"/>
      <c r="FY50" s="422"/>
      <c r="FZ50" s="422"/>
      <c r="GA50" s="422"/>
      <c r="GB50" s="422"/>
      <c r="GC50" s="422"/>
      <c r="GD50" s="422"/>
      <c r="GE50" s="422"/>
      <c r="GF50" s="422"/>
      <c r="GG50" s="422"/>
      <c r="GH50" s="422"/>
    </row>
    <row r="51" spans="1:190" s="414" customFormat="1" ht="40.5">
      <c r="A51" s="398">
        <v>43</v>
      </c>
      <c r="B51" s="383" t="s">
        <v>655</v>
      </c>
      <c r="C51" s="382" t="s">
        <v>514</v>
      </c>
      <c r="D51" s="430">
        <v>2000</v>
      </c>
      <c r="E51" s="429" t="s">
        <v>659</v>
      </c>
      <c r="F51" s="399" t="s">
        <v>660</v>
      </c>
      <c r="G51" s="399" t="s">
        <v>661</v>
      </c>
      <c r="H51" s="420" t="s">
        <v>520</v>
      </c>
      <c r="I51" s="395"/>
      <c r="J51" s="431"/>
      <c r="K51" s="303"/>
      <c r="L51" s="302"/>
      <c r="M51" s="422"/>
      <c r="N51" s="422"/>
      <c r="O51" s="422"/>
      <c r="P51" s="422"/>
      <c r="Q51" s="422"/>
      <c r="R51" s="422"/>
      <c r="S51" s="422"/>
      <c r="T51" s="422"/>
      <c r="U51" s="422"/>
      <c r="V51" s="422"/>
      <c r="W51" s="422"/>
      <c r="X51" s="422"/>
      <c r="Y51" s="422"/>
      <c r="Z51" s="422"/>
      <c r="AA51" s="422"/>
      <c r="AB51" s="422"/>
      <c r="AC51" s="422"/>
      <c r="AD51" s="422"/>
      <c r="AE51" s="422"/>
      <c r="AF51" s="422"/>
      <c r="AG51" s="422"/>
      <c r="AH51" s="422"/>
      <c r="AI51" s="422"/>
      <c r="AJ51" s="422"/>
      <c r="AK51" s="422"/>
      <c r="AL51" s="422"/>
      <c r="AM51" s="422"/>
      <c r="AN51" s="422"/>
      <c r="AO51" s="422"/>
      <c r="AP51" s="422"/>
      <c r="AQ51" s="422"/>
      <c r="AR51" s="422"/>
      <c r="AS51" s="422"/>
      <c r="AT51" s="422"/>
      <c r="AU51" s="422"/>
      <c r="AV51" s="422"/>
      <c r="AW51" s="422"/>
      <c r="AX51" s="422"/>
      <c r="AY51" s="422"/>
      <c r="AZ51" s="422"/>
      <c r="BA51" s="422"/>
      <c r="BB51" s="422"/>
      <c r="BC51" s="422"/>
      <c r="BD51" s="422"/>
      <c r="BE51" s="422"/>
      <c r="BF51" s="422"/>
      <c r="BG51" s="422"/>
      <c r="BH51" s="422"/>
      <c r="BI51" s="422"/>
      <c r="BJ51" s="422"/>
      <c r="BK51" s="422"/>
      <c r="BL51" s="422"/>
      <c r="BM51" s="422"/>
      <c r="BN51" s="422"/>
      <c r="BO51" s="422"/>
      <c r="BP51" s="422"/>
      <c r="BQ51" s="422"/>
      <c r="BR51" s="422"/>
      <c r="BS51" s="422"/>
      <c r="BT51" s="422"/>
      <c r="BU51" s="422"/>
      <c r="BV51" s="422"/>
      <c r="BW51" s="422"/>
      <c r="BX51" s="422"/>
      <c r="BY51" s="422"/>
      <c r="BZ51" s="422"/>
      <c r="CA51" s="422"/>
      <c r="CB51" s="422"/>
      <c r="CC51" s="422"/>
      <c r="CD51" s="422"/>
      <c r="CE51" s="422"/>
      <c r="CF51" s="422"/>
      <c r="CG51" s="422"/>
      <c r="CH51" s="422"/>
      <c r="CI51" s="422"/>
      <c r="CJ51" s="422"/>
      <c r="CK51" s="422"/>
      <c r="CL51" s="422"/>
      <c r="CM51" s="422"/>
      <c r="CN51" s="422"/>
      <c r="CO51" s="422"/>
      <c r="CP51" s="422"/>
      <c r="CQ51" s="422"/>
      <c r="CR51" s="422"/>
      <c r="CS51" s="422"/>
      <c r="CT51" s="422"/>
      <c r="CU51" s="422"/>
      <c r="CV51" s="422"/>
      <c r="CW51" s="422"/>
      <c r="CX51" s="422"/>
      <c r="CY51" s="422"/>
      <c r="CZ51" s="422"/>
      <c r="DA51" s="422"/>
      <c r="DB51" s="422"/>
      <c r="DC51" s="422"/>
      <c r="DD51" s="422"/>
      <c r="DE51" s="422"/>
      <c r="DF51" s="422"/>
      <c r="DG51" s="422"/>
      <c r="DH51" s="422"/>
      <c r="DI51" s="422"/>
      <c r="DJ51" s="422"/>
      <c r="DK51" s="422"/>
      <c r="DL51" s="422"/>
      <c r="DM51" s="422"/>
      <c r="DN51" s="422"/>
      <c r="DO51" s="422"/>
      <c r="DP51" s="422"/>
      <c r="DQ51" s="422"/>
      <c r="DR51" s="422"/>
      <c r="DS51" s="422"/>
      <c r="DT51" s="422"/>
      <c r="DU51" s="422"/>
      <c r="DV51" s="422"/>
      <c r="DW51" s="422"/>
      <c r="DX51" s="422"/>
      <c r="DY51" s="422"/>
      <c r="DZ51" s="422"/>
      <c r="EA51" s="422"/>
      <c r="EB51" s="422"/>
      <c r="EC51" s="422"/>
      <c r="ED51" s="422"/>
      <c r="EE51" s="422"/>
      <c r="EF51" s="422"/>
      <c r="EG51" s="422"/>
      <c r="EH51" s="422"/>
      <c r="EI51" s="422"/>
      <c r="EJ51" s="422"/>
      <c r="EK51" s="422"/>
      <c r="EL51" s="422"/>
      <c r="EM51" s="422"/>
      <c r="EN51" s="422"/>
      <c r="EO51" s="422"/>
      <c r="EP51" s="422"/>
      <c r="EQ51" s="422"/>
      <c r="ER51" s="422"/>
      <c r="ES51" s="422"/>
      <c r="ET51" s="422"/>
      <c r="EU51" s="422"/>
      <c r="EV51" s="422"/>
      <c r="EW51" s="422"/>
      <c r="EX51" s="422"/>
      <c r="EY51" s="422"/>
      <c r="EZ51" s="422"/>
      <c r="FA51" s="422"/>
      <c r="FB51" s="422"/>
      <c r="FC51" s="422"/>
      <c r="FD51" s="422"/>
      <c r="FE51" s="422"/>
      <c r="FF51" s="422"/>
      <c r="FG51" s="422"/>
      <c r="FH51" s="422"/>
      <c r="FI51" s="422"/>
      <c r="FJ51" s="422"/>
      <c r="FK51" s="422"/>
      <c r="FL51" s="422"/>
      <c r="FM51" s="422"/>
      <c r="FN51" s="422"/>
      <c r="FO51" s="422"/>
      <c r="FP51" s="422"/>
      <c r="FQ51" s="422"/>
      <c r="FR51" s="422"/>
      <c r="FS51" s="422"/>
      <c r="FT51" s="422"/>
      <c r="FU51" s="422"/>
      <c r="FV51" s="422"/>
      <c r="FW51" s="422"/>
      <c r="FX51" s="422"/>
      <c r="FY51" s="422"/>
      <c r="FZ51" s="422"/>
      <c r="GA51" s="422"/>
      <c r="GB51" s="422"/>
      <c r="GC51" s="422"/>
      <c r="GD51" s="422"/>
      <c r="GE51" s="422"/>
      <c r="GF51" s="422"/>
      <c r="GG51" s="422"/>
      <c r="GH51" s="422"/>
    </row>
    <row r="52" spans="1:190" s="414" customFormat="1" ht="27">
      <c r="A52" s="398">
        <v>44</v>
      </c>
      <c r="B52" s="383" t="s">
        <v>655</v>
      </c>
      <c r="C52" s="382" t="s">
        <v>514</v>
      </c>
      <c r="D52" s="430">
        <v>3000</v>
      </c>
      <c r="E52" s="429" t="s">
        <v>662</v>
      </c>
      <c r="F52" s="399" t="s">
        <v>663</v>
      </c>
      <c r="G52" s="399" t="s">
        <v>664</v>
      </c>
      <c r="H52" s="420" t="s">
        <v>520</v>
      </c>
      <c r="I52" s="395"/>
      <c r="J52" s="431"/>
      <c r="K52" s="303"/>
      <c r="L52" s="302"/>
      <c r="M52" s="422"/>
      <c r="N52" s="422"/>
      <c r="O52" s="422"/>
      <c r="P52" s="422"/>
      <c r="Q52" s="422"/>
      <c r="R52" s="422"/>
      <c r="S52" s="422"/>
      <c r="T52" s="422"/>
      <c r="U52" s="422"/>
      <c r="V52" s="422"/>
      <c r="W52" s="422"/>
      <c r="X52" s="422"/>
      <c r="Y52" s="422"/>
      <c r="Z52" s="422"/>
      <c r="AA52" s="422"/>
      <c r="AB52" s="422"/>
      <c r="AC52" s="422"/>
      <c r="AD52" s="422"/>
      <c r="AE52" s="422"/>
      <c r="AF52" s="422"/>
      <c r="AG52" s="422"/>
      <c r="AH52" s="422"/>
      <c r="AI52" s="422"/>
      <c r="AJ52" s="422"/>
      <c r="AK52" s="422"/>
      <c r="AL52" s="422"/>
      <c r="AM52" s="422"/>
      <c r="AN52" s="422"/>
      <c r="AO52" s="422"/>
      <c r="AP52" s="422"/>
      <c r="AQ52" s="422"/>
      <c r="AR52" s="422"/>
      <c r="AS52" s="422"/>
      <c r="AT52" s="422"/>
      <c r="AU52" s="422"/>
      <c r="AV52" s="422"/>
      <c r="AW52" s="422"/>
      <c r="AX52" s="422"/>
      <c r="AY52" s="422"/>
      <c r="AZ52" s="422"/>
      <c r="BA52" s="422"/>
      <c r="BB52" s="422"/>
      <c r="BC52" s="422"/>
      <c r="BD52" s="422"/>
      <c r="BE52" s="422"/>
      <c r="BF52" s="422"/>
      <c r="BG52" s="422"/>
      <c r="BH52" s="422"/>
      <c r="BI52" s="422"/>
      <c r="BJ52" s="422"/>
      <c r="BK52" s="422"/>
      <c r="BL52" s="422"/>
      <c r="BM52" s="422"/>
      <c r="BN52" s="422"/>
      <c r="BO52" s="422"/>
      <c r="BP52" s="422"/>
      <c r="BQ52" s="422"/>
      <c r="BR52" s="422"/>
      <c r="BS52" s="422"/>
      <c r="BT52" s="422"/>
      <c r="BU52" s="422"/>
      <c r="BV52" s="422"/>
      <c r="BW52" s="422"/>
      <c r="BX52" s="422"/>
      <c r="BY52" s="422"/>
      <c r="BZ52" s="422"/>
      <c r="CA52" s="422"/>
      <c r="CB52" s="422"/>
      <c r="CC52" s="422"/>
      <c r="CD52" s="422"/>
      <c r="CE52" s="422"/>
      <c r="CF52" s="422"/>
      <c r="CG52" s="422"/>
      <c r="CH52" s="422"/>
      <c r="CI52" s="422"/>
      <c r="CJ52" s="422"/>
      <c r="CK52" s="422"/>
      <c r="CL52" s="422"/>
      <c r="CM52" s="422"/>
      <c r="CN52" s="422"/>
      <c r="CO52" s="422"/>
      <c r="CP52" s="422"/>
      <c r="CQ52" s="422"/>
      <c r="CR52" s="422"/>
      <c r="CS52" s="422"/>
      <c r="CT52" s="422"/>
      <c r="CU52" s="422"/>
      <c r="CV52" s="422"/>
      <c r="CW52" s="422"/>
      <c r="CX52" s="422"/>
      <c r="CY52" s="422"/>
      <c r="CZ52" s="422"/>
      <c r="DA52" s="422"/>
      <c r="DB52" s="422"/>
      <c r="DC52" s="422"/>
      <c r="DD52" s="422"/>
      <c r="DE52" s="422"/>
      <c r="DF52" s="422"/>
      <c r="DG52" s="422"/>
      <c r="DH52" s="422"/>
      <c r="DI52" s="422"/>
      <c r="DJ52" s="422"/>
      <c r="DK52" s="422"/>
      <c r="DL52" s="422"/>
      <c r="DM52" s="422"/>
      <c r="DN52" s="422"/>
      <c r="DO52" s="422"/>
      <c r="DP52" s="422"/>
      <c r="DQ52" s="422"/>
      <c r="DR52" s="422"/>
      <c r="DS52" s="422"/>
      <c r="DT52" s="422"/>
      <c r="DU52" s="422"/>
      <c r="DV52" s="422"/>
      <c r="DW52" s="422"/>
      <c r="DX52" s="422"/>
      <c r="DY52" s="422"/>
      <c r="DZ52" s="422"/>
      <c r="EA52" s="422"/>
      <c r="EB52" s="422"/>
      <c r="EC52" s="422"/>
      <c r="ED52" s="422"/>
      <c r="EE52" s="422"/>
      <c r="EF52" s="422"/>
      <c r="EG52" s="422"/>
      <c r="EH52" s="422"/>
      <c r="EI52" s="422"/>
      <c r="EJ52" s="422"/>
      <c r="EK52" s="422"/>
      <c r="EL52" s="422"/>
      <c r="EM52" s="422"/>
      <c r="EN52" s="422"/>
      <c r="EO52" s="422"/>
      <c r="EP52" s="422"/>
      <c r="EQ52" s="422"/>
      <c r="ER52" s="422"/>
      <c r="ES52" s="422"/>
      <c r="ET52" s="422"/>
      <c r="EU52" s="422"/>
      <c r="EV52" s="422"/>
      <c r="EW52" s="422"/>
      <c r="EX52" s="422"/>
      <c r="EY52" s="422"/>
      <c r="EZ52" s="422"/>
      <c r="FA52" s="422"/>
      <c r="FB52" s="422"/>
      <c r="FC52" s="422"/>
      <c r="FD52" s="422"/>
      <c r="FE52" s="422"/>
      <c r="FF52" s="422"/>
      <c r="FG52" s="422"/>
      <c r="FH52" s="422"/>
      <c r="FI52" s="422"/>
      <c r="FJ52" s="422"/>
      <c r="FK52" s="422"/>
      <c r="FL52" s="422"/>
      <c r="FM52" s="422"/>
      <c r="FN52" s="422"/>
      <c r="FO52" s="422"/>
      <c r="FP52" s="422"/>
      <c r="FQ52" s="422"/>
      <c r="FR52" s="422"/>
      <c r="FS52" s="422"/>
      <c r="FT52" s="422"/>
      <c r="FU52" s="422"/>
      <c r="FV52" s="422"/>
      <c r="FW52" s="422"/>
      <c r="FX52" s="422"/>
      <c r="FY52" s="422"/>
      <c r="FZ52" s="422"/>
      <c r="GA52" s="422"/>
      <c r="GB52" s="422"/>
      <c r="GC52" s="422"/>
      <c r="GD52" s="422"/>
      <c r="GE52" s="422"/>
      <c r="GF52" s="422"/>
      <c r="GG52" s="422"/>
      <c r="GH52" s="422"/>
    </row>
    <row r="53" spans="1:190" s="414" customFormat="1" ht="27">
      <c r="A53" s="398">
        <v>45</v>
      </c>
      <c r="B53" s="383" t="s">
        <v>655</v>
      </c>
      <c r="C53" s="382" t="s">
        <v>514</v>
      </c>
      <c r="D53" s="430">
        <v>3000</v>
      </c>
      <c r="E53" s="429" t="s">
        <v>665</v>
      </c>
      <c r="F53" s="399" t="s">
        <v>666</v>
      </c>
      <c r="G53" s="399" t="s">
        <v>667</v>
      </c>
      <c r="H53" s="420" t="s">
        <v>520</v>
      </c>
      <c r="I53" s="395"/>
      <c r="J53" s="431"/>
      <c r="K53" s="303"/>
      <c r="L53" s="302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  <c r="Y53" s="422"/>
      <c r="Z53" s="422"/>
      <c r="AA53" s="422"/>
      <c r="AB53" s="422"/>
      <c r="AC53" s="422"/>
      <c r="AD53" s="422"/>
      <c r="AE53" s="422"/>
      <c r="AF53" s="422"/>
      <c r="AG53" s="422"/>
      <c r="AH53" s="422"/>
      <c r="AI53" s="422"/>
      <c r="AJ53" s="422"/>
      <c r="AK53" s="422"/>
      <c r="AL53" s="422"/>
      <c r="AM53" s="422"/>
      <c r="AN53" s="422"/>
      <c r="AO53" s="422"/>
      <c r="AP53" s="422"/>
      <c r="AQ53" s="422"/>
      <c r="AR53" s="422"/>
      <c r="AS53" s="422"/>
      <c r="AT53" s="422"/>
      <c r="AU53" s="422"/>
      <c r="AV53" s="422"/>
      <c r="AW53" s="422"/>
      <c r="AX53" s="422"/>
      <c r="AY53" s="422"/>
      <c r="AZ53" s="422"/>
      <c r="BA53" s="422"/>
      <c r="BB53" s="422"/>
      <c r="BC53" s="422"/>
      <c r="BD53" s="422"/>
      <c r="BE53" s="422"/>
      <c r="BF53" s="422"/>
      <c r="BG53" s="422"/>
      <c r="BH53" s="422"/>
      <c r="BI53" s="422"/>
      <c r="BJ53" s="422"/>
      <c r="BK53" s="422"/>
      <c r="BL53" s="422"/>
      <c r="BM53" s="422"/>
      <c r="BN53" s="422"/>
      <c r="BO53" s="422"/>
      <c r="BP53" s="422"/>
      <c r="BQ53" s="422"/>
      <c r="BR53" s="422"/>
      <c r="BS53" s="422"/>
      <c r="BT53" s="422"/>
      <c r="BU53" s="422"/>
      <c r="BV53" s="422"/>
      <c r="BW53" s="422"/>
      <c r="BX53" s="422"/>
      <c r="BY53" s="422"/>
      <c r="BZ53" s="422"/>
      <c r="CA53" s="422"/>
      <c r="CB53" s="422"/>
      <c r="CC53" s="422"/>
      <c r="CD53" s="422"/>
      <c r="CE53" s="422"/>
      <c r="CF53" s="422"/>
      <c r="CG53" s="422"/>
      <c r="CH53" s="422"/>
      <c r="CI53" s="422"/>
      <c r="CJ53" s="422"/>
      <c r="CK53" s="422"/>
      <c r="CL53" s="422"/>
      <c r="CM53" s="422"/>
      <c r="CN53" s="422"/>
      <c r="CO53" s="422"/>
      <c r="CP53" s="422"/>
      <c r="CQ53" s="422"/>
      <c r="CR53" s="422"/>
      <c r="CS53" s="422"/>
      <c r="CT53" s="422"/>
      <c r="CU53" s="422"/>
      <c r="CV53" s="422"/>
      <c r="CW53" s="422"/>
      <c r="CX53" s="422"/>
      <c r="CY53" s="422"/>
      <c r="CZ53" s="422"/>
      <c r="DA53" s="422"/>
      <c r="DB53" s="422"/>
      <c r="DC53" s="422"/>
      <c r="DD53" s="422"/>
      <c r="DE53" s="422"/>
      <c r="DF53" s="422"/>
      <c r="DG53" s="422"/>
      <c r="DH53" s="422"/>
      <c r="DI53" s="422"/>
      <c r="DJ53" s="422"/>
      <c r="DK53" s="422"/>
      <c r="DL53" s="422"/>
      <c r="DM53" s="422"/>
      <c r="DN53" s="422"/>
      <c r="DO53" s="422"/>
      <c r="DP53" s="422"/>
      <c r="DQ53" s="422"/>
      <c r="DR53" s="422"/>
      <c r="DS53" s="422"/>
      <c r="DT53" s="422"/>
      <c r="DU53" s="422"/>
      <c r="DV53" s="422"/>
      <c r="DW53" s="422"/>
      <c r="DX53" s="422"/>
      <c r="DY53" s="422"/>
      <c r="DZ53" s="422"/>
      <c r="EA53" s="422"/>
      <c r="EB53" s="422"/>
      <c r="EC53" s="422"/>
      <c r="ED53" s="422"/>
      <c r="EE53" s="422"/>
      <c r="EF53" s="422"/>
      <c r="EG53" s="422"/>
      <c r="EH53" s="422"/>
      <c r="EI53" s="422"/>
      <c r="EJ53" s="422"/>
      <c r="EK53" s="422"/>
      <c r="EL53" s="422"/>
      <c r="EM53" s="422"/>
      <c r="EN53" s="422"/>
      <c r="EO53" s="422"/>
      <c r="EP53" s="422"/>
      <c r="EQ53" s="422"/>
      <c r="ER53" s="422"/>
      <c r="ES53" s="422"/>
      <c r="ET53" s="422"/>
      <c r="EU53" s="422"/>
      <c r="EV53" s="422"/>
      <c r="EW53" s="422"/>
      <c r="EX53" s="422"/>
      <c r="EY53" s="422"/>
      <c r="EZ53" s="422"/>
      <c r="FA53" s="422"/>
      <c r="FB53" s="422"/>
      <c r="FC53" s="422"/>
      <c r="FD53" s="422"/>
      <c r="FE53" s="422"/>
      <c r="FF53" s="422"/>
      <c r="FG53" s="422"/>
      <c r="FH53" s="422"/>
      <c r="FI53" s="422"/>
      <c r="FJ53" s="422"/>
      <c r="FK53" s="422"/>
      <c r="FL53" s="422"/>
      <c r="FM53" s="422"/>
      <c r="FN53" s="422"/>
      <c r="FO53" s="422"/>
      <c r="FP53" s="422"/>
      <c r="FQ53" s="422"/>
      <c r="FR53" s="422"/>
      <c r="FS53" s="422"/>
      <c r="FT53" s="422"/>
      <c r="FU53" s="422"/>
      <c r="FV53" s="422"/>
      <c r="FW53" s="422"/>
      <c r="FX53" s="422"/>
      <c r="FY53" s="422"/>
      <c r="FZ53" s="422"/>
      <c r="GA53" s="422"/>
      <c r="GB53" s="422"/>
      <c r="GC53" s="422"/>
      <c r="GD53" s="422"/>
      <c r="GE53" s="422"/>
      <c r="GF53" s="422"/>
      <c r="GG53" s="422"/>
      <c r="GH53" s="422"/>
    </row>
    <row r="54" spans="1:190" s="414" customFormat="1" ht="27">
      <c r="A54" s="398">
        <v>46</v>
      </c>
      <c r="B54" s="383" t="s">
        <v>655</v>
      </c>
      <c r="C54" s="382" t="s">
        <v>514</v>
      </c>
      <c r="D54" s="430">
        <v>3000</v>
      </c>
      <c r="E54" s="429" t="s">
        <v>668</v>
      </c>
      <c r="F54" s="399" t="s">
        <v>669</v>
      </c>
      <c r="G54" s="399" t="s">
        <v>670</v>
      </c>
      <c r="H54" s="420" t="s">
        <v>520</v>
      </c>
      <c r="I54" s="395"/>
      <c r="J54" s="431"/>
      <c r="K54" s="303"/>
      <c r="L54" s="302"/>
      <c r="M54" s="422"/>
      <c r="N54" s="422"/>
      <c r="O54" s="422"/>
      <c r="P54" s="422"/>
      <c r="Q54" s="422"/>
      <c r="R54" s="422"/>
      <c r="S54" s="422"/>
      <c r="T54" s="422"/>
      <c r="U54" s="422"/>
      <c r="V54" s="422"/>
      <c r="W54" s="422"/>
      <c r="X54" s="422"/>
      <c r="Y54" s="422"/>
      <c r="Z54" s="422"/>
      <c r="AA54" s="422"/>
      <c r="AB54" s="422"/>
      <c r="AC54" s="422"/>
      <c r="AD54" s="422"/>
      <c r="AE54" s="422"/>
      <c r="AF54" s="422"/>
      <c r="AG54" s="422"/>
      <c r="AH54" s="422"/>
      <c r="AI54" s="422"/>
      <c r="AJ54" s="422"/>
      <c r="AK54" s="422"/>
      <c r="AL54" s="422"/>
      <c r="AM54" s="422"/>
      <c r="AN54" s="422"/>
      <c r="AO54" s="422"/>
      <c r="AP54" s="422"/>
      <c r="AQ54" s="422"/>
      <c r="AR54" s="422"/>
      <c r="AS54" s="422"/>
      <c r="AT54" s="422"/>
      <c r="AU54" s="422"/>
      <c r="AV54" s="422"/>
      <c r="AW54" s="422"/>
      <c r="AX54" s="422"/>
      <c r="AY54" s="422"/>
      <c r="AZ54" s="422"/>
      <c r="BA54" s="422"/>
      <c r="BB54" s="422"/>
      <c r="BC54" s="422"/>
      <c r="BD54" s="422"/>
      <c r="BE54" s="422"/>
      <c r="BF54" s="422"/>
      <c r="BG54" s="422"/>
      <c r="BH54" s="422"/>
      <c r="BI54" s="422"/>
      <c r="BJ54" s="422"/>
      <c r="BK54" s="422"/>
      <c r="BL54" s="422"/>
      <c r="BM54" s="422"/>
      <c r="BN54" s="422"/>
      <c r="BO54" s="422"/>
      <c r="BP54" s="422"/>
      <c r="BQ54" s="422"/>
      <c r="BR54" s="422"/>
      <c r="BS54" s="422"/>
      <c r="BT54" s="422"/>
      <c r="BU54" s="422"/>
      <c r="BV54" s="422"/>
      <c r="BW54" s="422"/>
      <c r="BX54" s="422"/>
      <c r="BY54" s="422"/>
      <c r="BZ54" s="422"/>
      <c r="CA54" s="422"/>
      <c r="CB54" s="422"/>
      <c r="CC54" s="422"/>
      <c r="CD54" s="422"/>
      <c r="CE54" s="422"/>
      <c r="CF54" s="422"/>
      <c r="CG54" s="422"/>
      <c r="CH54" s="422"/>
      <c r="CI54" s="422"/>
      <c r="CJ54" s="422"/>
      <c r="CK54" s="422"/>
      <c r="CL54" s="422"/>
      <c r="CM54" s="422"/>
      <c r="CN54" s="422"/>
      <c r="CO54" s="422"/>
      <c r="CP54" s="422"/>
      <c r="CQ54" s="422"/>
      <c r="CR54" s="422"/>
      <c r="CS54" s="422"/>
      <c r="CT54" s="422"/>
      <c r="CU54" s="422"/>
      <c r="CV54" s="422"/>
      <c r="CW54" s="422"/>
      <c r="CX54" s="422"/>
      <c r="CY54" s="422"/>
      <c r="CZ54" s="422"/>
      <c r="DA54" s="422"/>
      <c r="DB54" s="422"/>
      <c r="DC54" s="422"/>
      <c r="DD54" s="422"/>
      <c r="DE54" s="422"/>
      <c r="DF54" s="422"/>
      <c r="DG54" s="422"/>
      <c r="DH54" s="422"/>
      <c r="DI54" s="422"/>
      <c r="DJ54" s="422"/>
      <c r="DK54" s="422"/>
      <c r="DL54" s="422"/>
      <c r="DM54" s="422"/>
      <c r="DN54" s="422"/>
      <c r="DO54" s="422"/>
      <c r="DP54" s="422"/>
      <c r="DQ54" s="422"/>
      <c r="DR54" s="422"/>
      <c r="DS54" s="422"/>
      <c r="DT54" s="422"/>
      <c r="DU54" s="422"/>
      <c r="DV54" s="422"/>
      <c r="DW54" s="422"/>
      <c r="DX54" s="422"/>
      <c r="DY54" s="422"/>
      <c r="DZ54" s="422"/>
      <c r="EA54" s="422"/>
      <c r="EB54" s="422"/>
      <c r="EC54" s="422"/>
      <c r="ED54" s="422"/>
      <c r="EE54" s="422"/>
      <c r="EF54" s="422"/>
      <c r="EG54" s="422"/>
      <c r="EH54" s="422"/>
      <c r="EI54" s="422"/>
      <c r="EJ54" s="422"/>
      <c r="EK54" s="422"/>
      <c r="EL54" s="422"/>
      <c r="EM54" s="422"/>
      <c r="EN54" s="422"/>
      <c r="EO54" s="422"/>
      <c r="EP54" s="422"/>
      <c r="EQ54" s="422"/>
      <c r="ER54" s="422"/>
      <c r="ES54" s="422"/>
      <c r="ET54" s="422"/>
      <c r="EU54" s="422"/>
      <c r="EV54" s="422"/>
      <c r="EW54" s="422"/>
      <c r="EX54" s="422"/>
      <c r="EY54" s="422"/>
      <c r="EZ54" s="422"/>
      <c r="FA54" s="422"/>
      <c r="FB54" s="422"/>
      <c r="FC54" s="422"/>
      <c r="FD54" s="422"/>
      <c r="FE54" s="422"/>
      <c r="FF54" s="422"/>
      <c r="FG54" s="422"/>
      <c r="FH54" s="422"/>
      <c r="FI54" s="422"/>
      <c r="FJ54" s="422"/>
      <c r="FK54" s="422"/>
      <c r="FL54" s="422"/>
      <c r="FM54" s="422"/>
      <c r="FN54" s="422"/>
      <c r="FO54" s="422"/>
      <c r="FP54" s="422"/>
      <c r="FQ54" s="422"/>
      <c r="FR54" s="422"/>
      <c r="FS54" s="422"/>
      <c r="FT54" s="422"/>
      <c r="FU54" s="422"/>
      <c r="FV54" s="422"/>
      <c r="FW54" s="422"/>
      <c r="FX54" s="422"/>
      <c r="FY54" s="422"/>
      <c r="FZ54" s="422"/>
      <c r="GA54" s="422"/>
      <c r="GB54" s="422"/>
      <c r="GC54" s="422"/>
      <c r="GD54" s="422"/>
      <c r="GE54" s="422"/>
      <c r="GF54" s="422"/>
      <c r="GG54" s="422"/>
      <c r="GH54" s="422"/>
    </row>
    <row r="55" spans="1:190" s="414" customFormat="1" ht="27">
      <c r="A55" s="398">
        <v>47</v>
      </c>
      <c r="B55" s="383" t="s">
        <v>655</v>
      </c>
      <c r="C55" s="382" t="s">
        <v>514</v>
      </c>
      <c r="D55" s="430">
        <v>3000</v>
      </c>
      <c r="E55" s="429" t="s">
        <v>671</v>
      </c>
      <c r="F55" s="399" t="s">
        <v>672</v>
      </c>
      <c r="G55" s="399" t="s">
        <v>673</v>
      </c>
      <c r="H55" s="420" t="s">
        <v>520</v>
      </c>
      <c r="I55" s="395"/>
      <c r="J55" s="431"/>
      <c r="K55" s="303"/>
      <c r="L55" s="302"/>
      <c r="M55" s="422"/>
      <c r="N55" s="422"/>
      <c r="O55" s="422"/>
      <c r="P55" s="422"/>
      <c r="Q55" s="422"/>
      <c r="R55" s="422"/>
      <c r="S55" s="422"/>
      <c r="T55" s="422"/>
      <c r="U55" s="422"/>
      <c r="V55" s="422"/>
      <c r="W55" s="422"/>
      <c r="X55" s="422"/>
      <c r="Y55" s="422"/>
      <c r="Z55" s="422"/>
      <c r="AA55" s="422"/>
      <c r="AB55" s="422"/>
      <c r="AC55" s="422"/>
      <c r="AD55" s="422"/>
      <c r="AE55" s="422"/>
      <c r="AF55" s="422"/>
      <c r="AG55" s="422"/>
      <c r="AH55" s="422"/>
      <c r="AI55" s="422"/>
      <c r="AJ55" s="422"/>
      <c r="AK55" s="422"/>
      <c r="AL55" s="422"/>
      <c r="AM55" s="422"/>
      <c r="AN55" s="422"/>
      <c r="AO55" s="422"/>
      <c r="AP55" s="422"/>
      <c r="AQ55" s="422"/>
      <c r="AR55" s="422"/>
      <c r="AS55" s="422"/>
      <c r="AT55" s="422"/>
      <c r="AU55" s="422"/>
      <c r="AV55" s="422"/>
      <c r="AW55" s="422"/>
      <c r="AX55" s="422"/>
      <c r="AY55" s="422"/>
      <c r="AZ55" s="422"/>
      <c r="BA55" s="422"/>
      <c r="BB55" s="422"/>
      <c r="BC55" s="422"/>
      <c r="BD55" s="422"/>
      <c r="BE55" s="422"/>
      <c r="BF55" s="422"/>
      <c r="BG55" s="422"/>
      <c r="BH55" s="422"/>
      <c r="BI55" s="422"/>
      <c r="BJ55" s="422"/>
      <c r="BK55" s="422"/>
      <c r="BL55" s="422"/>
      <c r="BM55" s="422"/>
      <c r="BN55" s="422"/>
      <c r="BO55" s="422"/>
      <c r="BP55" s="422"/>
      <c r="BQ55" s="422"/>
      <c r="BR55" s="422"/>
      <c r="BS55" s="422"/>
      <c r="BT55" s="422"/>
      <c r="BU55" s="422"/>
      <c r="BV55" s="422"/>
      <c r="BW55" s="422"/>
      <c r="BX55" s="422"/>
      <c r="BY55" s="422"/>
      <c r="BZ55" s="422"/>
      <c r="CA55" s="422"/>
      <c r="CB55" s="422"/>
      <c r="CC55" s="422"/>
      <c r="CD55" s="422"/>
      <c r="CE55" s="422"/>
      <c r="CF55" s="422"/>
      <c r="CG55" s="422"/>
      <c r="CH55" s="422"/>
      <c r="CI55" s="422"/>
      <c r="CJ55" s="422"/>
      <c r="CK55" s="422"/>
      <c r="CL55" s="422"/>
      <c r="CM55" s="422"/>
      <c r="CN55" s="422"/>
      <c r="CO55" s="422"/>
      <c r="CP55" s="422"/>
      <c r="CQ55" s="422"/>
      <c r="CR55" s="422"/>
      <c r="CS55" s="422"/>
      <c r="CT55" s="422"/>
      <c r="CU55" s="422"/>
      <c r="CV55" s="422"/>
      <c r="CW55" s="422"/>
      <c r="CX55" s="422"/>
      <c r="CY55" s="422"/>
      <c r="CZ55" s="422"/>
      <c r="DA55" s="422"/>
      <c r="DB55" s="422"/>
      <c r="DC55" s="422"/>
      <c r="DD55" s="422"/>
      <c r="DE55" s="422"/>
      <c r="DF55" s="422"/>
      <c r="DG55" s="422"/>
      <c r="DH55" s="422"/>
      <c r="DI55" s="422"/>
      <c r="DJ55" s="422"/>
      <c r="DK55" s="422"/>
      <c r="DL55" s="422"/>
      <c r="DM55" s="422"/>
      <c r="DN55" s="422"/>
      <c r="DO55" s="422"/>
      <c r="DP55" s="422"/>
      <c r="DQ55" s="422"/>
      <c r="DR55" s="422"/>
      <c r="DS55" s="422"/>
      <c r="DT55" s="422"/>
      <c r="DU55" s="422"/>
      <c r="DV55" s="422"/>
      <c r="DW55" s="422"/>
      <c r="DX55" s="422"/>
      <c r="DY55" s="422"/>
      <c r="DZ55" s="422"/>
      <c r="EA55" s="422"/>
      <c r="EB55" s="422"/>
      <c r="EC55" s="422"/>
      <c r="ED55" s="422"/>
      <c r="EE55" s="422"/>
      <c r="EF55" s="422"/>
      <c r="EG55" s="422"/>
      <c r="EH55" s="422"/>
      <c r="EI55" s="422"/>
      <c r="EJ55" s="422"/>
      <c r="EK55" s="422"/>
      <c r="EL55" s="422"/>
      <c r="EM55" s="422"/>
      <c r="EN55" s="422"/>
      <c r="EO55" s="422"/>
      <c r="EP55" s="422"/>
      <c r="EQ55" s="422"/>
      <c r="ER55" s="422"/>
      <c r="ES55" s="422"/>
      <c r="ET55" s="422"/>
      <c r="EU55" s="422"/>
      <c r="EV55" s="422"/>
      <c r="EW55" s="422"/>
      <c r="EX55" s="422"/>
      <c r="EY55" s="422"/>
      <c r="EZ55" s="422"/>
      <c r="FA55" s="422"/>
      <c r="FB55" s="422"/>
      <c r="FC55" s="422"/>
      <c r="FD55" s="422"/>
      <c r="FE55" s="422"/>
      <c r="FF55" s="422"/>
      <c r="FG55" s="422"/>
      <c r="FH55" s="422"/>
      <c r="FI55" s="422"/>
      <c r="FJ55" s="422"/>
      <c r="FK55" s="422"/>
      <c r="FL55" s="422"/>
      <c r="FM55" s="422"/>
      <c r="FN55" s="422"/>
      <c r="FO55" s="422"/>
      <c r="FP55" s="422"/>
      <c r="FQ55" s="422"/>
      <c r="FR55" s="422"/>
      <c r="FS55" s="422"/>
      <c r="FT55" s="422"/>
      <c r="FU55" s="422"/>
      <c r="FV55" s="422"/>
      <c r="FW55" s="422"/>
      <c r="FX55" s="422"/>
      <c r="FY55" s="422"/>
      <c r="FZ55" s="422"/>
      <c r="GA55" s="422"/>
      <c r="GB55" s="422"/>
      <c r="GC55" s="422"/>
      <c r="GD55" s="422"/>
      <c r="GE55" s="422"/>
      <c r="GF55" s="422"/>
      <c r="GG55" s="422"/>
      <c r="GH55" s="422"/>
    </row>
    <row r="56" spans="1:190" s="414" customFormat="1" ht="27">
      <c r="A56" s="398">
        <v>48</v>
      </c>
      <c r="B56" s="383" t="s">
        <v>674</v>
      </c>
      <c r="C56" s="382" t="s">
        <v>514</v>
      </c>
      <c r="D56" s="430">
        <v>3000</v>
      </c>
      <c r="E56" s="429" t="s">
        <v>675</v>
      </c>
      <c r="F56" s="399" t="s">
        <v>676</v>
      </c>
      <c r="G56" s="399" t="s">
        <v>677</v>
      </c>
      <c r="H56" s="420" t="s">
        <v>648</v>
      </c>
      <c r="I56" s="395"/>
      <c r="J56" s="431"/>
      <c r="K56" s="303"/>
      <c r="L56" s="302"/>
      <c r="M56" s="422"/>
      <c r="N56" s="422"/>
      <c r="O56" s="422"/>
      <c r="P56" s="422"/>
      <c r="Q56" s="422"/>
      <c r="R56" s="422"/>
      <c r="S56" s="422"/>
      <c r="T56" s="422"/>
      <c r="U56" s="422"/>
      <c r="V56" s="422"/>
      <c r="W56" s="422"/>
      <c r="X56" s="422"/>
      <c r="Y56" s="422"/>
      <c r="Z56" s="422"/>
      <c r="AA56" s="422"/>
      <c r="AB56" s="422"/>
      <c r="AC56" s="422"/>
      <c r="AD56" s="422"/>
      <c r="AE56" s="422"/>
      <c r="AF56" s="422"/>
      <c r="AG56" s="422"/>
      <c r="AH56" s="422"/>
      <c r="AI56" s="422"/>
      <c r="AJ56" s="422"/>
      <c r="AK56" s="422"/>
      <c r="AL56" s="422"/>
      <c r="AM56" s="422"/>
      <c r="AN56" s="422"/>
      <c r="AO56" s="422"/>
      <c r="AP56" s="422"/>
      <c r="AQ56" s="422"/>
      <c r="AR56" s="422"/>
      <c r="AS56" s="422"/>
      <c r="AT56" s="422"/>
      <c r="AU56" s="422"/>
      <c r="AV56" s="422"/>
      <c r="AW56" s="422"/>
      <c r="AX56" s="422"/>
      <c r="AY56" s="422"/>
      <c r="AZ56" s="422"/>
      <c r="BA56" s="422"/>
      <c r="BB56" s="422"/>
      <c r="BC56" s="422"/>
      <c r="BD56" s="422"/>
      <c r="BE56" s="422"/>
      <c r="BF56" s="422"/>
      <c r="BG56" s="422"/>
      <c r="BH56" s="422"/>
      <c r="BI56" s="422"/>
      <c r="BJ56" s="422"/>
      <c r="BK56" s="422"/>
      <c r="BL56" s="422"/>
      <c r="BM56" s="422"/>
      <c r="BN56" s="422"/>
      <c r="BO56" s="422"/>
      <c r="BP56" s="422"/>
      <c r="BQ56" s="422"/>
      <c r="BR56" s="422"/>
      <c r="BS56" s="422"/>
      <c r="BT56" s="422"/>
      <c r="BU56" s="422"/>
      <c r="BV56" s="422"/>
      <c r="BW56" s="422"/>
      <c r="BX56" s="422"/>
      <c r="BY56" s="422"/>
      <c r="BZ56" s="422"/>
      <c r="CA56" s="422"/>
      <c r="CB56" s="422"/>
      <c r="CC56" s="422"/>
      <c r="CD56" s="422"/>
      <c r="CE56" s="422"/>
      <c r="CF56" s="422"/>
      <c r="CG56" s="422"/>
      <c r="CH56" s="422"/>
      <c r="CI56" s="422"/>
      <c r="CJ56" s="422"/>
      <c r="CK56" s="422"/>
      <c r="CL56" s="422"/>
      <c r="CM56" s="422"/>
      <c r="CN56" s="422"/>
      <c r="CO56" s="422"/>
      <c r="CP56" s="422"/>
      <c r="CQ56" s="422"/>
      <c r="CR56" s="422"/>
      <c r="CS56" s="422"/>
      <c r="CT56" s="422"/>
      <c r="CU56" s="422"/>
      <c r="CV56" s="422"/>
      <c r="CW56" s="422"/>
      <c r="CX56" s="422"/>
      <c r="CY56" s="422"/>
      <c r="CZ56" s="422"/>
      <c r="DA56" s="422"/>
      <c r="DB56" s="422"/>
      <c r="DC56" s="422"/>
      <c r="DD56" s="422"/>
      <c r="DE56" s="422"/>
      <c r="DF56" s="422"/>
      <c r="DG56" s="422"/>
      <c r="DH56" s="422"/>
      <c r="DI56" s="422"/>
      <c r="DJ56" s="422"/>
      <c r="DK56" s="422"/>
      <c r="DL56" s="422"/>
      <c r="DM56" s="422"/>
      <c r="DN56" s="422"/>
      <c r="DO56" s="422"/>
      <c r="DP56" s="422"/>
      <c r="DQ56" s="422"/>
      <c r="DR56" s="422"/>
      <c r="DS56" s="422"/>
      <c r="DT56" s="422"/>
      <c r="DU56" s="422"/>
      <c r="DV56" s="422"/>
      <c r="DW56" s="422"/>
      <c r="DX56" s="422"/>
      <c r="DY56" s="422"/>
      <c r="DZ56" s="422"/>
      <c r="EA56" s="422"/>
      <c r="EB56" s="422"/>
      <c r="EC56" s="422"/>
      <c r="ED56" s="422"/>
      <c r="EE56" s="422"/>
      <c r="EF56" s="422"/>
      <c r="EG56" s="422"/>
      <c r="EH56" s="422"/>
      <c r="EI56" s="422"/>
      <c r="EJ56" s="422"/>
      <c r="EK56" s="422"/>
      <c r="EL56" s="422"/>
      <c r="EM56" s="422"/>
      <c r="EN56" s="422"/>
      <c r="EO56" s="422"/>
      <c r="EP56" s="422"/>
      <c r="EQ56" s="422"/>
      <c r="ER56" s="422"/>
      <c r="ES56" s="422"/>
      <c r="ET56" s="422"/>
      <c r="EU56" s="422"/>
      <c r="EV56" s="422"/>
      <c r="EW56" s="422"/>
      <c r="EX56" s="422"/>
      <c r="EY56" s="422"/>
      <c r="EZ56" s="422"/>
      <c r="FA56" s="422"/>
      <c r="FB56" s="422"/>
      <c r="FC56" s="422"/>
      <c r="FD56" s="422"/>
      <c r="FE56" s="422"/>
      <c r="FF56" s="422"/>
      <c r="FG56" s="422"/>
      <c r="FH56" s="422"/>
      <c r="FI56" s="422"/>
      <c r="FJ56" s="422"/>
      <c r="FK56" s="422"/>
      <c r="FL56" s="422"/>
      <c r="FM56" s="422"/>
      <c r="FN56" s="422"/>
      <c r="FO56" s="422"/>
      <c r="FP56" s="422"/>
      <c r="FQ56" s="422"/>
      <c r="FR56" s="422"/>
      <c r="FS56" s="422"/>
      <c r="FT56" s="422"/>
      <c r="FU56" s="422"/>
      <c r="FV56" s="422"/>
      <c r="FW56" s="422"/>
      <c r="FX56" s="422"/>
      <c r="FY56" s="422"/>
      <c r="FZ56" s="422"/>
      <c r="GA56" s="422"/>
      <c r="GB56" s="422"/>
      <c r="GC56" s="422"/>
      <c r="GD56" s="422"/>
      <c r="GE56" s="422"/>
      <c r="GF56" s="422"/>
      <c r="GG56" s="422"/>
      <c r="GH56" s="422"/>
    </row>
    <row r="57" spans="1:190" s="414" customFormat="1" ht="27">
      <c r="A57" s="398">
        <v>49</v>
      </c>
      <c r="B57" s="383" t="s">
        <v>678</v>
      </c>
      <c r="C57" s="382" t="s">
        <v>514</v>
      </c>
      <c r="D57" s="430">
        <v>900</v>
      </c>
      <c r="E57" s="429" t="s">
        <v>679</v>
      </c>
      <c r="F57" s="399" t="s">
        <v>680</v>
      </c>
      <c r="G57" s="399" t="s">
        <v>681</v>
      </c>
      <c r="H57" s="420" t="s">
        <v>520</v>
      </c>
      <c r="I57" s="395"/>
      <c r="J57" s="431"/>
      <c r="K57" s="303"/>
      <c r="L57" s="302"/>
      <c r="M57" s="422"/>
      <c r="N57" s="422"/>
      <c r="O57" s="422"/>
      <c r="P57" s="422"/>
      <c r="Q57" s="422"/>
      <c r="R57" s="422"/>
      <c r="S57" s="422"/>
      <c r="T57" s="422"/>
      <c r="U57" s="422"/>
      <c r="V57" s="422"/>
      <c r="W57" s="422"/>
      <c r="X57" s="422"/>
      <c r="Y57" s="422"/>
      <c r="Z57" s="422"/>
      <c r="AA57" s="422"/>
      <c r="AB57" s="422"/>
      <c r="AC57" s="422"/>
      <c r="AD57" s="422"/>
      <c r="AE57" s="422"/>
      <c r="AF57" s="422"/>
      <c r="AG57" s="422"/>
      <c r="AH57" s="422"/>
      <c r="AI57" s="422"/>
      <c r="AJ57" s="422"/>
      <c r="AK57" s="422"/>
      <c r="AL57" s="422"/>
      <c r="AM57" s="422"/>
      <c r="AN57" s="422"/>
      <c r="AO57" s="422"/>
      <c r="AP57" s="422"/>
      <c r="AQ57" s="422"/>
      <c r="AR57" s="422"/>
      <c r="AS57" s="422"/>
      <c r="AT57" s="422"/>
      <c r="AU57" s="422"/>
      <c r="AV57" s="422"/>
      <c r="AW57" s="422"/>
      <c r="AX57" s="422"/>
      <c r="AY57" s="422"/>
      <c r="AZ57" s="422"/>
      <c r="BA57" s="422"/>
      <c r="BB57" s="422"/>
      <c r="BC57" s="422"/>
      <c r="BD57" s="422"/>
      <c r="BE57" s="422"/>
      <c r="BF57" s="422"/>
      <c r="BG57" s="422"/>
      <c r="BH57" s="422"/>
      <c r="BI57" s="422"/>
      <c r="BJ57" s="422"/>
      <c r="BK57" s="422"/>
      <c r="BL57" s="422"/>
      <c r="BM57" s="422"/>
      <c r="BN57" s="422"/>
      <c r="BO57" s="422"/>
      <c r="BP57" s="422"/>
      <c r="BQ57" s="422"/>
      <c r="BR57" s="422"/>
      <c r="BS57" s="422"/>
      <c r="BT57" s="422"/>
      <c r="BU57" s="422"/>
      <c r="BV57" s="422"/>
      <c r="BW57" s="422"/>
      <c r="BX57" s="422"/>
      <c r="BY57" s="422"/>
      <c r="BZ57" s="422"/>
      <c r="CA57" s="422"/>
      <c r="CB57" s="422"/>
      <c r="CC57" s="422"/>
      <c r="CD57" s="422"/>
      <c r="CE57" s="422"/>
      <c r="CF57" s="422"/>
      <c r="CG57" s="422"/>
      <c r="CH57" s="422"/>
      <c r="CI57" s="422"/>
      <c r="CJ57" s="422"/>
      <c r="CK57" s="422"/>
      <c r="CL57" s="422"/>
      <c r="CM57" s="422"/>
      <c r="CN57" s="422"/>
      <c r="CO57" s="422"/>
      <c r="CP57" s="422"/>
      <c r="CQ57" s="422"/>
      <c r="CR57" s="422"/>
      <c r="CS57" s="422"/>
      <c r="CT57" s="422"/>
      <c r="CU57" s="422"/>
      <c r="CV57" s="422"/>
      <c r="CW57" s="422"/>
      <c r="CX57" s="422"/>
      <c r="CY57" s="422"/>
      <c r="CZ57" s="422"/>
      <c r="DA57" s="422"/>
      <c r="DB57" s="422"/>
      <c r="DC57" s="422"/>
      <c r="DD57" s="422"/>
      <c r="DE57" s="422"/>
      <c r="DF57" s="422"/>
      <c r="DG57" s="422"/>
      <c r="DH57" s="422"/>
      <c r="DI57" s="422"/>
      <c r="DJ57" s="422"/>
      <c r="DK57" s="422"/>
      <c r="DL57" s="422"/>
      <c r="DM57" s="422"/>
      <c r="DN57" s="422"/>
      <c r="DO57" s="422"/>
      <c r="DP57" s="422"/>
      <c r="DQ57" s="422"/>
      <c r="DR57" s="422"/>
      <c r="DS57" s="422"/>
      <c r="DT57" s="422"/>
      <c r="DU57" s="422"/>
      <c r="DV57" s="422"/>
      <c r="DW57" s="422"/>
      <c r="DX57" s="422"/>
      <c r="DY57" s="422"/>
      <c r="DZ57" s="422"/>
      <c r="EA57" s="422"/>
      <c r="EB57" s="422"/>
      <c r="EC57" s="422"/>
      <c r="ED57" s="422"/>
      <c r="EE57" s="422"/>
      <c r="EF57" s="422"/>
      <c r="EG57" s="422"/>
      <c r="EH57" s="422"/>
      <c r="EI57" s="422"/>
      <c r="EJ57" s="422"/>
      <c r="EK57" s="422"/>
      <c r="EL57" s="422"/>
      <c r="EM57" s="422"/>
      <c r="EN57" s="422"/>
      <c r="EO57" s="422"/>
      <c r="EP57" s="422"/>
      <c r="EQ57" s="422"/>
      <c r="ER57" s="422"/>
      <c r="ES57" s="422"/>
      <c r="ET57" s="422"/>
      <c r="EU57" s="422"/>
      <c r="EV57" s="422"/>
      <c r="EW57" s="422"/>
      <c r="EX57" s="422"/>
      <c r="EY57" s="422"/>
      <c r="EZ57" s="422"/>
      <c r="FA57" s="422"/>
      <c r="FB57" s="422"/>
      <c r="FC57" s="422"/>
      <c r="FD57" s="422"/>
      <c r="FE57" s="422"/>
      <c r="FF57" s="422"/>
      <c r="FG57" s="422"/>
      <c r="FH57" s="422"/>
      <c r="FI57" s="422"/>
      <c r="FJ57" s="422"/>
      <c r="FK57" s="422"/>
      <c r="FL57" s="422"/>
      <c r="FM57" s="422"/>
      <c r="FN57" s="422"/>
      <c r="FO57" s="422"/>
      <c r="FP57" s="422"/>
      <c r="FQ57" s="422"/>
      <c r="FR57" s="422"/>
      <c r="FS57" s="422"/>
      <c r="FT57" s="422"/>
      <c r="FU57" s="422"/>
      <c r="FV57" s="422"/>
      <c r="FW57" s="422"/>
      <c r="FX57" s="422"/>
      <c r="FY57" s="422"/>
      <c r="FZ57" s="422"/>
      <c r="GA57" s="422"/>
      <c r="GB57" s="422"/>
      <c r="GC57" s="422"/>
      <c r="GD57" s="422"/>
      <c r="GE57" s="422"/>
      <c r="GF57" s="422"/>
      <c r="GG57" s="422"/>
      <c r="GH57" s="422"/>
    </row>
    <row r="58" spans="1:190" s="414" customFormat="1" ht="27">
      <c r="A58" s="398">
        <v>50</v>
      </c>
      <c r="B58" s="383" t="s">
        <v>678</v>
      </c>
      <c r="C58" s="382" t="s">
        <v>514</v>
      </c>
      <c r="D58" s="430">
        <v>800</v>
      </c>
      <c r="E58" s="429" t="s">
        <v>682</v>
      </c>
      <c r="F58" s="399" t="s">
        <v>683</v>
      </c>
      <c r="G58" s="399" t="s">
        <v>684</v>
      </c>
      <c r="H58" s="420" t="s">
        <v>520</v>
      </c>
      <c r="I58" s="395"/>
      <c r="J58" s="431"/>
      <c r="K58" s="303"/>
      <c r="L58" s="302"/>
      <c r="M58" s="422"/>
      <c r="N58" s="422"/>
      <c r="O58" s="422"/>
      <c r="P58" s="422"/>
      <c r="Q58" s="422"/>
      <c r="R58" s="422"/>
      <c r="S58" s="422"/>
      <c r="T58" s="422"/>
      <c r="U58" s="422"/>
      <c r="V58" s="422"/>
      <c r="W58" s="422"/>
      <c r="X58" s="422"/>
      <c r="Y58" s="422"/>
      <c r="Z58" s="422"/>
      <c r="AA58" s="422"/>
      <c r="AB58" s="422"/>
      <c r="AC58" s="422"/>
      <c r="AD58" s="422"/>
      <c r="AE58" s="422"/>
      <c r="AF58" s="422"/>
      <c r="AG58" s="422"/>
      <c r="AH58" s="422"/>
      <c r="AI58" s="422"/>
      <c r="AJ58" s="422"/>
      <c r="AK58" s="422"/>
      <c r="AL58" s="422"/>
      <c r="AM58" s="422"/>
      <c r="AN58" s="422"/>
      <c r="AO58" s="422"/>
      <c r="AP58" s="422"/>
      <c r="AQ58" s="422"/>
      <c r="AR58" s="422"/>
      <c r="AS58" s="422"/>
      <c r="AT58" s="422"/>
      <c r="AU58" s="422"/>
      <c r="AV58" s="422"/>
      <c r="AW58" s="422"/>
      <c r="AX58" s="422"/>
      <c r="AY58" s="422"/>
      <c r="AZ58" s="422"/>
      <c r="BA58" s="422"/>
      <c r="BB58" s="422"/>
      <c r="BC58" s="422"/>
      <c r="BD58" s="422"/>
      <c r="BE58" s="422"/>
      <c r="BF58" s="422"/>
      <c r="BG58" s="422"/>
      <c r="BH58" s="422"/>
      <c r="BI58" s="422"/>
      <c r="BJ58" s="422"/>
      <c r="BK58" s="422"/>
      <c r="BL58" s="422"/>
      <c r="BM58" s="422"/>
      <c r="BN58" s="422"/>
      <c r="BO58" s="422"/>
      <c r="BP58" s="422"/>
      <c r="BQ58" s="422"/>
      <c r="BR58" s="422"/>
      <c r="BS58" s="422"/>
      <c r="BT58" s="422"/>
      <c r="BU58" s="422"/>
      <c r="BV58" s="422"/>
      <c r="BW58" s="422"/>
      <c r="BX58" s="422"/>
      <c r="BY58" s="422"/>
      <c r="BZ58" s="422"/>
      <c r="CA58" s="422"/>
      <c r="CB58" s="422"/>
      <c r="CC58" s="422"/>
      <c r="CD58" s="422"/>
      <c r="CE58" s="422"/>
      <c r="CF58" s="422"/>
      <c r="CG58" s="422"/>
      <c r="CH58" s="422"/>
      <c r="CI58" s="422"/>
      <c r="CJ58" s="422"/>
      <c r="CK58" s="422"/>
      <c r="CL58" s="422"/>
      <c r="CM58" s="422"/>
      <c r="CN58" s="422"/>
      <c r="CO58" s="422"/>
      <c r="CP58" s="422"/>
      <c r="CQ58" s="422"/>
      <c r="CR58" s="422"/>
      <c r="CS58" s="422"/>
      <c r="CT58" s="422"/>
      <c r="CU58" s="422"/>
      <c r="CV58" s="422"/>
      <c r="CW58" s="422"/>
      <c r="CX58" s="422"/>
      <c r="CY58" s="422"/>
      <c r="CZ58" s="422"/>
      <c r="DA58" s="422"/>
      <c r="DB58" s="422"/>
      <c r="DC58" s="422"/>
      <c r="DD58" s="422"/>
      <c r="DE58" s="422"/>
      <c r="DF58" s="422"/>
      <c r="DG58" s="422"/>
      <c r="DH58" s="422"/>
      <c r="DI58" s="422"/>
      <c r="DJ58" s="422"/>
      <c r="DK58" s="422"/>
      <c r="DL58" s="422"/>
      <c r="DM58" s="422"/>
      <c r="DN58" s="422"/>
      <c r="DO58" s="422"/>
      <c r="DP58" s="422"/>
      <c r="DQ58" s="422"/>
      <c r="DR58" s="422"/>
      <c r="DS58" s="422"/>
      <c r="DT58" s="422"/>
      <c r="DU58" s="422"/>
      <c r="DV58" s="422"/>
      <c r="DW58" s="422"/>
      <c r="DX58" s="422"/>
      <c r="DY58" s="422"/>
      <c r="DZ58" s="422"/>
      <c r="EA58" s="422"/>
      <c r="EB58" s="422"/>
      <c r="EC58" s="422"/>
      <c r="ED58" s="422"/>
      <c r="EE58" s="422"/>
      <c r="EF58" s="422"/>
      <c r="EG58" s="422"/>
      <c r="EH58" s="422"/>
      <c r="EI58" s="422"/>
      <c r="EJ58" s="422"/>
      <c r="EK58" s="422"/>
      <c r="EL58" s="422"/>
      <c r="EM58" s="422"/>
      <c r="EN58" s="422"/>
      <c r="EO58" s="422"/>
      <c r="EP58" s="422"/>
      <c r="EQ58" s="422"/>
      <c r="ER58" s="422"/>
      <c r="ES58" s="422"/>
      <c r="ET58" s="422"/>
      <c r="EU58" s="422"/>
      <c r="EV58" s="422"/>
      <c r="EW58" s="422"/>
      <c r="EX58" s="422"/>
      <c r="EY58" s="422"/>
      <c r="EZ58" s="422"/>
      <c r="FA58" s="422"/>
      <c r="FB58" s="422"/>
      <c r="FC58" s="422"/>
      <c r="FD58" s="422"/>
      <c r="FE58" s="422"/>
      <c r="FF58" s="422"/>
      <c r="FG58" s="422"/>
      <c r="FH58" s="422"/>
      <c r="FI58" s="422"/>
      <c r="FJ58" s="422"/>
      <c r="FK58" s="422"/>
      <c r="FL58" s="422"/>
      <c r="FM58" s="422"/>
      <c r="FN58" s="422"/>
      <c r="FO58" s="422"/>
      <c r="FP58" s="422"/>
      <c r="FQ58" s="422"/>
      <c r="FR58" s="422"/>
      <c r="FS58" s="422"/>
      <c r="FT58" s="422"/>
      <c r="FU58" s="422"/>
      <c r="FV58" s="422"/>
      <c r="FW58" s="422"/>
      <c r="FX58" s="422"/>
      <c r="FY58" s="422"/>
      <c r="FZ58" s="422"/>
      <c r="GA58" s="422"/>
      <c r="GB58" s="422"/>
      <c r="GC58" s="422"/>
      <c r="GD58" s="422"/>
      <c r="GE58" s="422"/>
      <c r="GF58" s="422"/>
      <c r="GG58" s="422"/>
      <c r="GH58" s="422"/>
    </row>
    <row r="59" spans="1:190" s="414" customFormat="1" ht="40.5">
      <c r="A59" s="398">
        <v>51</v>
      </c>
      <c r="B59" s="383" t="s">
        <v>678</v>
      </c>
      <c r="C59" s="382" t="s">
        <v>514</v>
      </c>
      <c r="D59" s="430">
        <v>1000</v>
      </c>
      <c r="E59" s="429" t="s">
        <v>685</v>
      </c>
      <c r="F59" s="399" t="s">
        <v>686</v>
      </c>
      <c r="G59" s="399" t="s">
        <v>687</v>
      </c>
      <c r="H59" s="420" t="s">
        <v>520</v>
      </c>
      <c r="I59" s="395"/>
      <c r="J59" s="431"/>
      <c r="K59" s="303"/>
      <c r="L59" s="302"/>
      <c r="M59" s="422"/>
      <c r="N59" s="422"/>
      <c r="O59" s="422"/>
      <c r="P59" s="422"/>
      <c r="Q59" s="422"/>
      <c r="R59" s="422"/>
      <c r="S59" s="422"/>
      <c r="T59" s="422"/>
      <c r="U59" s="422"/>
      <c r="V59" s="422"/>
      <c r="W59" s="422"/>
      <c r="X59" s="422"/>
      <c r="Y59" s="422"/>
      <c r="Z59" s="422"/>
      <c r="AA59" s="422"/>
      <c r="AB59" s="422"/>
      <c r="AC59" s="422"/>
      <c r="AD59" s="422"/>
      <c r="AE59" s="422"/>
      <c r="AF59" s="422"/>
      <c r="AG59" s="422"/>
      <c r="AH59" s="422"/>
      <c r="AI59" s="422"/>
      <c r="AJ59" s="422"/>
      <c r="AK59" s="422"/>
      <c r="AL59" s="422"/>
      <c r="AM59" s="422"/>
      <c r="AN59" s="422"/>
      <c r="AO59" s="422"/>
      <c r="AP59" s="422"/>
      <c r="AQ59" s="422"/>
      <c r="AR59" s="422"/>
      <c r="AS59" s="422"/>
      <c r="AT59" s="422"/>
      <c r="AU59" s="422"/>
      <c r="AV59" s="422"/>
      <c r="AW59" s="422"/>
      <c r="AX59" s="422"/>
      <c r="AY59" s="422"/>
      <c r="AZ59" s="422"/>
      <c r="BA59" s="422"/>
      <c r="BB59" s="422"/>
      <c r="BC59" s="422"/>
      <c r="BD59" s="422"/>
      <c r="BE59" s="422"/>
      <c r="BF59" s="422"/>
      <c r="BG59" s="422"/>
      <c r="BH59" s="422"/>
      <c r="BI59" s="422"/>
      <c r="BJ59" s="422"/>
      <c r="BK59" s="422"/>
      <c r="BL59" s="422"/>
      <c r="BM59" s="422"/>
      <c r="BN59" s="422"/>
      <c r="BO59" s="422"/>
      <c r="BP59" s="422"/>
      <c r="BQ59" s="422"/>
      <c r="BR59" s="422"/>
      <c r="BS59" s="422"/>
      <c r="BT59" s="422"/>
      <c r="BU59" s="422"/>
      <c r="BV59" s="422"/>
      <c r="BW59" s="422"/>
      <c r="BX59" s="422"/>
      <c r="BY59" s="422"/>
      <c r="BZ59" s="422"/>
      <c r="CA59" s="422"/>
      <c r="CB59" s="422"/>
      <c r="CC59" s="422"/>
      <c r="CD59" s="422"/>
      <c r="CE59" s="422"/>
      <c r="CF59" s="422"/>
      <c r="CG59" s="422"/>
      <c r="CH59" s="422"/>
      <c r="CI59" s="422"/>
      <c r="CJ59" s="422"/>
      <c r="CK59" s="422"/>
      <c r="CL59" s="422"/>
      <c r="CM59" s="422"/>
      <c r="CN59" s="422"/>
      <c r="CO59" s="422"/>
      <c r="CP59" s="422"/>
      <c r="CQ59" s="422"/>
      <c r="CR59" s="422"/>
      <c r="CS59" s="422"/>
      <c r="CT59" s="422"/>
      <c r="CU59" s="422"/>
      <c r="CV59" s="422"/>
      <c r="CW59" s="422"/>
      <c r="CX59" s="422"/>
      <c r="CY59" s="422"/>
      <c r="CZ59" s="422"/>
      <c r="DA59" s="422"/>
      <c r="DB59" s="422"/>
      <c r="DC59" s="422"/>
      <c r="DD59" s="422"/>
      <c r="DE59" s="422"/>
      <c r="DF59" s="422"/>
      <c r="DG59" s="422"/>
      <c r="DH59" s="422"/>
      <c r="DI59" s="422"/>
      <c r="DJ59" s="422"/>
      <c r="DK59" s="422"/>
      <c r="DL59" s="422"/>
      <c r="DM59" s="422"/>
      <c r="DN59" s="422"/>
      <c r="DO59" s="422"/>
      <c r="DP59" s="422"/>
      <c r="DQ59" s="422"/>
      <c r="DR59" s="422"/>
      <c r="DS59" s="422"/>
      <c r="DT59" s="422"/>
      <c r="DU59" s="422"/>
      <c r="DV59" s="422"/>
      <c r="DW59" s="422"/>
      <c r="DX59" s="422"/>
      <c r="DY59" s="422"/>
      <c r="DZ59" s="422"/>
      <c r="EA59" s="422"/>
      <c r="EB59" s="422"/>
      <c r="EC59" s="422"/>
      <c r="ED59" s="422"/>
      <c r="EE59" s="422"/>
      <c r="EF59" s="422"/>
      <c r="EG59" s="422"/>
      <c r="EH59" s="422"/>
      <c r="EI59" s="422"/>
      <c r="EJ59" s="422"/>
      <c r="EK59" s="422"/>
      <c r="EL59" s="422"/>
      <c r="EM59" s="422"/>
      <c r="EN59" s="422"/>
      <c r="EO59" s="422"/>
      <c r="EP59" s="422"/>
      <c r="EQ59" s="422"/>
      <c r="ER59" s="422"/>
      <c r="ES59" s="422"/>
      <c r="ET59" s="422"/>
      <c r="EU59" s="422"/>
      <c r="EV59" s="422"/>
      <c r="EW59" s="422"/>
      <c r="EX59" s="422"/>
      <c r="EY59" s="422"/>
      <c r="EZ59" s="422"/>
      <c r="FA59" s="422"/>
      <c r="FB59" s="422"/>
      <c r="FC59" s="422"/>
      <c r="FD59" s="422"/>
      <c r="FE59" s="422"/>
      <c r="FF59" s="422"/>
      <c r="FG59" s="422"/>
      <c r="FH59" s="422"/>
      <c r="FI59" s="422"/>
      <c r="FJ59" s="422"/>
      <c r="FK59" s="422"/>
      <c r="FL59" s="422"/>
      <c r="FM59" s="422"/>
      <c r="FN59" s="422"/>
      <c r="FO59" s="422"/>
      <c r="FP59" s="422"/>
      <c r="FQ59" s="422"/>
      <c r="FR59" s="422"/>
      <c r="FS59" s="422"/>
      <c r="FT59" s="422"/>
      <c r="FU59" s="422"/>
      <c r="FV59" s="422"/>
      <c r="FW59" s="422"/>
      <c r="FX59" s="422"/>
      <c r="FY59" s="422"/>
      <c r="FZ59" s="422"/>
      <c r="GA59" s="422"/>
      <c r="GB59" s="422"/>
      <c r="GC59" s="422"/>
      <c r="GD59" s="422"/>
      <c r="GE59" s="422"/>
      <c r="GF59" s="422"/>
      <c r="GG59" s="422"/>
      <c r="GH59" s="422"/>
    </row>
    <row r="60" spans="1:190" s="414" customFormat="1" ht="27">
      <c r="A60" s="398">
        <v>52</v>
      </c>
      <c r="B60" s="383" t="s">
        <v>678</v>
      </c>
      <c r="C60" s="382" t="s">
        <v>514</v>
      </c>
      <c r="D60" s="430">
        <v>1300</v>
      </c>
      <c r="E60" s="429" t="s">
        <v>688</v>
      </c>
      <c r="F60" s="399" t="s">
        <v>689</v>
      </c>
      <c r="G60" s="399" t="s">
        <v>690</v>
      </c>
      <c r="H60" s="420" t="s">
        <v>208</v>
      </c>
      <c r="I60" s="395"/>
      <c r="J60" s="431"/>
      <c r="K60" s="303"/>
      <c r="L60" s="302"/>
      <c r="M60" s="422"/>
      <c r="N60" s="422"/>
      <c r="O60" s="422"/>
      <c r="P60" s="422"/>
      <c r="Q60" s="422"/>
      <c r="R60" s="422"/>
      <c r="S60" s="422"/>
      <c r="T60" s="422"/>
      <c r="U60" s="422"/>
      <c r="V60" s="422"/>
      <c r="W60" s="422"/>
      <c r="X60" s="422"/>
      <c r="Y60" s="422"/>
      <c r="Z60" s="422"/>
      <c r="AA60" s="422"/>
      <c r="AB60" s="422"/>
      <c r="AC60" s="422"/>
      <c r="AD60" s="422"/>
      <c r="AE60" s="422"/>
      <c r="AF60" s="422"/>
      <c r="AG60" s="422"/>
      <c r="AH60" s="422"/>
      <c r="AI60" s="422"/>
      <c r="AJ60" s="422"/>
      <c r="AK60" s="422"/>
      <c r="AL60" s="422"/>
      <c r="AM60" s="422"/>
      <c r="AN60" s="422"/>
      <c r="AO60" s="422"/>
      <c r="AP60" s="422"/>
      <c r="AQ60" s="422"/>
      <c r="AR60" s="422"/>
      <c r="AS60" s="422"/>
      <c r="AT60" s="422"/>
      <c r="AU60" s="422"/>
      <c r="AV60" s="422"/>
      <c r="AW60" s="422"/>
      <c r="AX60" s="422"/>
      <c r="AY60" s="422"/>
      <c r="AZ60" s="422"/>
      <c r="BA60" s="422"/>
      <c r="BB60" s="422"/>
      <c r="BC60" s="422"/>
      <c r="BD60" s="422"/>
      <c r="BE60" s="422"/>
      <c r="BF60" s="422"/>
      <c r="BG60" s="422"/>
      <c r="BH60" s="422"/>
      <c r="BI60" s="422"/>
      <c r="BJ60" s="422"/>
      <c r="BK60" s="422"/>
      <c r="BL60" s="422"/>
      <c r="BM60" s="422"/>
      <c r="BN60" s="422"/>
      <c r="BO60" s="422"/>
      <c r="BP60" s="422"/>
      <c r="BQ60" s="422"/>
      <c r="BR60" s="422"/>
      <c r="BS60" s="422"/>
      <c r="BT60" s="422"/>
      <c r="BU60" s="422"/>
      <c r="BV60" s="422"/>
      <c r="BW60" s="422"/>
      <c r="BX60" s="422"/>
      <c r="BY60" s="422"/>
      <c r="BZ60" s="422"/>
      <c r="CA60" s="422"/>
      <c r="CB60" s="422"/>
      <c r="CC60" s="422"/>
      <c r="CD60" s="422"/>
      <c r="CE60" s="422"/>
      <c r="CF60" s="422"/>
      <c r="CG60" s="422"/>
      <c r="CH60" s="422"/>
      <c r="CI60" s="422"/>
      <c r="CJ60" s="422"/>
      <c r="CK60" s="422"/>
      <c r="CL60" s="422"/>
      <c r="CM60" s="422"/>
      <c r="CN60" s="422"/>
      <c r="CO60" s="422"/>
      <c r="CP60" s="422"/>
      <c r="CQ60" s="422"/>
      <c r="CR60" s="422"/>
      <c r="CS60" s="422"/>
      <c r="CT60" s="422"/>
      <c r="CU60" s="422"/>
      <c r="CV60" s="422"/>
      <c r="CW60" s="422"/>
      <c r="CX60" s="422"/>
      <c r="CY60" s="422"/>
      <c r="CZ60" s="422"/>
      <c r="DA60" s="422"/>
      <c r="DB60" s="422"/>
      <c r="DC60" s="422"/>
      <c r="DD60" s="422"/>
      <c r="DE60" s="422"/>
      <c r="DF60" s="422"/>
      <c r="DG60" s="422"/>
      <c r="DH60" s="422"/>
      <c r="DI60" s="422"/>
      <c r="DJ60" s="422"/>
      <c r="DK60" s="422"/>
      <c r="DL60" s="422"/>
      <c r="DM60" s="422"/>
      <c r="DN60" s="422"/>
      <c r="DO60" s="422"/>
      <c r="DP60" s="422"/>
      <c r="DQ60" s="422"/>
      <c r="DR60" s="422"/>
      <c r="DS60" s="422"/>
      <c r="DT60" s="422"/>
      <c r="DU60" s="422"/>
      <c r="DV60" s="422"/>
      <c r="DW60" s="422"/>
      <c r="DX60" s="422"/>
      <c r="DY60" s="422"/>
      <c r="DZ60" s="422"/>
      <c r="EA60" s="422"/>
      <c r="EB60" s="422"/>
      <c r="EC60" s="422"/>
      <c r="ED60" s="422"/>
      <c r="EE60" s="422"/>
      <c r="EF60" s="422"/>
      <c r="EG60" s="422"/>
      <c r="EH60" s="422"/>
      <c r="EI60" s="422"/>
      <c r="EJ60" s="422"/>
      <c r="EK60" s="422"/>
      <c r="EL60" s="422"/>
      <c r="EM60" s="422"/>
      <c r="EN60" s="422"/>
      <c r="EO60" s="422"/>
      <c r="EP60" s="422"/>
      <c r="EQ60" s="422"/>
      <c r="ER60" s="422"/>
      <c r="ES60" s="422"/>
      <c r="ET60" s="422"/>
      <c r="EU60" s="422"/>
      <c r="EV60" s="422"/>
      <c r="EW60" s="422"/>
      <c r="EX60" s="422"/>
      <c r="EY60" s="422"/>
      <c r="EZ60" s="422"/>
      <c r="FA60" s="422"/>
      <c r="FB60" s="422"/>
      <c r="FC60" s="422"/>
      <c r="FD60" s="422"/>
      <c r="FE60" s="422"/>
      <c r="FF60" s="422"/>
      <c r="FG60" s="422"/>
      <c r="FH60" s="422"/>
      <c r="FI60" s="422"/>
      <c r="FJ60" s="422"/>
      <c r="FK60" s="422"/>
      <c r="FL60" s="422"/>
      <c r="FM60" s="422"/>
      <c r="FN60" s="422"/>
      <c r="FO60" s="422"/>
      <c r="FP60" s="422"/>
      <c r="FQ60" s="422"/>
      <c r="FR60" s="422"/>
      <c r="FS60" s="422"/>
      <c r="FT60" s="422"/>
      <c r="FU60" s="422"/>
      <c r="FV60" s="422"/>
      <c r="FW60" s="422"/>
      <c r="FX60" s="422"/>
      <c r="FY60" s="422"/>
      <c r="FZ60" s="422"/>
      <c r="GA60" s="422"/>
      <c r="GB60" s="422"/>
      <c r="GC60" s="422"/>
      <c r="GD60" s="422"/>
      <c r="GE60" s="422"/>
      <c r="GF60" s="422"/>
      <c r="GG60" s="422"/>
      <c r="GH60" s="422"/>
    </row>
    <row r="61" spans="1:190" s="414" customFormat="1" ht="27">
      <c r="A61" s="398">
        <v>53</v>
      </c>
      <c r="B61" s="383" t="s">
        <v>691</v>
      </c>
      <c r="C61" s="382" t="s">
        <v>514</v>
      </c>
      <c r="D61" s="430">
        <v>500</v>
      </c>
      <c r="E61" s="429" t="s">
        <v>692</v>
      </c>
      <c r="F61" s="399" t="s">
        <v>693</v>
      </c>
      <c r="G61" s="399" t="s">
        <v>694</v>
      </c>
      <c r="H61" s="420" t="s">
        <v>520</v>
      </c>
      <c r="I61" s="395"/>
      <c r="J61" s="431"/>
      <c r="K61" s="303"/>
      <c r="L61" s="302"/>
      <c r="M61" s="422"/>
      <c r="N61" s="422"/>
      <c r="O61" s="422"/>
      <c r="P61" s="422"/>
      <c r="Q61" s="422"/>
      <c r="R61" s="422"/>
      <c r="S61" s="422"/>
      <c r="T61" s="422"/>
      <c r="U61" s="422"/>
      <c r="V61" s="422"/>
      <c r="W61" s="422"/>
      <c r="X61" s="422"/>
      <c r="Y61" s="422"/>
      <c r="Z61" s="422"/>
      <c r="AA61" s="422"/>
      <c r="AB61" s="422"/>
      <c r="AC61" s="422"/>
      <c r="AD61" s="422"/>
      <c r="AE61" s="422"/>
      <c r="AF61" s="422"/>
      <c r="AG61" s="422"/>
      <c r="AH61" s="422"/>
      <c r="AI61" s="422"/>
      <c r="AJ61" s="422"/>
      <c r="AK61" s="422"/>
      <c r="AL61" s="422"/>
      <c r="AM61" s="422"/>
      <c r="AN61" s="422"/>
      <c r="AO61" s="422"/>
      <c r="AP61" s="422"/>
      <c r="AQ61" s="422"/>
      <c r="AR61" s="422"/>
      <c r="AS61" s="422"/>
      <c r="AT61" s="422"/>
      <c r="AU61" s="422"/>
      <c r="AV61" s="422"/>
      <c r="AW61" s="422"/>
      <c r="AX61" s="422"/>
      <c r="AY61" s="422"/>
      <c r="AZ61" s="422"/>
      <c r="BA61" s="422"/>
      <c r="BB61" s="422"/>
      <c r="BC61" s="422"/>
      <c r="BD61" s="422"/>
      <c r="BE61" s="422"/>
      <c r="BF61" s="422"/>
      <c r="BG61" s="422"/>
      <c r="BH61" s="422"/>
      <c r="BI61" s="422"/>
      <c r="BJ61" s="422"/>
      <c r="BK61" s="422"/>
      <c r="BL61" s="422"/>
      <c r="BM61" s="422"/>
      <c r="BN61" s="422"/>
      <c r="BO61" s="422"/>
      <c r="BP61" s="422"/>
      <c r="BQ61" s="422"/>
      <c r="BR61" s="422"/>
      <c r="BS61" s="422"/>
      <c r="BT61" s="422"/>
      <c r="BU61" s="422"/>
      <c r="BV61" s="422"/>
      <c r="BW61" s="422"/>
      <c r="BX61" s="422"/>
      <c r="BY61" s="422"/>
      <c r="BZ61" s="422"/>
      <c r="CA61" s="422"/>
      <c r="CB61" s="422"/>
      <c r="CC61" s="422"/>
      <c r="CD61" s="422"/>
      <c r="CE61" s="422"/>
      <c r="CF61" s="422"/>
      <c r="CG61" s="422"/>
      <c r="CH61" s="422"/>
      <c r="CI61" s="422"/>
      <c r="CJ61" s="422"/>
      <c r="CK61" s="422"/>
      <c r="CL61" s="422"/>
      <c r="CM61" s="422"/>
      <c r="CN61" s="422"/>
      <c r="CO61" s="422"/>
      <c r="CP61" s="422"/>
      <c r="CQ61" s="422"/>
      <c r="CR61" s="422"/>
      <c r="CS61" s="422"/>
      <c r="CT61" s="422"/>
      <c r="CU61" s="422"/>
      <c r="CV61" s="422"/>
      <c r="CW61" s="422"/>
      <c r="CX61" s="422"/>
      <c r="CY61" s="422"/>
      <c r="CZ61" s="422"/>
      <c r="DA61" s="422"/>
      <c r="DB61" s="422"/>
      <c r="DC61" s="422"/>
      <c r="DD61" s="422"/>
      <c r="DE61" s="422"/>
      <c r="DF61" s="422"/>
      <c r="DG61" s="422"/>
      <c r="DH61" s="422"/>
      <c r="DI61" s="422"/>
      <c r="DJ61" s="422"/>
      <c r="DK61" s="422"/>
      <c r="DL61" s="422"/>
      <c r="DM61" s="422"/>
      <c r="DN61" s="422"/>
      <c r="DO61" s="422"/>
      <c r="DP61" s="422"/>
      <c r="DQ61" s="422"/>
      <c r="DR61" s="422"/>
      <c r="DS61" s="422"/>
      <c r="DT61" s="422"/>
      <c r="DU61" s="422"/>
      <c r="DV61" s="422"/>
      <c r="DW61" s="422"/>
      <c r="DX61" s="422"/>
      <c r="DY61" s="422"/>
      <c r="DZ61" s="422"/>
      <c r="EA61" s="422"/>
      <c r="EB61" s="422"/>
      <c r="EC61" s="422"/>
      <c r="ED61" s="422"/>
      <c r="EE61" s="422"/>
      <c r="EF61" s="422"/>
      <c r="EG61" s="422"/>
      <c r="EH61" s="422"/>
      <c r="EI61" s="422"/>
      <c r="EJ61" s="422"/>
      <c r="EK61" s="422"/>
      <c r="EL61" s="422"/>
      <c r="EM61" s="422"/>
      <c r="EN61" s="422"/>
      <c r="EO61" s="422"/>
      <c r="EP61" s="422"/>
      <c r="EQ61" s="422"/>
      <c r="ER61" s="422"/>
      <c r="ES61" s="422"/>
      <c r="ET61" s="422"/>
      <c r="EU61" s="422"/>
      <c r="EV61" s="422"/>
      <c r="EW61" s="422"/>
      <c r="EX61" s="422"/>
      <c r="EY61" s="422"/>
      <c r="EZ61" s="422"/>
      <c r="FA61" s="422"/>
      <c r="FB61" s="422"/>
      <c r="FC61" s="422"/>
      <c r="FD61" s="422"/>
      <c r="FE61" s="422"/>
      <c r="FF61" s="422"/>
      <c r="FG61" s="422"/>
      <c r="FH61" s="422"/>
      <c r="FI61" s="422"/>
      <c r="FJ61" s="422"/>
      <c r="FK61" s="422"/>
      <c r="FL61" s="422"/>
      <c r="FM61" s="422"/>
      <c r="FN61" s="422"/>
      <c r="FO61" s="422"/>
      <c r="FP61" s="422"/>
      <c r="FQ61" s="422"/>
      <c r="FR61" s="422"/>
      <c r="FS61" s="422"/>
      <c r="FT61" s="422"/>
      <c r="FU61" s="422"/>
      <c r="FV61" s="422"/>
      <c r="FW61" s="422"/>
      <c r="FX61" s="422"/>
      <c r="FY61" s="422"/>
      <c r="FZ61" s="422"/>
      <c r="GA61" s="422"/>
      <c r="GB61" s="422"/>
      <c r="GC61" s="422"/>
      <c r="GD61" s="422"/>
      <c r="GE61" s="422"/>
      <c r="GF61" s="422"/>
      <c r="GG61" s="422"/>
      <c r="GH61" s="422"/>
    </row>
    <row r="62" spans="1:190" s="414" customFormat="1" ht="40.5">
      <c r="A62" s="398">
        <v>54</v>
      </c>
      <c r="B62" s="383" t="s">
        <v>691</v>
      </c>
      <c r="C62" s="382" t="s">
        <v>514</v>
      </c>
      <c r="D62" s="430">
        <v>500</v>
      </c>
      <c r="E62" s="429" t="s">
        <v>695</v>
      </c>
      <c r="F62" s="399" t="s">
        <v>696</v>
      </c>
      <c r="G62" s="399" t="s">
        <v>697</v>
      </c>
      <c r="H62" s="420" t="s">
        <v>520</v>
      </c>
      <c r="I62" s="395"/>
      <c r="J62" s="431"/>
      <c r="K62" s="303"/>
      <c r="L62" s="302"/>
      <c r="M62" s="422"/>
      <c r="N62" s="422"/>
      <c r="O62" s="422"/>
      <c r="P62" s="422"/>
      <c r="Q62" s="422"/>
      <c r="R62" s="422"/>
      <c r="S62" s="422"/>
      <c r="T62" s="422"/>
      <c r="U62" s="422"/>
      <c r="V62" s="422"/>
      <c r="W62" s="422"/>
      <c r="X62" s="422"/>
      <c r="Y62" s="422"/>
      <c r="Z62" s="422"/>
      <c r="AA62" s="422"/>
      <c r="AB62" s="422"/>
      <c r="AC62" s="422"/>
      <c r="AD62" s="422"/>
      <c r="AE62" s="422"/>
      <c r="AF62" s="422"/>
      <c r="AG62" s="422"/>
      <c r="AH62" s="422"/>
      <c r="AI62" s="422"/>
      <c r="AJ62" s="422"/>
      <c r="AK62" s="422"/>
      <c r="AL62" s="422"/>
      <c r="AM62" s="422"/>
      <c r="AN62" s="422"/>
      <c r="AO62" s="422"/>
      <c r="AP62" s="422"/>
      <c r="AQ62" s="422"/>
      <c r="AR62" s="422"/>
      <c r="AS62" s="422"/>
      <c r="AT62" s="422"/>
      <c r="AU62" s="422"/>
      <c r="AV62" s="422"/>
      <c r="AW62" s="422"/>
      <c r="AX62" s="422"/>
      <c r="AY62" s="422"/>
      <c r="AZ62" s="422"/>
      <c r="BA62" s="422"/>
      <c r="BB62" s="422"/>
      <c r="BC62" s="422"/>
      <c r="BD62" s="422"/>
      <c r="BE62" s="422"/>
      <c r="BF62" s="422"/>
      <c r="BG62" s="422"/>
      <c r="BH62" s="422"/>
      <c r="BI62" s="422"/>
      <c r="BJ62" s="422"/>
      <c r="BK62" s="422"/>
      <c r="BL62" s="422"/>
      <c r="BM62" s="422"/>
      <c r="BN62" s="422"/>
      <c r="BO62" s="422"/>
      <c r="BP62" s="422"/>
      <c r="BQ62" s="422"/>
      <c r="BR62" s="422"/>
      <c r="BS62" s="422"/>
      <c r="BT62" s="422"/>
      <c r="BU62" s="422"/>
      <c r="BV62" s="422"/>
      <c r="BW62" s="422"/>
      <c r="BX62" s="422"/>
      <c r="BY62" s="422"/>
      <c r="BZ62" s="422"/>
      <c r="CA62" s="422"/>
      <c r="CB62" s="422"/>
      <c r="CC62" s="422"/>
      <c r="CD62" s="422"/>
      <c r="CE62" s="422"/>
      <c r="CF62" s="422"/>
      <c r="CG62" s="422"/>
      <c r="CH62" s="422"/>
      <c r="CI62" s="422"/>
      <c r="CJ62" s="422"/>
      <c r="CK62" s="422"/>
      <c r="CL62" s="422"/>
      <c r="CM62" s="422"/>
      <c r="CN62" s="422"/>
      <c r="CO62" s="422"/>
      <c r="CP62" s="422"/>
      <c r="CQ62" s="422"/>
      <c r="CR62" s="422"/>
      <c r="CS62" s="422"/>
      <c r="CT62" s="422"/>
      <c r="CU62" s="422"/>
      <c r="CV62" s="422"/>
      <c r="CW62" s="422"/>
      <c r="CX62" s="422"/>
      <c r="CY62" s="422"/>
      <c r="CZ62" s="422"/>
      <c r="DA62" s="422"/>
      <c r="DB62" s="422"/>
      <c r="DC62" s="422"/>
      <c r="DD62" s="422"/>
      <c r="DE62" s="422"/>
      <c r="DF62" s="422"/>
      <c r="DG62" s="422"/>
      <c r="DH62" s="422"/>
      <c r="DI62" s="422"/>
      <c r="DJ62" s="422"/>
      <c r="DK62" s="422"/>
      <c r="DL62" s="422"/>
      <c r="DM62" s="422"/>
      <c r="DN62" s="422"/>
      <c r="DO62" s="422"/>
      <c r="DP62" s="422"/>
      <c r="DQ62" s="422"/>
      <c r="DR62" s="422"/>
      <c r="DS62" s="422"/>
      <c r="DT62" s="422"/>
      <c r="DU62" s="422"/>
      <c r="DV62" s="422"/>
      <c r="DW62" s="422"/>
      <c r="DX62" s="422"/>
      <c r="DY62" s="422"/>
      <c r="DZ62" s="422"/>
      <c r="EA62" s="422"/>
      <c r="EB62" s="422"/>
      <c r="EC62" s="422"/>
      <c r="ED62" s="422"/>
      <c r="EE62" s="422"/>
      <c r="EF62" s="422"/>
      <c r="EG62" s="422"/>
      <c r="EH62" s="422"/>
      <c r="EI62" s="422"/>
      <c r="EJ62" s="422"/>
      <c r="EK62" s="422"/>
      <c r="EL62" s="422"/>
      <c r="EM62" s="422"/>
      <c r="EN62" s="422"/>
      <c r="EO62" s="422"/>
      <c r="EP62" s="422"/>
      <c r="EQ62" s="422"/>
      <c r="ER62" s="422"/>
      <c r="ES62" s="422"/>
      <c r="ET62" s="422"/>
      <c r="EU62" s="422"/>
      <c r="EV62" s="422"/>
      <c r="EW62" s="422"/>
      <c r="EX62" s="422"/>
      <c r="EY62" s="422"/>
      <c r="EZ62" s="422"/>
      <c r="FA62" s="422"/>
      <c r="FB62" s="422"/>
      <c r="FC62" s="422"/>
      <c r="FD62" s="422"/>
      <c r="FE62" s="422"/>
      <c r="FF62" s="422"/>
      <c r="FG62" s="422"/>
      <c r="FH62" s="422"/>
      <c r="FI62" s="422"/>
      <c r="FJ62" s="422"/>
      <c r="FK62" s="422"/>
      <c r="FL62" s="422"/>
      <c r="FM62" s="422"/>
      <c r="FN62" s="422"/>
      <c r="FO62" s="422"/>
      <c r="FP62" s="422"/>
      <c r="FQ62" s="422"/>
      <c r="FR62" s="422"/>
      <c r="FS62" s="422"/>
      <c r="FT62" s="422"/>
      <c r="FU62" s="422"/>
      <c r="FV62" s="422"/>
      <c r="FW62" s="422"/>
      <c r="FX62" s="422"/>
      <c r="FY62" s="422"/>
      <c r="FZ62" s="422"/>
      <c r="GA62" s="422"/>
      <c r="GB62" s="422"/>
      <c r="GC62" s="422"/>
      <c r="GD62" s="422"/>
      <c r="GE62" s="422"/>
      <c r="GF62" s="422"/>
      <c r="GG62" s="422"/>
      <c r="GH62" s="422"/>
    </row>
    <row r="63" spans="1:190" s="414" customFormat="1" ht="27">
      <c r="A63" s="398">
        <v>55</v>
      </c>
      <c r="B63" s="383" t="s">
        <v>698</v>
      </c>
      <c r="C63" s="382" t="s">
        <v>514</v>
      </c>
      <c r="D63" s="430">
        <v>3000</v>
      </c>
      <c r="E63" s="429" t="s">
        <v>699</v>
      </c>
      <c r="F63" s="399" t="s">
        <v>700</v>
      </c>
      <c r="G63" s="399" t="s">
        <v>701</v>
      </c>
      <c r="H63" s="420" t="s">
        <v>520</v>
      </c>
      <c r="I63" s="395"/>
      <c r="J63" s="431"/>
      <c r="K63" s="303"/>
      <c r="L63" s="30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422"/>
      <c r="Z63" s="422"/>
      <c r="AA63" s="422"/>
      <c r="AB63" s="422"/>
      <c r="AC63" s="422"/>
      <c r="AD63" s="422"/>
      <c r="AE63" s="422"/>
      <c r="AF63" s="422"/>
      <c r="AG63" s="422"/>
      <c r="AH63" s="422"/>
      <c r="AI63" s="422"/>
      <c r="AJ63" s="422"/>
      <c r="AK63" s="422"/>
      <c r="AL63" s="422"/>
      <c r="AM63" s="422"/>
      <c r="AN63" s="422"/>
      <c r="AO63" s="422"/>
      <c r="AP63" s="422"/>
      <c r="AQ63" s="422"/>
      <c r="AR63" s="422"/>
      <c r="AS63" s="422"/>
      <c r="AT63" s="422"/>
      <c r="AU63" s="422"/>
      <c r="AV63" s="422"/>
      <c r="AW63" s="422"/>
      <c r="AX63" s="422"/>
      <c r="AY63" s="422"/>
      <c r="AZ63" s="422"/>
      <c r="BA63" s="422"/>
      <c r="BB63" s="422"/>
      <c r="BC63" s="422"/>
      <c r="BD63" s="422"/>
      <c r="BE63" s="422"/>
      <c r="BF63" s="422"/>
      <c r="BG63" s="422"/>
      <c r="BH63" s="422"/>
      <c r="BI63" s="422"/>
      <c r="BJ63" s="422"/>
      <c r="BK63" s="422"/>
      <c r="BL63" s="422"/>
      <c r="BM63" s="422"/>
      <c r="BN63" s="422"/>
      <c r="BO63" s="422"/>
      <c r="BP63" s="422"/>
      <c r="BQ63" s="422"/>
      <c r="BR63" s="422"/>
      <c r="BS63" s="422"/>
      <c r="BT63" s="422"/>
      <c r="BU63" s="422"/>
      <c r="BV63" s="422"/>
      <c r="BW63" s="422"/>
      <c r="BX63" s="422"/>
      <c r="BY63" s="422"/>
      <c r="BZ63" s="422"/>
      <c r="CA63" s="422"/>
      <c r="CB63" s="422"/>
      <c r="CC63" s="422"/>
      <c r="CD63" s="422"/>
      <c r="CE63" s="422"/>
      <c r="CF63" s="422"/>
      <c r="CG63" s="422"/>
      <c r="CH63" s="422"/>
      <c r="CI63" s="422"/>
      <c r="CJ63" s="422"/>
      <c r="CK63" s="422"/>
      <c r="CL63" s="422"/>
      <c r="CM63" s="422"/>
      <c r="CN63" s="422"/>
      <c r="CO63" s="422"/>
      <c r="CP63" s="422"/>
      <c r="CQ63" s="422"/>
      <c r="CR63" s="422"/>
      <c r="CS63" s="422"/>
      <c r="CT63" s="422"/>
      <c r="CU63" s="422"/>
      <c r="CV63" s="422"/>
      <c r="CW63" s="422"/>
      <c r="CX63" s="422"/>
      <c r="CY63" s="422"/>
      <c r="CZ63" s="422"/>
      <c r="DA63" s="422"/>
      <c r="DB63" s="422"/>
      <c r="DC63" s="422"/>
      <c r="DD63" s="422"/>
      <c r="DE63" s="422"/>
      <c r="DF63" s="422"/>
      <c r="DG63" s="422"/>
      <c r="DH63" s="422"/>
      <c r="DI63" s="422"/>
      <c r="DJ63" s="422"/>
      <c r="DK63" s="422"/>
      <c r="DL63" s="422"/>
      <c r="DM63" s="422"/>
      <c r="DN63" s="422"/>
      <c r="DO63" s="422"/>
      <c r="DP63" s="422"/>
      <c r="DQ63" s="422"/>
      <c r="DR63" s="422"/>
      <c r="DS63" s="422"/>
      <c r="DT63" s="422"/>
      <c r="DU63" s="422"/>
      <c r="DV63" s="422"/>
      <c r="DW63" s="422"/>
      <c r="DX63" s="422"/>
      <c r="DY63" s="422"/>
      <c r="DZ63" s="422"/>
      <c r="EA63" s="422"/>
      <c r="EB63" s="422"/>
      <c r="EC63" s="422"/>
      <c r="ED63" s="422"/>
      <c r="EE63" s="422"/>
      <c r="EF63" s="422"/>
      <c r="EG63" s="422"/>
      <c r="EH63" s="422"/>
      <c r="EI63" s="422"/>
      <c r="EJ63" s="422"/>
      <c r="EK63" s="422"/>
      <c r="EL63" s="422"/>
      <c r="EM63" s="422"/>
      <c r="EN63" s="422"/>
      <c r="EO63" s="422"/>
      <c r="EP63" s="422"/>
      <c r="EQ63" s="422"/>
      <c r="ER63" s="422"/>
      <c r="ES63" s="422"/>
      <c r="ET63" s="422"/>
      <c r="EU63" s="422"/>
      <c r="EV63" s="422"/>
      <c r="EW63" s="422"/>
      <c r="EX63" s="422"/>
      <c r="EY63" s="422"/>
      <c r="EZ63" s="422"/>
      <c r="FA63" s="422"/>
      <c r="FB63" s="422"/>
      <c r="FC63" s="422"/>
      <c r="FD63" s="422"/>
      <c r="FE63" s="422"/>
      <c r="FF63" s="422"/>
      <c r="FG63" s="422"/>
      <c r="FH63" s="422"/>
      <c r="FI63" s="422"/>
      <c r="FJ63" s="422"/>
      <c r="FK63" s="422"/>
      <c r="FL63" s="422"/>
      <c r="FM63" s="422"/>
      <c r="FN63" s="422"/>
      <c r="FO63" s="422"/>
      <c r="FP63" s="422"/>
      <c r="FQ63" s="422"/>
      <c r="FR63" s="422"/>
      <c r="FS63" s="422"/>
      <c r="FT63" s="422"/>
      <c r="FU63" s="422"/>
      <c r="FV63" s="422"/>
      <c r="FW63" s="422"/>
      <c r="FX63" s="422"/>
      <c r="FY63" s="422"/>
      <c r="FZ63" s="422"/>
      <c r="GA63" s="422"/>
      <c r="GB63" s="422"/>
      <c r="GC63" s="422"/>
      <c r="GD63" s="422"/>
      <c r="GE63" s="422"/>
      <c r="GF63" s="422"/>
      <c r="GG63" s="422"/>
      <c r="GH63" s="422"/>
    </row>
    <row r="64" spans="1:190" s="414" customFormat="1" ht="27">
      <c r="A64" s="398">
        <v>56</v>
      </c>
      <c r="B64" s="383" t="s">
        <v>698</v>
      </c>
      <c r="C64" s="382" t="s">
        <v>514</v>
      </c>
      <c r="D64" s="430">
        <v>2998</v>
      </c>
      <c r="E64" s="429" t="s">
        <v>702</v>
      </c>
      <c r="F64" s="399" t="s">
        <v>703</v>
      </c>
      <c r="G64" s="399" t="s">
        <v>704</v>
      </c>
      <c r="H64" s="420" t="s">
        <v>705</v>
      </c>
      <c r="I64" s="395"/>
      <c r="J64" s="431"/>
      <c r="K64" s="303"/>
      <c r="L64" s="302"/>
      <c r="M64" s="422"/>
      <c r="N64" s="422"/>
      <c r="O64" s="422"/>
      <c r="P64" s="422"/>
      <c r="Q64" s="422"/>
      <c r="R64" s="422"/>
      <c r="S64" s="422"/>
      <c r="T64" s="422"/>
      <c r="U64" s="422"/>
      <c r="V64" s="422"/>
      <c r="W64" s="422"/>
      <c r="X64" s="422"/>
      <c r="Y64" s="422"/>
      <c r="Z64" s="422"/>
      <c r="AA64" s="422"/>
      <c r="AB64" s="422"/>
      <c r="AC64" s="422"/>
      <c r="AD64" s="422"/>
      <c r="AE64" s="422"/>
      <c r="AF64" s="422"/>
      <c r="AG64" s="422"/>
      <c r="AH64" s="422"/>
      <c r="AI64" s="422"/>
      <c r="AJ64" s="422"/>
      <c r="AK64" s="422"/>
      <c r="AL64" s="422"/>
      <c r="AM64" s="422"/>
      <c r="AN64" s="422"/>
      <c r="AO64" s="422"/>
      <c r="AP64" s="422"/>
      <c r="AQ64" s="422"/>
      <c r="AR64" s="422"/>
      <c r="AS64" s="422"/>
      <c r="AT64" s="422"/>
      <c r="AU64" s="422"/>
      <c r="AV64" s="422"/>
      <c r="AW64" s="422"/>
      <c r="AX64" s="422"/>
      <c r="AY64" s="422"/>
      <c r="AZ64" s="422"/>
      <c r="BA64" s="422"/>
      <c r="BB64" s="422"/>
      <c r="BC64" s="422"/>
      <c r="BD64" s="422"/>
      <c r="BE64" s="422"/>
      <c r="BF64" s="422"/>
      <c r="BG64" s="422"/>
      <c r="BH64" s="422"/>
      <c r="BI64" s="422"/>
      <c r="BJ64" s="422"/>
      <c r="BK64" s="422"/>
      <c r="BL64" s="422"/>
      <c r="BM64" s="422"/>
      <c r="BN64" s="422"/>
      <c r="BO64" s="422"/>
      <c r="BP64" s="422"/>
      <c r="BQ64" s="422"/>
      <c r="BR64" s="422"/>
      <c r="BS64" s="422"/>
      <c r="BT64" s="422"/>
      <c r="BU64" s="422"/>
      <c r="BV64" s="422"/>
      <c r="BW64" s="422"/>
      <c r="BX64" s="422"/>
      <c r="BY64" s="422"/>
      <c r="BZ64" s="422"/>
      <c r="CA64" s="422"/>
      <c r="CB64" s="422"/>
      <c r="CC64" s="422"/>
      <c r="CD64" s="422"/>
      <c r="CE64" s="422"/>
      <c r="CF64" s="422"/>
      <c r="CG64" s="422"/>
      <c r="CH64" s="422"/>
      <c r="CI64" s="422"/>
      <c r="CJ64" s="422"/>
      <c r="CK64" s="422"/>
      <c r="CL64" s="422"/>
      <c r="CM64" s="422"/>
      <c r="CN64" s="422"/>
      <c r="CO64" s="422"/>
      <c r="CP64" s="422"/>
      <c r="CQ64" s="422"/>
      <c r="CR64" s="422"/>
      <c r="CS64" s="422"/>
      <c r="CT64" s="422"/>
      <c r="CU64" s="422"/>
      <c r="CV64" s="422"/>
      <c r="CW64" s="422"/>
      <c r="CX64" s="422"/>
      <c r="CY64" s="422"/>
      <c r="CZ64" s="422"/>
      <c r="DA64" s="422"/>
      <c r="DB64" s="422"/>
      <c r="DC64" s="422"/>
      <c r="DD64" s="422"/>
      <c r="DE64" s="422"/>
      <c r="DF64" s="422"/>
      <c r="DG64" s="422"/>
      <c r="DH64" s="422"/>
      <c r="DI64" s="422"/>
      <c r="DJ64" s="422"/>
      <c r="DK64" s="422"/>
      <c r="DL64" s="422"/>
      <c r="DM64" s="422"/>
      <c r="DN64" s="422"/>
      <c r="DO64" s="422"/>
      <c r="DP64" s="422"/>
      <c r="DQ64" s="422"/>
      <c r="DR64" s="422"/>
      <c r="DS64" s="422"/>
      <c r="DT64" s="422"/>
      <c r="DU64" s="422"/>
      <c r="DV64" s="422"/>
      <c r="DW64" s="422"/>
      <c r="DX64" s="422"/>
      <c r="DY64" s="422"/>
      <c r="DZ64" s="422"/>
      <c r="EA64" s="422"/>
      <c r="EB64" s="422"/>
      <c r="EC64" s="422"/>
      <c r="ED64" s="422"/>
      <c r="EE64" s="422"/>
      <c r="EF64" s="422"/>
      <c r="EG64" s="422"/>
      <c r="EH64" s="422"/>
      <c r="EI64" s="422"/>
      <c r="EJ64" s="422"/>
      <c r="EK64" s="422"/>
      <c r="EL64" s="422"/>
      <c r="EM64" s="422"/>
      <c r="EN64" s="422"/>
      <c r="EO64" s="422"/>
      <c r="EP64" s="422"/>
      <c r="EQ64" s="422"/>
      <c r="ER64" s="422"/>
      <c r="ES64" s="422"/>
      <c r="ET64" s="422"/>
      <c r="EU64" s="422"/>
      <c r="EV64" s="422"/>
      <c r="EW64" s="422"/>
      <c r="EX64" s="422"/>
      <c r="EY64" s="422"/>
      <c r="EZ64" s="422"/>
      <c r="FA64" s="422"/>
      <c r="FB64" s="422"/>
      <c r="FC64" s="422"/>
      <c r="FD64" s="422"/>
      <c r="FE64" s="422"/>
      <c r="FF64" s="422"/>
      <c r="FG64" s="422"/>
      <c r="FH64" s="422"/>
      <c r="FI64" s="422"/>
      <c r="FJ64" s="422"/>
      <c r="FK64" s="422"/>
      <c r="FL64" s="422"/>
      <c r="FM64" s="422"/>
      <c r="FN64" s="422"/>
      <c r="FO64" s="422"/>
      <c r="FP64" s="422"/>
      <c r="FQ64" s="422"/>
      <c r="FR64" s="422"/>
      <c r="FS64" s="422"/>
      <c r="FT64" s="422"/>
      <c r="FU64" s="422"/>
      <c r="FV64" s="422"/>
      <c r="FW64" s="422"/>
      <c r="FX64" s="422"/>
      <c r="FY64" s="422"/>
      <c r="FZ64" s="422"/>
      <c r="GA64" s="422"/>
      <c r="GB64" s="422"/>
      <c r="GC64" s="422"/>
      <c r="GD64" s="422"/>
      <c r="GE64" s="422"/>
      <c r="GF64" s="422"/>
      <c r="GG64" s="422"/>
      <c r="GH64" s="422"/>
    </row>
    <row r="65" spans="1:190" s="414" customFormat="1" ht="27">
      <c r="A65" s="398">
        <v>57</v>
      </c>
      <c r="B65" s="383" t="s">
        <v>706</v>
      </c>
      <c r="C65" s="382" t="s">
        <v>514</v>
      </c>
      <c r="D65" s="430">
        <v>3000</v>
      </c>
      <c r="E65" s="429" t="s">
        <v>707</v>
      </c>
      <c r="F65" s="399" t="s">
        <v>708</v>
      </c>
      <c r="G65" s="399" t="s">
        <v>709</v>
      </c>
      <c r="H65" s="420" t="s">
        <v>520</v>
      </c>
      <c r="I65" s="395"/>
      <c r="J65" s="431"/>
      <c r="K65" s="303"/>
      <c r="L65" s="302"/>
      <c r="M65" s="422"/>
      <c r="N65" s="422"/>
      <c r="O65" s="422"/>
      <c r="P65" s="422"/>
      <c r="Q65" s="422"/>
      <c r="R65" s="422"/>
      <c r="S65" s="422"/>
      <c r="T65" s="422"/>
      <c r="U65" s="422"/>
      <c r="V65" s="422"/>
      <c r="W65" s="422"/>
      <c r="X65" s="422"/>
      <c r="Y65" s="422"/>
      <c r="Z65" s="422"/>
      <c r="AA65" s="422"/>
      <c r="AB65" s="422"/>
      <c r="AC65" s="422"/>
      <c r="AD65" s="422"/>
      <c r="AE65" s="422"/>
      <c r="AF65" s="422"/>
      <c r="AG65" s="422"/>
      <c r="AH65" s="422"/>
      <c r="AI65" s="422"/>
      <c r="AJ65" s="422"/>
      <c r="AK65" s="422"/>
      <c r="AL65" s="422"/>
      <c r="AM65" s="422"/>
      <c r="AN65" s="422"/>
      <c r="AO65" s="422"/>
      <c r="AP65" s="422"/>
      <c r="AQ65" s="422"/>
      <c r="AR65" s="422"/>
      <c r="AS65" s="422"/>
      <c r="AT65" s="422"/>
      <c r="AU65" s="422"/>
      <c r="AV65" s="422"/>
      <c r="AW65" s="422"/>
      <c r="AX65" s="422"/>
      <c r="AY65" s="422"/>
      <c r="AZ65" s="422"/>
      <c r="BA65" s="422"/>
      <c r="BB65" s="422"/>
      <c r="BC65" s="422"/>
      <c r="BD65" s="422"/>
      <c r="BE65" s="422"/>
      <c r="BF65" s="422"/>
      <c r="BG65" s="422"/>
      <c r="BH65" s="422"/>
      <c r="BI65" s="422"/>
      <c r="BJ65" s="422"/>
      <c r="BK65" s="422"/>
      <c r="BL65" s="422"/>
      <c r="BM65" s="422"/>
      <c r="BN65" s="422"/>
      <c r="BO65" s="422"/>
      <c r="BP65" s="422"/>
      <c r="BQ65" s="422"/>
      <c r="BR65" s="422"/>
      <c r="BS65" s="422"/>
      <c r="BT65" s="422"/>
      <c r="BU65" s="422"/>
      <c r="BV65" s="422"/>
      <c r="BW65" s="422"/>
      <c r="BX65" s="422"/>
      <c r="BY65" s="422"/>
      <c r="BZ65" s="422"/>
      <c r="CA65" s="422"/>
      <c r="CB65" s="422"/>
      <c r="CC65" s="422"/>
      <c r="CD65" s="422"/>
      <c r="CE65" s="422"/>
      <c r="CF65" s="422"/>
      <c r="CG65" s="422"/>
      <c r="CH65" s="422"/>
      <c r="CI65" s="422"/>
      <c r="CJ65" s="422"/>
      <c r="CK65" s="422"/>
      <c r="CL65" s="422"/>
      <c r="CM65" s="422"/>
      <c r="CN65" s="422"/>
      <c r="CO65" s="422"/>
      <c r="CP65" s="422"/>
      <c r="CQ65" s="422"/>
      <c r="CR65" s="422"/>
      <c r="CS65" s="422"/>
      <c r="CT65" s="422"/>
      <c r="CU65" s="422"/>
      <c r="CV65" s="422"/>
      <c r="CW65" s="422"/>
      <c r="CX65" s="422"/>
      <c r="CY65" s="422"/>
      <c r="CZ65" s="422"/>
      <c r="DA65" s="422"/>
      <c r="DB65" s="422"/>
      <c r="DC65" s="422"/>
      <c r="DD65" s="422"/>
      <c r="DE65" s="422"/>
      <c r="DF65" s="422"/>
      <c r="DG65" s="422"/>
      <c r="DH65" s="422"/>
      <c r="DI65" s="422"/>
      <c r="DJ65" s="422"/>
      <c r="DK65" s="422"/>
      <c r="DL65" s="422"/>
      <c r="DM65" s="422"/>
      <c r="DN65" s="422"/>
      <c r="DO65" s="422"/>
      <c r="DP65" s="422"/>
      <c r="DQ65" s="422"/>
      <c r="DR65" s="422"/>
      <c r="DS65" s="422"/>
      <c r="DT65" s="422"/>
      <c r="DU65" s="422"/>
      <c r="DV65" s="422"/>
      <c r="DW65" s="422"/>
      <c r="DX65" s="422"/>
      <c r="DY65" s="422"/>
      <c r="DZ65" s="422"/>
      <c r="EA65" s="422"/>
      <c r="EB65" s="422"/>
      <c r="EC65" s="422"/>
      <c r="ED65" s="422"/>
      <c r="EE65" s="422"/>
      <c r="EF65" s="422"/>
      <c r="EG65" s="422"/>
      <c r="EH65" s="422"/>
      <c r="EI65" s="422"/>
      <c r="EJ65" s="422"/>
      <c r="EK65" s="422"/>
      <c r="EL65" s="422"/>
      <c r="EM65" s="422"/>
      <c r="EN65" s="422"/>
      <c r="EO65" s="422"/>
      <c r="EP65" s="422"/>
      <c r="EQ65" s="422"/>
      <c r="ER65" s="422"/>
      <c r="ES65" s="422"/>
      <c r="ET65" s="422"/>
      <c r="EU65" s="422"/>
      <c r="EV65" s="422"/>
      <c r="EW65" s="422"/>
      <c r="EX65" s="422"/>
      <c r="EY65" s="422"/>
      <c r="EZ65" s="422"/>
      <c r="FA65" s="422"/>
      <c r="FB65" s="422"/>
      <c r="FC65" s="422"/>
      <c r="FD65" s="422"/>
      <c r="FE65" s="422"/>
      <c r="FF65" s="422"/>
      <c r="FG65" s="422"/>
      <c r="FH65" s="422"/>
      <c r="FI65" s="422"/>
      <c r="FJ65" s="422"/>
      <c r="FK65" s="422"/>
      <c r="FL65" s="422"/>
      <c r="FM65" s="422"/>
      <c r="FN65" s="422"/>
      <c r="FO65" s="422"/>
      <c r="FP65" s="422"/>
      <c r="FQ65" s="422"/>
      <c r="FR65" s="422"/>
      <c r="FS65" s="422"/>
      <c r="FT65" s="422"/>
      <c r="FU65" s="422"/>
      <c r="FV65" s="422"/>
      <c r="FW65" s="422"/>
      <c r="FX65" s="422"/>
      <c r="FY65" s="422"/>
      <c r="FZ65" s="422"/>
      <c r="GA65" s="422"/>
      <c r="GB65" s="422"/>
      <c r="GC65" s="422"/>
      <c r="GD65" s="422"/>
      <c r="GE65" s="422"/>
      <c r="GF65" s="422"/>
      <c r="GG65" s="422"/>
      <c r="GH65" s="422"/>
    </row>
    <row r="66" spans="1:190" s="414" customFormat="1" ht="27">
      <c r="A66" s="398">
        <v>58</v>
      </c>
      <c r="B66" s="383" t="s">
        <v>706</v>
      </c>
      <c r="C66" s="382" t="s">
        <v>514</v>
      </c>
      <c r="D66" s="430">
        <v>2968</v>
      </c>
      <c r="E66" s="429" t="s">
        <v>710</v>
      </c>
      <c r="F66" s="399" t="s">
        <v>711</v>
      </c>
      <c r="G66" s="399" t="s">
        <v>712</v>
      </c>
      <c r="H66" s="420" t="s">
        <v>705</v>
      </c>
      <c r="I66" s="395"/>
      <c r="J66" s="431"/>
      <c r="K66" s="303"/>
      <c r="L66" s="302"/>
      <c r="M66" s="422"/>
      <c r="N66" s="422"/>
      <c r="O66" s="422"/>
      <c r="P66" s="422"/>
      <c r="Q66" s="422"/>
      <c r="R66" s="422"/>
      <c r="S66" s="422"/>
      <c r="T66" s="422"/>
      <c r="U66" s="422"/>
      <c r="V66" s="422"/>
      <c r="W66" s="422"/>
      <c r="X66" s="422"/>
      <c r="Y66" s="422"/>
      <c r="Z66" s="422"/>
      <c r="AA66" s="422"/>
      <c r="AB66" s="422"/>
      <c r="AC66" s="422"/>
      <c r="AD66" s="422"/>
      <c r="AE66" s="422"/>
      <c r="AF66" s="422"/>
      <c r="AG66" s="422"/>
      <c r="AH66" s="422"/>
      <c r="AI66" s="422"/>
      <c r="AJ66" s="422"/>
      <c r="AK66" s="422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2"/>
      <c r="AX66" s="422"/>
      <c r="AY66" s="422"/>
      <c r="AZ66" s="422"/>
      <c r="BA66" s="422"/>
      <c r="BB66" s="422"/>
      <c r="BC66" s="422"/>
      <c r="BD66" s="422"/>
      <c r="BE66" s="422"/>
      <c r="BF66" s="422"/>
      <c r="BG66" s="422"/>
      <c r="BH66" s="422"/>
      <c r="BI66" s="422"/>
      <c r="BJ66" s="422"/>
      <c r="BK66" s="422"/>
      <c r="BL66" s="422"/>
      <c r="BM66" s="422"/>
      <c r="BN66" s="422"/>
      <c r="BO66" s="422"/>
      <c r="BP66" s="422"/>
      <c r="BQ66" s="422"/>
      <c r="BR66" s="422"/>
      <c r="BS66" s="422"/>
      <c r="BT66" s="422"/>
      <c r="BU66" s="422"/>
      <c r="BV66" s="422"/>
      <c r="BW66" s="422"/>
      <c r="BX66" s="422"/>
      <c r="BY66" s="422"/>
      <c r="BZ66" s="422"/>
      <c r="CA66" s="422"/>
      <c r="CB66" s="422"/>
      <c r="CC66" s="422"/>
      <c r="CD66" s="422"/>
      <c r="CE66" s="422"/>
      <c r="CF66" s="422"/>
      <c r="CG66" s="422"/>
      <c r="CH66" s="422"/>
      <c r="CI66" s="422"/>
      <c r="CJ66" s="422"/>
      <c r="CK66" s="422"/>
      <c r="CL66" s="422"/>
      <c r="CM66" s="422"/>
      <c r="CN66" s="422"/>
      <c r="CO66" s="422"/>
      <c r="CP66" s="422"/>
      <c r="CQ66" s="422"/>
      <c r="CR66" s="422"/>
      <c r="CS66" s="422"/>
      <c r="CT66" s="422"/>
      <c r="CU66" s="422"/>
      <c r="CV66" s="422"/>
      <c r="CW66" s="422"/>
      <c r="CX66" s="422"/>
      <c r="CY66" s="422"/>
      <c r="CZ66" s="422"/>
      <c r="DA66" s="422"/>
      <c r="DB66" s="422"/>
      <c r="DC66" s="422"/>
      <c r="DD66" s="422"/>
      <c r="DE66" s="422"/>
      <c r="DF66" s="422"/>
      <c r="DG66" s="422"/>
      <c r="DH66" s="422"/>
      <c r="DI66" s="422"/>
      <c r="DJ66" s="422"/>
      <c r="DK66" s="422"/>
      <c r="DL66" s="422"/>
      <c r="DM66" s="422"/>
      <c r="DN66" s="422"/>
      <c r="DO66" s="422"/>
      <c r="DP66" s="422"/>
      <c r="DQ66" s="422"/>
      <c r="DR66" s="422"/>
      <c r="DS66" s="422"/>
      <c r="DT66" s="422"/>
      <c r="DU66" s="422"/>
      <c r="DV66" s="422"/>
      <c r="DW66" s="422"/>
      <c r="DX66" s="422"/>
      <c r="DY66" s="422"/>
      <c r="DZ66" s="422"/>
      <c r="EA66" s="422"/>
      <c r="EB66" s="422"/>
      <c r="EC66" s="422"/>
      <c r="ED66" s="422"/>
      <c r="EE66" s="422"/>
      <c r="EF66" s="422"/>
      <c r="EG66" s="422"/>
      <c r="EH66" s="422"/>
      <c r="EI66" s="422"/>
      <c r="EJ66" s="422"/>
      <c r="EK66" s="422"/>
      <c r="EL66" s="422"/>
      <c r="EM66" s="422"/>
      <c r="EN66" s="422"/>
      <c r="EO66" s="422"/>
      <c r="EP66" s="422"/>
      <c r="EQ66" s="422"/>
      <c r="ER66" s="422"/>
      <c r="ES66" s="422"/>
      <c r="ET66" s="422"/>
      <c r="EU66" s="422"/>
      <c r="EV66" s="422"/>
      <c r="EW66" s="422"/>
      <c r="EX66" s="422"/>
      <c r="EY66" s="422"/>
      <c r="EZ66" s="422"/>
      <c r="FA66" s="422"/>
      <c r="FB66" s="422"/>
      <c r="FC66" s="422"/>
      <c r="FD66" s="422"/>
      <c r="FE66" s="422"/>
      <c r="FF66" s="422"/>
      <c r="FG66" s="422"/>
      <c r="FH66" s="422"/>
      <c r="FI66" s="422"/>
      <c r="FJ66" s="422"/>
      <c r="FK66" s="422"/>
      <c r="FL66" s="422"/>
      <c r="FM66" s="422"/>
      <c r="FN66" s="422"/>
      <c r="FO66" s="422"/>
      <c r="FP66" s="422"/>
      <c r="FQ66" s="422"/>
      <c r="FR66" s="422"/>
      <c r="FS66" s="422"/>
      <c r="FT66" s="422"/>
      <c r="FU66" s="422"/>
      <c r="FV66" s="422"/>
      <c r="FW66" s="422"/>
      <c r="FX66" s="422"/>
      <c r="FY66" s="422"/>
      <c r="FZ66" s="422"/>
      <c r="GA66" s="422"/>
      <c r="GB66" s="422"/>
      <c r="GC66" s="422"/>
      <c r="GD66" s="422"/>
      <c r="GE66" s="422"/>
      <c r="GF66" s="422"/>
      <c r="GG66" s="422"/>
      <c r="GH66" s="422"/>
    </row>
    <row r="67" spans="1:190" s="414" customFormat="1" ht="27">
      <c r="A67" s="398">
        <v>59</v>
      </c>
      <c r="B67" s="383" t="s">
        <v>717</v>
      </c>
      <c r="C67" s="382" t="s">
        <v>514</v>
      </c>
      <c r="D67" s="428">
        <v>4700</v>
      </c>
      <c r="E67" s="399" t="s">
        <v>713</v>
      </c>
      <c r="F67" s="399" t="s">
        <v>714</v>
      </c>
      <c r="G67" s="399" t="s">
        <v>715</v>
      </c>
      <c r="H67" s="420" t="s">
        <v>520</v>
      </c>
      <c r="I67" s="394"/>
      <c r="J67" s="307"/>
      <c r="K67" s="306"/>
      <c r="L67" s="305"/>
      <c r="M67" s="422"/>
      <c r="N67" s="422"/>
      <c r="O67" s="422"/>
      <c r="P67" s="422"/>
      <c r="Q67" s="422"/>
      <c r="R67" s="422"/>
      <c r="S67" s="422"/>
      <c r="T67" s="422"/>
      <c r="U67" s="422"/>
      <c r="V67" s="422"/>
      <c r="W67" s="422"/>
      <c r="X67" s="422"/>
      <c r="Y67" s="422"/>
      <c r="Z67" s="422"/>
      <c r="AA67" s="422"/>
      <c r="AB67" s="422"/>
      <c r="AC67" s="422"/>
      <c r="AD67" s="422"/>
      <c r="AE67" s="422"/>
      <c r="AF67" s="422"/>
      <c r="AG67" s="422"/>
      <c r="AH67" s="422"/>
      <c r="AI67" s="422"/>
      <c r="AJ67" s="422"/>
      <c r="AK67" s="422"/>
      <c r="AL67" s="422"/>
      <c r="AM67" s="422"/>
      <c r="AN67" s="422"/>
      <c r="AO67" s="422"/>
      <c r="AP67" s="422"/>
      <c r="AQ67" s="422"/>
      <c r="AR67" s="422"/>
      <c r="AS67" s="422"/>
      <c r="AT67" s="422"/>
      <c r="AU67" s="422"/>
      <c r="AV67" s="422"/>
      <c r="AW67" s="422"/>
      <c r="AX67" s="422"/>
      <c r="AY67" s="422"/>
      <c r="AZ67" s="422"/>
      <c r="BA67" s="422"/>
      <c r="BB67" s="422"/>
      <c r="BC67" s="422"/>
      <c r="BD67" s="422"/>
      <c r="BE67" s="422"/>
      <c r="BF67" s="422"/>
      <c r="BG67" s="422"/>
      <c r="BH67" s="422"/>
      <c r="BI67" s="422"/>
      <c r="BJ67" s="422"/>
      <c r="BK67" s="422"/>
      <c r="BL67" s="422"/>
      <c r="BM67" s="422"/>
      <c r="BN67" s="422"/>
      <c r="BO67" s="422"/>
      <c r="BP67" s="422"/>
      <c r="BQ67" s="422"/>
      <c r="BR67" s="422"/>
      <c r="BS67" s="422"/>
      <c r="BT67" s="422"/>
      <c r="BU67" s="422"/>
      <c r="BV67" s="422"/>
      <c r="BW67" s="422"/>
      <c r="BX67" s="422"/>
      <c r="BY67" s="422"/>
      <c r="BZ67" s="422"/>
      <c r="CA67" s="422"/>
      <c r="CB67" s="422"/>
      <c r="CC67" s="422"/>
      <c r="CD67" s="422"/>
      <c r="CE67" s="422"/>
      <c r="CF67" s="422"/>
      <c r="CG67" s="422"/>
      <c r="CH67" s="422"/>
      <c r="CI67" s="422"/>
      <c r="CJ67" s="422"/>
      <c r="CK67" s="422"/>
      <c r="CL67" s="422"/>
      <c r="CM67" s="422"/>
      <c r="CN67" s="422"/>
      <c r="CO67" s="422"/>
      <c r="CP67" s="422"/>
      <c r="CQ67" s="422"/>
      <c r="CR67" s="422"/>
      <c r="CS67" s="422"/>
      <c r="CT67" s="422"/>
      <c r="CU67" s="422"/>
      <c r="CV67" s="422"/>
      <c r="CW67" s="422"/>
      <c r="CX67" s="422"/>
      <c r="CY67" s="422"/>
      <c r="CZ67" s="422"/>
      <c r="DA67" s="422"/>
      <c r="DB67" s="422"/>
      <c r="DC67" s="422"/>
      <c r="DD67" s="422"/>
      <c r="DE67" s="422"/>
      <c r="DF67" s="422"/>
      <c r="DG67" s="422"/>
      <c r="DH67" s="422"/>
      <c r="DI67" s="422"/>
      <c r="DJ67" s="422"/>
      <c r="DK67" s="422"/>
      <c r="DL67" s="422"/>
      <c r="DM67" s="422"/>
      <c r="DN67" s="422"/>
      <c r="DO67" s="422"/>
      <c r="DP67" s="422"/>
      <c r="DQ67" s="422"/>
      <c r="DR67" s="422"/>
      <c r="DS67" s="422"/>
      <c r="DT67" s="422"/>
      <c r="DU67" s="422"/>
      <c r="DV67" s="422"/>
      <c r="DW67" s="422"/>
      <c r="DX67" s="422"/>
      <c r="DY67" s="422"/>
      <c r="DZ67" s="422"/>
      <c r="EA67" s="422"/>
      <c r="EB67" s="422"/>
      <c r="EC67" s="422"/>
      <c r="ED67" s="422"/>
      <c r="EE67" s="422"/>
      <c r="EF67" s="422"/>
      <c r="EG67" s="422"/>
      <c r="EH67" s="422"/>
      <c r="EI67" s="422"/>
      <c r="EJ67" s="422"/>
      <c r="EK67" s="422"/>
      <c r="EL67" s="422"/>
      <c r="EM67" s="422"/>
      <c r="EN67" s="422"/>
      <c r="EO67" s="422"/>
      <c r="EP67" s="422"/>
      <c r="EQ67" s="422"/>
      <c r="ER67" s="422"/>
      <c r="ES67" s="422"/>
      <c r="ET67" s="422"/>
      <c r="EU67" s="422"/>
      <c r="EV67" s="422"/>
      <c r="EW67" s="422"/>
      <c r="EX67" s="422"/>
      <c r="EY67" s="422"/>
      <c r="EZ67" s="422"/>
      <c r="FA67" s="422"/>
      <c r="FB67" s="422"/>
      <c r="FC67" s="422"/>
      <c r="FD67" s="422"/>
      <c r="FE67" s="422"/>
      <c r="FF67" s="422"/>
      <c r="FG67" s="422"/>
      <c r="FH67" s="422"/>
      <c r="FI67" s="422"/>
      <c r="FJ67" s="422"/>
      <c r="FK67" s="422"/>
      <c r="FL67" s="422"/>
      <c r="FM67" s="422"/>
      <c r="FN67" s="422"/>
      <c r="FO67" s="422"/>
      <c r="FP67" s="422"/>
      <c r="FQ67" s="422"/>
      <c r="FR67" s="422"/>
      <c r="FS67" s="422"/>
      <c r="FT67" s="422"/>
      <c r="FU67" s="422"/>
      <c r="FV67" s="422"/>
      <c r="FW67" s="422"/>
      <c r="FX67" s="422"/>
      <c r="FY67" s="422"/>
      <c r="FZ67" s="422"/>
      <c r="GA67" s="422"/>
      <c r="GB67" s="422"/>
      <c r="GC67" s="422"/>
      <c r="GD67" s="422"/>
      <c r="GE67" s="422"/>
      <c r="GF67" s="422"/>
      <c r="GG67" s="422"/>
      <c r="GH67" s="422"/>
    </row>
    <row r="68" spans="1:190" s="414" customFormat="1" ht="27">
      <c r="A68" s="398">
        <v>60</v>
      </c>
      <c r="B68" s="383" t="s">
        <v>717</v>
      </c>
      <c r="C68" s="382" t="s">
        <v>514</v>
      </c>
      <c r="D68" s="428">
        <v>2500</v>
      </c>
      <c r="E68" s="399" t="s">
        <v>623</v>
      </c>
      <c r="F68" s="399" t="s">
        <v>716</v>
      </c>
      <c r="G68" s="399" t="s">
        <v>625</v>
      </c>
      <c r="H68" s="420" t="s">
        <v>520</v>
      </c>
      <c r="I68" s="394"/>
      <c r="J68" s="307"/>
      <c r="K68" s="306"/>
      <c r="L68" s="305"/>
      <c r="M68" s="422"/>
      <c r="N68" s="422"/>
      <c r="O68" s="422"/>
      <c r="P68" s="422"/>
      <c r="Q68" s="422"/>
      <c r="R68" s="422"/>
      <c r="S68" s="422"/>
      <c r="T68" s="422"/>
      <c r="U68" s="422"/>
      <c r="V68" s="422"/>
      <c r="W68" s="422"/>
      <c r="X68" s="422"/>
      <c r="Y68" s="422"/>
      <c r="Z68" s="422"/>
      <c r="AA68" s="422"/>
      <c r="AB68" s="422"/>
      <c r="AC68" s="422"/>
      <c r="AD68" s="422"/>
      <c r="AE68" s="422"/>
      <c r="AF68" s="422"/>
      <c r="AG68" s="422"/>
      <c r="AH68" s="422"/>
      <c r="AI68" s="422"/>
      <c r="AJ68" s="422"/>
      <c r="AK68" s="422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2"/>
      <c r="AX68" s="422"/>
      <c r="AY68" s="422"/>
      <c r="AZ68" s="422"/>
      <c r="BA68" s="422"/>
      <c r="BB68" s="422"/>
      <c r="BC68" s="422"/>
      <c r="BD68" s="422"/>
      <c r="BE68" s="422"/>
      <c r="BF68" s="422"/>
      <c r="BG68" s="422"/>
      <c r="BH68" s="422"/>
      <c r="BI68" s="422"/>
      <c r="BJ68" s="422"/>
      <c r="BK68" s="422"/>
      <c r="BL68" s="422"/>
      <c r="BM68" s="422"/>
      <c r="BN68" s="422"/>
      <c r="BO68" s="422"/>
      <c r="BP68" s="422"/>
      <c r="BQ68" s="422"/>
      <c r="BR68" s="422"/>
      <c r="BS68" s="422"/>
      <c r="BT68" s="422"/>
      <c r="BU68" s="422"/>
      <c r="BV68" s="422"/>
      <c r="BW68" s="422"/>
      <c r="BX68" s="422"/>
      <c r="BY68" s="422"/>
      <c r="BZ68" s="422"/>
      <c r="CA68" s="422"/>
      <c r="CB68" s="422"/>
      <c r="CC68" s="422"/>
      <c r="CD68" s="422"/>
      <c r="CE68" s="422"/>
      <c r="CF68" s="422"/>
      <c r="CG68" s="422"/>
      <c r="CH68" s="422"/>
      <c r="CI68" s="422"/>
      <c r="CJ68" s="422"/>
      <c r="CK68" s="422"/>
      <c r="CL68" s="422"/>
      <c r="CM68" s="422"/>
      <c r="CN68" s="422"/>
      <c r="CO68" s="422"/>
      <c r="CP68" s="422"/>
      <c r="CQ68" s="422"/>
      <c r="CR68" s="422"/>
      <c r="CS68" s="422"/>
      <c r="CT68" s="422"/>
      <c r="CU68" s="422"/>
      <c r="CV68" s="422"/>
      <c r="CW68" s="422"/>
      <c r="CX68" s="422"/>
      <c r="CY68" s="422"/>
      <c r="CZ68" s="422"/>
      <c r="DA68" s="422"/>
      <c r="DB68" s="422"/>
      <c r="DC68" s="422"/>
      <c r="DD68" s="422"/>
      <c r="DE68" s="422"/>
      <c r="DF68" s="422"/>
      <c r="DG68" s="422"/>
      <c r="DH68" s="422"/>
      <c r="DI68" s="422"/>
      <c r="DJ68" s="422"/>
      <c r="DK68" s="422"/>
      <c r="DL68" s="422"/>
      <c r="DM68" s="422"/>
      <c r="DN68" s="422"/>
      <c r="DO68" s="422"/>
      <c r="DP68" s="422"/>
      <c r="DQ68" s="422"/>
      <c r="DR68" s="422"/>
      <c r="DS68" s="422"/>
      <c r="DT68" s="422"/>
      <c r="DU68" s="422"/>
      <c r="DV68" s="422"/>
      <c r="DW68" s="422"/>
      <c r="DX68" s="422"/>
      <c r="DY68" s="422"/>
      <c r="DZ68" s="422"/>
      <c r="EA68" s="422"/>
      <c r="EB68" s="422"/>
      <c r="EC68" s="422"/>
      <c r="ED68" s="422"/>
      <c r="EE68" s="422"/>
      <c r="EF68" s="422"/>
      <c r="EG68" s="422"/>
      <c r="EH68" s="422"/>
      <c r="EI68" s="422"/>
      <c r="EJ68" s="422"/>
      <c r="EK68" s="422"/>
      <c r="EL68" s="422"/>
      <c r="EM68" s="422"/>
      <c r="EN68" s="422"/>
      <c r="EO68" s="422"/>
      <c r="EP68" s="422"/>
      <c r="EQ68" s="422"/>
      <c r="ER68" s="422"/>
      <c r="ES68" s="422"/>
      <c r="ET68" s="422"/>
      <c r="EU68" s="422"/>
      <c r="EV68" s="422"/>
      <c r="EW68" s="422"/>
      <c r="EX68" s="422"/>
      <c r="EY68" s="422"/>
      <c r="EZ68" s="422"/>
      <c r="FA68" s="422"/>
      <c r="FB68" s="422"/>
      <c r="FC68" s="422"/>
      <c r="FD68" s="422"/>
      <c r="FE68" s="422"/>
      <c r="FF68" s="422"/>
      <c r="FG68" s="422"/>
      <c r="FH68" s="422"/>
      <c r="FI68" s="422"/>
      <c r="FJ68" s="422"/>
      <c r="FK68" s="422"/>
      <c r="FL68" s="422"/>
      <c r="FM68" s="422"/>
      <c r="FN68" s="422"/>
      <c r="FO68" s="422"/>
      <c r="FP68" s="422"/>
      <c r="FQ68" s="422"/>
      <c r="FR68" s="422"/>
      <c r="FS68" s="422"/>
      <c r="FT68" s="422"/>
      <c r="FU68" s="422"/>
      <c r="FV68" s="422"/>
      <c r="FW68" s="422"/>
      <c r="FX68" s="422"/>
      <c r="FY68" s="422"/>
      <c r="FZ68" s="422"/>
      <c r="GA68" s="422"/>
      <c r="GB68" s="422"/>
      <c r="GC68" s="422"/>
      <c r="GD68" s="422"/>
      <c r="GE68" s="422"/>
      <c r="GF68" s="422"/>
      <c r="GG68" s="422"/>
      <c r="GH68" s="422"/>
    </row>
    <row r="69" spans="1:190" s="414" customFormat="1" ht="27">
      <c r="A69" s="398">
        <v>61</v>
      </c>
      <c r="B69" s="383" t="s">
        <v>718</v>
      </c>
      <c r="C69" s="382" t="s">
        <v>514</v>
      </c>
      <c r="D69" s="428">
        <v>3000</v>
      </c>
      <c r="E69" s="399" t="s">
        <v>609</v>
      </c>
      <c r="F69" s="399" t="s">
        <v>610</v>
      </c>
      <c r="G69" s="399" t="s">
        <v>611</v>
      </c>
      <c r="H69" s="420" t="s">
        <v>520</v>
      </c>
      <c r="I69" s="394"/>
      <c r="J69" s="307"/>
      <c r="K69" s="306"/>
      <c r="L69" s="305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422"/>
      <c r="AB69" s="422"/>
      <c r="AC69" s="422"/>
      <c r="AD69" s="422"/>
      <c r="AE69" s="422"/>
      <c r="AF69" s="422"/>
      <c r="AG69" s="422"/>
      <c r="AH69" s="422"/>
      <c r="AI69" s="422"/>
      <c r="AJ69" s="422"/>
      <c r="AK69" s="422"/>
      <c r="AL69" s="422"/>
      <c r="AM69" s="422"/>
      <c r="AN69" s="422"/>
      <c r="AO69" s="422"/>
      <c r="AP69" s="422"/>
      <c r="AQ69" s="422"/>
      <c r="AR69" s="422"/>
      <c r="AS69" s="422"/>
      <c r="AT69" s="422"/>
      <c r="AU69" s="422"/>
      <c r="AV69" s="422"/>
      <c r="AW69" s="422"/>
      <c r="AX69" s="422"/>
      <c r="AY69" s="422"/>
      <c r="AZ69" s="422"/>
      <c r="BA69" s="422"/>
      <c r="BB69" s="422"/>
      <c r="BC69" s="422"/>
      <c r="BD69" s="422"/>
      <c r="BE69" s="422"/>
      <c r="BF69" s="422"/>
      <c r="BG69" s="422"/>
      <c r="BH69" s="422"/>
      <c r="BI69" s="422"/>
      <c r="BJ69" s="422"/>
      <c r="BK69" s="422"/>
      <c r="BL69" s="422"/>
      <c r="BM69" s="422"/>
      <c r="BN69" s="422"/>
      <c r="BO69" s="422"/>
      <c r="BP69" s="422"/>
      <c r="BQ69" s="422"/>
      <c r="BR69" s="422"/>
      <c r="BS69" s="422"/>
      <c r="BT69" s="422"/>
      <c r="BU69" s="422"/>
      <c r="BV69" s="422"/>
      <c r="BW69" s="422"/>
      <c r="BX69" s="422"/>
      <c r="BY69" s="422"/>
      <c r="BZ69" s="422"/>
      <c r="CA69" s="422"/>
      <c r="CB69" s="422"/>
      <c r="CC69" s="422"/>
      <c r="CD69" s="422"/>
      <c r="CE69" s="422"/>
      <c r="CF69" s="422"/>
      <c r="CG69" s="422"/>
      <c r="CH69" s="422"/>
      <c r="CI69" s="422"/>
      <c r="CJ69" s="422"/>
      <c r="CK69" s="422"/>
      <c r="CL69" s="422"/>
      <c r="CM69" s="422"/>
      <c r="CN69" s="422"/>
      <c r="CO69" s="422"/>
      <c r="CP69" s="422"/>
      <c r="CQ69" s="422"/>
      <c r="CR69" s="422"/>
      <c r="CS69" s="422"/>
      <c r="CT69" s="422"/>
      <c r="CU69" s="422"/>
      <c r="CV69" s="422"/>
      <c r="CW69" s="422"/>
      <c r="CX69" s="422"/>
      <c r="CY69" s="422"/>
      <c r="CZ69" s="422"/>
      <c r="DA69" s="422"/>
      <c r="DB69" s="422"/>
      <c r="DC69" s="422"/>
      <c r="DD69" s="422"/>
      <c r="DE69" s="422"/>
      <c r="DF69" s="422"/>
      <c r="DG69" s="422"/>
      <c r="DH69" s="422"/>
      <c r="DI69" s="422"/>
      <c r="DJ69" s="422"/>
      <c r="DK69" s="422"/>
      <c r="DL69" s="422"/>
      <c r="DM69" s="422"/>
      <c r="DN69" s="422"/>
      <c r="DO69" s="422"/>
      <c r="DP69" s="422"/>
      <c r="DQ69" s="422"/>
      <c r="DR69" s="422"/>
      <c r="DS69" s="422"/>
      <c r="DT69" s="422"/>
      <c r="DU69" s="422"/>
      <c r="DV69" s="422"/>
      <c r="DW69" s="422"/>
      <c r="DX69" s="422"/>
      <c r="DY69" s="422"/>
      <c r="DZ69" s="422"/>
      <c r="EA69" s="422"/>
      <c r="EB69" s="422"/>
      <c r="EC69" s="422"/>
      <c r="ED69" s="422"/>
      <c r="EE69" s="422"/>
      <c r="EF69" s="422"/>
      <c r="EG69" s="422"/>
      <c r="EH69" s="422"/>
      <c r="EI69" s="422"/>
      <c r="EJ69" s="422"/>
      <c r="EK69" s="422"/>
      <c r="EL69" s="422"/>
      <c r="EM69" s="422"/>
      <c r="EN69" s="422"/>
      <c r="EO69" s="422"/>
      <c r="EP69" s="422"/>
      <c r="EQ69" s="422"/>
      <c r="ER69" s="422"/>
      <c r="ES69" s="422"/>
      <c r="ET69" s="422"/>
      <c r="EU69" s="422"/>
      <c r="EV69" s="422"/>
      <c r="EW69" s="422"/>
      <c r="EX69" s="422"/>
      <c r="EY69" s="422"/>
      <c r="EZ69" s="422"/>
      <c r="FA69" s="422"/>
      <c r="FB69" s="422"/>
      <c r="FC69" s="422"/>
      <c r="FD69" s="422"/>
      <c r="FE69" s="422"/>
      <c r="FF69" s="422"/>
      <c r="FG69" s="422"/>
      <c r="FH69" s="422"/>
      <c r="FI69" s="422"/>
      <c r="FJ69" s="422"/>
      <c r="FK69" s="422"/>
      <c r="FL69" s="422"/>
      <c r="FM69" s="422"/>
      <c r="FN69" s="422"/>
      <c r="FO69" s="422"/>
      <c r="FP69" s="422"/>
      <c r="FQ69" s="422"/>
      <c r="FR69" s="422"/>
      <c r="FS69" s="422"/>
      <c r="FT69" s="422"/>
      <c r="FU69" s="422"/>
      <c r="FV69" s="422"/>
      <c r="FW69" s="422"/>
      <c r="FX69" s="422"/>
      <c r="FY69" s="422"/>
      <c r="FZ69" s="422"/>
      <c r="GA69" s="422"/>
      <c r="GB69" s="422"/>
      <c r="GC69" s="422"/>
      <c r="GD69" s="422"/>
      <c r="GE69" s="422"/>
      <c r="GF69" s="422"/>
      <c r="GG69" s="422"/>
      <c r="GH69" s="422"/>
    </row>
    <row r="70" spans="1:190" s="414" customFormat="1" ht="27">
      <c r="A70" s="398">
        <v>62</v>
      </c>
      <c r="B70" s="383" t="s">
        <v>729</v>
      </c>
      <c r="C70" s="382" t="s">
        <v>514</v>
      </c>
      <c r="D70" s="428">
        <v>3000</v>
      </c>
      <c r="E70" s="399" t="s">
        <v>659</v>
      </c>
      <c r="F70" s="399" t="s">
        <v>660</v>
      </c>
      <c r="G70" s="399" t="s">
        <v>719</v>
      </c>
      <c r="H70" s="420" t="s">
        <v>720</v>
      </c>
      <c r="I70" s="415"/>
      <c r="J70" s="405"/>
      <c r="K70" s="426"/>
      <c r="L70" s="427"/>
      <c r="M70" s="422"/>
      <c r="N70" s="422"/>
      <c r="O70" s="422"/>
      <c r="P70" s="422"/>
      <c r="Q70" s="422"/>
      <c r="R70" s="422"/>
      <c r="S70" s="422"/>
      <c r="T70" s="422"/>
      <c r="U70" s="422"/>
      <c r="V70" s="422"/>
      <c r="W70" s="422"/>
      <c r="X70" s="422"/>
      <c r="Y70" s="422"/>
      <c r="Z70" s="422"/>
      <c r="AA70" s="422"/>
      <c r="AB70" s="422"/>
      <c r="AC70" s="422"/>
      <c r="AD70" s="422"/>
      <c r="AE70" s="422"/>
      <c r="AF70" s="422"/>
      <c r="AG70" s="422"/>
      <c r="AH70" s="422"/>
      <c r="AI70" s="422"/>
      <c r="AJ70" s="422"/>
      <c r="AK70" s="422"/>
      <c r="AL70" s="422"/>
      <c r="AM70" s="422"/>
      <c r="AN70" s="422"/>
      <c r="AO70" s="422"/>
      <c r="AP70" s="422"/>
      <c r="AQ70" s="422"/>
      <c r="AR70" s="422"/>
      <c r="AS70" s="422"/>
      <c r="AT70" s="422"/>
      <c r="AU70" s="422"/>
      <c r="AV70" s="422"/>
      <c r="AW70" s="422"/>
      <c r="AX70" s="422"/>
      <c r="AY70" s="422"/>
      <c r="AZ70" s="422"/>
      <c r="BA70" s="422"/>
      <c r="BB70" s="422"/>
      <c r="BC70" s="422"/>
      <c r="BD70" s="422"/>
      <c r="BE70" s="422"/>
      <c r="BF70" s="422"/>
      <c r="BG70" s="422"/>
      <c r="BH70" s="422"/>
      <c r="BI70" s="422"/>
      <c r="BJ70" s="422"/>
      <c r="BK70" s="422"/>
      <c r="BL70" s="422"/>
      <c r="BM70" s="422"/>
      <c r="BN70" s="422"/>
      <c r="BO70" s="422"/>
      <c r="BP70" s="422"/>
      <c r="BQ70" s="422"/>
      <c r="BR70" s="422"/>
      <c r="BS70" s="422"/>
      <c r="BT70" s="422"/>
      <c r="BU70" s="422"/>
      <c r="BV70" s="422"/>
      <c r="BW70" s="422"/>
      <c r="BX70" s="422"/>
      <c r="BY70" s="422"/>
      <c r="BZ70" s="422"/>
      <c r="CA70" s="422"/>
      <c r="CB70" s="422"/>
      <c r="CC70" s="422"/>
      <c r="CD70" s="422"/>
      <c r="CE70" s="422"/>
      <c r="CF70" s="422"/>
      <c r="CG70" s="422"/>
      <c r="CH70" s="422"/>
      <c r="CI70" s="422"/>
      <c r="CJ70" s="422"/>
      <c r="CK70" s="422"/>
      <c r="CL70" s="422"/>
      <c r="CM70" s="422"/>
      <c r="CN70" s="422"/>
      <c r="CO70" s="422"/>
      <c r="CP70" s="422"/>
      <c r="CQ70" s="422"/>
      <c r="CR70" s="422"/>
      <c r="CS70" s="422"/>
      <c r="CT70" s="422"/>
      <c r="CU70" s="422"/>
      <c r="CV70" s="422"/>
      <c r="CW70" s="422"/>
      <c r="CX70" s="422"/>
      <c r="CY70" s="422"/>
      <c r="CZ70" s="422"/>
      <c r="DA70" s="422"/>
      <c r="DB70" s="422"/>
      <c r="DC70" s="422"/>
      <c r="DD70" s="422"/>
      <c r="DE70" s="422"/>
      <c r="DF70" s="422"/>
      <c r="DG70" s="422"/>
      <c r="DH70" s="422"/>
      <c r="DI70" s="422"/>
      <c r="DJ70" s="422"/>
      <c r="DK70" s="422"/>
      <c r="DL70" s="422"/>
      <c r="DM70" s="422"/>
      <c r="DN70" s="422"/>
      <c r="DO70" s="422"/>
      <c r="DP70" s="422"/>
      <c r="DQ70" s="422"/>
      <c r="DR70" s="422"/>
      <c r="DS70" s="422"/>
      <c r="DT70" s="422"/>
      <c r="DU70" s="422"/>
      <c r="DV70" s="422"/>
      <c r="DW70" s="422"/>
      <c r="DX70" s="422"/>
      <c r="DY70" s="422"/>
      <c r="DZ70" s="422"/>
      <c r="EA70" s="422"/>
      <c r="EB70" s="422"/>
      <c r="EC70" s="422"/>
      <c r="ED70" s="422"/>
      <c r="EE70" s="422"/>
      <c r="EF70" s="422"/>
      <c r="EG70" s="422"/>
      <c r="EH70" s="422"/>
      <c r="EI70" s="422"/>
      <c r="EJ70" s="422"/>
      <c r="EK70" s="422"/>
      <c r="EL70" s="422"/>
      <c r="EM70" s="422"/>
      <c r="EN70" s="422"/>
      <c r="EO70" s="422"/>
      <c r="EP70" s="422"/>
      <c r="EQ70" s="422"/>
      <c r="ER70" s="422"/>
      <c r="ES70" s="422"/>
      <c r="ET70" s="422"/>
      <c r="EU70" s="422"/>
      <c r="EV70" s="422"/>
      <c r="EW70" s="422"/>
      <c r="EX70" s="422"/>
      <c r="EY70" s="422"/>
      <c r="EZ70" s="422"/>
      <c r="FA70" s="422"/>
      <c r="FB70" s="422"/>
      <c r="FC70" s="422"/>
      <c r="FD70" s="422"/>
      <c r="FE70" s="422"/>
      <c r="FF70" s="422"/>
      <c r="FG70" s="422"/>
      <c r="FH70" s="422"/>
      <c r="FI70" s="422"/>
      <c r="FJ70" s="422"/>
      <c r="FK70" s="422"/>
      <c r="FL70" s="422"/>
      <c r="FM70" s="422"/>
      <c r="FN70" s="422"/>
      <c r="FO70" s="422"/>
      <c r="FP70" s="422"/>
      <c r="FQ70" s="422"/>
      <c r="FR70" s="422"/>
      <c r="FS70" s="422"/>
      <c r="FT70" s="422"/>
      <c r="FU70" s="422"/>
      <c r="FV70" s="422"/>
      <c r="FW70" s="422"/>
      <c r="FX70" s="422"/>
      <c r="FY70" s="422"/>
      <c r="FZ70" s="422"/>
      <c r="GA70" s="422"/>
      <c r="GB70" s="422"/>
      <c r="GC70" s="422"/>
      <c r="GD70" s="422"/>
      <c r="GE70" s="422"/>
      <c r="GF70" s="422"/>
      <c r="GG70" s="422"/>
      <c r="GH70" s="422"/>
    </row>
    <row r="71" spans="1:190" s="414" customFormat="1" ht="27">
      <c r="A71" s="398">
        <v>63</v>
      </c>
      <c r="B71" s="383" t="s">
        <v>729</v>
      </c>
      <c r="C71" s="382" t="s">
        <v>514</v>
      </c>
      <c r="D71" s="428">
        <v>2000</v>
      </c>
      <c r="E71" s="399" t="s">
        <v>623</v>
      </c>
      <c r="F71" s="399" t="s">
        <v>716</v>
      </c>
      <c r="G71" s="399" t="s">
        <v>625</v>
      </c>
      <c r="H71" s="420" t="s">
        <v>720</v>
      </c>
      <c r="I71" s="415"/>
      <c r="J71" s="405"/>
      <c r="K71" s="426"/>
      <c r="L71" s="427"/>
      <c r="M71" s="422"/>
      <c r="N71" s="422"/>
      <c r="O71" s="422"/>
      <c r="P71" s="422"/>
      <c r="Q71" s="422"/>
      <c r="R71" s="422"/>
      <c r="S71" s="422"/>
      <c r="T71" s="422"/>
      <c r="U71" s="422"/>
      <c r="V71" s="422"/>
      <c r="W71" s="422"/>
      <c r="X71" s="422"/>
      <c r="Y71" s="422"/>
      <c r="Z71" s="422"/>
      <c r="AA71" s="422"/>
      <c r="AB71" s="422"/>
      <c r="AC71" s="422"/>
      <c r="AD71" s="422"/>
      <c r="AE71" s="422"/>
      <c r="AF71" s="422"/>
      <c r="AG71" s="422"/>
      <c r="AH71" s="422"/>
      <c r="AI71" s="422"/>
      <c r="AJ71" s="422"/>
      <c r="AK71" s="422"/>
      <c r="AL71" s="422"/>
      <c r="AM71" s="422"/>
      <c r="AN71" s="422"/>
      <c r="AO71" s="422"/>
      <c r="AP71" s="422"/>
      <c r="AQ71" s="422"/>
      <c r="AR71" s="422"/>
      <c r="AS71" s="422"/>
      <c r="AT71" s="422"/>
      <c r="AU71" s="422"/>
      <c r="AV71" s="422"/>
      <c r="AW71" s="422"/>
      <c r="AX71" s="422"/>
      <c r="AY71" s="422"/>
      <c r="AZ71" s="422"/>
      <c r="BA71" s="422"/>
      <c r="BB71" s="422"/>
      <c r="BC71" s="422"/>
      <c r="BD71" s="422"/>
      <c r="BE71" s="422"/>
      <c r="BF71" s="422"/>
      <c r="BG71" s="422"/>
      <c r="BH71" s="422"/>
      <c r="BI71" s="422"/>
      <c r="BJ71" s="422"/>
      <c r="BK71" s="422"/>
      <c r="BL71" s="422"/>
      <c r="BM71" s="422"/>
      <c r="BN71" s="422"/>
      <c r="BO71" s="422"/>
      <c r="BP71" s="422"/>
      <c r="BQ71" s="422"/>
      <c r="BR71" s="422"/>
      <c r="BS71" s="422"/>
      <c r="BT71" s="422"/>
      <c r="BU71" s="422"/>
      <c r="BV71" s="422"/>
      <c r="BW71" s="422"/>
      <c r="BX71" s="422"/>
      <c r="BY71" s="422"/>
      <c r="BZ71" s="422"/>
      <c r="CA71" s="422"/>
      <c r="CB71" s="422"/>
      <c r="CC71" s="422"/>
      <c r="CD71" s="422"/>
      <c r="CE71" s="422"/>
      <c r="CF71" s="422"/>
      <c r="CG71" s="422"/>
      <c r="CH71" s="422"/>
      <c r="CI71" s="422"/>
      <c r="CJ71" s="422"/>
      <c r="CK71" s="422"/>
      <c r="CL71" s="422"/>
      <c r="CM71" s="422"/>
      <c r="CN71" s="422"/>
      <c r="CO71" s="422"/>
      <c r="CP71" s="422"/>
      <c r="CQ71" s="422"/>
      <c r="CR71" s="422"/>
      <c r="CS71" s="422"/>
      <c r="CT71" s="422"/>
      <c r="CU71" s="422"/>
      <c r="CV71" s="422"/>
      <c r="CW71" s="422"/>
      <c r="CX71" s="422"/>
      <c r="CY71" s="422"/>
      <c r="CZ71" s="422"/>
      <c r="DA71" s="422"/>
      <c r="DB71" s="422"/>
      <c r="DC71" s="422"/>
      <c r="DD71" s="422"/>
      <c r="DE71" s="422"/>
      <c r="DF71" s="422"/>
      <c r="DG71" s="422"/>
      <c r="DH71" s="422"/>
      <c r="DI71" s="422"/>
      <c r="DJ71" s="422"/>
      <c r="DK71" s="422"/>
      <c r="DL71" s="422"/>
      <c r="DM71" s="422"/>
      <c r="DN71" s="422"/>
      <c r="DO71" s="422"/>
      <c r="DP71" s="422"/>
      <c r="DQ71" s="422"/>
      <c r="DR71" s="422"/>
      <c r="DS71" s="422"/>
      <c r="DT71" s="422"/>
      <c r="DU71" s="422"/>
      <c r="DV71" s="422"/>
      <c r="DW71" s="422"/>
      <c r="DX71" s="422"/>
      <c r="DY71" s="422"/>
      <c r="DZ71" s="422"/>
      <c r="EA71" s="422"/>
      <c r="EB71" s="422"/>
      <c r="EC71" s="422"/>
      <c r="ED71" s="422"/>
      <c r="EE71" s="422"/>
      <c r="EF71" s="422"/>
      <c r="EG71" s="422"/>
      <c r="EH71" s="422"/>
      <c r="EI71" s="422"/>
      <c r="EJ71" s="422"/>
      <c r="EK71" s="422"/>
      <c r="EL71" s="422"/>
      <c r="EM71" s="422"/>
      <c r="EN71" s="422"/>
      <c r="EO71" s="422"/>
      <c r="EP71" s="422"/>
      <c r="EQ71" s="422"/>
      <c r="ER71" s="422"/>
      <c r="ES71" s="422"/>
      <c r="ET71" s="422"/>
      <c r="EU71" s="422"/>
      <c r="EV71" s="422"/>
      <c r="EW71" s="422"/>
      <c r="EX71" s="422"/>
      <c r="EY71" s="422"/>
      <c r="EZ71" s="422"/>
      <c r="FA71" s="422"/>
      <c r="FB71" s="422"/>
      <c r="FC71" s="422"/>
      <c r="FD71" s="422"/>
      <c r="FE71" s="422"/>
      <c r="FF71" s="422"/>
      <c r="FG71" s="422"/>
      <c r="FH71" s="422"/>
      <c r="FI71" s="422"/>
      <c r="FJ71" s="422"/>
      <c r="FK71" s="422"/>
      <c r="FL71" s="422"/>
      <c r="FM71" s="422"/>
      <c r="FN71" s="422"/>
      <c r="FO71" s="422"/>
      <c r="FP71" s="422"/>
      <c r="FQ71" s="422"/>
      <c r="FR71" s="422"/>
      <c r="FS71" s="422"/>
      <c r="FT71" s="422"/>
      <c r="FU71" s="422"/>
      <c r="FV71" s="422"/>
      <c r="FW71" s="422"/>
      <c r="FX71" s="422"/>
      <c r="FY71" s="422"/>
      <c r="FZ71" s="422"/>
      <c r="GA71" s="422"/>
      <c r="GB71" s="422"/>
      <c r="GC71" s="422"/>
      <c r="GD71" s="422"/>
      <c r="GE71" s="422"/>
      <c r="GF71" s="422"/>
      <c r="GG71" s="422"/>
      <c r="GH71" s="422"/>
    </row>
    <row r="72" spans="1:190" s="414" customFormat="1" ht="27">
      <c r="A72" s="398">
        <v>64</v>
      </c>
      <c r="B72" s="383" t="s">
        <v>721</v>
      </c>
      <c r="C72" s="382" t="s">
        <v>514</v>
      </c>
      <c r="D72" s="428">
        <v>1500</v>
      </c>
      <c r="E72" s="432" t="s">
        <v>722</v>
      </c>
      <c r="F72" s="399" t="s">
        <v>723</v>
      </c>
      <c r="G72" s="399" t="s">
        <v>724</v>
      </c>
      <c r="H72" s="420" t="s">
        <v>720</v>
      </c>
      <c r="I72" s="415"/>
      <c r="J72" s="405"/>
      <c r="K72" s="426"/>
      <c r="L72" s="427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22"/>
      <c r="AX72" s="422"/>
      <c r="AY72" s="422"/>
      <c r="AZ72" s="422"/>
      <c r="BA72" s="422"/>
      <c r="BB72" s="422"/>
      <c r="BC72" s="422"/>
      <c r="BD72" s="422"/>
      <c r="BE72" s="422"/>
      <c r="BF72" s="422"/>
      <c r="BG72" s="422"/>
      <c r="BH72" s="422"/>
      <c r="BI72" s="422"/>
      <c r="BJ72" s="422"/>
      <c r="BK72" s="422"/>
      <c r="BL72" s="422"/>
      <c r="BM72" s="422"/>
      <c r="BN72" s="422"/>
      <c r="BO72" s="422"/>
      <c r="BP72" s="422"/>
      <c r="BQ72" s="422"/>
      <c r="BR72" s="422"/>
      <c r="BS72" s="422"/>
      <c r="BT72" s="422"/>
      <c r="BU72" s="422"/>
      <c r="BV72" s="422"/>
      <c r="BW72" s="422"/>
      <c r="BX72" s="422"/>
      <c r="BY72" s="422"/>
      <c r="BZ72" s="422"/>
      <c r="CA72" s="422"/>
      <c r="CB72" s="422"/>
      <c r="CC72" s="422"/>
      <c r="CD72" s="422"/>
      <c r="CE72" s="422"/>
      <c r="CF72" s="422"/>
      <c r="CG72" s="422"/>
      <c r="CH72" s="422"/>
      <c r="CI72" s="422"/>
      <c r="CJ72" s="422"/>
      <c r="CK72" s="422"/>
      <c r="CL72" s="422"/>
      <c r="CM72" s="422"/>
      <c r="CN72" s="422"/>
      <c r="CO72" s="422"/>
      <c r="CP72" s="422"/>
      <c r="CQ72" s="422"/>
      <c r="CR72" s="422"/>
      <c r="CS72" s="422"/>
      <c r="CT72" s="422"/>
      <c r="CU72" s="422"/>
      <c r="CV72" s="422"/>
      <c r="CW72" s="422"/>
      <c r="CX72" s="422"/>
      <c r="CY72" s="422"/>
      <c r="CZ72" s="422"/>
      <c r="DA72" s="422"/>
      <c r="DB72" s="422"/>
      <c r="DC72" s="422"/>
      <c r="DD72" s="422"/>
      <c r="DE72" s="422"/>
      <c r="DF72" s="422"/>
      <c r="DG72" s="422"/>
      <c r="DH72" s="422"/>
      <c r="DI72" s="422"/>
      <c r="DJ72" s="422"/>
      <c r="DK72" s="422"/>
      <c r="DL72" s="422"/>
      <c r="DM72" s="422"/>
      <c r="DN72" s="422"/>
      <c r="DO72" s="422"/>
      <c r="DP72" s="422"/>
      <c r="DQ72" s="422"/>
      <c r="DR72" s="422"/>
      <c r="DS72" s="422"/>
      <c r="DT72" s="422"/>
      <c r="DU72" s="422"/>
      <c r="DV72" s="422"/>
      <c r="DW72" s="422"/>
      <c r="DX72" s="422"/>
      <c r="DY72" s="422"/>
      <c r="DZ72" s="422"/>
      <c r="EA72" s="422"/>
      <c r="EB72" s="422"/>
      <c r="EC72" s="422"/>
      <c r="ED72" s="422"/>
      <c r="EE72" s="422"/>
      <c r="EF72" s="422"/>
      <c r="EG72" s="422"/>
      <c r="EH72" s="422"/>
      <c r="EI72" s="422"/>
      <c r="EJ72" s="422"/>
      <c r="EK72" s="422"/>
      <c r="EL72" s="422"/>
      <c r="EM72" s="422"/>
      <c r="EN72" s="422"/>
      <c r="EO72" s="422"/>
      <c r="EP72" s="422"/>
      <c r="EQ72" s="422"/>
      <c r="ER72" s="422"/>
      <c r="ES72" s="422"/>
      <c r="ET72" s="422"/>
      <c r="EU72" s="422"/>
      <c r="EV72" s="422"/>
      <c r="EW72" s="422"/>
      <c r="EX72" s="422"/>
      <c r="EY72" s="422"/>
      <c r="EZ72" s="422"/>
      <c r="FA72" s="422"/>
      <c r="FB72" s="422"/>
      <c r="FC72" s="422"/>
      <c r="FD72" s="422"/>
      <c r="FE72" s="422"/>
      <c r="FF72" s="422"/>
      <c r="FG72" s="422"/>
      <c r="FH72" s="422"/>
      <c r="FI72" s="422"/>
      <c r="FJ72" s="422"/>
      <c r="FK72" s="422"/>
      <c r="FL72" s="422"/>
      <c r="FM72" s="422"/>
      <c r="FN72" s="422"/>
      <c r="FO72" s="422"/>
      <c r="FP72" s="422"/>
      <c r="FQ72" s="422"/>
      <c r="FR72" s="422"/>
      <c r="FS72" s="422"/>
      <c r="FT72" s="422"/>
      <c r="FU72" s="422"/>
      <c r="FV72" s="422"/>
      <c r="FW72" s="422"/>
      <c r="FX72" s="422"/>
      <c r="FY72" s="422"/>
      <c r="FZ72" s="422"/>
      <c r="GA72" s="422"/>
      <c r="GB72" s="422"/>
      <c r="GC72" s="422"/>
      <c r="GD72" s="422"/>
      <c r="GE72" s="422"/>
      <c r="GF72" s="422"/>
      <c r="GG72" s="422"/>
      <c r="GH72" s="422"/>
    </row>
    <row r="73" spans="1:190" s="414" customFormat="1" ht="27">
      <c r="A73" s="398">
        <v>65</v>
      </c>
      <c r="B73" s="383" t="s">
        <v>725</v>
      </c>
      <c r="C73" s="382" t="s">
        <v>514</v>
      </c>
      <c r="D73" s="433">
        <v>1255</v>
      </c>
      <c r="E73" s="399" t="s">
        <v>726</v>
      </c>
      <c r="F73" s="399" t="s">
        <v>727</v>
      </c>
      <c r="G73" s="399" t="s">
        <v>728</v>
      </c>
      <c r="H73" s="420" t="s">
        <v>720</v>
      </c>
      <c r="I73" s="415"/>
      <c r="J73" s="405"/>
      <c r="K73" s="426"/>
      <c r="L73" s="427"/>
      <c r="M73" s="422"/>
      <c r="N73" s="422"/>
      <c r="O73" s="422"/>
      <c r="P73" s="422"/>
      <c r="Q73" s="422"/>
      <c r="R73" s="422"/>
      <c r="S73" s="422"/>
      <c r="T73" s="422"/>
      <c r="U73" s="422"/>
      <c r="V73" s="422"/>
      <c r="W73" s="422"/>
      <c r="X73" s="422"/>
      <c r="Y73" s="422"/>
      <c r="Z73" s="422"/>
      <c r="AA73" s="422"/>
      <c r="AB73" s="422"/>
      <c r="AC73" s="422"/>
      <c r="AD73" s="422"/>
      <c r="AE73" s="422"/>
      <c r="AF73" s="422"/>
      <c r="AG73" s="422"/>
      <c r="AH73" s="422"/>
      <c r="AI73" s="422"/>
      <c r="AJ73" s="422"/>
      <c r="AK73" s="422"/>
      <c r="AL73" s="422"/>
      <c r="AM73" s="422"/>
      <c r="AN73" s="422"/>
      <c r="AO73" s="422"/>
      <c r="AP73" s="422"/>
      <c r="AQ73" s="422"/>
      <c r="AR73" s="422"/>
      <c r="AS73" s="422"/>
      <c r="AT73" s="422"/>
      <c r="AU73" s="422"/>
      <c r="AV73" s="422"/>
      <c r="AW73" s="422"/>
      <c r="AX73" s="422"/>
      <c r="AY73" s="422"/>
      <c r="AZ73" s="422"/>
      <c r="BA73" s="422"/>
      <c r="BB73" s="422"/>
      <c r="BC73" s="422"/>
      <c r="BD73" s="422"/>
      <c r="BE73" s="422"/>
      <c r="BF73" s="422"/>
      <c r="BG73" s="422"/>
      <c r="BH73" s="422"/>
      <c r="BI73" s="422"/>
      <c r="BJ73" s="422"/>
      <c r="BK73" s="422"/>
      <c r="BL73" s="422"/>
      <c r="BM73" s="422"/>
      <c r="BN73" s="422"/>
      <c r="BO73" s="422"/>
      <c r="BP73" s="422"/>
      <c r="BQ73" s="422"/>
      <c r="BR73" s="422"/>
      <c r="BS73" s="422"/>
      <c r="BT73" s="422"/>
      <c r="BU73" s="422"/>
      <c r="BV73" s="422"/>
      <c r="BW73" s="422"/>
      <c r="BX73" s="422"/>
      <c r="BY73" s="422"/>
      <c r="BZ73" s="422"/>
      <c r="CA73" s="422"/>
      <c r="CB73" s="422"/>
      <c r="CC73" s="422"/>
      <c r="CD73" s="422"/>
      <c r="CE73" s="422"/>
      <c r="CF73" s="422"/>
      <c r="CG73" s="422"/>
      <c r="CH73" s="422"/>
      <c r="CI73" s="422"/>
      <c r="CJ73" s="422"/>
      <c r="CK73" s="422"/>
      <c r="CL73" s="422"/>
      <c r="CM73" s="422"/>
      <c r="CN73" s="422"/>
      <c r="CO73" s="422"/>
      <c r="CP73" s="422"/>
      <c r="CQ73" s="422"/>
      <c r="CR73" s="422"/>
      <c r="CS73" s="422"/>
      <c r="CT73" s="422"/>
      <c r="CU73" s="422"/>
      <c r="CV73" s="422"/>
      <c r="CW73" s="422"/>
      <c r="CX73" s="422"/>
      <c r="CY73" s="422"/>
      <c r="CZ73" s="422"/>
      <c r="DA73" s="422"/>
      <c r="DB73" s="422"/>
      <c r="DC73" s="422"/>
      <c r="DD73" s="422"/>
      <c r="DE73" s="422"/>
      <c r="DF73" s="422"/>
      <c r="DG73" s="422"/>
      <c r="DH73" s="422"/>
      <c r="DI73" s="422"/>
      <c r="DJ73" s="422"/>
      <c r="DK73" s="422"/>
      <c r="DL73" s="422"/>
      <c r="DM73" s="422"/>
      <c r="DN73" s="422"/>
      <c r="DO73" s="422"/>
      <c r="DP73" s="422"/>
      <c r="DQ73" s="422"/>
      <c r="DR73" s="422"/>
      <c r="DS73" s="422"/>
      <c r="DT73" s="422"/>
      <c r="DU73" s="422"/>
      <c r="DV73" s="422"/>
      <c r="DW73" s="422"/>
      <c r="DX73" s="422"/>
      <c r="DY73" s="422"/>
      <c r="DZ73" s="422"/>
      <c r="EA73" s="422"/>
      <c r="EB73" s="422"/>
      <c r="EC73" s="422"/>
      <c r="ED73" s="422"/>
      <c r="EE73" s="422"/>
      <c r="EF73" s="422"/>
      <c r="EG73" s="422"/>
      <c r="EH73" s="422"/>
      <c r="EI73" s="422"/>
      <c r="EJ73" s="422"/>
      <c r="EK73" s="422"/>
      <c r="EL73" s="422"/>
      <c r="EM73" s="422"/>
      <c r="EN73" s="422"/>
      <c r="EO73" s="422"/>
      <c r="EP73" s="422"/>
      <c r="EQ73" s="422"/>
      <c r="ER73" s="422"/>
      <c r="ES73" s="422"/>
      <c r="ET73" s="422"/>
      <c r="EU73" s="422"/>
      <c r="EV73" s="422"/>
      <c r="EW73" s="422"/>
      <c r="EX73" s="422"/>
      <c r="EY73" s="422"/>
      <c r="EZ73" s="422"/>
      <c r="FA73" s="422"/>
      <c r="FB73" s="422"/>
      <c r="FC73" s="422"/>
      <c r="FD73" s="422"/>
      <c r="FE73" s="422"/>
      <c r="FF73" s="422"/>
      <c r="FG73" s="422"/>
      <c r="FH73" s="422"/>
      <c r="FI73" s="422"/>
      <c r="FJ73" s="422"/>
      <c r="FK73" s="422"/>
      <c r="FL73" s="422"/>
      <c r="FM73" s="422"/>
      <c r="FN73" s="422"/>
      <c r="FO73" s="422"/>
      <c r="FP73" s="422"/>
      <c r="FQ73" s="422"/>
      <c r="FR73" s="422"/>
      <c r="FS73" s="422"/>
      <c r="FT73" s="422"/>
      <c r="FU73" s="422"/>
      <c r="FV73" s="422"/>
      <c r="FW73" s="422"/>
      <c r="FX73" s="422"/>
      <c r="FY73" s="422"/>
      <c r="FZ73" s="422"/>
      <c r="GA73" s="422"/>
      <c r="GB73" s="422"/>
      <c r="GC73" s="422"/>
      <c r="GD73" s="422"/>
      <c r="GE73" s="422"/>
      <c r="GF73" s="422"/>
      <c r="GG73" s="422"/>
      <c r="GH73" s="422"/>
    </row>
    <row r="74" spans="1:190" s="414" customFormat="1" ht="25.5">
      <c r="A74" s="398">
        <v>66</v>
      </c>
      <c r="B74" s="383" t="s">
        <v>730</v>
      </c>
      <c r="C74" s="382" t="s">
        <v>514</v>
      </c>
      <c r="D74" s="434">
        <v>5500</v>
      </c>
      <c r="E74" s="435" t="s">
        <v>731</v>
      </c>
      <c r="F74" s="436" t="s">
        <v>732</v>
      </c>
      <c r="G74" s="437" t="s">
        <v>733</v>
      </c>
      <c r="H74" s="420" t="s">
        <v>720</v>
      </c>
      <c r="I74" s="415"/>
      <c r="J74" s="405"/>
      <c r="K74" s="426"/>
      <c r="L74" s="427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22"/>
      <c r="AX74" s="422"/>
      <c r="AY74" s="422"/>
      <c r="AZ74" s="422"/>
      <c r="BA74" s="422"/>
      <c r="BB74" s="422"/>
      <c r="BC74" s="422"/>
      <c r="BD74" s="422"/>
      <c r="BE74" s="422"/>
      <c r="BF74" s="422"/>
      <c r="BG74" s="422"/>
      <c r="BH74" s="422"/>
      <c r="BI74" s="422"/>
      <c r="BJ74" s="422"/>
      <c r="BK74" s="422"/>
      <c r="BL74" s="422"/>
      <c r="BM74" s="422"/>
      <c r="BN74" s="422"/>
      <c r="BO74" s="422"/>
      <c r="BP74" s="422"/>
      <c r="BQ74" s="422"/>
      <c r="BR74" s="422"/>
      <c r="BS74" s="422"/>
      <c r="BT74" s="422"/>
      <c r="BU74" s="422"/>
      <c r="BV74" s="422"/>
      <c r="BW74" s="422"/>
      <c r="BX74" s="422"/>
      <c r="BY74" s="422"/>
      <c r="BZ74" s="422"/>
      <c r="CA74" s="422"/>
      <c r="CB74" s="422"/>
      <c r="CC74" s="422"/>
      <c r="CD74" s="422"/>
      <c r="CE74" s="422"/>
      <c r="CF74" s="422"/>
      <c r="CG74" s="422"/>
      <c r="CH74" s="422"/>
      <c r="CI74" s="422"/>
      <c r="CJ74" s="422"/>
      <c r="CK74" s="422"/>
      <c r="CL74" s="422"/>
      <c r="CM74" s="422"/>
      <c r="CN74" s="422"/>
      <c r="CO74" s="422"/>
      <c r="CP74" s="422"/>
      <c r="CQ74" s="422"/>
      <c r="CR74" s="422"/>
      <c r="CS74" s="422"/>
      <c r="CT74" s="422"/>
      <c r="CU74" s="422"/>
      <c r="CV74" s="422"/>
      <c r="CW74" s="422"/>
      <c r="CX74" s="422"/>
      <c r="CY74" s="422"/>
      <c r="CZ74" s="422"/>
      <c r="DA74" s="422"/>
      <c r="DB74" s="422"/>
      <c r="DC74" s="422"/>
      <c r="DD74" s="422"/>
      <c r="DE74" s="422"/>
      <c r="DF74" s="422"/>
      <c r="DG74" s="422"/>
      <c r="DH74" s="422"/>
      <c r="DI74" s="422"/>
      <c r="DJ74" s="422"/>
      <c r="DK74" s="422"/>
      <c r="DL74" s="422"/>
      <c r="DM74" s="422"/>
      <c r="DN74" s="422"/>
      <c r="DO74" s="422"/>
      <c r="DP74" s="422"/>
      <c r="DQ74" s="422"/>
      <c r="DR74" s="422"/>
      <c r="DS74" s="422"/>
      <c r="DT74" s="422"/>
      <c r="DU74" s="422"/>
      <c r="DV74" s="422"/>
      <c r="DW74" s="422"/>
      <c r="DX74" s="422"/>
      <c r="DY74" s="422"/>
      <c r="DZ74" s="422"/>
      <c r="EA74" s="422"/>
      <c r="EB74" s="422"/>
      <c r="EC74" s="422"/>
      <c r="ED74" s="422"/>
      <c r="EE74" s="422"/>
      <c r="EF74" s="422"/>
      <c r="EG74" s="422"/>
      <c r="EH74" s="422"/>
      <c r="EI74" s="422"/>
      <c r="EJ74" s="422"/>
      <c r="EK74" s="422"/>
      <c r="EL74" s="422"/>
      <c r="EM74" s="422"/>
      <c r="EN74" s="422"/>
      <c r="EO74" s="422"/>
      <c r="EP74" s="422"/>
      <c r="EQ74" s="422"/>
      <c r="ER74" s="422"/>
      <c r="ES74" s="422"/>
      <c r="ET74" s="422"/>
      <c r="EU74" s="422"/>
      <c r="EV74" s="422"/>
      <c r="EW74" s="422"/>
      <c r="EX74" s="422"/>
      <c r="EY74" s="422"/>
      <c r="EZ74" s="422"/>
      <c r="FA74" s="422"/>
      <c r="FB74" s="422"/>
      <c r="FC74" s="422"/>
      <c r="FD74" s="422"/>
      <c r="FE74" s="422"/>
      <c r="FF74" s="422"/>
      <c r="FG74" s="422"/>
      <c r="FH74" s="422"/>
      <c r="FI74" s="422"/>
      <c r="FJ74" s="422"/>
      <c r="FK74" s="422"/>
      <c r="FL74" s="422"/>
      <c r="FM74" s="422"/>
      <c r="FN74" s="422"/>
      <c r="FO74" s="422"/>
      <c r="FP74" s="422"/>
      <c r="FQ74" s="422"/>
      <c r="FR74" s="422"/>
      <c r="FS74" s="422"/>
      <c r="FT74" s="422"/>
      <c r="FU74" s="422"/>
      <c r="FV74" s="422"/>
      <c r="FW74" s="422"/>
      <c r="FX74" s="422"/>
      <c r="FY74" s="422"/>
      <c r="FZ74" s="422"/>
      <c r="GA74" s="422"/>
      <c r="GB74" s="422"/>
      <c r="GC74" s="422"/>
      <c r="GD74" s="422"/>
      <c r="GE74" s="422"/>
      <c r="GF74" s="422"/>
      <c r="GG74" s="422"/>
      <c r="GH74" s="422"/>
    </row>
    <row r="75" spans="1:190" s="414" customFormat="1" ht="25.5">
      <c r="A75" s="398">
        <v>67</v>
      </c>
      <c r="B75" s="383" t="s">
        <v>730</v>
      </c>
      <c r="C75" s="382" t="s">
        <v>514</v>
      </c>
      <c r="D75" s="434">
        <v>2500</v>
      </c>
      <c r="E75" s="435" t="s">
        <v>609</v>
      </c>
      <c r="F75" s="436" t="s">
        <v>610</v>
      </c>
      <c r="G75" s="437" t="s">
        <v>611</v>
      </c>
      <c r="H75" s="420" t="s">
        <v>720</v>
      </c>
      <c r="I75" s="415"/>
      <c r="J75" s="405"/>
      <c r="K75" s="426"/>
      <c r="L75" s="427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22"/>
      <c r="AX75" s="422"/>
      <c r="AY75" s="422"/>
      <c r="AZ75" s="422"/>
      <c r="BA75" s="422"/>
      <c r="BB75" s="422"/>
      <c r="BC75" s="422"/>
      <c r="BD75" s="422"/>
      <c r="BE75" s="422"/>
      <c r="BF75" s="422"/>
      <c r="BG75" s="422"/>
      <c r="BH75" s="422"/>
      <c r="BI75" s="422"/>
      <c r="BJ75" s="422"/>
      <c r="BK75" s="422"/>
      <c r="BL75" s="422"/>
      <c r="BM75" s="422"/>
      <c r="BN75" s="422"/>
      <c r="BO75" s="422"/>
      <c r="BP75" s="422"/>
      <c r="BQ75" s="422"/>
      <c r="BR75" s="422"/>
      <c r="BS75" s="422"/>
      <c r="BT75" s="422"/>
      <c r="BU75" s="422"/>
      <c r="BV75" s="422"/>
      <c r="BW75" s="422"/>
      <c r="BX75" s="422"/>
      <c r="BY75" s="422"/>
      <c r="BZ75" s="422"/>
      <c r="CA75" s="422"/>
      <c r="CB75" s="422"/>
      <c r="CC75" s="422"/>
      <c r="CD75" s="422"/>
      <c r="CE75" s="422"/>
      <c r="CF75" s="422"/>
      <c r="CG75" s="422"/>
      <c r="CH75" s="422"/>
      <c r="CI75" s="422"/>
      <c r="CJ75" s="422"/>
      <c r="CK75" s="422"/>
      <c r="CL75" s="422"/>
      <c r="CM75" s="422"/>
      <c r="CN75" s="422"/>
      <c r="CO75" s="422"/>
      <c r="CP75" s="422"/>
      <c r="CQ75" s="422"/>
      <c r="CR75" s="422"/>
      <c r="CS75" s="422"/>
      <c r="CT75" s="422"/>
      <c r="CU75" s="422"/>
      <c r="CV75" s="422"/>
      <c r="CW75" s="422"/>
      <c r="CX75" s="422"/>
      <c r="CY75" s="422"/>
      <c r="CZ75" s="422"/>
      <c r="DA75" s="422"/>
      <c r="DB75" s="422"/>
      <c r="DC75" s="422"/>
      <c r="DD75" s="422"/>
      <c r="DE75" s="422"/>
      <c r="DF75" s="422"/>
      <c r="DG75" s="422"/>
      <c r="DH75" s="422"/>
      <c r="DI75" s="422"/>
      <c r="DJ75" s="422"/>
      <c r="DK75" s="422"/>
      <c r="DL75" s="422"/>
      <c r="DM75" s="422"/>
      <c r="DN75" s="422"/>
      <c r="DO75" s="422"/>
      <c r="DP75" s="422"/>
      <c r="DQ75" s="422"/>
      <c r="DR75" s="422"/>
      <c r="DS75" s="422"/>
      <c r="DT75" s="422"/>
      <c r="DU75" s="422"/>
      <c r="DV75" s="422"/>
      <c r="DW75" s="422"/>
      <c r="DX75" s="422"/>
      <c r="DY75" s="422"/>
      <c r="DZ75" s="422"/>
      <c r="EA75" s="422"/>
      <c r="EB75" s="422"/>
      <c r="EC75" s="422"/>
      <c r="ED75" s="422"/>
      <c r="EE75" s="422"/>
      <c r="EF75" s="422"/>
      <c r="EG75" s="422"/>
      <c r="EH75" s="422"/>
      <c r="EI75" s="422"/>
      <c r="EJ75" s="422"/>
      <c r="EK75" s="422"/>
      <c r="EL75" s="422"/>
      <c r="EM75" s="422"/>
      <c r="EN75" s="422"/>
      <c r="EO75" s="422"/>
      <c r="EP75" s="422"/>
      <c r="EQ75" s="422"/>
      <c r="ER75" s="422"/>
      <c r="ES75" s="422"/>
      <c r="ET75" s="422"/>
      <c r="EU75" s="422"/>
      <c r="EV75" s="422"/>
      <c r="EW75" s="422"/>
      <c r="EX75" s="422"/>
      <c r="EY75" s="422"/>
      <c r="EZ75" s="422"/>
      <c r="FA75" s="422"/>
      <c r="FB75" s="422"/>
      <c r="FC75" s="422"/>
      <c r="FD75" s="422"/>
      <c r="FE75" s="422"/>
      <c r="FF75" s="422"/>
      <c r="FG75" s="422"/>
      <c r="FH75" s="422"/>
      <c r="FI75" s="422"/>
      <c r="FJ75" s="422"/>
      <c r="FK75" s="422"/>
      <c r="FL75" s="422"/>
      <c r="FM75" s="422"/>
      <c r="FN75" s="422"/>
      <c r="FO75" s="422"/>
      <c r="FP75" s="422"/>
      <c r="FQ75" s="422"/>
      <c r="FR75" s="422"/>
      <c r="FS75" s="422"/>
      <c r="FT75" s="422"/>
      <c r="FU75" s="422"/>
      <c r="FV75" s="422"/>
      <c r="FW75" s="422"/>
      <c r="FX75" s="422"/>
      <c r="FY75" s="422"/>
      <c r="FZ75" s="422"/>
      <c r="GA75" s="422"/>
      <c r="GB75" s="422"/>
      <c r="GC75" s="422"/>
      <c r="GD75" s="422"/>
      <c r="GE75" s="422"/>
      <c r="GF75" s="422"/>
      <c r="GG75" s="422"/>
      <c r="GH75" s="422"/>
    </row>
    <row r="76" spans="1:190" s="414" customFormat="1" ht="25.5">
      <c r="A76" s="398">
        <v>68</v>
      </c>
      <c r="B76" s="383" t="s">
        <v>730</v>
      </c>
      <c r="C76" s="382" t="s">
        <v>514</v>
      </c>
      <c r="D76" s="434">
        <v>5000</v>
      </c>
      <c r="E76" s="435" t="s">
        <v>734</v>
      </c>
      <c r="F76" s="436">
        <v>61001018140</v>
      </c>
      <c r="G76" s="437" t="s">
        <v>735</v>
      </c>
      <c r="H76" s="420" t="s">
        <v>736</v>
      </c>
      <c r="I76" s="415"/>
      <c r="J76" s="405"/>
      <c r="K76" s="426"/>
      <c r="L76" s="427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22"/>
      <c r="AX76" s="422"/>
      <c r="AY76" s="422"/>
      <c r="AZ76" s="422"/>
      <c r="BA76" s="422"/>
      <c r="BB76" s="422"/>
      <c r="BC76" s="422"/>
      <c r="BD76" s="422"/>
      <c r="BE76" s="422"/>
      <c r="BF76" s="422"/>
      <c r="BG76" s="422"/>
      <c r="BH76" s="422"/>
      <c r="BI76" s="422"/>
      <c r="BJ76" s="422"/>
      <c r="BK76" s="422"/>
      <c r="BL76" s="422"/>
      <c r="BM76" s="422"/>
      <c r="BN76" s="422"/>
      <c r="BO76" s="422"/>
      <c r="BP76" s="422"/>
      <c r="BQ76" s="422"/>
      <c r="BR76" s="422"/>
      <c r="BS76" s="422"/>
      <c r="BT76" s="422"/>
      <c r="BU76" s="422"/>
      <c r="BV76" s="422"/>
      <c r="BW76" s="422"/>
      <c r="BX76" s="422"/>
      <c r="BY76" s="422"/>
      <c r="BZ76" s="422"/>
      <c r="CA76" s="422"/>
      <c r="CB76" s="422"/>
      <c r="CC76" s="422"/>
      <c r="CD76" s="422"/>
      <c r="CE76" s="422"/>
      <c r="CF76" s="422"/>
      <c r="CG76" s="422"/>
      <c r="CH76" s="422"/>
      <c r="CI76" s="422"/>
      <c r="CJ76" s="422"/>
      <c r="CK76" s="422"/>
      <c r="CL76" s="422"/>
      <c r="CM76" s="422"/>
      <c r="CN76" s="422"/>
      <c r="CO76" s="422"/>
      <c r="CP76" s="422"/>
      <c r="CQ76" s="422"/>
      <c r="CR76" s="422"/>
      <c r="CS76" s="422"/>
      <c r="CT76" s="422"/>
      <c r="CU76" s="422"/>
      <c r="CV76" s="422"/>
      <c r="CW76" s="422"/>
      <c r="CX76" s="422"/>
      <c r="CY76" s="422"/>
      <c r="CZ76" s="422"/>
      <c r="DA76" s="422"/>
      <c r="DB76" s="422"/>
      <c r="DC76" s="422"/>
      <c r="DD76" s="422"/>
      <c r="DE76" s="422"/>
      <c r="DF76" s="422"/>
      <c r="DG76" s="422"/>
      <c r="DH76" s="422"/>
      <c r="DI76" s="422"/>
      <c r="DJ76" s="422"/>
      <c r="DK76" s="422"/>
      <c r="DL76" s="422"/>
      <c r="DM76" s="422"/>
      <c r="DN76" s="422"/>
      <c r="DO76" s="422"/>
      <c r="DP76" s="422"/>
      <c r="DQ76" s="422"/>
      <c r="DR76" s="422"/>
      <c r="DS76" s="422"/>
      <c r="DT76" s="422"/>
      <c r="DU76" s="422"/>
      <c r="DV76" s="422"/>
      <c r="DW76" s="422"/>
      <c r="DX76" s="422"/>
      <c r="DY76" s="422"/>
      <c r="DZ76" s="422"/>
      <c r="EA76" s="422"/>
      <c r="EB76" s="422"/>
      <c r="EC76" s="422"/>
      <c r="ED76" s="422"/>
      <c r="EE76" s="422"/>
      <c r="EF76" s="422"/>
      <c r="EG76" s="422"/>
      <c r="EH76" s="422"/>
      <c r="EI76" s="422"/>
      <c r="EJ76" s="422"/>
      <c r="EK76" s="422"/>
      <c r="EL76" s="422"/>
      <c r="EM76" s="422"/>
      <c r="EN76" s="422"/>
      <c r="EO76" s="422"/>
      <c r="EP76" s="422"/>
      <c r="EQ76" s="422"/>
      <c r="ER76" s="422"/>
      <c r="ES76" s="422"/>
      <c r="ET76" s="422"/>
      <c r="EU76" s="422"/>
      <c r="EV76" s="422"/>
      <c r="EW76" s="422"/>
      <c r="EX76" s="422"/>
      <c r="EY76" s="422"/>
      <c r="EZ76" s="422"/>
      <c r="FA76" s="422"/>
      <c r="FB76" s="422"/>
      <c r="FC76" s="422"/>
      <c r="FD76" s="422"/>
      <c r="FE76" s="422"/>
      <c r="FF76" s="422"/>
      <c r="FG76" s="422"/>
      <c r="FH76" s="422"/>
      <c r="FI76" s="422"/>
      <c r="FJ76" s="422"/>
      <c r="FK76" s="422"/>
      <c r="FL76" s="422"/>
      <c r="FM76" s="422"/>
      <c r="FN76" s="422"/>
      <c r="FO76" s="422"/>
      <c r="FP76" s="422"/>
      <c r="FQ76" s="422"/>
      <c r="FR76" s="422"/>
      <c r="FS76" s="422"/>
      <c r="FT76" s="422"/>
      <c r="FU76" s="422"/>
      <c r="FV76" s="422"/>
      <c r="FW76" s="422"/>
      <c r="FX76" s="422"/>
      <c r="FY76" s="422"/>
      <c r="FZ76" s="422"/>
      <c r="GA76" s="422"/>
      <c r="GB76" s="422"/>
      <c r="GC76" s="422"/>
      <c r="GD76" s="422"/>
      <c r="GE76" s="422"/>
      <c r="GF76" s="422"/>
      <c r="GG76" s="422"/>
      <c r="GH76" s="422"/>
    </row>
    <row r="77" spans="1:190" s="414" customFormat="1" ht="25.5">
      <c r="A77" s="398">
        <v>69</v>
      </c>
      <c r="B77" s="383" t="s">
        <v>737</v>
      </c>
      <c r="C77" s="382" t="s">
        <v>514</v>
      </c>
      <c r="D77" s="434">
        <v>100</v>
      </c>
      <c r="E77" s="435" t="s">
        <v>738</v>
      </c>
      <c r="F77" s="436" t="s">
        <v>739</v>
      </c>
      <c r="G77" s="437" t="s">
        <v>740</v>
      </c>
      <c r="H77" s="420" t="s">
        <v>720</v>
      </c>
      <c r="I77" s="415"/>
      <c r="J77" s="405"/>
      <c r="K77" s="426"/>
      <c r="L77" s="427"/>
      <c r="M77" s="422"/>
      <c r="N77" s="422"/>
      <c r="O77" s="422"/>
      <c r="P77" s="422"/>
      <c r="Q77" s="422"/>
      <c r="R77" s="422"/>
      <c r="S77" s="422"/>
      <c r="T77" s="422"/>
      <c r="U77" s="422"/>
      <c r="V77" s="422"/>
      <c r="W77" s="422"/>
      <c r="X77" s="422"/>
      <c r="Y77" s="422"/>
      <c r="Z77" s="422"/>
      <c r="AA77" s="422"/>
      <c r="AB77" s="422"/>
      <c r="AC77" s="422"/>
      <c r="AD77" s="422"/>
      <c r="AE77" s="422"/>
      <c r="AF77" s="422"/>
      <c r="AG77" s="422"/>
      <c r="AH77" s="422"/>
      <c r="AI77" s="422"/>
      <c r="AJ77" s="422"/>
      <c r="AK77" s="422"/>
      <c r="AL77" s="422"/>
      <c r="AM77" s="422"/>
      <c r="AN77" s="422"/>
      <c r="AO77" s="422"/>
      <c r="AP77" s="422"/>
      <c r="AQ77" s="422"/>
      <c r="AR77" s="422"/>
      <c r="AS77" s="422"/>
      <c r="AT77" s="422"/>
      <c r="AU77" s="422"/>
      <c r="AV77" s="422"/>
      <c r="AW77" s="422"/>
      <c r="AX77" s="422"/>
      <c r="AY77" s="422"/>
      <c r="AZ77" s="422"/>
      <c r="BA77" s="422"/>
      <c r="BB77" s="422"/>
      <c r="BC77" s="422"/>
      <c r="BD77" s="422"/>
      <c r="BE77" s="422"/>
      <c r="BF77" s="422"/>
      <c r="BG77" s="422"/>
      <c r="BH77" s="422"/>
      <c r="BI77" s="422"/>
      <c r="BJ77" s="422"/>
      <c r="BK77" s="422"/>
      <c r="BL77" s="422"/>
      <c r="BM77" s="422"/>
      <c r="BN77" s="422"/>
      <c r="BO77" s="422"/>
      <c r="BP77" s="422"/>
      <c r="BQ77" s="422"/>
      <c r="BR77" s="422"/>
      <c r="BS77" s="422"/>
      <c r="BT77" s="422"/>
      <c r="BU77" s="422"/>
      <c r="BV77" s="422"/>
      <c r="BW77" s="422"/>
      <c r="BX77" s="422"/>
      <c r="BY77" s="422"/>
      <c r="BZ77" s="422"/>
      <c r="CA77" s="422"/>
      <c r="CB77" s="422"/>
      <c r="CC77" s="422"/>
      <c r="CD77" s="422"/>
      <c r="CE77" s="422"/>
      <c r="CF77" s="422"/>
      <c r="CG77" s="422"/>
      <c r="CH77" s="422"/>
      <c r="CI77" s="422"/>
      <c r="CJ77" s="422"/>
      <c r="CK77" s="422"/>
      <c r="CL77" s="422"/>
      <c r="CM77" s="422"/>
      <c r="CN77" s="422"/>
      <c r="CO77" s="422"/>
      <c r="CP77" s="422"/>
      <c r="CQ77" s="422"/>
      <c r="CR77" s="422"/>
      <c r="CS77" s="422"/>
      <c r="CT77" s="422"/>
      <c r="CU77" s="422"/>
      <c r="CV77" s="422"/>
      <c r="CW77" s="422"/>
      <c r="CX77" s="422"/>
      <c r="CY77" s="422"/>
      <c r="CZ77" s="422"/>
      <c r="DA77" s="422"/>
      <c r="DB77" s="422"/>
      <c r="DC77" s="422"/>
      <c r="DD77" s="422"/>
      <c r="DE77" s="422"/>
      <c r="DF77" s="422"/>
      <c r="DG77" s="422"/>
      <c r="DH77" s="422"/>
      <c r="DI77" s="422"/>
      <c r="DJ77" s="422"/>
      <c r="DK77" s="422"/>
      <c r="DL77" s="422"/>
      <c r="DM77" s="422"/>
      <c r="DN77" s="422"/>
      <c r="DO77" s="422"/>
      <c r="DP77" s="422"/>
      <c r="DQ77" s="422"/>
      <c r="DR77" s="422"/>
      <c r="DS77" s="422"/>
      <c r="DT77" s="422"/>
      <c r="DU77" s="422"/>
      <c r="DV77" s="422"/>
      <c r="DW77" s="422"/>
      <c r="DX77" s="422"/>
      <c r="DY77" s="422"/>
      <c r="DZ77" s="422"/>
      <c r="EA77" s="422"/>
      <c r="EB77" s="422"/>
      <c r="EC77" s="422"/>
      <c r="ED77" s="422"/>
      <c r="EE77" s="422"/>
      <c r="EF77" s="422"/>
      <c r="EG77" s="422"/>
      <c r="EH77" s="422"/>
      <c r="EI77" s="422"/>
      <c r="EJ77" s="422"/>
      <c r="EK77" s="422"/>
      <c r="EL77" s="422"/>
      <c r="EM77" s="422"/>
      <c r="EN77" s="422"/>
      <c r="EO77" s="422"/>
      <c r="EP77" s="422"/>
      <c r="EQ77" s="422"/>
      <c r="ER77" s="422"/>
      <c r="ES77" s="422"/>
      <c r="ET77" s="422"/>
      <c r="EU77" s="422"/>
      <c r="EV77" s="422"/>
      <c r="EW77" s="422"/>
      <c r="EX77" s="422"/>
      <c r="EY77" s="422"/>
      <c r="EZ77" s="422"/>
      <c r="FA77" s="422"/>
      <c r="FB77" s="422"/>
      <c r="FC77" s="422"/>
      <c r="FD77" s="422"/>
      <c r="FE77" s="422"/>
      <c r="FF77" s="422"/>
      <c r="FG77" s="422"/>
      <c r="FH77" s="422"/>
      <c r="FI77" s="422"/>
      <c r="FJ77" s="422"/>
      <c r="FK77" s="422"/>
      <c r="FL77" s="422"/>
      <c r="FM77" s="422"/>
      <c r="FN77" s="422"/>
      <c r="FO77" s="422"/>
      <c r="FP77" s="422"/>
      <c r="FQ77" s="422"/>
      <c r="FR77" s="422"/>
      <c r="FS77" s="422"/>
      <c r="FT77" s="422"/>
      <c r="FU77" s="422"/>
      <c r="FV77" s="422"/>
      <c r="FW77" s="422"/>
      <c r="FX77" s="422"/>
      <c r="FY77" s="422"/>
      <c r="FZ77" s="422"/>
      <c r="GA77" s="422"/>
      <c r="GB77" s="422"/>
      <c r="GC77" s="422"/>
      <c r="GD77" s="422"/>
      <c r="GE77" s="422"/>
      <c r="GF77" s="422"/>
      <c r="GG77" s="422"/>
      <c r="GH77" s="422"/>
    </row>
    <row r="78" spans="1:190" s="414" customFormat="1" ht="25.5">
      <c r="A78" s="398">
        <v>70</v>
      </c>
      <c r="B78" s="383" t="s">
        <v>741</v>
      </c>
      <c r="C78" s="382" t="s">
        <v>514</v>
      </c>
      <c r="D78" s="434">
        <v>20</v>
      </c>
      <c r="E78" s="435" t="s">
        <v>742</v>
      </c>
      <c r="F78" s="436" t="s">
        <v>743</v>
      </c>
      <c r="G78" s="437" t="s">
        <v>744</v>
      </c>
      <c r="H78" s="420" t="s">
        <v>745</v>
      </c>
      <c r="I78" s="415"/>
      <c r="J78" s="405"/>
      <c r="K78" s="426"/>
      <c r="L78" s="427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22"/>
      <c r="AX78" s="422"/>
      <c r="AY78" s="422"/>
      <c r="AZ78" s="422"/>
      <c r="BA78" s="422"/>
      <c r="BB78" s="422"/>
      <c r="BC78" s="422"/>
      <c r="BD78" s="422"/>
      <c r="BE78" s="422"/>
      <c r="BF78" s="422"/>
      <c r="BG78" s="422"/>
      <c r="BH78" s="422"/>
      <c r="BI78" s="422"/>
      <c r="BJ78" s="422"/>
      <c r="BK78" s="422"/>
      <c r="BL78" s="422"/>
      <c r="BM78" s="422"/>
      <c r="BN78" s="422"/>
      <c r="BO78" s="422"/>
      <c r="BP78" s="422"/>
      <c r="BQ78" s="422"/>
      <c r="BR78" s="422"/>
      <c r="BS78" s="422"/>
      <c r="BT78" s="422"/>
      <c r="BU78" s="422"/>
      <c r="BV78" s="422"/>
      <c r="BW78" s="422"/>
      <c r="BX78" s="422"/>
      <c r="BY78" s="422"/>
      <c r="BZ78" s="422"/>
      <c r="CA78" s="422"/>
      <c r="CB78" s="422"/>
      <c r="CC78" s="422"/>
      <c r="CD78" s="422"/>
      <c r="CE78" s="422"/>
      <c r="CF78" s="422"/>
      <c r="CG78" s="422"/>
      <c r="CH78" s="422"/>
      <c r="CI78" s="422"/>
      <c r="CJ78" s="422"/>
      <c r="CK78" s="422"/>
      <c r="CL78" s="422"/>
      <c r="CM78" s="422"/>
      <c r="CN78" s="422"/>
      <c r="CO78" s="422"/>
      <c r="CP78" s="422"/>
      <c r="CQ78" s="422"/>
      <c r="CR78" s="422"/>
      <c r="CS78" s="422"/>
      <c r="CT78" s="422"/>
      <c r="CU78" s="422"/>
      <c r="CV78" s="422"/>
      <c r="CW78" s="422"/>
      <c r="CX78" s="422"/>
      <c r="CY78" s="422"/>
      <c r="CZ78" s="422"/>
      <c r="DA78" s="422"/>
      <c r="DB78" s="422"/>
      <c r="DC78" s="422"/>
      <c r="DD78" s="422"/>
      <c r="DE78" s="422"/>
      <c r="DF78" s="422"/>
      <c r="DG78" s="422"/>
      <c r="DH78" s="422"/>
      <c r="DI78" s="422"/>
      <c r="DJ78" s="422"/>
      <c r="DK78" s="422"/>
      <c r="DL78" s="422"/>
      <c r="DM78" s="422"/>
      <c r="DN78" s="422"/>
      <c r="DO78" s="422"/>
      <c r="DP78" s="422"/>
      <c r="DQ78" s="422"/>
      <c r="DR78" s="422"/>
      <c r="DS78" s="422"/>
      <c r="DT78" s="422"/>
      <c r="DU78" s="422"/>
      <c r="DV78" s="422"/>
      <c r="DW78" s="422"/>
      <c r="DX78" s="422"/>
      <c r="DY78" s="422"/>
      <c r="DZ78" s="422"/>
      <c r="EA78" s="422"/>
      <c r="EB78" s="422"/>
      <c r="EC78" s="422"/>
      <c r="ED78" s="422"/>
      <c r="EE78" s="422"/>
      <c r="EF78" s="422"/>
      <c r="EG78" s="422"/>
      <c r="EH78" s="422"/>
      <c r="EI78" s="422"/>
      <c r="EJ78" s="422"/>
      <c r="EK78" s="422"/>
      <c r="EL78" s="422"/>
      <c r="EM78" s="422"/>
      <c r="EN78" s="422"/>
      <c r="EO78" s="422"/>
      <c r="EP78" s="422"/>
      <c r="EQ78" s="422"/>
      <c r="ER78" s="422"/>
      <c r="ES78" s="422"/>
      <c r="ET78" s="422"/>
      <c r="EU78" s="422"/>
      <c r="EV78" s="422"/>
      <c r="EW78" s="422"/>
      <c r="EX78" s="422"/>
      <c r="EY78" s="422"/>
      <c r="EZ78" s="422"/>
      <c r="FA78" s="422"/>
      <c r="FB78" s="422"/>
      <c r="FC78" s="422"/>
      <c r="FD78" s="422"/>
      <c r="FE78" s="422"/>
      <c r="FF78" s="422"/>
      <c r="FG78" s="422"/>
      <c r="FH78" s="422"/>
      <c r="FI78" s="422"/>
      <c r="FJ78" s="422"/>
      <c r="FK78" s="422"/>
      <c r="FL78" s="422"/>
      <c r="FM78" s="422"/>
      <c r="FN78" s="422"/>
      <c r="FO78" s="422"/>
      <c r="FP78" s="422"/>
      <c r="FQ78" s="422"/>
      <c r="FR78" s="422"/>
      <c r="FS78" s="422"/>
      <c r="FT78" s="422"/>
      <c r="FU78" s="422"/>
      <c r="FV78" s="422"/>
      <c r="FW78" s="422"/>
      <c r="FX78" s="422"/>
      <c r="FY78" s="422"/>
      <c r="FZ78" s="422"/>
      <c r="GA78" s="422"/>
      <c r="GB78" s="422"/>
      <c r="GC78" s="422"/>
      <c r="GD78" s="422"/>
      <c r="GE78" s="422"/>
      <c r="GF78" s="422"/>
      <c r="GG78" s="422"/>
      <c r="GH78" s="422"/>
    </row>
    <row r="79" spans="1:190" s="414" customFormat="1" ht="25.5">
      <c r="A79" s="398">
        <v>71</v>
      </c>
      <c r="B79" s="383" t="s">
        <v>741</v>
      </c>
      <c r="C79" s="382" t="s">
        <v>514</v>
      </c>
      <c r="D79" s="434">
        <v>7.77</v>
      </c>
      <c r="E79" s="435" t="s">
        <v>746</v>
      </c>
      <c r="F79" s="436" t="s">
        <v>747</v>
      </c>
      <c r="G79" s="437" t="s">
        <v>748</v>
      </c>
      <c r="H79" s="420" t="s">
        <v>720</v>
      </c>
      <c r="I79" s="415"/>
      <c r="J79" s="405"/>
      <c r="K79" s="426"/>
      <c r="L79" s="427"/>
      <c r="M79" s="422"/>
      <c r="N79" s="422"/>
      <c r="O79" s="422"/>
      <c r="P79" s="422"/>
      <c r="Q79" s="422"/>
      <c r="R79" s="422"/>
      <c r="S79" s="422"/>
      <c r="T79" s="422"/>
      <c r="U79" s="422"/>
      <c r="V79" s="422"/>
      <c r="W79" s="422"/>
      <c r="X79" s="422"/>
      <c r="Y79" s="422"/>
      <c r="Z79" s="422"/>
      <c r="AA79" s="422"/>
      <c r="AB79" s="422"/>
      <c r="AC79" s="422"/>
      <c r="AD79" s="422"/>
      <c r="AE79" s="422"/>
      <c r="AF79" s="422"/>
      <c r="AG79" s="422"/>
      <c r="AH79" s="422"/>
      <c r="AI79" s="422"/>
      <c r="AJ79" s="422"/>
      <c r="AK79" s="422"/>
      <c r="AL79" s="422"/>
      <c r="AM79" s="422"/>
      <c r="AN79" s="422"/>
      <c r="AO79" s="422"/>
      <c r="AP79" s="422"/>
      <c r="AQ79" s="422"/>
      <c r="AR79" s="422"/>
      <c r="AS79" s="422"/>
      <c r="AT79" s="422"/>
      <c r="AU79" s="422"/>
      <c r="AV79" s="422"/>
      <c r="AW79" s="422"/>
      <c r="AX79" s="422"/>
      <c r="AY79" s="422"/>
      <c r="AZ79" s="422"/>
      <c r="BA79" s="422"/>
      <c r="BB79" s="422"/>
      <c r="BC79" s="422"/>
      <c r="BD79" s="422"/>
      <c r="BE79" s="422"/>
      <c r="BF79" s="422"/>
      <c r="BG79" s="422"/>
      <c r="BH79" s="422"/>
      <c r="BI79" s="422"/>
      <c r="BJ79" s="422"/>
      <c r="BK79" s="422"/>
      <c r="BL79" s="422"/>
      <c r="BM79" s="422"/>
      <c r="BN79" s="422"/>
      <c r="BO79" s="422"/>
      <c r="BP79" s="422"/>
      <c r="BQ79" s="422"/>
      <c r="BR79" s="422"/>
      <c r="BS79" s="422"/>
      <c r="BT79" s="422"/>
      <c r="BU79" s="422"/>
      <c r="BV79" s="422"/>
      <c r="BW79" s="422"/>
      <c r="BX79" s="422"/>
      <c r="BY79" s="422"/>
      <c r="BZ79" s="422"/>
      <c r="CA79" s="422"/>
      <c r="CB79" s="422"/>
      <c r="CC79" s="422"/>
      <c r="CD79" s="422"/>
      <c r="CE79" s="422"/>
      <c r="CF79" s="422"/>
      <c r="CG79" s="422"/>
      <c r="CH79" s="422"/>
      <c r="CI79" s="422"/>
      <c r="CJ79" s="422"/>
      <c r="CK79" s="422"/>
      <c r="CL79" s="422"/>
      <c r="CM79" s="422"/>
      <c r="CN79" s="422"/>
      <c r="CO79" s="422"/>
      <c r="CP79" s="422"/>
      <c r="CQ79" s="422"/>
      <c r="CR79" s="422"/>
      <c r="CS79" s="422"/>
      <c r="CT79" s="422"/>
      <c r="CU79" s="422"/>
      <c r="CV79" s="422"/>
      <c r="CW79" s="422"/>
      <c r="CX79" s="422"/>
      <c r="CY79" s="422"/>
      <c r="CZ79" s="422"/>
      <c r="DA79" s="422"/>
      <c r="DB79" s="422"/>
      <c r="DC79" s="422"/>
      <c r="DD79" s="422"/>
      <c r="DE79" s="422"/>
      <c r="DF79" s="422"/>
      <c r="DG79" s="422"/>
      <c r="DH79" s="422"/>
      <c r="DI79" s="422"/>
      <c r="DJ79" s="422"/>
      <c r="DK79" s="422"/>
      <c r="DL79" s="422"/>
      <c r="DM79" s="422"/>
      <c r="DN79" s="422"/>
      <c r="DO79" s="422"/>
      <c r="DP79" s="422"/>
      <c r="DQ79" s="422"/>
      <c r="DR79" s="422"/>
      <c r="DS79" s="422"/>
      <c r="DT79" s="422"/>
      <c r="DU79" s="422"/>
      <c r="DV79" s="422"/>
      <c r="DW79" s="422"/>
      <c r="DX79" s="422"/>
      <c r="DY79" s="422"/>
      <c r="DZ79" s="422"/>
      <c r="EA79" s="422"/>
      <c r="EB79" s="422"/>
      <c r="EC79" s="422"/>
      <c r="ED79" s="422"/>
      <c r="EE79" s="422"/>
      <c r="EF79" s="422"/>
      <c r="EG79" s="422"/>
      <c r="EH79" s="422"/>
      <c r="EI79" s="422"/>
      <c r="EJ79" s="422"/>
      <c r="EK79" s="422"/>
      <c r="EL79" s="422"/>
      <c r="EM79" s="422"/>
      <c r="EN79" s="422"/>
      <c r="EO79" s="422"/>
      <c r="EP79" s="422"/>
      <c r="EQ79" s="422"/>
      <c r="ER79" s="422"/>
      <c r="ES79" s="422"/>
      <c r="ET79" s="422"/>
      <c r="EU79" s="422"/>
      <c r="EV79" s="422"/>
      <c r="EW79" s="422"/>
      <c r="EX79" s="422"/>
      <c r="EY79" s="422"/>
      <c r="EZ79" s="422"/>
      <c r="FA79" s="422"/>
      <c r="FB79" s="422"/>
      <c r="FC79" s="422"/>
      <c r="FD79" s="422"/>
      <c r="FE79" s="422"/>
      <c r="FF79" s="422"/>
      <c r="FG79" s="422"/>
      <c r="FH79" s="422"/>
      <c r="FI79" s="422"/>
      <c r="FJ79" s="422"/>
      <c r="FK79" s="422"/>
      <c r="FL79" s="422"/>
      <c r="FM79" s="422"/>
      <c r="FN79" s="422"/>
      <c r="FO79" s="422"/>
      <c r="FP79" s="422"/>
      <c r="FQ79" s="422"/>
      <c r="FR79" s="422"/>
      <c r="FS79" s="422"/>
      <c r="FT79" s="422"/>
      <c r="FU79" s="422"/>
      <c r="FV79" s="422"/>
      <c r="FW79" s="422"/>
      <c r="FX79" s="422"/>
      <c r="FY79" s="422"/>
      <c r="FZ79" s="422"/>
      <c r="GA79" s="422"/>
      <c r="GB79" s="422"/>
      <c r="GC79" s="422"/>
      <c r="GD79" s="422"/>
      <c r="GE79" s="422"/>
      <c r="GF79" s="422"/>
      <c r="GG79" s="422"/>
      <c r="GH79" s="422"/>
    </row>
    <row r="80" spans="1:190" s="414" customFormat="1" ht="25.5">
      <c r="A80" s="398">
        <v>72</v>
      </c>
      <c r="B80" s="383" t="s">
        <v>749</v>
      </c>
      <c r="C80" s="382" t="s">
        <v>514</v>
      </c>
      <c r="D80" s="434">
        <v>500</v>
      </c>
      <c r="E80" s="435" t="s">
        <v>750</v>
      </c>
      <c r="F80" s="436" t="s">
        <v>751</v>
      </c>
      <c r="G80" s="437" t="s">
        <v>752</v>
      </c>
      <c r="H80" s="420" t="s">
        <v>753</v>
      </c>
      <c r="I80" s="415"/>
      <c r="J80" s="405"/>
      <c r="K80" s="426"/>
      <c r="L80" s="427"/>
      <c r="M80" s="422"/>
      <c r="N80" s="422"/>
      <c r="O80" s="422"/>
      <c r="P80" s="422"/>
      <c r="Q80" s="422"/>
      <c r="R80" s="422"/>
      <c r="S80" s="422"/>
      <c r="T80" s="422"/>
      <c r="U80" s="422"/>
      <c r="V80" s="422"/>
      <c r="W80" s="422"/>
      <c r="X80" s="422"/>
      <c r="Y80" s="422"/>
      <c r="Z80" s="422"/>
      <c r="AA80" s="422"/>
      <c r="AB80" s="422"/>
      <c r="AC80" s="422"/>
      <c r="AD80" s="422"/>
      <c r="AE80" s="422"/>
      <c r="AF80" s="422"/>
      <c r="AG80" s="422"/>
      <c r="AH80" s="422"/>
      <c r="AI80" s="422"/>
      <c r="AJ80" s="422"/>
      <c r="AK80" s="422"/>
      <c r="AL80" s="422"/>
      <c r="AM80" s="422"/>
      <c r="AN80" s="422"/>
      <c r="AO80" s="422"/>
      <c r="AP80" s="422"/>
      <c r="AQ80" s="422"/>
      <c r="AR80" s="422"/>
      <c r="AS80" s="422"/>
      <c r="AT80" s="422"/>
      <c r="AU80" s="422"/>
      <c r="AV80" s="422"/>
      <c r="AW80" s="422"/>
      <c r="AX80" s="422"/>
      <c r="AY80" s="422"/>
      <c r="AZ80" s="422"/>
      <c r="BA80" s="422"/>
      <c r="BB80" s="422"/>
      <c r="BC80" s="422"/>
      <c r="BD80" s="422"/>
      <c r="BE80" s="422"/>
      <c r="BF80" s="422"/>
      <c r="BG80" s="422"/>
      <c r="BH80" s="422"/>
      <c r="BI80" s="422"/>
      <c r="BJ80" s="422"/>
      <c r="BK80" s="422"/>
      <c r="BL80" s="422"/>
      <c r="BM80" s="422"/>
      <c r="BN80" s="422"/>
      <c r="BO80" s="422"/>
      <c r="BP80" s="422"/>
      <c r="BQ80" s="422"/>
      <c r="BR80" s="422"/>
      <c r="BS80" s="422"/>
      <c r="BT80" s="422"/>
      <c r="BU80" s="422"/>
      <c r="BV80" s="422"/>
      <c r="BW80" s="422"/>
      <c r="BX80" s="422"/>
      <c r="BY80" s="422"/>
      <c r="BZ80" s="422"/>
      <c r="CA80" s="422"/>
      <c r="CB80" s="422"/>
      <c r="CC80" s="422"/>
      <c r="CD80" s="422"/>
      <c r="CE80" s="422"/>
      <c r="CF80" s="422"/>
      <c r="CG80" s="422"/>
      <c r="CH80" s="422"/>
      <c r="CI80" s="422"/>
      <c r="CJ80" s="422"/>
      <c r="CK80" s="422"/>
      <c r="CL80" s="422"/>
      <c r="CM80" s="422"/>
      <c r="CN80" s="422"/>
      <c r="CO80" s="422"/>
      <c r="CP80" s="422"/>
      <c r="CQ80" s="422"/>
      <c r="CR80" s="422"/>
      <c r="CS80" s="422"/>
      <c r="CT80" s="422"/>
      <c r="CU80" s="422"/>
      <c r="CV80" s="422"/>
      <c r="CW80" s="422"/>
      <c r="CX80" s="422"/>
      <c r="CY80" s="422"/>
      <c r="CZ80" s="422"/>
      <c r="DA80" s="422"/>
      <c r="DB80" s="422"/>
      <c r="DC80" s="422"/>
      <c r="DD80" s="422"/>
      <c r="DE80" s="422"/>
      <c r="DF80" s="422"/>
      <c r="DG80" s="422"/>
      <c r="DH80" s="422"/>
      <c r="DI80" s="422"/>
      <c r="DJ80" s="422"/>
      <c r="DK80" s="422"/>
      <c r="DL80" s="422"/>
      <c r="DM80" s="422"/>
      <c r="DN80" s="422"/>
      <c r="DO80" s="422"/>
      <c r="DP80" s="422"/>
      <c r="DQ80" s="422"/>
      <c r="DR80" s="422"/>
      <c r="DS80" s="422"/>
      <c r="DT80" s="422"/>
      <c r="DU80" s="422"/>
      <c r="DV80" s="422"/>
      <c r="DW80" s="422"/>
      <c r="DX80" s="422"/>
      <c r="DY80" s="422"/>
      <c r="DZ80" s="422"/>
      <c r="EA80" s="422"/>
      <c r="EB80" s="422"/>
      <c r="EC80" s="422"/>
      <c r="ED80" s="422"/>
      <c r="EE80" s="422"/>
      <c r="EF80" s="422"/>
      <c r="EG80" s="422"/>
      <c r="EH80" s="422"/>
      <c r="EI80" s="422"/>
      <c r="EJ80" s="422"/>
      <c r="EK80" s="422"/>
      <c r="EL80" s="422"/>
      <c r="EM80" s="422"/>
      <c r="EN80" s="422"/>
      <c r="EO80" s="422"/>
      <c r="EP80" s="422"/>
      <c r="EQ80" s="422"/>
      <c r="ER80" s="422"/>
      <c r="ES80" s="422"/>
      <c r="ET80" s="422"/>
      <c r="EU80" s="422"/>
      <c r="EV80" s="422"/>
      <c r="EW80" s="422"/>
      <c r="EX80" s="422"/>
      <c r="EY80" s="422"/>
      <c r="EZ80" s="422"/>
      <c r="FA80" s="422"/>
      <c r="FB80" s="422"/>
      <c r="FC80" s="422"/>
      <c r="FD80" s="422"/>
      <c r="FE80" s="422"/>
      <c r="FF80" s="422"/>
      <c r="FG80" s="422"/>
      <c r="FH80" s="422"/>
      <c r="FI80" s="422"/>
      <c r="FJ80" s="422"/>
      <c r="FK80" s="422"/>
      <c r="FL80" s="422"/>
      <c r="FM80" s="422"/>
      <c r="FN80" s="422"/>
      <c r="FO80" s="422"/>
      <c r="FP80" s="422"/>
      <c r="FQ80" s="422"/>
      <c r="FR80" s="422"/>
      <c r="FS80" s="422"/>
      <c r="FT80" s="422"/>
      <c r="FU80" s="422"/>
      <c r="FV80" s="422"/>
      <c r="FW80" s="422"/>
      <c r="FX80" s="422"/>
      <c r="FY80" s="422"/>
      <c r="FZ80" s="422"/>
      <c r="GA80" s="422"/>
      <c r="GB80" s="422"/>
      <c r="GC80" s="422"/>
      <c r="GD80" s="422"/>
      <c r="GE80" s="422"/>
      <c r="GF80" s="422"/>
      <c r="GG80" s="422"/>
      <c r="GH80" s="422"/>
    </row>
    <row r="81" spans="1:190" s="414" customFormat="1" ht="25.5">
      <c r="A81" s="398">
        <v>73</v>
      </c>
      <c r="B81" s="383" t="s">
        <v>749</v>
      </c>
      <c r="C81" s="382" t="s">
        <v>514</v>
      </c>
      <c r="D81" s="434">
        <v>20</v>
      </c>
      <c r="E81" s="435" t="s">
        <v>754</v>
      </c>
      <c r="F81" s="436" t="s">
        <v>755</v>
      </c>
      <c r="G81" s="437" t="s">
        <v>756</v>
      </c>
      <c r="H81" s="420" t="s">
        <v>720</v>
      </c>
      <c r="I81" s="415"/>
      <c r="J81" s="405"/>
      <c r="K81" s="426"/>
      <c r="L81" s="427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22"/>
      <c r="AX81" s="422"/>
      <c r="AY81" s="422"/>
      <c r="AZ81" s="422"/>
      <c r="BA81" s="422"/>
      <c r="BB81" s="422"/>
      <c r="BC81" s="422"/>
      <c r="BD81" s="422"/>
      <c r="BE81" s="422"/>
      <c r="BF81" s="422"/>
      <c r="BG81" s="422"/>
      <c r="BH81" s="422"/>
      <c r="BI81" s="422"/>
      <c r="BJ81" s="422"/>
      <c r="BK81" s="422"/>
      <c r="BL81" s="422"/>
      <c r="BM81" s="422"/>
      <c r="BN81" s="422"/>
      <c r="BO81" s="422"/>
      <c r="BP81" s="422"/>
      <c r="BQ81" s="422"/>
      <c r="BR81" s="422"/>
      <c r="BS81" s="422"/>
      <c r="BT81" s="422"/>
      <c r="BU81" s="422"/>
      <c r="BV81" s="422"/>
      <c r="BW81" s="422"/>
      <c r="BX81" s="422"/>
      <c r="BY81" s="422"/>
      <c r="BZ81" s="422"/>
      <c r="CA81" s="422"/>
      <c r="CB81" s="422"/>
      <c r="CC81" s="422"/>
      <c r="CD81" s="422"/>
      <c r="CE81" s="422"/>
      <c r="CF81" s="422"/>
      <c r="CG81" s="422"/>
      <c r="CH81" s="422"/>
      <c r="CI81" s="422"/>
      <c r="CJ81" s="422"/>
      <c r="CK81" s="422"/>
      <c r="CL81" s="422"/>
      <c r="CM81" s="422"/>
      <c r="CN81" s="422"/>
      <c r="CO81" s="422"/>
      <c r="CP81" s="422"/>
      <c r="CQ81" s="422"/>
      <c r="CR81" s="422"/>
      <c r="CS81" s="422"/>
      <c r="CT81" s="422"/>
      <c r="CU81" s="422"/>
      <c r="CV81" s="422"/>
      <c r="CW81" s="422"/>
      <c r="CX81" s="422"/>
      <c r="CY81" s="422"/>
      <c r="CZ81" s="422"/>
      <c r="DA81" s="422"/>
      <c r="DB81" s="422"/>
      <c r="DC81" s="422"/>
      <c r="DD81" s="422"/>
      <c r="DE81" s="422"/>
      <c r="DF81" s="422"/>
      <c r="DG81" s="422"/>
      <c r="DH81" s="422"/>
      <c r="DI81" s="422"/>
      <c r="DJ81" s="422"/>
      <c r="DK81" s="422"/>
      <c r="DL81" s="422"/>
      <c r="DM81" s="422"/>
      <c r="DN81" s="422"/>
      <c r="DO81" s="422"/>
      <c r="DP81" s="422"/>
      <c r="DQ81" s="422"/>
      <c r="DR81" s="422"/>
      <c r="DS81" s="422"/>
      <c r="DT81" s="422"/>
      <c r="DU81" s="422"/>
      <c r="DV81" s="422"/>
      <c r="DW81" s="422"/>
      <c r="DX81" s="422"/>
      <c r="DY81" s="422"/>
      <c r="DZ81" s="422"/>
      <c r="EA81" s="422"/>
      <c r="EB81" s="422"/>
      <c r="EC81" s="422"/>
      <c r="ED81" s="422"/>
      <c r="EE81" s="422"/>
      <c r="EF81" s="422"/>
      <c r="EG81" s="422"/>
      <c r="EH81" s="422"/>
      <c r="EI81" s="422"/>
      <c r="EJ81" s="422"/>
      <c r="EK81" s="422"/>
      <c r="EL81" s="422"/>
      <c r="EM81" s="422"/>
      <c r="EN81" s="422"/>
      <c r="EO81" s="422"/>
      <c r="EP81" s="422"/>
      <c r="EQ81" s="422"/>
      <c r="ER81" s="422"/>
      <c r="ES81" s="422"/>
      <c r="ET81" s="422"/>
      <c r="EU81" s="422"/>
      <c r="EV81" s="422"/>
      <c r="EW81" s="422"/>
      <c r="EX81" s="422"/>
      <c r="EY81" s="422"/>
      <c r="EZ81" s="422"/>
      <c r="FA81" s="422"/>
      <c r="FB81" s="422"/>
      <c r="FC81" s="422"/>
      <c r="FD81" s="422"/>
      <c r="FE81" s="422"/>
      <c r="FF81" s="422"/>
      <c r="FG81" s="422"/>
      <c r="FH81" s="422"/>
      <c r="FI81" s="422"/>
      <c r="FJ81" s="422"/>
      <c r="FK81" s="422"/>
      <c r="FL81" s="422"/>
      <c r="FM81" s="422"/>
      <c r="FN81" s="422"/>
      <c r="FO81" s="422"/>
      <c r="FP81" s="422"/>
      <c r="FQ81" s="422"/>
      <c r="FR81" s="422"/>
      <c r="FS81" s="422"/>
      <c r="FT81" s="422"/>
      <c r="FU81" s="422"/>
      <c r="FV81" s="422"/>
      <c r="FW81" s="422"/>
      <c r="FX81" s="422"/>
      <c r="FY81" s="422"/>
      <c r="FZ81" s="422"/>
      <c r="GA81" s="422"/>
      <c r="GB81" s="422"/>
      <c r="GC81" s="422"/>
      <c r="GD81" s="422"/>
      <c r="GE81" s="422"/>
      <c r="GF81" s="422"/>
      <c r="GG81" s="422"/>
      <c r="GH81" s="422"/>
    </row>
    <row r="82" spans="1:190" s="414" customFormat="1" ht="25.5">
      <c r="A82" s="398">
        <v>74</v>
      </c>
      <c r="B82" s="383" t="s">
        <v>749</v>
      </c>
      <c r="C82" s="382" t="s">
        <v>514</v>
      </c>
      <c r="D82" s="434">
        <v>50</v>
      </c>
      <c r="E82" s="435" t="s">
        <v>757</v>
      </c>
      <c r="F82" s="436" t="s">
        <v>758</v>
      </c>
      <c r="G82" s="437" t="s">
        <v>759</v>
      </c>
      <c r="H82" s="420" t="s">
        <v>720</v>
      </c>
      <c r="I82" s="415"/>
      <c r="J82" s="405"/>
      <c r="K82" s="426"/>
      <c r="L82" s="427"/>
      <c r="M82" s="422"/>
      <c r="N82" s="422"/>
      <c r="O82" s="422"/>
      <c r="P82" s="422"/>
      <c r="Q82" s="422"/>
      <c r="R82" s="422"/>
      <c r="S82" s="422"/>
      <c r="T82" s="422"/>
      <c r="U82" s="422"/>
      <c r="V82" s="422"/>
      <c r="W82" s="422"/>
      <c r="X82" s="422"/>
      <c r="Y82" s="422"/>
      <c r="Z82" s="422"/>
      <c r="AA82" s="422"/>
      <c r="AB82" s="422"/>
      <c r="AC82" s="422"/>
      <c r="AD82" s="422"/>
      <c r="AE82" s="422"/>
      <c r="AF82" s="422"/>
      <c r="AG82" s="422"/>
      <c r="AH82" s="422"/>
      <c r="AI82" s="422"/>
      <c r="AJ82" s="422"/>
      <c r="AK82" s="422"/>
      <c r="AL82" s="422"/>
      <c r="AM82" s="422"/>
      <c r="AN82" s="422"/>
      <c r="AO82" s="422"/>
      <c r="AP82" s="422"/>
      <c r="AQ82" s="422"/>
      <c r="AR82" s="422"/>
      <c r="AS82" s="422"/>
      <c r="AT82" s="422"/>
      <c r="AU82" s="422"/>
      <c r="AV82" s="422"/>
      <c r="AW82" s="422"/>
      <c r="AX82" s="422"/>
      <c r="AY82" s="422"/>
      <c r="AZ82" s="422"/>
      <c r="BA82" s="422"/>
      <c r="BB82" s="422"/>
      <c r="BC82" s="422"/>
      <c r="BD82" s="422"/>
      <c r="BE82" s="422"/>
      <c r="BF82" s="422"/>
      <c r="BG82" s="422"/>
      <c r="BH82" s="422"/>
      <c r="BI82" s="422"/>
      <c r="BJ82" s="422"/>
      <c r="BK82" s="422"/>
      <c r="BL82" s="422"/>
      <c r="BM82" s="422"/>
      <c r="BN82" s="422"/>
      <c r="BO82" s="422"/>
      <c r="BP82" s="422"/>
      <c r="BQ82" s="422"/>
      <c r="BR82" s="422"/>
      <c r="BS82" s="422"/>
      <c r="BT82" s="422"/>
      <c r="BU82" s="422"/>
      <c r="BV82" s="422"/>
      <c r="BW82" s="422"/>
      <c r="BX82" s="422"/>
      <c r="BY82" s="422"/>
      <c r="BZ82" s="422"/>
      <c r="CA82" s="422"/>
      <c r="CB82" s="422"/>
      <c r="CC82" s="422"/>
      <c r="CD82" s="422"/>
      <c r="CE82" s="422"/>
      <c r="CF82" s="422"/>
      <c r="CG82" s="422"/>
      <c r="CH82" s="422"/>
      <c r="CI82" s="422"/>
      <c r="CJ82" s="422"/>
      <c r="CK82" s="422"/>
      <c r="CL82" s="422"/>
      <c r="CM82" s="422"/>
      <c r="CN82" s="422"/>
      <c r="CO82" s="422"/>
      <c r="CP82" s="422"/>
      <c r="CQ82" s="422"/>
      <c r="CR82" s="422"/>
      <c r="CS82" s="422"/>
      <c r="CT82" s="422"/>
      <c r="CU82" s="422"/>
      <c r="CV82" s="422"/>
      <c r="CW82" s="422"/>
      <c r="CX82" s="422"/>
      <c r="CY82" s="422"/>
      <c r="CZ82" s="422"/>
      <c r="DA82" s="422"/>
      <c r="DB82" s="422"/>
      <c r="DC82" s="422"/>
      <c r="DD82" s="422"/>
      <c r="DE82" s="422"/>
      <c r="DF82" s="422"/>
      <c r="DG82" s="422"/>
      <c r="DH82" s="422"/>
      <c r="DI82" s="422"/>
      <c r="DJ82" s="422"/>
      <c r="DK82" s="422"/>
      <c r="DL82" s="422"/>
      <c r="DM82" s="422"/>
      <c r="DN82" s="422"/>
      <c r="DO82" s="422"/>
      <c r="DP82" s="422"/>
      <c r="DQ82" s="422"/>
      <c r="DR82" s="422"/>
      <c r="DS82" s="422"/>
      <c r="DT82" s="422"/>
      <c r="DU82" s="422"/>
      <c r="DV82" s="422"/>
      <c r="DW82" s="422"/>
      <c r="DX82" s="422"/>
      <c r="DY82" s="422"/>
      <c r="DZ82" s="422"/>
      <c r="EA82" s="422"/>
      <c r="EB82" s="422"/>
      <c r="EC82" s="422"/>
      <c r="ED82" s="422"/>
      <c r="EE82" s="422"/>
      <c r="EF82" s="422"/>
      <c r="EG82" s="422"/>
      <c r="EH82" s="422"/>
      <c r="EI82" s="422"/>
      <c r="EJ82" s="422"/>
      <c r="EK82" s="422"/>
      <c r="EL82" s="422"/>
      <c r="EM82" s="422"/>
      <c r="EN82" s="422"/>
      <c r="EO82" s="422"/>
      <c r="EP82" s="422"/>
      <c r="EQ82" s="422"/>
      <c r="ER82" s="422"/>
      <c r="ES82" s="422"/>
      <c r="ET82" s="422"/>
      <c r="EU82" s="422"/>
      <c r="EV82" s="422"/>
      <c r="EW82" s="422"/>
      <c r="EX82" s="422"/>
      <c r="EY82" s="422"/>
      <c r="EZ82" s="422"/>
      <c r="FA82" s="422"/>
      <c r="FB82" s="422"/>
      <c r="FC82" s="422"/>
      <c r="FD82" s="422"/>
      <c r="FE82" s="422"/>
      <c r="FF82" s="422"/>
      <c r="FG82" s="422"/>
      <c r="FH82" s="422"/>
      <c r="FI82" s="422"/>
      <c r="FJ82" s="422"/>
      <c r="FK82" s="422"/>
      <c r="FL82" s="422"/>
      <c r="FM82" s="422"/>
      <c r="FN82" s="422"/>
      <c r="FO82" s="422"/>
      <c r="FP82" s="422"/>
      <c r="FQ82" s="422"/>
      <c r="FR82" s="422"/>
      <c r="FS82" s="422"/>
      <c r="FT82" s="422"/>
      <c r="FU82" s="422"/>
      <c r="FV82" s="422"/>
      <c r="FW82" s="422"/>
      <c r="FX82" s="422"/>
      <c r="FY82" s="422"/>
      <c r="FZ82" s="422"/>
      <c r="GA82" s="422"/>
      <c r="GB82" s="422"/>
      <c r="GC82" s="422"/>
      <c r="GD82" s="422"/>
      <c r="GE82" s="422"/>
      <c r="GF82" s="422"/>
      <c r="GG82" s="422"/>
      <c r="GH82" s="422"/>
    </row>
    <row r="83" spans="1:190" s="414" customFormat="1" ht="25.5">
      <c r="A83" s="398">
        <v>75</v>
      </c>
      <c r="B83" s="383" t="s">
        <v>749</v>
      </c>
      <c r="C83" s="382" t="s">
        <v>514</v>
      </c>
      <c r="D83" s="434">
        <v>1</v>
      </c>
      <c r="E83" s="435" t="s">
        <v>760</v>
      </c>
      <c r="F83" s="436" t="s">
        <v>761</v>
      </c>
      <c r="G83" s="437" t="s">
        <v>762</v>
      </c>
      <c r="H83" s="420" t="s">
        <v>720</v>
      </c>
      <c r="I83" s="415"/>
      <c r="J83" s="405"/>
      <c r="K83" s="426"/>
      <c r="L83" s="427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22"/>
      <c r="AX83" s="422"/>
      <c r="AY83" s="422"/>
      <c r="AZ83" s="422"/>
      <c r="BA83" s="422"/>
      <c r="BB83" s="422"/>
      <c r="BC83" s="422"/>
      <c r="BD83" s="422"/>
      <c r="BE83" s="422"/>
      <c r="BF83" s="422"/>
      <c r="BG83" s="422"/>
      <c r="BH83" s="422"/>
      <c r="BI83" s="422"/>
      <c r="BJ83" s="422"/>
      <c r="BK83" s="422"/>
      <c r="BL83" s="422"/>
      <c r="BM83" s="422"/>
      <c r="BN83" s="422"/>
      <c r="BO83" s="422"/>
      <c r="BP83" s="422"/>
      <c r="BQ83" s="422"/>
      <c r="BR83" s="422"/>
      <c r="BS83" s="422"/>
      <c r="BT83" s="422"/>
      <c r="BU83" s="422"/>
      <c r="BV83" s="422"/>
      <c r="BW83" s="422"/>
      <c r="BX83" s="422"/>
      <c r="BY83" s="422"/>
      <c r="BZ83" s="422"/>
      <c r="CA83" s="422"/>
      <c r="CB83" s="422"/>
      <c r="CC83" s="422"/>
      <c r="CD83" s="422"/>
      <c r="CE83" s="422"/>
      <c r="CF83" s="422"/>
      <c r="CG83" s="422"/>
      <c r="CH83" s="422"/>
      <c r="CI83" s="422"/>
      <c r="CJ83" s="422"/>
      <c r="CK83" s="422"/>
      <c r="CL83" s="422"/>
      <c r="CM83" s="422"/>
      <c r="CN83" s="422"/>
      <c r="CO83" s="422"/>
      <c r="CP83" s="422"/>
      <c r="CQ83" s="422"/>
      <c r="CR83" s="422"/>
      <c r="CS83" s="422"/>
      <c r="CT83" s="422"/>
      <c r="CU83" s="422"/>
      <c r="CV83" s="422"/>
      <c r="CW83" s="422"/>
      <c r="CX83" s="422"/>
      <c r="CY83" s="422"/>
      <c r="CZ83" s="422"/>
      <c r="DA83" s="422"/>
      <c r="DB83" s="422"/>
      <c r="DC83" s="422"/>
      <c r="DD83" s="422"/>
      <c r="DE83" s="422"/>
      <c r="DF83" s="422"/>
      <c r="DG83" s="422"/>
      <c r="DH83" s="422"/>
      <c r="DI83" s="422"/>
      <c r="DJ83" s="422"/>
      <c r="DK83" s="422"/>
      <c r="DL83" s="422"/>
      <c r="DM83" s="422"/>
      <c r="DN83" s="422"/>
      <c r="DO83" s="422"/>
      <c r="DP83" s="422"/>
      <c r="DQ83" s="422"/>
      <c r="DR83" s="422"/>
      <c r="DS83" s="422"/>
      <c r="DT83" s="422"/>
      <c r="DU83" s="422"/>
      <c r="DV83" s="422"/>
      <c r="DW83" s="422"/>
      <c r="DX83" s="422"/>
      <c r="DY83" s="422"/>
      <c r="DZ83" s="422"/>
      <c r="EA83" s="422"/>
      <c r="EB83" s="422"/>
      <c r="EC83" s="422"/>
      <c r="ED83" s="422"/>
      <c r="EE83" s="422"/>
      <c r="EF83" s="422"/>
      <c r="EG83" s="422"/>
      <c r="EH83" s="422"/>
      <c r="EI83" s="422"/>
      <c r="EJ83" s="422"/>
      <c r="EK83" s="422"/>
      <c r="EL83" s="422"/>
      <c r="EM83" s="422"/>
      <c r="EN83" s="422"/>
      <c r="EO83" s="422"/>
      <c r="EP83" s="422"/>
      <c r="EQ83" s="422"/>
      <c r="ER83" s="422"/>
      <c r="ES83" s="422"/>
      <c r="ET83" s="422"/>
      <c r="EU83" s="422"/>
      <c r="EV83" s="422"/>
      <c r="EW83" s="422"/>
      <c r="EX83" s="422"/>
      <c r="EY83" s="422"/>
      <c r="EZ83" s="422"/>
      <c r="FA83" s="422"/>
      <c r="FB83" s="422"/>
      <c r="FC83" s="422"/>
      <c r="FD83" s="422"/>
      <c r="FE83" s="422"/>
      <c r="FF83" s="422"/>
      <c r="FG83" s="422"/>
      <c r="FH83" s="422"/>
      <c r="FI83" s="422"/>
      <c r="FJ83" s="422"/>
      <c r="FK83" s="422"/>
      <c r="FL83" s="422"/>
      <c r="FM83" s="422"/>
      <c r="FN83" s="422"/>
      <c r="FO83" s="422"/>
      <c r="FP83" s="422"/>
      <c r="FQ83" s="422"/>
      <c r="FR83" s="422"/>
      <c r="FS83" s="422"/>
      <c r="FT83" s="422"/>
      <c r="FU83" s="422"/>
      <c r="FV83" s="422"/>
      <c r="FW83" s="422"/>
      <c r="FX83" s="422"/>
      <c r="FY83" s="422"/>
      <c r="FZ83" s="422"/>
      <c r="GA83" s="422"/>
      <c r="GB83" s="422"/>
      <c r="GC83" s="422"/>
      <c r="GD83" s="422"/>
      <c r="GE83" s="422"/>
      <c r="GF83" s="422"/>
      <c r="GG83" s="422"/>
      <c r="GH83" s="422"/>
    </row>
    <row r="84" spans="1:190" s="414" customFormat="1" ht="25.5">
      <c r="A84" s="398">
        <v>76</v>
      </c>
      <c r="B84" s="383" t="s">
        <v>749</v>
      </c>
      <c r="C84" s="382" t="s">
        <v>514</v>
      </c>
      <c r="D84" s="434">
        <v>100</v>
      </c>
      <c r="E84" s="435" t="s">
        <v>763</v>
      </c>
      <c r="F84" s="436" t="s">
        <v>764</v>
      </c>
      <c r="G84" s="437" t="s">
        <v>765</v>
      </c>
      <c r="H84" s="420" t="s">
        <v>720</v>
      </c>
      <c r="I84" s="415"/>
      <c r="J84" s="405"/>
      <c r="K84" s="426"/>
      <c r="L84" s="427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22"/>
      <c r="AX84" s="422"/>
      <c r="AY84" s="422"/>
      <c r="AZ84" s="422"/>
      <c r="BA84" s="422"/>
      <c r="BB84" s="422"/>
      <c r="BC84" s="422"/>
      <c r="BD84" s="422"/>
      <c r="BE84" s="422"/>
      <c r="BF84" s="422"/>
      <c r="BG84" s="422"/>
      <c r="BH84" s="422"/>
      <c r="BI84" s="422"/>
      <c r="BJ84" s="422"/>
      <c r="BK84" s="422"/>
      <c r="BL84" s="422"/>
      <c r="BM84" s="422"/>
      <c r="BN84" s="422"/>
      <c r="BO84" s="422"/>
      <c r="BP84" s="422"/>
      <c r="BQ84" s="422"/>
      <c r="BR84" s="422"/>
      <c r="BS84" s="422"/>
      <c r="BT84" s="422"/>
      <c r="BU84" s="422"/>
      <c r="BV84" s="422"/>
      <c r="BW84" s="422"/>
      <c r="BX84" s="422"/>
      <c r="BY84" s="422"/>
      <c r="BZ84" s="422"/>
      <c r="CA84" s="422"/>
      <c r="CB84" s="422"/>
      <c r="CC84" s="422"/>
      <c r="CD84" s="422"/>
      <c r="CE84" s="422"/>
      <c r="CF84" s="422"/>
      <c r="CG84" s="422"/>
      <c r="CH84" s="422"/>
      <c r="CI84" s="422"/>
      <c r="CJ84" s="422"/>
      <c r="CK84" s="422"/>
      <c r="CL84" s="422"/>
      <c r="CM84" s="422"/>
      <c r="CN84" s="422"/>
      <c r="CO84" s="422"/>
      <c r="CP84" s="422"/>
      <c r="CQ84" s="422"/>
      <c r="CR84" s="422"/>
      <c r="CS84" s="422"/>
      <c r="CT84" s="422"/>
      <c r="CU84" s="422"/>
      <c r="CV84" s="422"/>
      <c r="CW84" s="422"/>
      <c r="CX84" s="422"/>
      <c r="CY84" s="422"/>
      <c r="CZ84" s="422"/>
      <c r="DA84" s="422"/>
      <c r="DB84" s="422"/>
      <c r="DC84" s="422"/>
      <c r="DD84" s="422"/>
      <c r="DE84" s="422"/>
      <c r="DF84" s="422"/>
      <c r="DG84" s="422"/>
      <c r="DH84" s="422"/>
      <c r="DI84" s="422"/>
      <c r="DJ84" s="422"/>
      <c r="DK84" s="422"/>
      <c r="DL84" s="422"/>
      <c r="DM84" s="422"/>
      <c r="DN84" s="422"/>
      <c r="DO84" s="422"/>
      <c r="DP84" s="422"/>
      <c r="DQ84" s="422"/>
      <c r="DR84" s="422"/>
      <c r="DS84" s="422"/>
      <c r="DT84" s="422"/>
      <c r="DU84" s="422"/>
      <c r="DV84" s="422"/>
      <c r="DW84" s="422"/>
      <c r="DX84" s="422"/>
      <c r="DY84" s="422"/>
      <c r="DZ84" s="422"/>
      <c r="EA84" s="422"/>
      <c r="EB84" s="422"/>
      <c r="EC84" s="422"/>
      <c r="ED84" s="422"/>
      <c r="EE84" s="422"/>
      <c r="EF84" s="422"/>
      <c r="EG84" s="422"/>
      <c r="EH84" s="422"/>
      <c r="EI84" s="422"/>
      <c r="EJ84" s="422"/>
      <c r="EK84" s="422"/>
      <c r="EL84" s="422"/>
      <c r="EM84" s="422"/>
      <c r="EN84" s="422"/>
      <c r="EO84" s="422"/>
      <c r="EP84" s="422"/>
      <c r="EQ84" s="422"/>
      <c r="ER84" s="422"/>
      <c r="ES84" s="422"/>
      <c r="ET84" s="422"/>
      <c r="EU84" s="422"/>
      <c r="EV84" s="422"/>
      <c r="EW84" s="422"/>
      <c r="EX84" s="422"/>
      <c r="EY84" s="422"/>
      <c r="EZ84" s="422"/>
      <c r="FA84" s="422"/>
      <c r="FB84" s="422"/>
      <c r="FC84" s="422"/>
      <c r="FD84" s="422"/>
      <c r="FE84" s="422"/>
      <c r="FF84" s="422"/>
      <c r="FG84" s="422"/>
      <c r="FH84" s="422"/>
      <c r="FI84" s="422"/>
      <c r="FJ84" s="422"/>
      <c r="FK84" s="422"/>
      <c r="FL84" s="422"/>
      <c r="FM84" s="422"/>
      <c r="FN84" s="422"/>
      <c r="FO84" s="422"/>
      <c r="FP84" s="422"/>
      <c r="FQ84" s="422"/>
      <c r="FR84" s="422"/>
      <c r="FS84" s="422"/>
      <c r="FT84" s="422"/>
      <c r="FU84" s="422"/>
      <c r="FV84" s="422"/>
      <c r="FW84" s="422"/>
      <c r="FX84" s="422"/>
      <c r="FY84" s="422"/>
      <c r="FZ84" s="422"/>
      <c r="GA84" s="422"/>
      <c r="GB84" s="422"/>
      <c r="GC84" s="422"/>
      <c r="GD84" s="422"/>
      <c r="GE84" s="422"/>
      <c r="GF84" s="422"/>
      <c r="GG84" s="422"/>
      <c r="GH84" s="422"/>
    </row>
    <row r="85" spans="1:190" s="414" customFormat="1" ht="25.5">
      <c r="A85" s="398">
        <v>77</v>
      </c>
      <c r="B85" s="383" t="s">
        <v>749</v>
      </c>
      <c r="C85" s="382" t="s">
        <v>514</v>
      </c>
      <c r="D85" s="434">
        <v>250</v>
      </c>
      <c r="E85" s="435" t="s">
        <v>766</v>
      </c>
      <c r="F85" s="436" t="s">
        <v>767</v>
      </c>
      <c r="G85" s="437" t="s">
        <v>768</v>
      </c>
      <c r="H85" s="420" t="s">
        <v>720</v>
      </c>
      <c r="I85" s="415"/>
      <c r="J85" s="405"/>
      <c r="K85" s="426"/>
      <c r="L85" s="427"/>
      <c r="M85" s="422"/>
      <c r="N85" s="422"/>
      <c r="O85" s="422"/>
      <c r="P85" s="422"/>
      <c r="Q85" s="422"/>
      <c r="R85" s="422"/>
      <c r="S85" s="422"/>
      <c r="T85" s="422"/>
      <c r="U85" s="422"/>
      <c r="V85" s="422"/>
      <c r="W85" s="422"/>
      <c r="X85" s="422"/>
      <c r="Y85" s="422"/>
      <c r="Z85" s="422"/>
      <c r="AA85" s="422"/>
      <c r="AB85" s="422"/>
      <c r="AC85" s="422"/>
      <c r="AD85" s="422"/>
      <c r="AE85" s="422"/>
      <c r="AF85" s="422"/>
      <c r="AG85" s="422"/>
      <c r="AH85" s="422"/>
      <c r="AI85" s="422"/>
      <c r="AJ85" s="422"/>
      <c r="AK85" s="422"/>
      <c r="AL85" s="422"/>
      <c r="AM85" s="422"/>
      <c r="AN85" s="422"/>
      <c r="AO85" s="422"/>
      <c r="AP85" s="422"/>
      <c r="AQ85" s="422"/>
      <c r="AR85" s="422"/>
      <c r="AS85" s="422"/>
      <c r="AT85" s="422"/>
      <c r="AU85" s="422"/>
      <c r="AV85" s="422"/>
      <c r="AW85" s="422"/>
      <c r="AX85" s="422"/>
      <c r="AY85" s="422"/>
      <c r="AZ85" s="422"/>
      <c r="BA85" s="422"/>
      <c r="BB85" s="422"/>
      <c r="BC85" s="422"/>
      <c r="BD85" s="422"/>
      <c r="BE85" s="422"/>
      <c r="BF85" s="422"/>
      <c r="BG85" s="422"/>
      <c r="BH85" s="422"/>
      <c r="BI85" s="422"/>
      <c r="BJ85" s="422"/>
      <c r="BK85" s="422"/>
      <c r="BL85" s="422"/>
      <c r="BM85" s="422"/>
      <c r="BN85" s="422"/>
      <c r="BO85" s="422"/>
      <c r="BP85" s="422"/>
      <c r="BQ85" s="422"/>
      <c r="BR85" s="422"/>
      <c r="BS85" s="422"/>
      <c r="BT85" s="422"/>
      <c r="BU85" s="422"/>
      <c r="BV85" s="422"/>
      <c r="BW85" s="422"/>
      <c r="BX85" s="422"/>
      <c r="BY85" s="422"/>
      <c r="BZ85" s="422"/>
      <c r="CA85" s="422"/>
      <c r="CB85" s="422"/>
      <c r="CC85" s="422"/>
      <c r="CD85" s="422"/>
      <c r="CE85" s="422"/>
      <c r="CF85" s="422"/>
      <c r="CG85" s="422"/>
      <c r="CH85" s="422"/>
      <c r="CI85" s="422"/>
      <c r="CJ85" s="422"/>
      <c r="CK85" s="422"/>
      <c r="CL85" s="422"/>
      <c r="CM85" s="422"/>
      <c r="CN85" s="422"/>
      <c r="CO85" s="422"/>
      <c r="CP85" s="422"/>
      <c r="CQ85" s="422"/>
      <c r="CR85" s="422"/>
      <c r="CS85" s="422"/>
      <c r="CT85" s="422"/>
      <c r="CU85" s="422"/>
      <c r="CV85" s="422"/>
      <c r="CW85" s="422"/>
      <c r="CX85" s="422"/>
      <c r="CY85" s="422"/>
      <c r="CZ85" s="422"/>
      <c r="DA85" s="422"/>
      <c r="DB85" s="422"/>
      <c r="DC85" s="422"/>
      <c r="DD85" s="422"/>
      <c r="DE85" s="422"/>
      <c r="DF85" s="422"/>
      <c r="DG85" s="422"/>
      <c r="DH85" s="422"/>
      <c r="DI85" s="422"/>
      <c r="DJ85" s="422"/>
      <c r="DK85" s="422"/>
      <c r="DL85" s="422"/>
      <c r="DM85" s="422"/>
      <c r="DN85" s="422"/>
      <c r="DO85" s="422"/>
      <c r="DP85" s="422"/>
      <c r="DQ85" s="422"/>
      <c r="DR85" s="422"/>
      <c r="DS85" s="422"/>
      <c r="DT85" s="422"/>
      <c r="DU85" s="422"/>
      <c r="DV85" s="422"/>
      <c r="DW85" s="422"/>
      <c r="DX85" s="422"/>
      <c r="DY85" s="422"/>
      <c r="DZ85" s="422"/>
      <c r="EA85" s="422"/>
      <c r="EB85" s="422"/>
      <c r="EC85" s="422"/>
      <c r="ED85" s="422"/>
      <c r="EE85" s="422"/>
      <c r="EF85" s="422"/>
      <c r="EG85" s="422"/>
      <c r="EH85" s="422"/>
      <c r="EI85" s="422"/>
      <c r="EJ85" s="422"/>
      <c r="EK85" s="422"/>
      <c r="EL85" s="422"/>
      <c r="EM85" s="422"/>
      <c r="EN85" s="422"/>
      <c r="EO85" s="422"/>
      <c r="EP85" s="422"/>
      <c r="EQ85" s="422"/>
      <c r="ER85" s="422"/>
      <c r="ES85" s="422"/>
      <c r="ET85" s="422"/>
      <c r="EU85" s="422"/>
      <c r="EV85" s="422"/>
      <c r="EW85" s="422"/>
      <c r="EX85" s="422"/>
      <c r="EY85" s="422"/>
      <c r="EZ85" s="422"/>
      <c r="FA85" s="422"/>
      <c r="FB85" s="422"/>
      <c r="FC85" s="422"/>
      <c r="FD85" s="422"/>
      <c r="FE85" s="422"/>
      <c r="FF85" s="422"/>
      <c r="FG85" s="422"/>
      <c r="FH85" s="422"/>
      <c r="FI85" s="422"/>
      <c r="FJ85" s="422"/>
      <c r="FK85" s="422"/>
      <c r="FL85" s="422"/>
      <c r="FM85" s="422"/>
      <c r="FN85" s="422"/>
      <c r="FO85" s="422"/>
      <c r="FP85" s="422"/>
      <c r="FQ85" s="422"/>
      <c r="FR85" s="422"/>
      <c r="FS85" s="422"/>
      <c r="FT85" s="422"/>
      <c r="FU85" s="422"/>
      <c r="FV85" s="422"/>
      <c r="FW85" s="422"/>
      <c r="FX85" s="422"/>
      <c r="FY85" s="422"/>
      <c r="FZ85" s="422"/>
      <c r="GA85" s="422"/>
      <c r="GB85" s="422"/>
      <c r="GC85" s="422"/>
      <c r="GD85" s="422"/>
      <c r="GE85" s="422"/>
      <c r="GF85" s="422"/>
      <c r="GG85" s="422"/>
      <c r="GH85" s="422"/>
    </row>
    <row r="86" spans="1:190" s="414" customFormat="1">
      <c r="A86" s="398"/>
      <c r="B86" s="399"/>
      <c r="C86" s="382"/>
      <c r="D86" s="416"/>
      <c r="E86" s="417"/>
      <c r="F86" s="418"/>
      <c r="G86" s="418"/>
      <c r="H86" s="396"/>
      <c r="I86" s="415"/>
      <c r="J86" s="405"/>
      <c r="K86" s="426"/>
      <c r="L86" s="427"/>
      <c r="M86" s="422"/>
      <c r="N86" s="422"/>
      <c r="O86" s="422"/>
      <c r="P86" s="422"/>
      <c r="Q86" s="422"/>
      <c r="R86" s="422"/>
      <c r="S86" s="422"/>
      <c r="T86" s="422"/>
      <c r="U86" s="422"/>
      <c r="V86" s="422"/>
      <c r="W86" s="422"/>
      <c r="X86" s="422"/>
      <c r="Y86" s="422"/>
      <c r="Z86" s="422"/>
      <c r="AA86" s="422"/>
      <c r="AB86" s="422"/>
      <c r="AC86" s="422"/>
      <c r="AD86" s="422"/>
      <c r="AE86" s="422"/>
      <c r="AF86" s="422"/>
      <c r="AG86" s="422"/>
      <c r="AH86" s="422"/>
      <c r="AI86" s="422"/>
      <c r="AJ86" s="422"/>
      <c r="AK86" s="422"/>
      <c r="AL86" s="422"/>
      <c r="AM86" s="422"/>
      <c r="AN86" s="422"/>
      <c r="AO86" s="422"/>
      <c r="AP86" s="422"/>
      <c r="AQ86" s="422"/>
      <c r="AR86" s="422"/>
      <c r="AS86" s="422"/>
      <c r="AT86" s="422"/>
      <c r="AU86" s="422"/>
      <c r="AV86" s="422"/>
      <c r="AW86" s="422"/>
      <c r="AX86" s="422"/>
      <c r="AY86" s="422"/>
      <c r="AZ86" s="422"/>
      <c r="BA86" s="422"/>
      <c r="BB86" s="422"/>
      <c r="BC86" s="422"/>
      <c r="BD86" s="422"/>
      <c r="BE86" s="422"/>
      <c r="BF86" s="422"/>
      <c r="BG86" s="422"/>
      <c r="BH86" s="422"/>
      <c r="BI86" s="422"/>
      <c r="BJ86" s="422"/>
      <c r="BK86" s="422"/>
      <c r="BL86" s="422"/>
      <c r="BM86" s="422"/>
      <c r="BN86" s="422"/>
      <c r="BO86" s="422"/>
      <c r="BP86" s="422"/>
      <c r="BQ86" s="422"/>
      <c r="BR86" s="422"/>
      <c r="BS86" s="422"/>
      <c r="BT86" s="422"/>
      <c r="BU86" s="422"/>
      <c r="BV86" s="422"/>
      <c r="BW86" s="422"/>
      <c r="BX86" s="422"/>
      <c r="BY86" s="422"/>
      <c r="BZ86" s="422"/>
      <c r="CA86" s="422"/>
      <c r="CB86" s="422"/>
      <c r="CC86" s="422"/>
      <c r="CD86" s="422"/>
      <c r="CE86" s="422"/>
      <c r="CF86" s="422"/>
      <c r="CG86" s="422"/>
      <c r="CH86" s="422"/>
      <c r="CI86" s="422"/>
      <c r="CJ86" s="422"/>
      <c r="CK86" s="422"/>
      <c r="CL86" s="422"/>
      <c r="CM86" s="422"/>
      <c r="CN86" s="422"/>
      <c r="CO86" s="422"/>
      <c r="CP86" s="422"/>
      <c r="CQ86" s="422"/>
      <c r="CR86" s="422"/>
      <c r="CS86" s="422"/>
      <c r="CT86" s="422"/>
      <c r="CU86" s="422"/>
      <c r="CV86" s="422"/>
      <c r="CW86" s="422"/>
      <c r="CX86" s="422"/>
      <c r="CY86" s="422"/>
      <c r="CZ86" s="422"/>
      <c r="DA86" s="422"/>
      <c r="DB86" s="422"/>
      <c r="DC86" s="422"/>
      <c r="DD86" s="422"/>
      <c r="DE86" s="422"/>
      <c r="DF86" s="422"/>
      <c r="DG86" s="422"/>
      <c r="DH86" s="422"/>
      <c r="DI86" s="422"/>
      <c r="DJ86" s="422"/>
      <c r="DK86" s="422"/>
      <c r="DL86" s="422"/>
      <c r="DM86" s="422"/>
      <c r="DN86" s="422"/>
      <c r="DO86" s="422"/>
      <c r="DP86" s="422"/>
      <c r="DQ86" s="422"/>
      <c r="DR86" s="422"/>
      <c r="DS86" s="422"/>
      <c r="DT86" s="422"/>
      <c r="DU86" s="422"/>
      <c r="DV86" s="422"/>
      <c r="DW86" s="422"/>
      <c r="DX86" s="422"/>
      <c r="DY86" s="422"/>
      <c r="DZ86" s="422"/>
      <c r="EA86" s="422"/>
      <c r="EB86" s="422"/>
      <c r="EC86" s="422"/>
      <c r="ED86" s="422"/>
      <c r="EE86" s="422"/>
      <c r="EF86" s="422"/>
      <c r="EG86" s="422"/>
      <c r="EH86" s="422"/>
      <c r="EI86" s="422"/>
      <c r="EJ86" s="422"/>
      <c r="EK86" s="422"/>
      <c r="EL86" s="422"/>
      <c r="EM86" s="422"/>
      <c r="EN86" s="422"/>
      <c r="EO86" s="422"/>
      <c r="EP86" s="422"/>
      <c r="EQ86" s="422"/>
      <c r="ER86" s="422"/>
      <c r="ES86" s="422"/>
      <c r="ET86" s="422"/>
      <c r="EU86" s="422"/>
      <c r="EV86" s="422"/>
      <c r="EW86" s="422"/>
      <c r="EX86" s="422"/>
      <c r="EY86" s="422"/>
      <c r="EZ86" s="422"/>
      <c r="FA86" s="422"/>
      <c r="FB86" s="422"/>
      <c r="FC86" s="422"/>
      <c r="FD86" s="422"/>
      <c r="FE86" s="422"/>
      <c r="FF86" s="422"/>
      <c r="FG86" s="422"/>
      <c r="FH86" s="422"/>
      <c r="FI86" s="422"/>
      <c r="FJ86" s="422"/>
      <c r="FK86" s="422"/>
      <c r="FL86" s="422"/>
      <c r="FM86" s="422"/>
      <c r="FN86" s="422"/>
      <c r="FO86" s="422"/>
      <c r="FP86" s="422"/>
      <c r="FQ86" s="422"/>
      <c r="FR86" s="422"/>
      <c r="FS86" s="422"/>
      <c r="FT86" s="422"/>
      <c r="FU86" s="422"/>
      <c r="FV86" s="422"/>
      <c r="FW86" s="422"/>
      <c r="FX86" s="422"/>
      <c r="FY86" s="422"/>
      <c r="FZ86" s="422"/>
      <c r="GA86" s="422"/>
      <c r="GB86" s="422"/>
      <c r="GC86" s="422"/>
      <c r="GD86" s="422"/>
      <c r="GE86" s="422"/>
      <c r="GF86" s="422"/>
      <c r="GG86" s="422"/>
      <c r="GH86" s="422"/>
    </row>
    <row r="87" spans="1:190" s="414" customFormat="1">
      <c r="A87" s="398"/>
      <c r="B87" s="399"/>
      <c r="C87" s="382"/>
      <c r="D87" s="416"/>
      <c r="E87" s="417"/>
      <c r="F87" s="418"/>
      <c r="G87" s="418"/>
      <c r="H87" s="396"/>
      <c r="I87" s="415"/>
      <c r="J87" s="405"/>
      <c r="K87" s="426"/>
      <c r="L87" s="427"/>
      <c r="M87" s="422"/>
      <c r="N87" s="422"/>
      <c r="O87" s="422"/>
      <c r="P87" s="422"/>
      <c r="Q87" s="422"/>
      <c r="R87" s="422"/>
      <c r="S87" s="422"/>
      <c r="T87" s="422"/>
      <c r="U87" s="422"/>
      <c r="V87" s="422"/>
      <c r="W87" s="422"/>
      <c r="X87" s="422"/>
      <c r="Y87" s="422"/>
      <c r="Z87" s="422"/>
      <c r="AA87" s="422"/>
      <c r="AB87" s="422"/>
      <c r="AC87" s="422"/>
      <c r="AD87" s="422"/>
      <c r="AE87" s="422"/>
      <c r="AF87" s="422"/>
      <c r="AG87" s="422"/>
      <c r="AH87" s="422"/>
      <c r="AI87" s="422"/>
      <c r="AJ87" s="422"/>
      <c r="AK87" s="422"/>
      <c r="AL87" s="422"/>
      <c r="AM87" s="422"/>
      <c r="AN87" s="422"/>
      <c r="AO87" s="422"/>
      <c r="AP87" s="422"/>
      <c r="AQ87" s="422"/>
      <c r="AR87" s="422"/>
      <c r="AS87" s="422"/>
      <c r="AT87" s="422"/>
      <c r="AU87" s="422"/>
      <c r="AV87" s="422"/>
      <c r="AW87" s="422"/>
      <c r="AX87" s="422"/>
      <c r="AY87" s="422"/>
      <c r="AZ87" s="422"/>
      <c r="BA87" s="422"/>
      <c r="BB87" s="422"/>
      <c r="BC87" s="422"/>
      <c r="BD87" s="422"/>
      <c r="BE87" s="422"/>
      <c r="BF87" s="422"/>
      <c r="BG87" s="422"/>
      <c r="BH87" s="422"/>
      <c r="BI87" s="422"/>
      <c r="BJ87" s="422"/>
      <c r="BK87" s="422"/>
      <c r="BL87" s="422"/>
      <c r="BM87" s="422"/>
      <c r="BN87" s="422"/>
      <c r="BO87" s="422"/>
      <c r="BP87" s="422"/>
      <c r="BQ87" s="422"/>
      <c r="BR87" s="422"/>
      <c r="BS87" s="422"/>
      <c r="BT87" s="422"/>
      <c r="BU87" s="422"/>
      <c r="BV87" s="422"/>
      <c r="BW87" s="422"/>
      <c r="BX87" s="422"/>
      <c r="BY87" s="422"/>
      <c r="BZ87" s="422"/>
      <c r="CA87" s="422"/>
      <c r="CB87" s="422"/>
      <c r="CC87" s="422"/>
      <c r="CD87" s="422"/>
      <c r="CE87" s="422"/>
      <c r="CF87" s="422"/>
      <c r="CG87" s="422"/>
      <c r="CH87" s="422"/>
      <c r="CI87" s="422"/>
      <c r="CJ87" s="422"/>
      <c r="CK87" s="422"/>
      <c r="CL87" s="422"/>
      <c r="CM87" s="422"/>
      <c r="CN87" s="422"/>
      <c r="CO87" s="422"/>
      <c r="CP87" s="422"/>
      <c r="CQ87" s="422"/>
      <c r="CR87" s="422"/>
      <c r="CS87" s="422"/>
      <c r="CT87" s="422"/>
      <c r="CU87" s="422"/>
      <c r="CV87" s="422"/>
      <c r="CW87" s="422"/>
      <c r="CX87" s="422"/>
      <c r="CY87" s="422"/>
      <c r="CZ87" s="422"/>
      <c r="DA87" s="422"/>
      <c r="DB87" s="422"/>
      <c r="DC87" s="422"/>
      <c r="DD87" s="422"/>
      <c r="DE87" s="422"/>
      <c r="DF87" s="422"/>
      <c r="DG87" s="422"/>
      <c r="DH87" s="422"/>
      <c r="DI87" s="422"/>
      <c r="DJ87" s="422"/>
      <c r="DK87" s="422"/>
      <c r="DL87" s="422"/>
      <c r="DM87" s="422"/>
      <c r="DN87" s="422"/>
      <c r="DO87" s="422"/>
      <c r="DP87" s="422"/>
      <c r="DQ87" s="422"/>
      <c r="DR87" s="422"/>
      <c r="DS87" s="422"/>
      <c r="DT87" s="422"/>
      <c r="DU87" s="422"/>
      <c r="DV87" s="422"/>
      <c r="DW87" s="422"/>
      <c r="DX87" s="422"/>
      <c r="DY87" s="422"/>
      <c r="DZ87" s="422"/>
      <c r="EA87" s="422"/>
      <c r="EB87" s="422"/>
      <c r="EC87" s="422"/>
      <c r="ED87" s="422"/>
      <c r="EE87" s="422"/>
      <c r="EF87" s="422"/>
      <c r="EG87" s="422"/>
      <c r="EH87" s="422"/>
      <c r="EI87" s="422"/>
      <c r="EJ87" s="422"/>
      <c r="EK87" s="422"/>
      <c r="EL87" s="422"/>
      <c r="EM87" s="422"/>
      <c r="EN87" s="422"/>
      <c r="EO87" s="422"/>
      <c r="EP87" s="422"/>
      <c r="EQ87" s="422"/>
      <c r="ER87" s="422"/>
      <c r="ES87" s="422"/>
      <c r="ET87" s="422"/>
      <c r="EU87" s="422"/>
      <c r="EV87" s="422"/>
      <c r="EW87" s="422"/>
      <c r="EX87" s="422"/>
      <c r="EY87" s="422"/>
      <c r="EZ87" s="422"/>
      <c r="FA87" s="422"/>
      <c r="FB87" s="422"/>
      <c r="FC87" s="422"/>
      <c r="FD87" s="422"/>
      <c r="FE87" s="422"/>
      <c r="FF87" s="422"/>
      <c r="FG87" s="422"/>
      <c r="FH87" s="422"/>
      <c r="FI87" s="422"/>
      <c r="FJ87" s="422"/>
      <c r="FK87" s="422"/>
      <c r="FL87" s="422"/>
      <c r="FM87" s="422"/>
      <c r="FN87" s="422"/>
      <c r="FO87" s="422"/>
      <c r="FP87" s="422"/>
      <c r="FQ87" s="422"/>
      <c r="FR87" s="422"/>
      <c r="FS87" s="422"/>
      <c r="FT87" s="422"/>
      <c r="FU87" s="422"/>
      <c r="FV87" s="422"/>
      <c r="FW87" s="422"/>
      <c r="FX87" s="422"/>
      <c r="FY87" s="422"/>
      <c r="FZ87" s="422"/>
      <c r="GA87" s="422"/>
      <c r="GB87" s="422"/>
      <c r="GC87" s="422"/>
      <c r="GD87" s="422"/>
      <c r="GE87" s="422"/>
      <c r="GF87" s="422"/>
      <c r="GG87" s="422"/>
      <c r="GH87" s="422"/>
    </row>
    <row r="88" spans="1:190" s="414" customFormat="1">
      <c r="A88" s="398"/>
      <c r="B88" s="399"/>
      <c r="C88" s="382"/>
      <c r="D88" s="416"/>
      <c r="E88" s="417"/>
      <c r="F88" s="418"/>
      <c r="G88" s="418"/>
      <c r="H88" s="396"/>
      <c r="I88" s="415"/>
      <c r="J88" s="405"/>
      <c r="K88" s="426"/>
      <c r="L88" s="427"/>
      <c r="M88" s="422"/>
      <c r="N88" s="422"/>
      <c r="O88" s="422"/>
      <c r="P88" s="422"/>
      <c r="Q88" s="422"/>
      <c r="R88" s="422"/>
      <c r="S88" s="422"/>
      <c r="T88" s="422"/>
      <c r="U88" s="422"/>
      <c r="V88" s="422"/>
      <c r="W88" s="422"/>
      <c r="X88" s="422"/>
      <c r="Y88" s="422"/>
      <c r="Z88" s="422"/>
      <c r="AA88" s="422"/>
      <c r="AB88" s="422"/>
      <c r="AC88" s="422"/>
      <c r="AD88" s="422"/>
      <c r="AE88" s="422"/>
      <c r="AF88" s="422"/>
      <c r="AG88" s="422"/>
      <c r="AH88" s="422"/>
      <c r="AI88" s="422"/>
      <c r="AJ88" s="422"/>
      <c r="AK88" s="422"/>
      <c r="AL88" s="422"/>
      <c r="AM88" s="422"/>
      <c r="AN88" s="422"/>
      <c r="AO88" s="422"/>
      <c r="AP88" s="422"/>
      <c r="AQ88" s="422"/>
      <c r="AR88" s="422"/>
      <c r="AS88" s="422"/>
      <c r="AT88" s="422"/>
      <c r="AU88" s="422"/>
      <c r="AV88" s="422"/>
      <c r="AW88" s="422"/>
      <c r="AX88" s="422"/>
      <c r="AY88" s="422"/>
      <c r="AZ88" s="422"/>
      <c r="BA88" s="422"/>
      <c r="BB88" s="422"/>
      <c r="BC88" s="422"/>
      <c r="BD88" s="422"/>
      <c r="BE88" s="422"/>
      <c r="BF88" s="422"/>
      <c r="BG88" s="422"/>
      <c r="BH88" s="422"/>
      <c r="BI88" s="422"/>
      <c r="BJ88" s="422"/>
      <c r="BK88" s="422"/>
      <c r="BL88" s="422"/>
      <c r="BM88" s="422"/>
      <c r="BN88" s="422"/>
      <c r="BO88" s="422"/>
      <c r="BP88" s="422"/>
      <c r="BQ88" s="422"/>
      <c r="BR88" s="422"/>
      <c r="BS88" s="422"/>
      <c r="BT88" s="422"/>
      <c r="BU88" s="422"/>
      <c r="BV88" s="422"/>
      <c r="BW88" s="422"/>
      <c r="BX88" s="422"/>
      <c r="BY88" s="422"/>
      <c r="BZ88" s="422"/>
      <c r="CA88" s="422"/>
      <c r="CB88" s="422"/>
      <c r="CC88" s="422"/>
      <c r="CD88" s="422"/>
      <c r="CE88" s="422"/>
      <c r="CF88" s="422"/>
      <c r="CG88" s="422"/>
      <c r="CH88" s="422"/>
      <c r="CI88" s="422"/>
      <c r="CJ88" s="422"/>
      <c r="CK88" s="422"/>
      <c r="CL88" s="422"/>
      <c r="CM88" s="422"/>
      <c r="CN88" s="422"/>
      <c r="CO88" s="422"/>
      <c r="CP88" s="422"/>
      <c r="CQ88" s="422"/>
      <c r="CR88" s="422"/>
      <c r="CS88" s="422"/>
      <c r="CT88" s="422"/>
      <c r="CU88" s="422"/>
      <c r="CV88" s="422"/>
      <c r="CW88" s="422"/>
      <c r="CX88" s="422"/>
      <c r="CY88" s="422"/>
      <c r="CZ88" s="422"/>
      <c r="DA88" s="422"/>
      <c r="DB88" s="422"/>
      <c r="DC88" s="422"/>
      <c r="DD88" s="422"/>
      <c r="DE88" s="422"/>
      <c r="DF88" s="422"/>
      <c r="DG88" s="422"/>
      <c r="DH88" s="422"/>
      <c r="DI88" s="422"/>
      <c r="DJ88" s="422"/>
      <c r="DK88" s="422"/>
      <c r="DL88" s="422"/>
      <c r="DM88" s="422"/>
      <c r="DN88" s="422"/>
      <c r="DO88" s="422"/>
      <c r="DP88" s="422"/>
      <c r="DQ88" s="422"/>
      <c r="DR88" s="422"/>
      <c r="DS88" s="422"/>
      <c r="DT88" s="422"/>
      <c r="DU88" s="422"/>
      <c r="DV88" s="422"/>
      <c r="DW88" s="422"/>
      <c r="DX88" s="422"/>
      <c r="DY88" s="422"/>
      <c r="DZ88" s="422"/>
      <c r="EA88" s="422"/>
      <c r="EB88" s="422"/>
      <c r="EC88" s="422"/>
      <c r="ED88" s="422"/>
      <c r="EE88" s="422"/>
      <c r="EF88" s="422"/>
      <c r="EG88" s="422"/>
      <c r="EH88" s="422"/>
      <c r="EI88" s="422"/>
      <c r="EJ88" s="422"/>
      <c r="EK88" s="422"/>
      <c r="EL88" s="422"/>
      <c r="EM88" s="422"/>
      <c r="EN88" s="422"/>
      <c r="EO88" s="422"/>
      <c r="EP88" s="422"/>
      <c r="EQ88" s="422"/>
      <c r="ER88" s="422"/>
      <c r="ES88" s="422"/>
      <c r="ET88" s="422"/>
      <c r="EU88" s="422"/>
      <c r="EV88" s="422"/>
      <c r="EW88" s="422"/>
      <c r="EX88" s="422"/>
      <c r="EY88" s="422"/>
      <c r="EZ88" s="422"/>
      <c r="FA88" s="422"/>
      <c r="FB88" s="422"/>
      <c r="FC88" s="422"/>
      <c r="FD88" s="422"/>
      <c r="FE88" s="422"/>
      <c r="FF88" s="422"/>
      <c r="FG88" s="422"/>
      <c r="FH88" s="422"/>
      <c r="FI88" s="422"/>
      <c r="FJ88" s="422"/>
      <c r="FK88" s="422"/>
      <c r="FL88" s="422"/>
      <c r="FM88" s="422"/>
      <c r="FN88" s="422"/>
      <c r="FO88" s="422"/>
      <c r="FP88" s="422"/>
      <c r="FQ88" s="422"/>
      <c r="FR88" s="422"/>
      <c r="FS88" s="422"/>
      <c r="FT88" s="422"/>
      <c r="FU88" s="422"/>
      <c r="FV88" s="422"/>
      <c r="FW88" s="422"/>
      <c r="FX88" s="422"/>
      <c r="FY88" s="422"/>
      <c r="FZ88" s="422"/>
      <c r="GA88" s="422"/>
      <c r="GB88" s="422"/>
      <c r="GC88" s="422"/>
      <c r="GD88" s="422"/>
      <c r="GE88" s="422"/>
      <c r="GF88" s="422"/>
      <c r="GG88" s="422"/>
      <c r="GH88" s="422"/>
    </row>
    <row r="89" spans="1:190" ht="15.75" thickBot="1">
      <c r="A89" s="408" t="s">
        <v>276</v>
      </c>
      <c r="B89" s="409"/>
      <c r="C89" s="410"/>
      <c r="D89" s="411"/>
      <c r="E89" s="412"/>
      <c r="F89" s="413"/>
      <c r="G89" s="413"/>
      <c r="H89" s="413"/>
      <c r="I89" s="413"/>
      <c r="J89" s="413"/>
      <c r="K89" s="413"/>
      <c r="L89" s="413"/>
    </row>
    <row r="90" spans="1:190">
      <c r="A90" s="292"/>
      <c r="B90" s="293"/>
      <c r="C90" s="292"/>
      <c r="D90" s="293"/>
      <c r="E90" s="292"/>
      <c r="F90" s="293"/>
      <c r="G90" s="292"/>
      <c r="H90" s="293"/>
      <c r="I90" s="292"/>
      <c r="J90" s="293"/>
      <c r="K90" s="292"/>
      <c r="L90" s="293"/>
    </row>
    <row r="91" spans="1:190" s="300" customFormat="1">
      <c r="A91" s="292"/>
      <c r="B91" s="299"/>
      <c r="C91" s="292"/>
      <c r="D91" s="299"/>
      <c r="E91" s="292"/>
      <c r="F91" s="299"/>
      <c r="G91" s="292"/>
      <c r="H91" s="299"/>
      <c r="I91" s="292"/>
      <c r="J91" s="299"/>
      <c r="K91" s="292"/>
      <c r="L91" s="299"/>
    </row>
    <row r="92" spans="1:190" s="301" customFormat="1">
      <c r="A92" s="454" t="s">
        <v>432</v>
      </c>
      <c r="B92" s="454"/>
      <c r="C92" s="454"/>
      <c r="D92" s="454"/>
      <c r="E92" s="454"/>
      <c r="F92" s="454"/>
      <c r="G92" s="454"/>
      <c r="H92" s="454"/>
      <c r="I92" s="454"/>
      <c r="J92" s="454"/>
      <c r="K92" s="454"/>
      <c r="L92" s="454"/>
    </row>
    <row r="93" spans="1:190" s="301" customFormat="1" ht="12.75">
      <c r="A93" s="454" t="s">
        <v>469</v>
      </c>
      <c r="B93" s="454"/>
      <c r="C93" s="454"/>
      <c r="D93" s="454"/>
      <c r="E93" s="454"/>
      <c r="F93" s="454"/>
      <c r="G93" s="454"/>
      <c r="H93" s="454"/>
      <c r="I93" s="454"/>
      <c r="J93" s="454"/>
      <c r="K93" s="454"/>
      <c r="L93" s="454"/>
    </row>
    <row r="94" spans="1:190" s="300" customFormat="1">
      <c r="A94" s="454"/>
      <c r="B94" s="454"/>
      <c r="C94" s="454"/>
      <c r="D94" s="454"/>
      <c r="E94" s="454"/>
      <c r="F94" s="454"/>
      <c r="G94" s="454"/>
      <c r="H94" s="454"/>
      <c r="I94" s="454"/>
      <c r="J94" s="454"/>
      <c r="K94" s="454"/>
      <c r="L94" s="454"/>
    </row>
    <row r="95" spans="1:190" s="300" customFormat="1">
      <c r="A95" s="454" t="s">
        <v>468</v>
      </c>
      <c r="B95" s="454"/>
      <c r="C95" s="454"/>
      <c r="D95" s="454"/>
      <c r="E95" s="454"/>
      <c r="F95" s="454"/>
      <c r="G95" s="454"/>
      <c r="H95" s="454"/>
      <c r="I95" s="454"/>
      <c r="J95" s="454"/>
      <c r="K95" s="454"/>
      <c r="L95" s="454"/>
    </row>
    <row r="96" spans="1:190" s="300" customFormat="1">
      <c r="A96" s="454"/>
      <c r="B96" s="454"/>
      <c r="C96" s="454"/>
      <c r="D96" s="454"/>
      <c r="E96" s="454"/>
      <c r="F96" s="454"/>
      <c r="G96" s="454"/>
      <c r="H96" s="454"/>
      <c r="I96" s="454"/>
      <c r="J96" s="454"/>
      <c r="K96" s="454"/>
      <c r="L96" s="454"/>
    </row>
    <row r="97" spans="1:12" s="300" customFormat="1">
      <c r="A97" s="454" t="s">
        <v>467</v>
      </c>
      <c r="B97" s="454"/>
      <c r="C97" s="454"/>
      <c r="D97" s="454"/>
      <c r="E97" s="454"/>
      <c r="F97" s="454"/>
      <c r="G97" s="454"/>
      <c r="H97" s="454"/>
      <c r="I97" s="454"/>
      <c r="J97" s="454"/>
      <c r="K97" s="454"/>
      <c r="L97" s="454"/>
    </row>
    <row r="98" spans="1:12" s="300" customFormat="1">
      <c r="A98" s="292"/>
      <c r="B98" s="293"/>
      <c r="C98" s="292"/>
      <c r="D98" s="293"/>
      <c r="E98" s="292"/>
      <c r="F98" s="293"/>
      <c r="G98" s="292"/>
      <c r="H98" s="293"/>
      <c r="I98" s="292"/>
      <c r="J98" s="293"/>
      <c r="K98" s="292"/>
      <c r="L98" s="293"/>
    </row>
    <row r="99" spans="1:12" s="300" customFormat="1">
      <c r="A99" s="292"/>
      <c r="B99" s="299"/>
      <c r="C99" s="292"/>
      <c r="D99" s="299"/>
      <c r="E99" s="292"/>
      <c r="F99" s="299"/>
      <c r="G99" s="292"/>
      <c r="H99" s="299"/>
      <c r="I99" s="292"/>
      <c r="J99" s="299"/>
      <c r="K99" s="292"/>
      <c r="L99" s="299"/>
    </row>
    <row r="100" spans="1:12">
      <c r="A100" s="292"/>
      <c r="B100" s="293"/>
      <c r="C100" s="292"/>
      <c r="D100" s="293"/>
      <c r="E100" s="292"/>
      <c r="F100" s="293"/>
      <c r="G100" s="292"/>
      <c r="H100" s="293"/>
      <c r="I100" s="292"/>
      <c r="J100" s="293"/>
      <c r="K100" s="292"/>
      <c r="L100" s="293"/>
    </row>
    <row r="101" spans="1:12" s="294" customFormat="1">
      <c r="A101" s="292"/>
      <c r="B101" s="299"/>
      <c r="C101" s="292"/>
      <c r="D101" s="299"/>
      <c r="E101" s="292"/>
      <c r="F101" s="299"/>
      <c r="G101" s="292"/>
      <c r="H101" s="299"/>
      <c r="I101" s="292"/>
      <c r="J101" s="299"/>
      <c r="K101" s="292"/>
      <c r="L101" s="299"/>
    </row>
    <row r="102" spans="1:12" s="294" customFormat="1">
      <c r="A102" s="460" t="s">
        <v>107</v>
      </c>
      <c r="B102" s="460"/>
      <c r="C102" s="293"/>
      <c r="D102" s="292"/>
      <c r="E102" s="293"/>
      <c r="F102" s="293"/>
      <c r="G102" s="292"/>
      <c r="H102" s="293"/>
      <c r="I102" s="293"/>
      <c r="J102" s="292"/>
      <c r="K102" s="293"/>
      <c r="L102" s="292"/>
    </row>
    <row r="103" spans="1:12" s="294" customFormat="1" ht="15" customHeight="1">
      <c r="A103" s="293"/>
      <c r="B103" s="292"/>
      <c r="C103" s="297"/>
      <c r="D103" s="298"/>
      <c r="E103" s="297"/>
      <c r="F103" s="293"/>
      <c r="G103" s="292"/>
      <c r="H103" s="296"/>
      <c r="I103" s="293"/>
      <c r="J103" s="292"/>
      <c r="K103" s="293"/>
      <c r="L103" s="292"/>
    </row>
    <row r="104" spans="1:12" s="294" customFormat="1">
      <c r="A104" s="293"/>
      <c r="B104" s="292"/>
      <c r="C104" s="453" t="s">
        <v>268</v>
      </c>
      <c r="D104" s="453"/>
      <c r="E104" s="453"/>
      <c r="F104" s="293"/>
      <c r="G104" s="292"/>
      <c r="H104" s="458" t="s">
        <v>466</v>
      </c>
      <c r="I104" s="295"/>
      <c r="J104" s="292"/>
      <c r="K104" s="293"/>
      <c r="L104" s="292"/>
    </row>
    <row r="105" spans="1:12" s="291" customFormat="1">
      <c r="A105" s="293"/>
      <c r="B105" s="292"/>
      <c r="C105" s="293"/>
      <c r="D105" s="292"/>
      <c r="E105" s="293"/>
      <c r="F105" s="293"/>
      <c r="G105" s="292"/>
      <c r="H105" s="459"/>
      <c r="I105" s="295"/>
      <c r="J105" s="292"/>
      <c r="K105" s="293"/>
      <c r="L105" s="292"/>
    </row>
    <row r="106" spans="1:12" s="291" customFormat="1">
      <c r="A106" s="293"/>
      <c r="B106" s="292"/>
      <c r="C106" s="453" t="s">
        <v>139</v>
      </c>
      <c r="D106" s="453"/>
      <c r="E106" s="453"/>
      <c r="F106" s="293"/>
      <c r="G106" s="292"/>
      <c r="H106" s="293"/>
      <c r="I106" s="293"/>
      <c r="J106" s="292"/>
      <c r="K106" s="293"/>
      <c r="L106" s="292"/>
    </row>
    <row r="107" spans="1:12" s="291" customFormat="1">
      <c r="E107" s="289"/>
    </row>
    <row r="108" spans="1:12" s="291" customFormat="1">
      <c r="E108" s="289"/>
    </row>
    <row r="109" spans="1:12" s="291" customFormat="1">
      <c r="E109" s="289"/>
    </row>
    <row r="110" spans="1:12" s="291" customFormat="1">
      <c r="E110" s="289"/>
    </row>
    <row r="111" spans="1:12">
      <c r="A111" s="291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</row>
  </sheetData>
  <mergeCells count="9">
    <mergeCell ref="C106:E106"/>
    <mergeCell ref="A93:L94"/>
    <mergeCell ref="A95:L96"/>
    <mergeCell ref="A97:L97"/>
    <mergeCell ref="I6:K6"/>
    <mergeCell ref="H104:H105"/>
    <mergeCell ref="A102:B102"/>
    <mergeCell ref="A92:L92"/>
    <mergeCell ref="C104:E104"/>
  </mergeCells>
  <dataValidations xWindow="112" yWindow="887"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32 F40:F66 F68:F69 F71:F73 F34:F38 F75:F8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8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89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302</v>
      </c>
      <c r="B1" s="114"/>
      <c r="C1" s="463" t="s">
        <v>109</v>
      </c>
      <c r="D1" s="463"/>
      <c r="E1" s="153"/>
    </row>
    <row r="2" spans="1:12">
      <c r="A2" s="76" t="s">
        <v>140</v>
      </c>
      <c r="B2" s="114"/>
      <c r="C2" s="461" t="s">
        <v>775</v>
      </c>
      <c r="D2" s="462"/>
      <c r="E2" s="153"/>
    </row>
    <row r="3" spans="1:12">
      <c r="A3" s="76"/>
      <c r="B3" s="114"/>
      <c r="C3" s="348"/>
      <c r="D3" s="348"/>
      <c r="E3" s="153"/>
    </row>
    <row r="4" spans="1:12" s="2" customFormat="1">
      <c r="A4" s="77" t="s">
        <v>274</v>
      </c>
      <c r="B4" s="77"/>
      <c r="C4" s="76"/>
      <c r="D4" s="76"/>
      <c r="E4" s="108"/>
      <c r="L4" s="21"/>
    </row>
    <row r="5" spans="1:12" s="2" customFormat="1">
      <c r="A5" s="119" t="str">
        <f>'ფორმა N1'!D4</f>
        <v>მოქალაქეთა პოლიტიკური გაერთიანება "ახალი პოლიტიკური ცენტრი"</v>
      </c>
      <c r="B5" s="111"/>
      <c r="C5" s="58"/>
      <c r="D5" s="58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47"/>
      <c r="B7" s="347"/>
      <c r="C7" s="78"/>
      <c r="D7" s="78"/>
      <c r="E7" s="154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4"/>
    </row>
    <row r="9" spans="1:12" s="9" customFormat="1" ht="18">
      <c r="A9" s="13">
        <v>1</v>
      </c>
      <c r="B9" s="13" t="s">
        <v>57</v>
      </c>
      <c r="C9" s="82">
        <f>SUM(C10,C13,C53,C56,C57,C58,C75)</f>
        <v>0</v>
      </c>
      <c r="D9" s="82">
        <f>SUM(D10,D13,D53,D56,D57,D58,D64,D71,D72)</f>
        <v>0</v>
      </c>
      <c r="E9" s="155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55"/>
    </row>
    <row r="12" spans="1:12" ht="16.5" customHeight="1">
      <c r="A12" s="16" t="s">
        <v>31</v>
      </c>
      <c r="B12" s="16" t="s">
        <v>0</v>
      </c>
      <c r="C12" s="32"/>
      <c r="D12" s="33"/>
      <c r="E12" s="153"/>
    </row>
    <row r="13" spans="1:12">
      <c r="A13" s="14">
        <v>1.2</v>
      </c>
      <c r="B13" s="14" t="s">
        <v>60</v>
      </c>
      <c r="C13" s="84">
        <f>SUM(C14,C17,C29:C32,C35,C36,C43,C44,C45,C46,C47,C51,C52)</f>
        <v>0</v>
      </c>
      <c r="D13" s="84">
        <f>SUM(D14,D17,D29:D32,D35,D36,D43,D44,D45,D46,D47,D51,D52)</f>
        <v>0</v>
      </c>
      <c r="E13" s="153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3"/>
    </row>
    <row r="15" spans="1:12" ht="17.25" customHeight="1">
      <c r="A15" s="17" t="s">
        <v>98</v>
      </c>
      <c r="B15" s="17" t="s">
        <v>61</v>
      </c>
      <c r="C15" s="34"/>
      <c r="D15" s="35"/>
      <c r="E15" s="153"/>
    </row>
    <row r="16" spans="1:12" ht="17.25" customHeight="1">
      <c r="A16" s="17" t="s">
        <v>99</v>
      </c>
      <c r="B16" s="17" t="s">
        <v>62</v>
      </c>
      <c r="C16" s="34"/>
      <c r="D16" s="35"/>
      <c r="E16" s="153"/>
    </row>
    <row r="17" spans="1:5">
      <c r="A17" s="16" t="s">
        <v>33</v>
      </c>
      <c r="B17" s="16" t="s">
        <v>2</v>
      </c>
      <c r="C17" s="83">
        <f>SUM(C18:C23,C28)</f>
        <v>0</v>
      </c>
      <c r="D17" s="83">
        <f>SUM(D18:D23,D28)</f>
        <v>0</v>
      </c>
      <c r="E17" s="153"/>
    </row>
    <row r="18" spans="1:5" ht="30">
      <c r="A18" s="17" t="s">
        <v>12</v>
      </c>
      <c r="B18" s="17" t="s">
        <v>250</v>
      </c>
      <c r="C18" s="36"/>
      <c r="D18" s="37"/>
      <c r="E18" s="153"/>
    </row>
    <row r="19" spans="1:5">
      <c r="A19" s="17" t="s">
        <v>13</v>
      </c>
      <c r="B19" s="17" t="s">
        <v>14</v>
      </c>
      <c r="C19" s="36"/>
      <c r="D19" s="38"/>
      <c r="E19" s="153"/>
    </row>
    <row r="20" spans="1:5" ht="30">
      <c r="A20" s="17" t="s">
        <v>281</v>
      </c>
      <c r="B20" s="17" t="s">
        <v>22</v>
      </c>
      <c r="C20" s="36"/>
      <c r="D20" s="39"/>
      <c r="E20" s="153"/>
    </row>
    <row r="21" spans="1:5">
      <c r="A21" s="17" t="s">
        <v>282</v>
      </c>
      <c r="B21" s="17" t="s">
        <v>15</v>
      </c>
      <c r="C21" s="36"/>
      <c r="D21" s="39"/>
      <c r="E21" s="153"/>
    </row>
    <row r="22" spans="1:5">
      <c r="A22" s="17" t="s">
        <v>283</v>
      </c>
      <c r="B22" s="17" t="s">
        <v>16</v>
      </c>
      <c r="C22" s="36"/>
      <c r="D22" s="39"/>
      <c r="E22" s="153"/>
    </row>
    <row r="23" spans="1:5">
      <c r="A23" s="17" t="s">
        <v>284</v>
      </c>
      <c r="B23" s="17" t="s">
        <v>17</v>
      </c>
      <c r="C23" s="117">
        <f>SUM(C24:C27)</f>
        <v>0</v>
      </c>
      <c r="D23" s="117">
        <f>SUM(D24:D27)</f>
        <v>0</v>
      </c>
      <c r="E23" s="153"/>
    </row>
    <row r="24" spans="1:5" ht="16.5" customHeight="1">
      <c r="A24" s="18" t="s">
        <v>285</v>
      </c>
      <c r="B24" s="18" t="s">
        <v>18</v>
      </c>
      <c r="C24" s="36"/>
      <c r="D24" s="39"/>
      <c r="E24" s="153"/>
    </row>
    <row r="25" spans="1:5" ht="16.5" customHeight="1">
      <c r="A25" s="18" t="s">
        <v>286</v>
      </c>
      <c r="B25" s="18" t="s">
        <v>19</v>
      </c>
      <c r="C25" s="36"/>
      <c r="D25" s="39"/>
      <c r="E25" s="153"/>
    </row>
    <row r="26" spans="1:5" ht="16.5" customHeight="1">
      <c r="A26" s="18" t="s">
        <v>287</v>
      </c>
      <c r="B26" s="18" t="s">
        <v>20</v>
      </c>
      <c r="C26" s="36"/>
      <c r="D26" s="39"/>
      <c r="E26" s="153"/>
    </row>
    <row r="27" spans="1:5" ht="16.5" customHeight="1">
      <c r="A27" s="18" t="s">
        <v>288</v>
      </c>
      <c r="B27" s="18" t="s">
        <v>23</v>
      </c>
      <c r="C27" s="36"/>
      <c r="D27" s="40"/>
      <c r="E27" s="153"/>
    </row>
    <row r="28" spans="1:5">
      <c r="A28" s="17" t="s">
        <v>289</v>
      </c>
      <c r="B28" s="17" t="s">
        <v>21</v>
      </c>
      <c r="C28" s="36"/>
      <c r="D28" s="40"/>
      <c r="E28" s="153"/>
    </row>
    <row r="29" spans="1:5">
      <c r="A29" s="16" t="s">
        <v>34</v>
      </c>
      <c r="B29" s="16" t="s">
        <v>3</v>
      </c>
      <c r="C29" s="32"/>
      <c r="D29" s="33"/>
      <c r="E29" s="153"/>
    </row>
    <row r="30" spans="1:5">
      <c r="A30" s="16" t="s">
        <v>35</v>
      </c>
      <c r="B30" s="16" t="s">
        <v>4</v>
      </c>
      <c r="C30" s="32"/>
      <c r="D30" s="33"/>
      <c r="E30" s="153"/>
    </row>
    <row r="31" spans="1:5">
      <c r="A31" s="16" t="s">
        <v>36</v>
      </c>
      <c r="B31" s="16" t="s">
        <v>5</v>
      </c>
      <c r="C31" s="32"/>
      <c r="D31" s="33"/>
      <c r="E31" s="153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3"/>
    </row>
    <row r="33" spans="1:5">
      <c r="A33" s="17" t="s">
        <v>290</v>
      </c>
      <c r="B33" s="17" t="s">
        <v>56</v>
      </c>
      <c r="C33" s="32"/>
      <c r="D33" s="33"/>
      <c r="E33" s="153"/>
    </row>
    <row r="34" spans="1:5">
      <c r="A34" s="17" t="s">
        <v>291</v>
      </c>
      <c r="B34" s="17" t="s">
        <v>55</v>
      </c>
      <c r="C34" s="32"/>
      <c r="D34" s="33"/>
      <c r="E34" s="153"/>
    </row>
    <row r="35" spans="1:5">
      <c r="A35" s="16" t="s">
        <v>38</v>
      </c>
      <c r="B35" s="16" t="s">
        <v>49</v>
      </c>
      <c r="C35" s="32"/>
      <c r="D35" s="33"/>
      <c r="E35" s="153"/>
    </row>
    <row r="36" spans="1:5">
      <c r="A36" s="16" t="s">
        <v>39</v>
      </c>
      <c r="B36" s="16" t="s">
        <v>357</v>
      </c>
      <c r="C36" s="83">
        <f>SUM(C37:C42)</f>
        <v>0</v>
      </c>
      <c r="D36" s="83">
        <f>SUM(D37:D42)</f>
        <v>0</v>
      </c>
      <c r="E36" s="153"/>
    </row>
    <row r="37" spans="1:5">
      <c r="A37" s="17" t="s">
        <v>354</v>
      </c>
      <c r="B37" s="17" t="s">
        <v>358</v>
      </c>
      <c r="C37" s="32"/>
      <c r="D37" s="32"/>
      <c r="E37" s="153"/>
    </row>
    <row r="38" spans="1:5">
      <c r="A38" s="17" t="s">
        <v>355</v>
      </c>
      <c r="B38" s="17" t="s">
        <v>359</v>
      </c>
      <c r="C38" s="32"/>
      <c r="D38" s="32"/>
      <c r="E38" s="153"/>
    </row>
    <row r="39" spans="1:5">
      <c r="A39" s="17" t="s">
        <v>356</v>
      </c>
      <c r="B39" s="17" t="s">
        <v>362</v>
      </c>
      <c r="C39" s="32"/>
      <c r="D39" s="33"/>
      <c r="E39" s="153"/>
    </row>
    <row r="40" spans="1:5">
      <c r="A40" s="17" t="s">
        <v>361</v>
      </c>
      <c r="B40" s="17" t="s">
        <v>363</v>
      </c>
      <c r="C40" s="32"/>
      <c r="D40" s="33"/>
      <c r="E40" s="153"/>
    </row>
    <row r="41" spans="1:5">
      <c r="A41" s="17" t="s">
        <v>364</v>
      </c>
      <c r="B41" s="17" t="s">
        <v>498</v>
      </c>
      <c r="C41" s="32"/>
      <c r="D41" s="33"/>
      <c r="E41" s="153"/>
    </row>
    <row r="42" spans="1:5">
      <c r="A42" s="17" t="s">
        <v>499</v>
      </c>
      <c r="B42" s="17" t="s">
        <v>360</v>
      </c>
      <c r="C42" s="32"/>
      <c r="D42" s="33"/>
      <c r="E42" s="153"/>
    </row>
    <row r="43" spans="1:5" ht="30">
      <c r="A43" s="16" t="s">
        <v>40</v>
      </c>
      <c r="B43" s="16" t="s">
        <v>28</v>
      </c>
      <c r="C43" s="32"/>
      <c r="D43" s="33"/>
      <c r="E43" s="153"/>
    </row>
    <row r="44" spans="1:5">
      <c r="A44" s="16" t="s">
        <v>41</v>
      </c>
      <c r="B44" s="16" t="s">
        <v>24</v>
      </c>
      <c r="C44" s="32"/>
      <c r="D44" s="33"/>
      <c r="E44" s="153"/>
    </row>
    <row r="45" spans="1:5">
      <c r="A45" s="16" t="s">
        <v>42</v>
      </c>
      <c r="B45" s="16" t="s">
        <v>25</v>
      </c>
      <c r="C45" s="32"/>
      <c r="D45" s="33"/>
      <c r="E45" s="153"/>
    </row>
    <row r="46" spans="1:5">
      <c r="A46" s="16" t="s">
        <v>43</v>
      </c>
      <c r="B46" s="16" t="s">
        <v>26</v>
      </c>
      <c r="C46" s="32"/>
      <c r="D46" s="33"/>
      <c r="E46" s="153"/>
    </row>
    <row r="47" spans="1:5">
      <c r="A47" s="16" t="s">
        <v>44</v>
      </c>
      <c r="B47" s="16" t="s">
        <v>296</v>
      </c>
      <c r="C47" s="83">
        <f>SUM(C48:C50)</f>
        <v>0</v>
      </c>
      <c r="D47" s="83">
        <f>SUM(D48:D50)</f>
        <v>0</v>
      </c>
      <c r="E47" s="153"/>
    </row>
    <row r="48" spans="1:5">
      <c r="A48" s="97" t="s">
        <v>370</v>
      </c>
      <c r="B48" s="97" t="s">
        <v>373</v>
      </c>
      <c r="C48" s="32"/>
      <c r="D48" s="33"/>
      <c r="E48" s="153"/>
    </row>
    <row r="49" spans="1:5">
      <c r="A49" s="97" t="s">
        <v>371</v>
      </c>
      <c r="B49" s="97" t="s">
        <v>372</v>
      </c>
      <c r="C49" s="32"/>
      <c r="D49" s="33"/>
      <c r="E49" s="153"/>
    </row>
    <row r="50" spans="1:5">
      <c r="A50" s="97" t="s">
        <v>374</v>
      </c>
      <c r="B50" s="97" t="s">
        <v>375</v>
      </c>
      <c r="C50" s="32"/>
      <c r="D50" s="33"/>
      <c r="E50" s="153"/>
    </row>
    <row r="51" spans="1:5" ht="26.25" customHeight="1">
      <c r="A51" s="16" t="s">
        <v>45</v>
      </c>
      <c r="B51" s="16" t="s">
        <v>29</v>
      </c>
      <c r="C51" s="32"/>
      <c r="D51" s="33"/>
      <c r="E51" s="153"/>
    </row>
    <row r="52" spans="1:5">
      <c r="A52" s="16" t="s">
        <v>46</v>
      </c>
      <c r="B52" s="16" t="s">
        <v>6</v>
      </c>
      <c r="C52" s="32"/>
      <c r="D52" s="33"/>
      <c r="E52" s="153"/>
    </row>
    <row r="53" spans="1:5" ht="30">
      <c r="A53" s="14">
        <v>1.3</v>
      </c>
      <c r="B53" s="87" t="s">
        <v>414</v>
      </c>
      <c r="C53" s="84">
        <f>SUM(C54:C55)</f>
        <v>0</v>
      </c>
      <c r="D53" s="84">
        <f>SUM(D54:D55)</f>
        <v>0</v>
      </c>
      <c r="E53" s="153"/>
    </row>
    <row r="54" spans="1:5" ht="30">
      <c r="A54" s="16" t="s">
        <v>50</v>
      </c>
      <c r="B54" s="16" t="s">
        <v>48</v>
      </c>
      <c r="C54" s="32"/>
      <c r="D54" s="33"/>
      <c r="E54" s="153"/>
    </row>
    <row r="55" spans="1:5">
      <c r="A55" s="16" t="s">
        <v>51</v>
      </c>
      <c r="B55" s="16" t="s">
        <v>47</v>
      </c>
      <c r="C55" s="32"/>
      <c r="D55" s="33"/>
      <c r="E55" s="153"/>
    </row>
    <row r="56" spans="1:5">
      <c r="A56" s="14">
        <v>1.4</v>
      </c>
      <c r="B56" s="14" t="s">
        <v>416</v>
      </c>
      <c r="C56" s="32"/>
      <c r="D56" s="33"/>
      <c r="E56" s="153"/>
    </row>
    <row r="57" spans="1:5">
      <c r="A57" s="14">
        <v>1.5</v>
      </c>
      <c r="B57" s="14" t="s">
        <v>7</v>
      </c>
      <c r="C57" s="36"/>
      <c r="D57" s="39"/>
      <c r="E57" s="153"/>
    </row>
    <row r="58" spans="1:5">
      <c r="A58" s="14">
        <v>1.6</v>
      </c>
      <c r="B58" s="44" t="s">
        <v>8</v>
      </c>
      <c r="C58" s="84">
        <f>SUM(C59:C63)</f>
        <v>0</v>
      </c>
      <c r="D58" s="84">
        <f>SUM(D59:D63)</f>
        <v>0</v>
      </c>
      <c r="E58" s="153"/>
    </row>
    <row r="59" spans="1:5">
      <c r="A59" s="16" t="s">
        <v>297</v>
      </c>
      <c r="B59" s="45" t="s">
        <v>52</v>
      </c>
      <c r="C59" s="36"/>
      <c r="D59" s="39"/>
      <c r="E59" s="153"/>
    </row>
    <row r="60" spans="1:5" ht="30">
      <c r="A60" s="16" t="s">
        <v>298</v>
      </c>
      <c r="B60" s="45" t="s">
        <v>54</v>
      </c>
      <c r="C60" s="36"/>
      <c r="D60" s="39"/>
      <c r="E60" s="153"/>
    </row>
    <row r="61" spans="1:5">
      <c r="A61" s="16" t="s">
        <v>299</v>
      </c>
      <c r="B61" s="45" t="s">
        <v>53</v>
      </c>
      <c r="C61" s="39"/>
      <c r="D61" s="39"/>
      <c r="E61" s="153"/>
    </row>
    <row r="62" spans="1:5">
      <c r="A62" s="16" t="s">
        <v>300</v>
      </c>
      <c r="B62" s="45" t="s">
        <v>27</v>
      </c>
      <c r="C62" s="36"/>
      <c r="D62" s="39"/>
      <c r="E62" s="153"/>
    </row>
    <row r="63" spans="1:5">
      <c r="A63" s="16" t="s">
        <v>336</v>
      </c>
      <c r="B63" s="217" t="s">
        <v>337</v>
      </c>
      <c r="C63" s="36"/>
      <c r="D63" s="218"/>
      <c r="E63" s="153"/>
    </row>
    <row r="64" spans="1:5">
      <c r="A64" s="13">
        <v>2</v>
      </c>
      <c r="B64" s="46" t="s">
        <v>106</v>
      </c>
      <c r="C64" s="280"/>
      <c r="D64" s="118">
        <f>SUM(D65:D70)</f>
        <v>0</v>
      </c>
      <c r="E64" s="153"/>
    </row>
    <row r="65" spans="1:5">
      <c r="A65" s="15">
        <v>2.1</v>
      </c>
      <c r="B65" s="47" t="s">
        <v>100</v>
      </c>
      <c r="C65" s="280"/>
      <c r="D65" s="41"/>
      <c r="E65" s="153"/>
    </row>
    <row r="66" spans="1:5">
      <c r="A66" s="15">
        <v>2.2000000000000002</v>
      </c>
      <c r="B66" s="47" t="s">
        <v>104</v>
      </c>
      <c r="C66" s="282"/>
      <c r="D66" s="42"/>
      <c r="E66" s="153"/>
    </row>
    <row r="67" spans="1:5">
      <c r="A67" s="15">
        <v>2.2999999999999998</v>
      </c>
      <c r="B67" s="47" t="s">
        <v>103</v>
      </c>
      <c r="C67" s="282"/>
      <c r="D67" s="42"/>
      <c r="E67" s="153"/>
    </row>
    <row r="68" spans="1:5">
      <c r="A68" s="15">
        <v>2.4</v>
      </c>
      <c r="B68" s="47" t="s">
        <v>105</v>
      </c>
      <c r="C68" s="282"/>
      <c r="D68" s="42"/>
      <c r="E68" s="153"/>
    </row>
    <row r="69" spans="1:5">
      <c r="A69" s="15">
        <v>2.5</v>
      </c>
      <c r="B69" s="47" t="s">
        <v>101</v>
      </c>
      <c r="C69" s="282"/>
      <c r="D69" s="42"/>
      <c r="E69" s="153"/>
    </row>
    <row r="70" spans="1:5">
      <c r="A70" s="15">
        <v>2.6</v>
      </c>
      <c r="B70" s="47" t="s">
        <v>102</v>
      </c>
      <c r="C70" s="282"/>
      <c r="D70" s="42"/>
      <c r="E70" s="153"/>
    </row>
    <row r="71" spans="1:5" s="2" customFormat="1">
      <c r="A71" s="13">
        <v>3</v>
      </c>
      <c r="B71" s="278" t="s">
        <v>450</v>
      </c>
      <c r="C71" s="281"/>
      <c r="D71" s="279"/>
      <c r="E71" s="105"/>
    </row>
    <row r="72" spans="1:5" s="2" customFormat="1">
      <c r="A72" s="13">
        <v>4</v>
      </c>
      <c r="B72" s="13" t="s">
        <v>252</v>
      </c>
      <c r="C72" s="281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253</v>
      </c>
      <c r="C73" s="8"/>
      <c r="D73" s="8"/>
      <c r="E73" s="105"/>
    </row>
    <row r="74" spans="1:5" s="2" customFormat="1">
      <c r="A74" s="15">
        <v>4.2</v>
      </c>
      <c r="B74" s="15" t="s">
        <v>254</v>
      </c>
      <c r="C74" s="8"/>
      <c r="D74" s="8"/>
      <c r="E74" s="105"/>
    </row>
    <row r="75" spans="1:5" s="2" customFormat="1">
      <c r="A75" s="13">
        <v>5</v>
      </c>
      <c r="B75" s="276" t="s">
        <v>279</v>
      </c>
      <c r="C75" s="8"/>
      <c r="D75" s="85"/>
      <c r="E75" s="105"/>
    </row>
    <row r="76" spans="1:5" s="2" customFormat="1">
      <c r="A76" s="357"/>
      <c r="B76" s="357"/>
      <c r="C76" s="12"/>
      <c r="D76" s="12"/>
      <c r="E76" s="105"/>
    </row>
    <row r="77" spans="1:5" s="2" customFormat="1">
      <c r="A77" s="466" t="s">
        <v>500</v>
      </c>
      <c r="B77" s="466"/>
      <c r="C77" s="466"/>
      <c r="D77" s="466"/>
      <c r="E77" s="105"/>
    </row>
    <row r="78" spans="1:5" s="2" customFormat="1">
      <c r="A78" s="357"/>
      <c r="B78" s="357"/>
      <c r="C78" s="12"/>
      <c r="D78" s="12"/>
      <c r="E78" s="105"/>
    </row>
    <row r="79" spans="1:5" s="22" customFormat="1" ht="12.75"/>
    <row r="80" spans="1:5" s="2" customFormat="1">
      <c r="A80" s="69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501</v>
      </c>
      <c r="D83" s="12"/>
      <c r="E83"/>
      <c r="F83"/>
      <c r="G83"/>
      <c r="H83"/>
      <c r="I83"/>
    </row>
    <row r="84" spans="1:9" s="2" customFormat="1">
      <c r="A84"/>
      <c r="B84" s="474" t="s">
        <v>502</v>
      </c>
      <c r="C84" s="474"/>
      <c r="D84" s="474"/>
      <c r="E84"/>
      <c r="F84"/>
      <c r="G84"/>
      <c r="H84"/>
      <c r="I84"/>
    </row>
    <row r="85" spans="1:9" customFormat="1" ht="12.75">
      <c r="B85" s="65" t="s">
        <v>503</v>
      </c>
    </row>
    <row r="86" spans="1:9" s="2" customFormat="1">
      <c r="A86" s="11"/>
      <c r="B86" s="474" t="s">
        <v>504</v>
      </c>
      <c r="C86" s="474"/>
      <c r="D86" s="474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7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334</v>
      </c>
      <c r="B1" s="77"/>
      <c r="C1" s="463" t="s">
        <v>109</v>
      </c>
      <c r="D1" s="463"/>
      <c r="E1" s="91"/>
    </row>
    <row r="2" spans="1:5" s="6" customFormat="1">
      <c r="A2" s="74" t="s">
        <v>328</v>
      </c>
      <c r="B2" s="77"/>
      <c r="C2" s="461" t="s">
        <v>775</v>
      </c>
      <c r="D2" s="461"/>
      <c r="E2" s="91"/>
    </row>
    <row r="3" spans="1:5" s="6" customFormat="1">
      <c r="A3" s="76" t="s">
        <v>140</v>
      </c>
      <c r="B3" s="74"/>
      <c r="C3" s="162"/>
      <c r="D3" s="162"/>
      <c r="E3" s="91"/>
    </row>
    <row r="4" spans="1:5" s="6" customFormat="1">
      <c r="A4" s="76"/>
      <c r="B4" s="76"/>
      <c r="C4" s="162"/>
      <c r="D4" s="162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tr">
        <f>'ფორმა N1'!D4</f>
        <v>მოქალაქეთა პოლიტიკური გაერთიანება "ახალი პოლიტიკური ცენტრი"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1"/>
      <c r="B8" s="161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329</v>
      </c>
      <c r="B10" s="98"/>
      <c r="C10" s="4"/>
      <c r="D10" s="4"/>
      <c r="E10" s="93"/>
    </row>
    <row r="11" spans="1:5" s="10" customFormat="1">
      <c r="A11" s="98" t="s">
        <v>330</v>
      </c>
      <c r="B11" s="98"/>
      <c r="C11" s="4"/>
      <c r="D11" s="4"/>
      <c r="E11" s="94"/>
    </row>
    <row r="12" spans="1:5" s="10" customFormat="1">
      <c r="A12" s="87" t="s">
        <v>278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5" s="10" customFormat="1" ht="17.25" customHeight="1">
      <c r="A17" s="98" t="s">
        <v>331</v>
      </c>
      <c r="B17" s="87"/>
      <c r="C17" s="4"/>
      <c r="D17" s="4"/>
      <c r="E17" s="94"/>
    </row>
    <row r="18" spans="1:5" s="10" customFormat="1" ht="18" customHeight="1">
      <c r="A18" s="98" t="s">
        <v>332</v>
      </c>
      <c r="B18" s="87"/>
      <c r="C18" s="4"/>
      <c r="D18" s="4"/>
      <c r="E18" s="94"/>
    </row>
    <row r="19" spans="1:5" s="10" customFormat="1">
      <c r="A19" s="87" t="s">
        <v>278</v>
      </c>
      <c r="B19" s="87"/>
      <c r="C19" s="4"/>
      <c r="D19" s="4"/>
      <c r="E19" s="94"/>
    </row>
    <row r="20" spans="1:5" s="10" customFormat="1">
      <c r="A20" s="87" t="s">
        <v>278</v>
      </c>
      <c r="B20" s="87"/>
      <c r="C20" s="4"/>
      <c r="D20" s="4"/>
      <c r="E20" s="94"/>
    </row>
    <row r="21" spans="1:5" s="10" customFormat="1">
      <c r="A21" s="87" t="s">
        <v>278</v>
      </c>
      <c r="B21" s="87"/>
      <c r="C21" s="4"/>
      <c r="D21" s="4"/>
      <c r="E21" s="94"/>
    </row>
    <row r="22" spans="1:5" s="10" customFormat="1">
      <c r="A22" s="87" t="s">
        <v>278</v>
      </c>
      <c r="B22" s="87"/>
      <c r="C22" s="4"/>
      <c r="D22" s="4"/>
      <c r="E22" s="94"/>
    </row>
    <row r="23" spans="1:5" s="10" customFormat="1">
      <c r="A23" s="87" t="s">
        <v>278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335</v>
      </c>
      <c r="C25" s="86">
        <f>SUM(C10:C24)</f>
        <v>0</v>
      </c>
      <c r="D25" s="86">
        <f>SUM(D10:D24)</f>
        <v>0</v>
      </c>
      <c r="E25" s="96"/>
    </row>
    <row r="26" spans="1:5">
      <c r="A26" s="43"/>
      <c r="B26" s="43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16" t="s">
        <v>419</v>
      </c>
    </row>
    <row r="30" spans="1:5">
      <c r="A30" s="216"/>
    </row>
    <row r="31" spans="1:5">
      <c r="A31" s="216" t="s">
        <v>351</v>
      </c>
    </row>
    <row r="32" spans="1:5" s="22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5"/>
      <c r="B38" s="65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>
      <c r="A1" s="74" t="s">
        <v>475</v>
      </c>
      <c r="B1" s="74"/>
      <c r="C1" s="77"/>
      <c r="D1" s="77"/>
      <c r="E1" s="77"/>
      <c r="F1" s="77"/>
      <c r="G1" s="287"/>
      <c r="H1" s="287"/>
      <c r="I1" s="463" t="s">
        <v>109</v>
      </c>
      <c r="J1" s="463"/>
    </row>
    <row r="2" spans="1:10" ht="15">
      <c r="A2" s="76" t="s">
        <v>140</v>
      </c>
      <c r="B2" s="74"/>
      <c r="C2" s="77"/>
      <c r="D2" s="77"/>
      <c r="E2" s="77"/>
      <c r="F2" s="77"/>
      <c r="G2" s="287"/>
      <c r="H2" s="287"/>
      <c r="I2" s="461" t="s">
        <v>775</v>
      </c>
      <c r="J2" s="461"/>
    </row>
    <row r="3" spans="1:10" ht="15">
      <c r="A3" s="76"/>
      <c r="B3" s="76"/>
      <c r="C3" s="74"/>
      <c r="D3" s="74"/>
      <c r="E3" s="74"/>
      <c r="F3" s="74"/>
      <c r="G3" s="287"/>
      <c r="H3" s="287"/>
      <c r="I3" s="287"/>
    </row>
    <row r="4" spans="1:10" ht="15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tr">
        <f>'ფორმა N1'!D4</f>
        <v>მოქალაქეთა პოლიტიკური გაერთიანება "ახალი პოლიტიკური ცენტრი"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86"/>
      <c r="B7" s="286"/>
      <c r="C7" s="286"/>
      <c r="D7" s="286"/>
      <c r="E7" s="286"/>
      <c r="F7" s="286"/>
      <c r="G7" s="78"/>
      <c r="H7" s="78"/>
      <c r="I7" s="78"/>
    </row>
    <row r="8" spans="1:10" ht="45">
      <c r="A8" s="90" t="s">
        <v>64</v>
      </c>
      <c r="B8" s="90" t="s">
        <v>339</v>
      </c>
      <c r="C8" s="90" t="s">
        <v>340</v>
      </c>
      <c r="D8" s="90" t="s">
        <v>227</v>
      </c>
      <c r="E8" s="90" t="s">
        <v>344</v>
      </c>
      <c r="F8" s="90" t="s">
        <v>348</v>
      </c>
      <c r="G8" s="79" t="s">
        <v>10</v>
      </c>
      <c r="H8" s="79" t="s">
        <v>9</v>
      </c>
      <c r="I8" s="79" t="s">
        <v>395</v>
      </c>
      <c r="J8" s="231" t="s">
        <v>347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31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455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29"/>
      <c r="B26" s="229"/>
      <c r="C26" s="229"/>
      <c r="D26" s="229"/>
      <c r="E26" s="229"/>
      <c r="F26" s="229"/>
      <c r="G26" s="229"/>
      <c r="H26" s="185"/>
      <c r="I26" s="185"/>
    </row>
    <row r="27" spans="1:9" ht="15">
      <c r="A27" s="230" t="s">
        <v>476</v>
      </c>
      <c r="B27" s="230"/>
      <c r="C27" s="229"/>
      <c r="D27" s="229"/>
      <c r="E27" s="229"/>
      <c r="F27" s="229"/>
      <c r="G27" s="229"/>
      <c r="H27" s="185"/>
      <c r="I27" s="185"/>
    </row>
    <row r="28" spans="1:9" ht="15">
      <c r="A28" s="230"/>
      <c r="B28" s="230"/>
      <c r="C28" s="229"/>
      <c r="D28" s="229"/>
      <c r="E28" s="229"/>
      <c r="F28" s="229"/>
      <c r="G28" s="229"/>
      <c r="H28" s="185"/>
      <c r="I28" s="185"/>
    </row>
    <row r="29" spans="1:9" ht="15">
      <c r="A29" s="230"/>
      <c r="B29" s="230"/>
      <c r="C29" s="185"/>
      <c r="D29" s="185"/>
      <c r="E29" s="185"/>
      <c r="F29" s="185"/>
      <c r="G29" s="185"/>
      <c r="H29" s="185"/>
      <c r="I29" s="185"/>
    </row>
    <row r="30" spans="1:9" ht="15">
      <c r="A30" s="230"/>
      <c r="B30" s="230"/>
      <c r="C30" s="185"/>
      <c r="D30" s="185"/>
      <c r="E30" s="185"/>
      <c r="F30" s="185"/>
      <c r="G30" s="185"/>
      <c r="H30" s="185"/>
      <c r="I30" s="185"/>
    </row>
    <row r="31" spans="1:9">
      <c r="A31" s="226"/>
      <c r="B31" s="226"/>
      <c r="C31" s="226"/>
      <c r="D31" s="226"/>
      <c r="E31" s="226"/>
      <c r="F31" s="226"/>
      <c r="G31" s="226"/>
      <c r="H31" s="226"/>
      <c r="I31" s="226"/>
    </row>
    <row r="32" spans="1:9" ht="15">
      <c r="A32" s="191" t="s">
        <v>107</v>
      </c>
      <c r="B32" s="191"/>
      <c r="C32" s="185"/>
      <c r="D32" s="185"/>
      <c r="E32" s="185"/>
      <c r="F32" s="185"/>
      <c r="G32" s="185"/>
      <c r="H32" s="185"/>
      <c r="I32" s="185"/>
    </row>
    <row r="33" spans="1:9" ht="15">
      <c r="A33" s="185"/>
      <c r="B33" s="185"/>
      <c r="C33" s="185"/>
      <c r="D33" s="185"/>
      <c r="E33" s="185"/>
      <c r="F33" s="185"/>
      <c r="G33" s="185"/>
      <c r="H33" s="185"/>
      <c r="I33" s="185"/>
    </row>
    <row r="34" spans="1:9" ht="15">
      <c r="A34" s="185"/>
      <c r="B34" s="185"/>
      <c r="C34" s="185"/>
      <c r="D34" s="185"/>
      <c r="E34" s="189"/>
      <c r="F34" s="189"/>
      <c r="G34" s="189"/>
      <c r="H34" s="185"/>
      <c r="I34" s="185"/>
    </row>
    <row r="35" spans="1:9" ht="15">
      <c r="A35" s="191"/>
      <c r="B35" s="191"/>
      <c r="C35" s="191" t="s">
        <v>394</v>
      </c>
      <c r="D35" s="191"/>
      <c r="E35" s="191"/>
      <c r="F35" s="191"/>
      <c r="G35" s="191"/>
      <c r="H35" s="185"/>
      <c r="I35" s="185"/>
    </row>
    <row r="36" spans="1:9" ht="15">
      <c r="A36" s="185"/>
      <c r="B36" s="185"/>
      <c r="C36" s="185" t="s">
        <v>393</v>
      </c>
      <c r="D36" s="185"/>
      <c r="E36" s="185"/>
      <c r="F36" s="185"/>
      <c r="G36" s="185"/>
      <c r="H36" s="185"/>
      <c r="I36" s="185"/>
    </row>
    <row r="37" spans="1:9">
      <c r="A37" s="193"/>
      <c r="B37" s="193"/>
      <c r="C37" s="193" t="s">
        <v>139</v>
      </c>
      <c r="D37" s="193"/>
      <c r="E37" s="193"/>
      <c r="F37" s="193"/>
      <c r="G37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477</v>
      </c>
      <c r="B1" s="77"/>
      <c r="C1" s="77"/>
      <c r="D1" s="77"/>
      <c r="E1" s="77"/>
      <c r="F1" s="77"/>
      <c r="G1" s="463" t="s">
        <v>109</v>
      </c>
      <c r="H1" s="463"/>
      <c r="I1" s="362"/>
    </row>
    <row r="2" spans="1:9" ht="15">
      <c r="A2" s="76" t="s">
        <v>140</v>
      </c>
      <c r="B2" s="77"/>
      <c r="C2" s="77"/>
      <c r="D2" s="77"/>
      <c r="E2" s="77"/>
      <c r="F2" s="77"/>
      <c r="G2" s="461" t="s">
        <v>775</v>
      </c>
      <c r="H2" s="461"/>
      <c r="I2" s="76"/>
    </row>
    <row r="3" spans="1:9" ht="15">
      <c r="A3" s="76"/>
      <c r="B3" s="76"/>
      <c r="C3" s="76"/>
      <c r="D3" s="76"/>
      <c r="E3" s="76"/>
      <c r="F3" s="76"/>
      <c r="G3" s="287"/>
      <c r="H3" s="287"/>
      <c r="I3" s="362"/>
    </row>
    <row r="4" spans="1:9" ht="15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tr">
        <f>'ფორმა N1'!D4</f>
        <v>მოქალაქეთა პოლიტიკური გაერთიანება "ახალი პოლიტიკური ცენტრი"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86"/>
      <c r="B7" s="286"/>
      <c r="C7" s="286"/>
      <c r="D7" s="286"/>
      <c r="E7" s="286"/>
      <c r="F7" s="286"/>
      <c r="G7" s="78"/>
      <c r="H7" s="78"/>
      <c r="I7" s="362"/>
    </row>
    <row r="8" spans="1:9" ht="45">
      <c r="A8" s="358" t="s">
        <v>64</v>
      </c>
      <c r="B8" s="79" t="s">
        <v>339</v>
      </c>
      <c r="C8" s="90" t="s">
        <v>340</v>
      </c>
      <c r="D8" s="90" t="s">
        <v>227</v>
      </c>
      <c r="E8" s="90" t="s">
        <v>343</v>
      </c>
      <c r="F8" s="90" t="s">
        <v>342</v>
      </c>
      <c r="G8" s="90" t="s">
        <v>389</v>
      </c>
      <c r="H8" s="79" t="s">
        <v>10</v>
      </c>
      <c r="I8" s="79" t="s">
        <v>9</v>
      </c>
    </row>
    <row r="9" spans="1:9" ht="15">
      <c r="A9" s="359"/>
      <c r="B9" s="360"/>
      <c r="C9" s="98"/>
      <c r="D9" s="98"/>
      <c r="E9" s="98"/>
      <c r="F9" s="98"/>
      <c r="G9" s="98"/>
      <c r="H9" s="4"/>
      <c r="I9" s="4"/>
    </row>
    <row r="10" spans="1:9" ht="15">
      <c r="A10" s="359"/>
      <c r="B10" s="360"/>
      <c r="C10" s="98"/>
      <c r="D10" s="98"/>
      <c r="E10" s="98"/>
      <c r="F10" s="98"/>
      <c r="G10" s="98"/>
      <c r="H10" s="4"/>
      <c r="I10" s="4"/>
    </row>
    <row r="11" spans="1:9" ht="15">
      <c r="A11" s="359"/>
      <c r="B11" s="360"/>
      <c r="C11" s="87"/>
      <c r="D11" s="87"/>
      <c r="E11" s="87"/>
      <c r="F11" s="87"/>
      <c r="G11" s="87"/>
      <c r="H11" s="4"/>
      <c r="I11" s="4"/>
    </row>
    <row r="12" spans="1:9" ht="15">
      <c r="A12" s="359"/>
      <c r="B12" s="360"/>
      <c r="C12" s="87"/>
      <c r="D12" s="87"/>
      <c r="E12" s="87"/>
      <c r="F12" s="87"/>
      <c r="G12" s="87"/>
      <c r="H12" s="4"/>
      <c r="I12" s="4"/>
    </row>
    <row r="13" spans="1:9" ht="15">
      <c r="A13" s="359"/>
      <c r="B13" s="360"/>
      <c r="C13" s="87"/>
      <c r="D13" s="87"/>
      <c r="E13" s="87"/>
      <c r="F13" s="87"/>
      <c r="G13" s="87"/>
      <c r="H13" s="4"/>
      <c r="I13" s="4"/>
    </row>
    <row r="14" spans="1:9" ht="15">
      <c r="A14" s="359"/>
      <c r="B14" s="360"/>
      <c r="C14" s="87"/>
      <c r="D14" s="87"/>
      <c r="E14" s="87"/>
      <c r="F14" s="87"/>
      <c r="G14" s="87"/>
      <c r="H14" s="4"/>
      <c r="I14" s="4"/>
    </row>
    <row r="15" spans="1:9" ht="15">
      <c r="A15" s="359"/>
      <c r="B15" s="360"/>
      <c r="C15" s="87"/>
      <c r="D15" s="87"/>
      <c r="E15" s="87"/>
      <c r="F15" s="87"/>
      <c r="G15" s="87"/>
      <c r="H15" s="4"/>
      <c r="I15" s="4"/>
    </row>
    <row r="16" spans="1:9" ht="15">
      <c r="A16" s="359"/>
      <c r="B16" s="360"/>
      <c r="C16" s="87"/>
      <c r="D16" s="87"/>
      <c r="E16" s="87"/>
      <c r="F16" s="87"/>
      <c r="G16" s="87"/>
      <c r="H16" s="4"/>
      <c r="I16" s="4"/>
    </row>
    <row r="17" spans="1:9" ht="15">
      <c r="A17" s="359"/>
      <c r="B17" s="360"/>
      <c r="C17" s="87"/>
      <c r="D17" s="87"/>
      <c r="E17" s="87"/>
      <c r="F17" s="87"/>
      <c r="G17" s="87"/>
      <c r="H17" s="4"/>
      <c r="I17" s="4"/>
    </row>
    <row r="18" spans="1:9" ht="15">
      <c r="A18" s="359"/>
      <c r="B18" s="360"/>
      <c r="C18" s="87"/>
      <c r="D18" s="87"/>
      <c r="E18" s="87"/>
      <c r="F18" s="87"/>
      <c r="G18" s="87"/>
      <c r="H18" s="4"/>
      <c r="I18" s="4"/>
    </row>
    <row r="19" spans="1:9" ht="15">
      <c r="A19" s="359"/>
      <c r="B19" s="360"/>
      <c r="C19" s="87"/>
      <c r="D19" s="87"/>
      <c r="E19" s="87"/>
      <c r="F19" s="87"/>
      <c r="G19" s="87"/>
      <c r="H19" s="4"/>
      <c r="I19" s="4"/>
    </row>
    <row r="20" spans="1:9" ht="15">
      <c r="A20" s="359"/>
      <c r="B20" s="360"/>
      <c r="C20" s="87"/>
      <c r="D20" s="87"/>
      <c r="E20" s="87"/>
      <c r="F20" s="87"/>
      <c r="G20" s="87"/>
      <c r="H20" s="4"/>
      <c r="I20" s="4"/>
    </row>
    <row r="21" spans="1:9" ht="15">
      <c r="A21" s="359"/>
      <c r="B21" s="360"/>
      <c r="C21" s="87"/>
      <c r="D21" s="87"/>
      <c r="E21" s="87"/>
      <c r="F21" s="87"/>
      <c r="G21" s="87"/>
      <c r="H21" s="4"/>
      <c r="I21" s="4"/>
    </row>
    <row r="22" spans="1:9" ht="15">
      <c r="A22" s="359"/>
      <c r="B22" s="360"/>
      <c r="C22" s="87"/>
      <c r="D22" s="87"/>
      <c r="E22" s="87"/>
      <c r="F22" s="87"/>
      <c r="G22" s="87"/>
      <c r="H22" s="4"/>
      <c r="I22" s="4"/>
    </row>
    <row r="23" spans="1:9" ht="15">
      <c r="A23" s="359"/>
      <c r="B23" s="360"/>
      <c r="C23" s="87"/>
      <c r="D23" s="87"/>
      <c r="E23" s="87"/>
      <c r="F23" s="87"/>
      <c r="G23" s="87"/>
      <c r="H23" s="4"/>
      <c r="I23" s="4"/>
    </row>
    <row r="24" spans="1:9" ht="15">
      <c r="A24" s="359"/>
      <c r="B24" s="360"/>
      <c r="C24" s="87"/>
      <c r="D24" s="87"/>
      <c r="E24" s="87"/>
      <c r="F24" s="87"/>
      <c r="G24" s="87"/>
      <c r="H24" s="4"/>
      <c r="I24" s="4"/>
    </row>
    <row r="25" spans="1:9" ht="15">
      <c r="A25" s="359"/>
      <c r="B25" s="360"/>
      <c r="C25" s="87"/>
      <c r="D25" s="87"/>
      <c r="E25" s="87"/>
      <c r="F25" s="87"/>
      <c r="G25" s="87"/>
      <c r="H25" s="4"/>
      <c r="I25" s="4"/>
    </row>
    <row r="26" spans="1:9" ht="15">
      <c r="A26" s="359"/>
      <c r="B26" s="360"/>
      <c r="C26" s="87"/>
      <c r="D26" s="87"/>
      <c r="E26" s="87"/>
      <c r="F26" s="87"/>
      <c r="G26" s="87"/>
      <c r="H26" s="4"/>
      <c r="I26" s="4"/>
    </row>
    <row r="27" spans="1:9" ht="15">
      <c r="A27" s="359"/>
      <c r="B27" s="360"/>
      <c r="C27" s="87"/>
      <c r="D27" s="87"/>
      <c r="E27" s="87"/>
      <c r="F27" s="87"/>
      <c r="G27" s="87"/>
      <c r="H27" s="4"/>
      <c r="I27" s="4"/>
    </row>
    <row r="28" spans="1:9" ht="15">
      <c r="A28" s="359"/>
      <c r="B28" s="360"/>
      <c r="C28" s="87"/>
      <c r="D28" s="87"/>
      <c r="E28" s="87"/>
      <c r="F28" s="87"/>
      <c r="G28" s="87"/>
      <c r="H28" s="4"/>
      <c r="I28" s="4"/>
    </row>
    <row r="29" spans="1:9" ht="15">
      <c r="A29" s="359"/>
      <c r="B29" s="360"/>
      <c r="C29" s="87"/>
      <c r="D29" s="87"/>
      <c r="E29" s="87"/>
      <c r="F29" s="87"/>
      <c r="G29" s="87"/>
      <c r="H29" s="4"/>
      <c r="I29" s="4"/>
    </row>
    <row r="30" spans="1:9" ht="15">
      <c r="A30" s="359"/>
      <c r="B30" s="360"/>
      <c r="C30" s="87"/>
      <c r="D30" s="87"/>
      <c r="E30" s="87"/>
      <c r="F30" s="87"/>
      <c r="G30" s="87"/>
      <c r="H30" s="4"/>
      <c r="I30" s="4"/>
    </row>
    <row r="31" spans="1:9" ht="15">
      <c r="A31" s="359"/>
      <c r="B31" s="360"/>
      <c r="C31" s="87"/>
      <c r="D31" s="87"/>
      <c r="E31" s="87"/>
      <c r="F31" s="87"/>
      <c r="G31" s="87"/>
      <c r="H31" s="4"/>
      <c r="I31" s="4"/>
    </row>
    <row r="32" spans="1:9" ht="15">
      <c r="A32" s="359"/>
      <c r="B32" s="360"/>
      <c r="C32" s="87"/>
      <c r="D32" s="87"/>
      <c r="E32" s="87"/>
      <c r="F32" s="87"/>
      <c r="G32" s="87"/>
      <c r="H32" s="4"/>
      <c r="I32" s="4"/>
    </row>
    <row r="33" spans="1:9" ht="15">
      <c r="A33" s="359"/>
      <c r="B33" s="360"/>
      <c r="C33" s="87"/>
      <c r="D33" s="87"/>
      <c r="E33" s="87"/>
      <c r="F33" s="87"/>
      <c r="G33" s="87"/>
      <c r="H33" s="4"/>
      <c r="I33" s="4"/>
    </row>
    <row r="34" spans="1:9" ht="15">
      <c r="A34" s="359"/>
      <c r="B34" s="361"/>
      <c r="C34" s="99"/>
      <c r="D34" s="99"/>
      <c r="E34" s="99"/>
      <c r="F34" s="99"/>
      <c r="G34" s="99" t="s">
        <v>338</v>
      </c>
      <c r="H34" s="86">
        <f>SUM(H9:H33)</f>
        <v>0</v>
      </c>
      <c r="I34" s="86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216" t="s">
        <v>478</v>
      </c>
      <c r="B36" s="43"/>
      <c r="C36" s="43"/>
      <c r="D36" s="43"/>
      <c r="E36" s="43"/>
      <c r="F36" s="43"/>
      <c r="G36" s="2"/>
      <c r="H36" s="2"/>
    </row>
    <row r="37" spans="1:9" ht="15">
      <c r="A37" s="216"/>
      <c r="B37" s="43"/>
      <c r="C37" s="43"/>
      <c r="D37" s="43"/>
      <c r="E37" s="43"/>
      <c r="F37" s="43"/>
      <c r="G37" s="2"/>
      <c r="H37" s="2"/>
    </row>
    <row r="38" spans="1:9" ht="15">
      <c r="A38" s="216"/>
      <c r="B38" s="2"/>
      <c r="C38" s="2"/>
      <c r="D38" s="2"/>
      <c r="E38" s="2"/>
      <c r="F38" s="2"/>
      <c r="G38" s="2"/>
      <c r="H38" s="2"/>
    </row>
    <row r="39" spans="1:9" ht="15">
      <c r="A39" s="216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271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5"/>
      <c r="B46" s="65" t="s">
        <v>139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>
      <c r="A1" s="74" t="s">
        <v>479</v>
      </c>
      <c r="B1" s="74"/>
      <c r="C1" s="77"/>
      <c r="D1" s="77"/>
      <c r="E1" s="77"/>
      <c r="F1" s="77"/>
      <c r="G1" s="463" t="s">
        <v>109</v>
      </c>
      <c r="H1" s="463"/>
    </row>
    <row r="2" spans="1:10" ht="15">
      <c r="A2" s="76" t="s">
        <v>140</v>
      </c>
      <c r="B2" s="74"/>
      <c r="C2" s="77"/>
      <c r="D2" s="77"/>
      <c r="E2" s="77"/>
      <c r="F2" s="77"/>
      <c r="G2" s="461" t="s">
        <v>775</v>
      </c>
      <c r="H2" s="461"/>
    </row>
    <row r="3" spans="1:10" ht="15">
      <c r="A3" s="76"/>
      <c r="B3" s="76"/>
      <c r="C3" s="76"/>
      <c r="D3" s="76"/>
      <c r="E3" s="76"/>
      <c r="F3" s="76"/>
      <c r="G3" s="287"/>
      <c r="H3" s="287"/>
    </row>
    <row r="4" spans="1:10" ht="15">
      <c r="A4" s="77" t="s">
        <v>274</v>
      </c>
      <c r="B4" s="77"/>
      <c r="C4" s="77"/>
      <c r="D4" s="77"/>
      <c r="E4" s="77"/>
      <c r="F4" s="77"/>
      <c r="G4" s="76"/>
      <c r="H4" s="76"/>
    </row>
    <row r="5" spans="1:10" ht="15">
      <c r="A5" s="80" t="str">
        <f>'ფორმა N1'!D4</f>
        <v>მოქალაქეთა პოლიტიკური გაერთიანება "ახალი პოლიტიკური ცენტრი"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86"/>
      <c r="B7" s="286"/>
      <c r="C7" s="286"/>
      <c r="D7" s="286"/>
      <c r="E7" s="286"/>
      <c r="F7" s="286"/>
      <c r="G7" s="78"/>
      <c r="H7" s="78"/>
    </row>
    <row r="8" spans="1:10" ht="30">
      <c r="A8" s="90" t="s">
        <v>64</v>
      </c>
      <c r="B8" s="90" t="s">
        <v>339</v>
      </c>
      <c r="C8" s="90" t="s">
        <v>340</v>
      </c>
      <c r="D8" s="90" t="s">
        <v>227</v>
      </c>
      <c r="E8" s="90" t="s">
        <v>348</v>
      </c>
      <c r="F8" s="90" t="s">
        <v>341</v>
      </c>
      <c r="G8" s="79" t="s">
        <v>10</v>
      </c>
      <c r="H8" s="79" t="s">
        <v>9</v>
      </c>
      <c r="J8" s="231" t="s">
        <v>347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1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346</v>
      </c>
      <c r="G34" s="86">
        <f>SUM(G9:G33)</f>
        <v>0</v>
      </c>
      <c r="H34" s="86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85"/>
      <c r="I35" s="185"/>
    </row>
    <row r="36" spans="1:9" ht="15">
      <c r="A36" s="230" t="s">
        <v>480</v>
      </c>
      <c r="B36" s="230"/>
      <c r="C36" s="229"/>
      <c r="D36" s="229"/>
      <c r="E36" s="229"/>
      <c r="F36" s="229"/>
      <c r="G36" s="229"/>
      <c r="H36" s="185"/>
      <c r="I36" s="185"/>
    </row>
    <row r="37" spans="1:9" ht="15">
      <c r="A37" s="230"/>
      <c r="B37" s="230"/>
      <c r="C37" s="229"/>
      <c r="D37" s="229"/>
      <c r="E37" s="229"/>
      <c r="F37" s="229"/>
      <c r="G37" s="229"/>
      <c r="H37" s="185"/>
      <c r="I37" s="185"/>
    </row>
    <row r="38" spans="1:9" ht="15">
      <c r="A38" s="230"/>
      <c r="B38" s="230"/>
      <c r="C38" s="185"/>
      <c r="D38" s="185"/>
      <c r="E38" s="185"/>
      <c r="F38" s="185"/>
      <c r="G38" s="185"/>
      <c r="H38" s="185"/>
      <c r="I38" s="185"/>
    </row>
    <row r="39" spans="1:9" ht="15">
      <c r="A39" s="230"/>
      <c r="B39" s="230"/>
      <c r="C39" s="185"/>
      <c r="D39" s="185"/>
      <c r="E39" s="185"/>
      <c r="F39" s="185"/>
      <c r="G39" s="185"/>
      <c r="H39" s="185"/>
      <c r="I39" s="185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>
      <c r="A44" s="191"/>
      <c r="B44" s="191"/>
      <c r="C44" s="191" t="s">
        <v>433</v>
      </c>
      <c r="D44" s="191"/>
      <c r="E44" s="229"/>
      <c r="F44" s="191"/>
      <c r="G44" s="191"/>
      <c r="H44" s="185"/>
      <c r="I44" s="192"/>
    </row>
    <row r="45" spans="1:9" ht="15">
      <c r="A45" s="185"/>
      <c r="B45" s="185"/>
      <c r="C45" s="185" t="s">
        <v>270</v>
      </c>
      <c r="D45" s="185"/>
      <c r="E45" s="185"/>
      <c r="F45" s="185"/>
      <c r="G45" s="185"/>
      <c r="H45" s="185"/>
      <c r="I45" s="192"/>
    </row>
    <row r="46" spans="1:9">
      <c r="A46" s="193"/>
      <c r="B46" s="193"/>
      <c r="C46" s="193" t="s">
        <v>139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13.140625" style="186" customWidth="1"/>
    <col min="6" max="6" width="17" style="186" customWidth="1"/>
    <col min="7" max="7" width="13.7109375" style="186" customWidth="1"/>
    <col min="8" max="8" width="19.42578125" style="186" bestFit="1" customWidth="1"/>
    <col min="9" max="9" width="18.5703125" style="186" bestFit="1" customWidth="1"/>
    <col min="10" max="10" width="16.7109375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2" spans="1:12" ht="15">
      <c r="A2" s="468" t="s">
        <v>481</v>
      </c>
      <c r="B2" s="468"/>
      <c r="C2" s="468"/>
      <c r="D2" s="468"/>
      <c r="E2" s="349"/>
      <c r="F2" s="77"/>
      <c r="G2" s="77"/>
      <c r="H2" s="77"/>
      <c r="I2" s="77"/>
      <c r="J2" s="287"/>
      <c r="K2" s="288"/>
      <c r="L2" s="288" t="s">
        <v>109</v>
      </c>
    </row>
    <row r="3" spans="1:12" ht="15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287"/>
      <c r="K3" s="461" t="s">
        <v>775</v>
      </c>
      <c r="L3" s="461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87"/>
      <c r="K4" s="287"/>
      <c r="L4" s="287"/>
    </row>
    <row r="5" spans="1:12" ht="15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 t="str">
        <f>'ფორმა N1'!D4</f>
        <v>მოქალაქეთა პოლიტიკური გაერთიანება "ახალი პოლიტიკური ცენტრი"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86"/>
      <c r="B8" s="286"/>
      <c r="C8" s="286"/>
      <c r="D8" s="286"/>
      <c r="E8" s="286"/>
      <c r="F8" s="286"/>
      <c r="G8" s="286"/>
      <c r="H8" s="286"/>
      <c r="I8" s="286"/>
      <c r="J8" s="78"/>
      <c r="K8" s="78"/>
      <c r="L8" s="78"/>
    </row>
    <row r="9" spans="1:12" ht="45">
      <c r="A9" s="90" t="s">
        <v>64</v>
      </c>
      <c r="B9" s="90" t="s">
        <v>482</v>
      </c>
      <c r="C9" s="90" t="s">
        <v>483</v>
      </c>
      <c r="D9" s="90" t="s">
        <v>484</v>
      </c>
      <c r="E9" s="90" t="s">
        <v>485</v>
      </c>
      <c r="F9" s="90" t="s">
        <v>486</v>
      </c>
      <c r="G9" s="90" t="s">
        <v>487</v>
      </c>
      <c r="H9" s="90" t="s">
        <v>488</v>
      </c>
      <c r="I9" s="90" t="s">
        <v>489</v>
      </c>
      <c r="J9" s="90" t="s">
        <v>490</v>
      </c>
      <c r="K9" s="90" t="s">
        <v>491</v>
      </c>
      <c r="L9" s="90" t="s">
        <v>318</v>
      </c>
    </row>
    <row r="10" spans="1:12" ht="15">
      <c r="A10" s="98">
        <v>1</v>
      </c>
      <c r="B10" s="350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>
      <c r="A11" s="98">
        <v>2</v>
      </c>
      <c r="B11" s="350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350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350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350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50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50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50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50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50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50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50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50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50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50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50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50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50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50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50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50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50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50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50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276</v>
      </c>
      <c r="B34" s="350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50"/>
      <c r="C35" s="99"/>
      <c r="D35" s="99"/>
      <c r="E35" s="99"/>
      <c r="F35" s="99"/>
      <c r="G35" s="87"/>
      <c r="H35" s="87"/>
      <c r="I35" s="87"/>
      <c r="J35" s="87" t="s">
        <v>492</v>
      </c>
      <c r="K35" s="86">
        <f>SUM(K10:K34)</f>
        <v>0</v>
      </c>
      <c r="L35" s="87"/>
    </row>
    <row r="36" spans="1:12" ht="15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5"/>
    </row>
    <row r="37" spans="1:12" ht="15">
      <c r="A37" s="230" t="s">
        <v>493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5"/>
    </row>
    <row r="38" spans="1:12" ht="15">
      <c r="A38" s="230" t="s">
        <v>494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5"/>
    </row>
    <row r="39" spans="1:12" ht="15">
      <c r="A39" s="216" t="s">
        <v>495</v>
      </c>
      <c r="B39" s="230"/>
      <c r="C39" s="185"/>
      <c r="D39" s="185"/>
      <c r="E39" s="185"/>
      <c r="F39" s="185"/>
      <c r="G39" s="185"/>
      <c r="H39" s="185"/>
      <c r="I39" s="185"/>
      <c r="J39" s="185"/>
      <c r="K39" s="185"/>
    </row>
    <row r="40" spans="1:12" ht="15">
      <c r="A40" s="216" t="s">
        <v>496</v>
      </c>
      <c r="B40" s="230"/>
      <c r="C40" s="185"/>
      <c r="D40" s="185"/>
      <c r="E40" s="185"/>
      <c r="F40" s="185"/>
      <c r="G40" s="185"/>
      <c r="H40" s="185"/>
      <c r="I40" s="185"/>
      <c r="J40" s="185"/>
      <c r="K40" s="185"/>
    </row>
    <row r="41" spans="1:12" ht="15" customHeight="1">
      <c r="A41" s="473" t="s">
        <v>513</v>
      </c>
      <c r="B41" s="473"/>
      <c r="C41" s="473"/>
      <c r="D41" s="473"/>
      <c r="E41" s="473"/>
      <c r="F41" s="473"/>
      <c r="G41" s="473"/>
      <c r="H41" s="473"/>
      <c r="I41" s="473"/>
      <c r="J41" s="473"/>
      <c r="K41" s="473"/>
    </row>
    <row r="42" spans="1:12" ht="15" customHeight="1">
      <c r="A42" s="473"/>
      <c r="B42" s="473"/>
      <c r="C42" s="473"/>
      <c r="D42" s="473"/>
      <c r="E42" s="473"/>
      <c r="F42" s="473"/>
      <c r="G42" s="473"/>
      <c r="H42" s="473"/>
      <c r="I42" s="473"/>
      <c r="J42" s="473"/>
      <c r="K42" s="473"/>
    </row>
    <row r="43" spans="1:12" ht="12.75" customHeight="1">
      <c r="A43" s="381"/>
      <c r="B43" s="381"/>
      <c r="C43" s="381"/>
      <c r="D43" s="381"/>
      <c r="E43" s="381"/>
      <c r="F43" s="381"/>
      <c r="G43" s="381"/>
      <c r="H43" s="381"/>
      <c r="I43" s="381"/>
      <c r="J43" s="381"/>
      <c r="K43" s="381"/>
    </row>
    <row r="44" spans="1:12" ht="15">
      <c r="A44" s="469" t="s">
        <v>107</v>
      </c>
      <c r="B44" s="469"/>
      <c r="C44" s="351"/>
      <c r="D44" s="352"/>
      <c r="E44" s="352"/>
      <c r="F44" s="351"/>
      <c r="G44" s="351"/>
      <c r="H44" s="351"/>
      <c r="I44" s="351"/>
      <c r="J44" s="351"/>
      <c r="K44" s="185"/>
    </row>
    <row r="45" spans="1:12" ht="15">
      <c r="A45" s="351"/>
      <c r="B45" s="352"/>
      <c r="C45" s="351"/>
      <c r="D45" s="352"/>
      <c r="E45" s="352"/>
      <c r="F45" s="351"/>
      <c r="G45" s="351"/>
      <c r="H45" s="351"/>
      <c r="I45" s="351"/>
      <c r="J45" s="353"/>
      <c r="K45" s="185"/>
    </row>
    <row r="46" spans="1:12" ht="15" customHeight="1">
      <c r="A46" s="351"/>
      <c r="B46" s="352"/>
      <c r="C46" s="470" t="s">
        <v>268</v>
      </c>
      <c r="D46" s="470"/>
      <c r="E46" s="354"/>
      <c r="F46" s="355"/>
      <c r="G46" s="471" t="s">
        <v>497</v>
      </c>
      <c r="H46" s="471"/>
      <c r="I46" s="471"/>
      <c r="J46" s="356"/>
      <c r="K46" s="185"/>
    </row>
    <row r="47" spans="1:12" ht="15">
      <c r="A47" s="351"/>
      <c r="B47" s="352"/>
      <c r="C47" s="351"/>
      <c r="D47" s="352"/>
      <c r="E47" s="352"/>
      <c r="F47" s="351"/>
      <c r="G47" s="472"/>
      <c r="H47" s="472"/>
      <c r="I47" s="472"/>
      <c r="J47" s="356"/>
      <c r="K47" s="185"/>
    </row>
    <row r="48" spans="1:12" ht="15">
      <c r="A48" s="351"/>
      <c r="B48" s="352"/>
      <c r="C48" s="467" t="s">
        <v>139</v>
      </c>
      <c r="D48" s="467"/>
      <c r="E48" s="354"/>
      <c r="F48" s="355"/>
      <c r="G48" s="351"/>
      <c r="H48" s="351"/>
      <c r="I48" s="351"/>
      <c r="J48" s="351"/>
      <c r="K48" s="18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457</v>
      </c>
      <c r="B1" s="76"/>
      <c r="C1" s="475" t="s">
        <v>109</v>
      </c>
      <c r="D1" s="475"/>
    </row>
    <row r="2" spans="1:5">
      <c r="A2" s="74" t="s">
        <v>458</v>
      </c>
      <c r="B2" s="76"/>
      <c r="C2" s="461" t="s">
        <v>775</v>
      </c>
      <c r="D2" s="462"/>
    </row>
    <row r="3" spans="1:5">
      <c r="A3" s="76" t="s">
        <v>140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19" t="str">
        <f>'ფორმა N1'!D4</f>
        <v>მოქალაქეთა პოლიტიკური გაერთიანება "ახალი პოლიტიკური ცენტრი"</v>
      </c>
      <c r="B6" s="120"/>
      <c r="C6" s="120"/>
      <c r="D6" s="58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5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459</v>
      </c>
      <c r="B1" s="77"/>
      <c r="C1" s="463" t="s">
        <v>109</v>
      </c>
      <c r="D1" s="463"/>
      <c r="E1" s="91"/>
    </row>
    <row r="2" spans="1:5" s="6" customFormat="1">
      <c r="A2" s="74" t="s">
        <v>456</v>
      </c>
      <c r="B2" s="77"/>
      <c r="C2" s="461" t="s">
        <v>775</v>
      </c>
      <c r="D2" s="461"/>
      <c r="E2" s="91"/>
    </row>
    <row r="3" spans="1:5" s="6" customFormat="1">
      <c r="A3" s="76" t="s">
        <v>140</v>
      </c>
      <c r="B3" s="74"/>
      <c r="C3" s="162"/>
      <c r="D3" s="162"/>
      <c r="E3" s="91"/>
    </row>
    <row r="4" spans="1:5" s="6" customFormat="1">
      <c r="A4" s="76"/>
      <c r="B4" s="76"/>
      <c r="C4" s="162"/>
      <c r="D4" s="162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tr">
        <f>'ფორმა N1'!D4</f>
        <v>მოქალაქეთა პოლიტიკური გაერთიანება "ახალი პოლიტიკური ცენტრი"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1"/>
      <c r="B8" s="161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297</v>
      </c>
      <c r="B10" s="98"/>
      <c r="C10" s="4"/>
      <c r="D10" s="4"/>
      <c r="E10" s="93"/>
    </row>
    <row r="11" spans="1:5" s="10" customFormat="1">
      <c r="A11" s="98" t="s">
        <v>298</v>
      </c>
      <c r="B11" s="98"/>
      <c r="C11" s="4"/>
      <c r="D11" s="4"/>
      <c r="E11" s="94"/>
    </row>
    <row r="12" spans="1:5" s="10" customFormat="1">
      <c r="A12" s="98" t="s">
        <v>299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9">
      <c r="A17" s="99"/>
      <c r="B17" s="99" t="s">
        <v>335</v>
      </c>
      <c r="C17" s="86">
        <f>SUM(C10:C16)</f>
        <v>0</v>
      </c>
      <c r="D17" s="86">
        <f>SUM(D10:D16)</f>
        <v>0</v>
      </c>
      <c r="E17" s="96"/>
    </row>
    <row r="18" spans="1:9">
      <c r="A18" s="43"/>
      <c r="B18" s="43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16"/>
    </row>
    <row r="22" spans="1:9">
      <c r="A22" s="216" t="s">
        <v>402</v>
      </c>
    </row>
    <row r="23" spans="1:9" s="22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5"/>
      <c r="B29" s="65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4"/>
  <sheetViews>
    <sheetView showGridLines="0" view="pageBreakPreview" topLeftCell="A28" zoomScale="80" zoomScaleNormal="100" zoomScaleSheetLayoutView="80" workbookViewId="0">
      <selection activeCell="D66" sqref="D66"/>
    </sheetView>
  </sheetViews>
  <sheetFormatPr defaultRowHeight="15"/>
  <cols>
    <col min="1" max="1" width="12.85546875" style="28" customWidth="1"/>
    <col min="2" max="2" width="65.5703125" style="27" customWidth="1"/>
    <col min="3" max="3" width="13" style="2" customWidth="1"/>
    <col min="4" max="4" width="22.42578125" style="2" customWidth="1"/>
    <col min="5" max="5" width="1" style="2" customWidth="1"/>
    <col min="6" max="16384" width="9.140625" style="2"/>
  </cols>
  <sheetData>
    <row r="1" spans="1:5">
      <c r="A1" s="74" t="s">
        <v>224</v>
      </c>
      <c r="B1" s="121"/>
      <c r="C1" s="476" t="s">
        <v>198</v>
      </c>
      <c r="D1" s="476"/>
      <c r="E1" s="105"/>
    </row>
    <row r="2" spans="1:5">
      <c r="A2" s="76" t="s">
        <v>140</v>
      </c>
      <c r="B2" s="121"/>
      <c r="C2" s="77"/>
      <c r="D2" s="461" t="s">
        <v>775</v>
      </c>
      <c r="E2" s="461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'ფორმა N1'!D4</f>
        <v>მოქალაქეთა პოლიტიკური გაერთიანება "ახალი პოლიტიკური ცენტრი"</v>
      </c>
      <c r="B5" s="120"/>
      <c r="C5" s="120"/>
      <c r="D5" s="58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113</v>
      </c>
      <c r="B8" s="124" t="s">
        <v>190</v>
      </c>
      <c r="C8" s="124" t="s">
        <v>303</v>
      </c>
      <c r="D8" s="124" t="s">
        <v>257</v>
      </c>
      <c r="E8" s="105"/>
    </row>
    <row r="9" spans="1:5">
      <c r="A9" s="48"/>
      <c r="B9" s="49"/>
      <c r="C9" s="158"/>
      <c r="D9" s="158"/>
      <c r="E9" s="105"/>
    </row>
    <row r="10" spans="1:5">
      <c r="A10" s="50" t="s">
        <v>191</v>
      </c>
      <c r="B10" s="51"/>
      <c r="C10" s="388">
        <f>SUM(C11,C34)</f>
        <v>0</v>
      </c>
      <c r="D10" s="388">
        <f>D34+D11</f>
        <v>7060.34</v>
      </c>
      <c r="E10" s="105"/>
    </row>
    <row r="11" spans="1:5">
      <c r="A11" s="52" t="s">
        <v>192</v>
      </c>
      <c r="B11" s="53"/>
      <c r="C11" s="388">
        <f>SUM(C12:C32)</f>
        <v>0</v>
      </c>
      <c r="D11" s="388">
        <f>D27+D15+D14</f>
        <v>7060.34</v>
      </c>
      <c r="E11" s="105"/>
    </row>
    <row r="12" spans="1:5">
      <c r="A12" s="56">
        <v>1110</v>
      </c>
      <c r="B12" s="55" t="s">
        <v>142</v>
      </c>
      <c r="C12" s="8"/>
      <c r="D12" s="8"/>
      <c r="E12" s="105"/>
    </row>
    <row r="13" spans="1:5">
      <c r="A13" s="56">
        <v>1120</v>
      </c>
      <c r="B13" s="55" t="s">
        <v>143</v>
      </c>
      <c r="C13" s="388"/>
      <c r="D13" s="388"/>
      <c r="E13" s="105"/>
    </row>
    <row r="14" spans="1:5">
      <c r="A14" s="56">
        <v>1211</v>
      </c>
      <c r="B14" s="55" t="s">
        <v>144</v>
      </c>
      <c r="C14" s="388">
        <v>0</v>
      </c>
      <c r="D14" s="388">
        <v>548.51</v>
      </c>
      <c r="E14" s="105"/>
    </row>
    <row r="15" spans="1:5">
      <c r="A15" s="56">
        <v>1212</v>
      </c>
      <c r="B15" s="55" t="s">
        <v>145</v>
      </c>
      <c r="C15" s="388"/>
      <c r="D15" s="388">
        <v>11.83</v>
      </c>
      <c r="E15" s="105"/>
    </row>
    <row r="16" spans="1:5">
      <c r="A16" s="56">
        <v>1213</v>
      </c>
      <c r="B16" s="55" t="s">
        <v>146</v>
      </c>
      <c r="C16" s="388"/>
      <c r="D16" s="388"/>
      <c r="E16" s="105"/>
    </row>
    <row r="17" spans="1:5">
      <c r="A17" s="56">
        <v>1214</v>
      </c>
      <c r="B17" s="55" t="s">
        <v>147</v>
      </c>
      <c r="C17" s="388"/>
      <c r="D17" s="388"/>
      <c r="E17" s="105"/>
    </row>
    <row r="18" spans="1:5">
      <c r="A18" s="56">
        <v>1215</v>
      </c>
      <c r="B18" s="55" t="s">
        <v>148</v>
      </c>
      <c r="C18" s="388"/>
      <c r="D18" s="388"/>
      <c r="E18" s="105"/>
    </row>
    <row r="19" spans="1:5">
      <c r="A19" s="56">
        <v>1300</v>
      </c>
      <c r="B19" s="55" t="s">
        <v>149</v>
      </c>
      <c r="C19" s="388"/>
      <c r="D19" s="388"/>
      <c r="E19" s="105"/>
    </row>
    <row r="20" spans="1:5">
      <c r="A20" s="56">
        <v>1410</v>
      </c>
      <c r="B20" s="55" t="s">
        <v>150</v>
      </c>
      <c r="C20" s="388"/>
      <c r="D20" s="388"/>
      <c r="E20" s="105"/>
    </row>
    <row r="21" spans="1:5">
      <c r="A21" s="56">
        <v>1421</v>
      </c>
      <c r="B21" s="55" t="s">
        <v>151</v>
      </c>
      <c r="C21" s="388"/>
      <c r="D21" s="388"/>
      <c r="E21" s="105"/>
    </row>
    <row r="22" spans="1:5">
      <c r="A22" s="56">
        <v>1422</v>
      </c>
      <c r="B22" s="55" t="s">
        <v>152</v>
      </c>
      <c r="C22" s="388"/>
      <c r="D22" s="388"/>
      <c r="E22" s="105"/>
    </row>
    <row r="23" spans="1:5">
      <c r="A23" s="56">
        <v>1423</v>
      </c>
      <c r="B23" s="55" t="s">
        <v>153</v>
      </c>
      <c r="C23" s="388"/>
      <c r="D23" s="388"/>
      <c r="E23" s="105"/>
    </row>
    <row r="24" spans="1:5">
      <c r="A24" s="56">
        <v>1431</v>
      </c>
      <c r="B24" s="55" t="s">
        <v>154</v>
      </c>
      <c r="C24" s="388"/>
      <c r="D24" s="388"/>
      <c r="E24" s="105"/>
    </row>
    <row r="25" spans="1:5">
      <c r="A25" s="56">
        <v>1432</v>
      </c>
      <c r="B25" s="55" t="s">
        <v>155</v>
      </c>
      <c r="C25" s="388"/>
      <c r="D25" s="388"/>
      <c r="E25" s="105"/>
    </row>
    <row r="26" spans="1:5">
      <c r="A26" s="56">
        <v>1433</v>
      </c>
      <c r="B26" s="55" t="s">
        <v>156</v>
      </c>
      <c r="C26" s="388"/>
      <c r="D26" s="388"/>
      <c r="E26" s="105"/>
    </row>
    <row r="27" spans="1:5">
      <c r="A27" s="56">
        <v>1441</v>
      </c>
      <c r="B27" s="55" t="s">
        <v>157</v>
      </c>
      <c r="C27" s="388"/>
      <c r="D27" s="388">
        <v>6500</v>
      </c>
      <c r="E27" s="105"/>
    </row>
    <row r="28" spans="1:5">
      <c r="A28" s="56">
        <v>1442</v>
      </c>
      <c r="B28" s="55" t="s">
        <v>158</v>
      </c>
      <c r="C28" s="388"/>
      <c r="D28" s="388"/>
      <c r="E28" s="105"/>
    </row>
    <row r="29" spans="1:5">
      <c r="A29" s="56">
        <v>1443</v>
      </c>
      <c r="B29" s="55" t="s">
        <v>159</v>
      </c>
      <c r="C29" s="8"/>
      <c r="D29" s="8"/>
      <c r="E29" s="105"/>
    </row>
    <row r="30" spans="1:5">
      <c r="A30" s="56">
        <v>1444</v>
      </c>
      <c r="B30" s="55" t="s">
        <v>160</v>
      </c>
      <c r="C30" s="8"/>
      <c r="D30" s="8"/>
      <c r="E30" s="105"/>
    </row>
    <row r="31" spans="1:5">
      <c r="A31" s="56">
        <v>1445</v>
      </c>
      <c r="B31" s="55" t="s">
        <v>161</v>
      </c>
      <c r="C31" s="8"/>
      <c r="D31" s="8"/>
      <c r="E31" s="105"/>
    </row>
    <row r="32" spans="1:5">
      <c r="A32" s="56">
        <v>1446</v>
      </c>
      <c r="B32" s="55" t="s">
        <v>162</v>
      </c>
      <c r="C32" s="8"/>
      <c r="D32" s="8"/>
      <c r="E32" s="105"/>
    </row>
    <row r="33" spans="1:5">
      <c r="A33" s="29"/>
      <c r="E33" s="105"/>
    </row>
    <row r="34" spans="1:5">
      <c r="A34" s="57" t="s">
        <v>193</v>
      </c>
      <c r="B34" s="55"/>
      <c r="C34" s="85">
        <f>SUM(C35:C42)</f>
        <v>0</v>
      </c>
      <c r="D34" s="85"/>
      <c r="E34" s="105"/>
    </row>
    <row r="35" spans="1:5">
      <c r="A35" s="56">
        <v>2110</v>
      </c>
      <c r="B35" s="55" t="s">
        <v>100</v>
      </c>
      <c r="C35" s="8"/>
      <c r="D35" s="8"/>
      <c r="E35" s="105"/>
    </row>
    <row r="36" spans="1:5">
      <c r="A36" s="56">
        <v>2120</v>
      </c>
      <c r="B36" s="55" t="s">
        <v>163</v>
      </c>
      <c r="C36" s="8"/>
      <c r="D36" s="8"/>
      <c r="E36" s="105"/>
    </row>
    <row r="37" spans="1:5">
      <c r="A37" s="56">
        <v>2130</v>
      </c>
      <c r="B37" s="55" t="s">
        <v>101</v>
      </c>
      <c r="C37" s="8"/>
      <c r="D37" s="8"/>
      <c r="E37" s="105"/>
    </row>
    <row r="38" spans="1:5">
      <c r="A38" s="56">
        <v>2140</v>
      </c>
      <c r="B38" s="55" t="s">
        <v>411</v>
      </c>
      <c r="C38" s="8"/>
      <c r="D38" s="8"/>
      <c r="E38" s="105"/>
    </row>
    <row r="39" spans="1:5">
      <c r="A39" s="56">
        <v>2150</v>
      </c>
      <c r="B39" s="55" t="s">
        <v>415</v>
      </c>
      <c r="C39" s="8"/>
      <c r="D39" s="8"/>
      <c r="E39" s="105"/>
    </row>
    <row r="40" spans="1:5">
      <c r="A40" s="56">
        <v>2220</v>
      </c>
      <c r="B40" s="55" t="s">
        <v>102</v>
      </c>
      <c r="C40" s="8"/>
      <c r="D40" s="8"/>
      <c r="E40" s="105"/>
    </row>
    <row r="41" spans="1:5">
      <c r="A41" s="56">
        <v>2300</v>
      </c>
      <c r="B41" s="55" t="s">
        <v>164</v>
      </c>
      <c r="C41" s="8"/>
      <c r="D41" s="8"/>
      <c r="E41" s="105"/>
    </row>
    <row r="42" spans="1:5">
      <c r="A42" s="56">
        <v>2400</v>
      </c>
      <c r="B42" s="55" t="s">
        <v>165</v>
      </c>
      <c r="C42" s="8"/>
      <c r="D42" s="8"/>
      <c r="E42" s="105"/>
    </row>
    <row r="43" spans="1:5">
      <c r="A43" s="30"/>
      <c r="E43" s="105"/>
    </row>
    <row r="44" spans="1:5">
      <c r="A44" s="54" t="s">
        <v>197</v>
      </c>
      <c r="B44" s="55"/>
      <c r="C44" s="85">
        <f>SUM(C45,C64)</f>
        <v>0</v>
      </c>
      <c r="D44" s="85">
        <f>D64+D45</f>
        <v>7060.34</v>
      </c>
      <c r="E44" s="105"/>
    </row>
    <row r="45" spans="1:5">
      <c r="A45" s="57" t="s">
        <v>194</v>
      </c>
      <c r="B45" s="55"/>
      <c r="C45" s="85">
        <f>SUM(C46:C61)</f>
        <v>0</v>
      </c>
      <c r="D45" s="85">
        <v>7100</v>
      </c>
      <c r="E45" s="105"/>
    </row>
    <row r="46" spans="1:5">
      <c r="A46" s="56">
        <v>3100</v>
      </c>
      <c r="B46" s="55" t="s">
        <v>166</v>
      </c>
      <c r="C46" s="8"/>
      <c r="D46" s="8"/>
      <c r="E46" s="105"/>
    </row>
    <row r="47" spans="1:5">
      <c r="A47" s="56">
        <v>3210</v>
      </c>
      <c r="B47" s="55" t="s">
        <v>167</v>
      </c>
      <c r="C47" s="8"/>
      <c r="D47" s="8"/>
      <c r="E47" s="105"/>
    </row>
    <row r="48" spans="1:5">
      <c r="A48" s="56">
        <v>3221</v>
      </c>
      <c r="B48" s="55" t="s">
        <v>168</v>
      </c>
      <c r="C48" s="8"/>
      <c r="D48" s="8"/>
      <c r="E48" s="105"/>
    </row>
    <row r="49" spans="1:5">
      <c r="A49" s="56">
        <v>3222</v>
      </c>
      <c r="B49" s="55" t="s">
        <v>169</v>
      </c>
      <c r="C49" s="8"/>
      <c r="D49" s="8"/>
      <c r="E49" s="105"/>
    </row>
    <row r="50" spans="1:5">
      <c r="A50" s="56">
        <v>3223</v>
      </c>
      <c r="B50" s="55" t="s">
        <v>170</v>
      </c>
      <c r="C50" s="8"/>
      <c r="D50" s="8"/>
      <c r="E50" s="105"/>
    </row>
    <row r="51" spans="1:5">
      <c r="A51" s="56">
        <v>3224</v>
      </c>
      <c r="B51" s="55" t="s">
        <v>171</v>
      </c>
      <c r="C51" s="8"/>
      <c r="D51" s="8"/>
      <c r="E51" s="105"/>
    </row>
    <row r="52" spans="1:5">
      <c r="A52" s="56">
        <v>3231</v>
      </c>
      <c r="B52" s="55" t="s">
        <v>172</v>
      </c>
      <c r="C52" s="8"/>
      <c r="D52" s="8"/>
      <c r="E52" s="105"/>
    </row>
    <row r="53" spans="1:5">
      <c r="A53" s="56">
        <v>3232</v>
      </c>
      <c r="B53" s="55" t="s">
        <v>173</v>
      </c>
      <c r="C53" s="8"/>
      <c r="D53" s="8"/>
      <c r="E53" s="105"/>
    </row>
    <row r="54" spans="1:5">
      <c r="A54" s="56">
        <v>3234</v>
      </c>
      <c r="B54" s="55" t="s">
        <v>174</v>
      </c>
      <c r="C54" s="8"/>
      <c r="D54" s="8"/>
      <c r="E54" s="105"/>
    </row>
    <row r="55" spans="1:5" ht="30">
      <c r="A55" s="56">
        <v>3236</v>
      </c>
      <c r="B55" s="55" t="s">
        <v>189</v>
      </c>
      <c r="C55" s="8"/>
      <c r="D55" s="8"/>
      <c r="E55" s="105"/>
    </row>
    <row r="56" spans="1:5" ht="45">
      <c r="A56" s="56">
        <v>3237</v>
      </c>
      <c r="B56" s="55" t="s">
        <v>175</v>
      </c>
      <c r="C56" s="8"/>
      <c r="D56" s="8"/>
      <c r="E56" s="105"/>
    </row>
    <row r="57" spans="1:5">
      <c r="A57" s="56">
        <v>3241</v>
      </c>
      <c r="B57" s="55" t="s">
        <v>176</v>
      </c>
      <c r="C57" s="8"/>
      <c r="D57" s="8"/>
      <c r="E57" s="105"/>
    </row>
    <row r="58" spans="1:5">
      <c r="A58" s="56">
        <v>3242</v>
      </c>
      <c r="B58" s="55" t="s">
        <v>177</v>
      </c>
      <c r="C58" s="8"/>
      <c r="D58" s="8"/>
      <c r="E58" s="105"/>
    </row>
    <row r="59" spans="1:5">
      <c r="A59" s="56">
        <v>3243</v>
      </c>
      <c r="B59" s="55" t="s">
        <v>178</v>
      </c>
      <c r="C59" s="8"/>
      <c r="D59" s="8"/>
      <c r="E59" s="105"/>
    </row>
    <row r="60" spans="1:5">
      <c r="A60" s="56">
        <v>3245</v>
      </c>
      <c r="B60" s="55" t="s">
        <v>179</v>
      </c>
      <c r="C60" s="8"/>
      <c r="D60" s="8"/>
      <c r="E60" s="105"/>
    </row>
    <row r="61" spans="1:5">
      <c r="A61" s="56">
        <v>3246</v>
      </c>
      <c r="B61" s="55" t="s">
        <v>180</v>
      </c>
      <c r="C61" s="8"/>
      <c r="D61" s="451">
        <v>7100</v>
      </c>
      <c r="E61" s="105"/>
    </row>
    <row r="62" spans="1:5">
      <c r="A62" s="30"/>
      <c r="E62" s="105"/>
    </row>
    <row r="63" spans="1:5">
      <c r="A63" s="31"/>
      <c r="E63" s="105"/>
    </row>
    <row r="64" spans="1:5">
      <c r="A64" s="57" t="s">
        <v>195</v>
      </c>
      <c r="B64" s="55"/>
      <c r="C64" s="85">
        <f>SUM(C65:C68)</f>
        <v>0</v>
      </c>
      <c r="D64" s="85">
        <v>-39.659999999999997</v>
      </c>
      <c r="E64" s="105"/>
    </row>
    <row r="65" spans="1:5">
      <c r="A65" s="56">
        <v>5100</v>
      </c>
      <c r="B65" s="55" t="s">
        <v>255</v>
      </c>
      <c r="C65" s="8"/>
      <c r="D65" s="8"/>
      <c r="E65" s="105"/>
    </row>
    <row r="66" spans="1:5">
      <c r="A66" s="56">
        <v>5130</v>
      </c>
      <c r="B66" s="55" t="s">
        <v>516</v>
      </c>
      <c r="C66" s="125"/>
      <c r="D66" s="125">
        <v>-39.659999999999997</v>
      </c>
      <c r="E66" s="105"/>
    </row>
    <row r="67" spans="1:5">
      <c r="A67" s="56">
        <v>5220</v>
      </c>
      <c r="B67" s="55" t="s">
        <v>435</v>
      </c>
      <c r="C67" s="8"/>
      <c r="D67" s="8"/>
      <c r="E67" s="105"/>
    </row>
    <row r="68" spans="1:5">
      <c r="A68" s="56">
        <v>5230</v>
      </c>
      <c r="B68" s="55" t="s">
        <v>436</v>
      </c>
      <c r="C68" s="8"/>
      <c r="D68" s="8"/>
      <c r="E68" s="105"/>
    </row>
    <row r="69" spans="1:5">
      <c r="A69" s="30"/>
      <c r="E69" s="105"/>
    </row>
    <row r="70" spans="1:5">
      <c r="A70" s="2"/>
      <c r="E70" s="105"/>
    </row>
    <row r="71" spans="1:5">
      <c r="A71" s="54" t="s">
        <v>196</v>
      </c>
      <c r="B71" s="55"/>
      <c r="C71" s="8"/>
      <c r="D71" s="8"/>
      <c r="E71" s="105"/>
    </row>
    <row r="72" spans="1:5" ht="30">
      <c r="A72" s="56">
        <v>1</v>
      </c>
      <c r="B72" s="55" t="s">
        <v>181</v>
      </c>
      <c r="C72" s="8"/>
      <c r="D72" s="8"/>
      <c r="E72" s="105"/>
    </row>
    <row r="73" spans="1:5">
      <c r="A73" s="56">
        <v>2</v>
      </c>
      <c r="B73" s="55" t="s">
        <v>182</v>
      </c>
      <c r="C73" s="8"/>
      <c r="D73" s="8"/>
      <c r="E73" s="105"/>
    </row>
    <row r="74" spans="1:5">
      <c r="A74" s="56">
        <v>3</v>
      </c>
      <c r="B74" s="55" t="s">
        <v>183</v>
      </c>
      <c r="C74" s="8"/>
      <c r="D74" s="8"/>
      <c r="E74" s="105"/>
    </row>
    <row r="75" spans="1:5">
      <c r="A75" s="56">
        <v>4</v>
      </c>
      <c r="B75" s="55" t="s">
        <v>366</v>
      </c>
      <c r="C75" s="8"/>
      <c r="D75" s="8"/>
      <c r="E75" s="105"/>
    </row>
    <row r="76" spans="1:5">
      <c r="A76" s="56">
        <v>5</v>
      </c>
      <c r="B76" s="55" t="s">
        <v>184</v>
      </c>
      <c r="C76" s="8"/>
      <c r="D76" s="8"/>
      <c r="E76" s="105"/>
    </row>
    <row r="77" spans="1:5">
      <c r="A77" s="56">
        <v>6</v>
      </c>
      <c r="B77" s="55" t="s">
        <v>185</v>
      </c>
      <c r="C77" s="8"/>
      <c r="D77" s="8"/>
      <c r="E77" s="105"/>
    </row>
    <row r="78" spans="1:5">
      <c r="A78" s="56">
        <v>7</v>
      </c>
      <c r="B78" s="55" t="s">
        <v>186</v>
      </c>
      <c r="C78" s="8"/>
      <c r="D78" s="8"/>
      <c r="E78" s="105"/>
    </row>
    <row r="79" spans="1:5">
      <c r="A79" s="56">
        <v>8</v>
      </c>
      <c r="B79" s="55" t="s">
        <v>187</v>
      </c>
      <c r="C79" s="8"/>
      <c r="D79" s="8"/>
      <c r="E79" s="105"/>
    </row>
    <row r="80" spans="1:5">
      <c r="A80" s="56">
        <v>9</v>
      </c>
      <c r="B80" s="55" t="s">
        <v>188</v>
      </c>
      <c r="C80" s="8"/>
      <c r="D80" s="8"/>
    </row>
    <row r="84" spans="1:9">
      <c r="A84" s="2"/>
      <c r="B84" s="2"/>
      <c r="E84" s="5"/>
    </row>
    <row r="85" spans="1:9">
      <c r="A85" s="69" t="s">
        <v>107</v>
      </c>
      <c r="B85" s="2"/>
      <c r="E85"/>
      <c r="F85"/>
      <c r="G85"/>
      <c r="H85"/>
      <c r="I85"/>
    </row>
    <row r="86" spans="1:9">
      <c r="A86" s="2"/>
      <c r="B86" s="2"/>
      <c r="E86"/>
      <c r="F86"/>
      <c r="G86"/>
      <c r="H86"/>
      <c r="I86"/>
    </row>
    <row r="87" spans="1:9">
      <c r="A87" s="2"/>
      <c r="B87" s="2"/>
      <c r="D87" s="12"/>
      <c r="E87"/>
      <c r="F87"/>
      <c r="G87"/>
      <c r="H87"/>
      <c r="I87"/>
    </row>
    <row r="88" spans="1:9">
      <c r="A88"/>
      <c r="B88" s="69" t="s">
        <v>447</v>
      </c>
      <c r="D88" s="12"/>
      <c r="E88"/>
      <c r="F88"/>
      <c r="G88"/>
      <c r="H88"/>
      <c r="I88"/>
    </row>
    <row r="89" spans="1:9" customFormat="1">
      <c r="B89" s="2" t="s">
        <v>448</v>
      </c>
      <c r="C89" s="2"/>
      <c r="D89" s="12"/>
    </row>
    <row r="90" spans="1:9" customFormat="1" ht="12.75">
      <c r="B90" s="65" t="s">
        <v>139</v>
      </c>
    </row>
    <row r="91" spans="1:9" customFormat="1" ht="12.75"/>
    <row r="92" spans="1:9" customFormat="1" ht="12.75"/>
    <row r="93" spans="1:9" customFormat="1" ht="12.75"/>
    <row r="94" spans="1:9">
      <c r="A94"/>
      <c r="B94"/>
      <c r="C94"/>
      <c r="D94"/>
    </row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5" fitToHeight="2" orientation="portrait" r:id="rId1"/>
  <rowBreaks count="1" manualBreakCount="1">
    <brk id="43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24.28515625" style="2" customWidth="1"/>
    <col min="4" max="4" width="11.5703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453</v>
      </c>
      <c r="B1" s="76"/>
      <c r="C1" s="76"/>
      <c r="D1" s="76"/>
      <c r="E1" s="76"/>
      <c r="F1" s="76"/>
      <c r="G1" s="76"/>
      <c r="H1" s="76"/>
      <c r="I1" s="463" t="s">
        <v>109</v>
      </c>
      <c r="J1" s="463"/>
      <c r="K1" s="105"/>
    </row>
    <row r="2" spans="1:11">
      <c r="A2" s="76" t="s">
        <v>140</v>
      </c>
      <c r="B2" s="76"/>
      <c r="C2" s="76"/>
      <c r="D2" s="76"/>
      <c r="E2" s="76"/>
      <c r="F2" s="76"/>
      <c r="G2" s="76"/>
      <c r="H2" s="76"/>
      <c r="I2" s="461" t="s">
        <v>775</v>
      </c>
      <c r="J2" s="461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442"/>
      <c r="J3" s="442"/>
      <c r="K3" s="105"/>
    </row>
    <row r="4" spans="1:11">
      <c r="A4" s="76" t="str">
        <f>'[4]ფორმა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23" t="str">
        <f>'[4]ფორმა N1'!D4</f>
        <v>მოქალაქეთა პოლიტიკური გაერთიანება "ახალი პოლიტიკური ცენტრი"</v>
      </c>
      <c r="B5" s="375"/>
      <c r="C5" s="375"/>
      <c r="D5" s="375"/>
      <c r="E5" s="375"/>
      <c r="F5" s="376"/>
      <c r="G5" s="375"/>
      <c r="H5" s="375"/>
      <c r="I5" s="375"/>
      <c r="J5" s="375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6" customFormat="1" ht="45">
      <c r="A8" s="129" t="s">
        <v>64</v>
      </c>
      <c r="B8" s="129" t="s">
        <v>111</v>
      </c>
      <c r="C8" s="130" t="s">
        <v>113</v>
      </c>
      <c r="D8" s="130" t="s">
        <v>275</v>
      </c>
      <c r="E8" s="130" t="s">
        <v>112</v>
      </c>
      <c r="F8" s="128" t="s">
        <v>256</v>
      </c>
      <c r="G8" s="128" t="s">
        <v>294</v>
      </c>
      <c r="H8" s="128" t="s">
        <v>295</v>
      </c>
      <c r="I8" s="128" t="s">
        <v>257</v>
      </c>
      <c r="J8" s="131" t="s">
        <v>114</v>
      </c>
      <c r="K8" s="105"/>
    </row>
    <row r="9" spans="1:11" s="26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5"/>
    </row>
    <row r="10" spans="1:11" s="26" customFormat="1">
      <c r="A10" s="275">
        <v>1</v>
      </c>
      <c r="B10" s="275" t="s">
        <v>517</v>
      </c>
      <c r="C10" s="275" t="s">
        <v>601</v>
      </c>
      <c r="D10" s="275" t="s">
        <v>221</v>
      </c>
      <c r="E10" s="275" t="s">
        <v>602</v>
      </c>
      <c r="F10" s="401">
        <v>0</v>
      </c>
      <c r="G10" s="401">
        <v>232420.77</v>
      </c>
      <c r="H10" s="275">
        <v>231872.26</v>
      </c>
      <c r="I10" s="401">
        <v>548.51</v>
      </c>
      <c r="J10" s="275" t="s">
        <v>518</v>
      </c>
      <c r="K10" s="105"/>
    </row>
    <row r="11" spans="1:11" s="26" customFormat="1">
      <c r="A11" s="275">
        <v>2</v>
      </c>
      <c r="B11" s="275" t="s">
        <v>517</v>
      </c>
      <c r="C11" s="275" t="s">
        <v>791</v>
      </c>
      <c r="D11" s="275" t="s">
        <v>792</v>
      </c>
      <c r="E11" s="275" t="s">
        <v>769</v>
      </c>
      <c r="F11" s="275">
        <v>0</v>
      </c>
      <c r="G11" s="401">
        <v>5511.14</v>
      </c>
      <c r="H11" s="401">
        <v>5499.31</v>
      </c>
      <c r="I11" s="275">
        <v>11.83</v>
      </c>
      <c r="J11" s="275" t="s">
        <v>518</v>
      </c>
      <c r="K11" s="105"/>
    </row>
    <row r="12" spans="1:11" s="26" customFormat="1">
      <c r="A12" s="275"/>
      <c r="B12" s="275"/>
      <c r="C12" s="275"/>
      <c r="D12" s="275"/>
      <c r="E12" s="275"/>
      <c r="F12" s="275"/>
      <c r="G12" s="275"/>
      <c r="H12" s="275"/>
      <c r="I12" s="275"/>
      <c r="J12" s="275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4" t="s">
        <v>107</v>
      </c>
      <c r="C17" s="104"/>
      <c r="D17" s="104"/>
      <c r="E17" s="104"/>
      <c r="F17" s="235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84"/>
      <c r="D19" s="104"/>
      <c r="E19" s="104"/>
      <c r="F19" s="284"/>
      <c r="G19" s="285"/>
      <c r="H19" s="285"/>
      <c r="I19" s="101"/>
      <c r="J19" s="101"/>
    </row>
    <row r="20" spans="1:10">
      <c r="A20" s="101"/>
      <c r="B20" s="104"/>
      <c r="C20" s="236" t="s">
        <v>268</v>
      </c>
      <c r="D20" s="236"/>
      <c r="E20" s="104"/>
      <c r="F20" s="104" t="s">
        <v>273</v>
      </c>
      <c r="G20" s="101"/>
      <c r="H20" s="101"/>
      <c r="I20" s="101"/>
      <c r="J20" s="101"/>
    </row>
    <row r="21" spans="1:10">
      <c r="A21" s="101"/>
      <c r="B21" s="104"/>
      <c r="C21" s="237" t="s">
        <v>139</v>
      </c>
      <c r="D21" s="104"/>
      <c r="E21" s="104"/>
      <c r="F21" s="104" t="s">
        <v>269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7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zoomScaleNormal="100" zoomScaleSheetLayoutView="80" workbookViewId="0">
      <selection activeCell="C35" sqref="C3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441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301</v>
      </c>
      <c r="B1" s="76"/>
      <c r="C1" s="463" t="s">
        <v>109</v>
      </c>
      <c r="D1" s="463"/>
      <c r="E1" s="108"/>
    </row>
    <row r="2" spans="1:7">
      <c r="A2" s="76" t="s">
        <v>140</v>
      </c>
      <c r="B2" s="76"/>
      <c r="C2" s="461" t="s">
        <v>775</v>
      </c>
      <c r="D2" s="462"/>
      <c r="E2" s="108"/>
    </row>
    <row r="3" spans="1:7">
      <c r="A3" s="74"/>
      <c r="B3" s="76"/>
      <c r="C3" s="442"/>
      <c r="D3" s="442"/>
      <c r="E3" s="108"/>
    </row>
    <row r="4" spans="1:7">
      <c r="A4" s="77" t="s">
        <v>274</v>
      </c>
      <c r="B4" s="102"/>
      <c r="C4" s="103"/>
      <c r="D4" s="76"/>
      <c r="E4" s="108"/>
    </row>
    <row r="5" spans="1:7">
      <c r="A5" s="378" t="str">
        <f>'[1]ფორმა N1'!D4</f>
        <v>მოქალაქეთა პოლიტიკური გაერთიანება "ახალი პოლიტიკური ცენტრი"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0">
      <c r="A8" s="106" t="s">
        <v>64</v>
      </c>
      <c r="B8" s="79" t="s">
        <v>249</v>
      </c>
      <c r="C8" s="79" t="s">
        <v>66</v>
      </c>
      <c r="D8" s="79" t="s">
        <v>67</v>
      </c>
      <c r="E8" s="108"/>
    </row>
    <row r="9" spans="1:7" s="7" customFormat="1">
      <c r="A9" s="239">
        <v>1</v>
      </c>
      <c r="B9" s="239" t="s">
        <v>65</v>
      </c>
      <c r="C9" s="443">
        <f>C10+C26</f>
        <v>222482.9</v>
      </c>
      <c r="D9" s="443">
        <f>D10+D26</f>
        <v>222482.9</v>
      </c>
      <c r="E9" s="108"/>
    </row>
    <row r="10" spans="1:7" s="7" customFormat="1">
      <c r="A10" s="87">
        <v>1.1000000000000001</v>
      </c>
      <c r="B10" s="87" t="s">
        <v>80</v>
      </c>
      <c r="C10" s="443">
        <f>C12</f>
        <v>212363.77</v>
      </c>
      <c r="D10" s="443">
        <f>D12</f>
        <v>212363.77</v>
      </c>
      <c r="E10" s="108"/>
    </row>
    <row r="11" spans="1:7" s="9" customFormat="1" ht="18">
      <c r="A11" s="88" t="s">
        <v>30</v>
      </c>
      <c r="B11" s="88" t="s">
        <v>79</v>
      </c>
      <c r="C11" s="8"/>
      <c r="D11" s="8"/>
      <c r="E11" s="108"/>
    </row>
    <row r="12" spans="1:7" s="10" customFormat="1">
      <c r="A12" s="88" t="s">
        <v>31</v>
      </c>
      <c r="B12" s="88" t="s">
        <v>308</v>
      </c>
      <c r="C12" s="400">
        <f>C13</f>
        <v>212363.77</v>
      </c>
      <c r="D12" s="400">
        <f>D13</f>
        <v>212363.77</v>
      </c>
      <c r="E12" s="108"/>
      <c r="G12" s="68"/>
    </row>
    <row r="13" spans="1:7" s="3" customFormat="1">
      <c r="A13" s="97" t="s">
        <v>81</v>
      </c>
      <c r="B13" s="97" t="s">
        <v>311</v>
      </c>
      <c r="C13" s="400">
        <f>[2]Sheet4!C13+[2]Sheet5!C13+[2]Sheet6!C13+[2]Sheet7!C13+[2]Sheet8!C13+[2]Sheet9!C13+[2]Sheet10!C13</f>
        <v>212363.77</v>
      </c>
      <c r="D13" s="400">
        <f>[2]Sheet4!D13+[2]Sheet5!D13+[2]Sheet6!D13+[2]Sheet7!D13+[2]Sheet8!D13+[2]Sheet9!D13+[2]Sheet10!D13</f>
        <v>212363.77</v>
      </c>
      <c r="E13" s="108"/>
    </row>
    <row r="14" spans="1:7" s="3" customFormat="1">
      <c r="A14" s="97" t="s">
        <v>506</v>
      </c>
      <c r="B14" s="97" t="s">
        <v>505</v>
      </c>
      <c r="C14" s="8"/>
      <c r="D14" s="8"/>
      <c r="E14" s="108"/>
    </row>
    <row r="15" spans="1:7" s="3" customFormat="1">
      <c r="A15" s="97" t="s">
        <v>507</v>
      </c>
      <c r="B15" s="97" t="s">
        <v>97</v>
      </c>
      <c r="C15" s="8"/>
      <c r="D15" s="8"/>
      <c r="E15" s="108"/>
    </row>
    <row r="16" spans="1:7" s="3" customFormat="1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08"/>
    </row>
    <row r="17" spans="1:5" s="3" customFormat="1">
      <c r="A17" s="97" t="s">
        <v>84</v>
      </c>
      <c r="B17" s="97" t="s">
        <v>86</v>
      </c>
      <c r="C17" s="8"/>
      <c r="D17" s="8"/>
      <c r="E17" s="108"/>
    </row>
    <row r="18" spans="1:5" s="3" customFormat="1" ht="30">
      <c r="A18" s="97" t="s">
        <v>85</v>
      </c>
      <c r="B18" s="97" t="s">
        <v>110</v>
      </c>
      <c r="C18" s="8"/>
      <c r="D18" s="8"/>
      <c r="E18" s="108"/>
    </row>
    <row r="19" spans="1:5" s="3" customFormat="1">
      <c r="A19" s="88" t="s">
        <v>87</v>
      </c>
      <c r="B19" s="88" t="s">
        <v>417</v>
      </c>
      <c r="C19" s="107">
        <f>SUM(C20:C23)</f>
        <v>0</v>
      </c>
      <c r="D19" s="107">
        <f>SUM(D20:D23)</f>
        <v>0</v>
      </c>
      <c r="E19" s="108"/>
    </row>
    <row r="20" spans="1:5" s="3" customFormat="1">
      <c r="A20" s="97" t="s">
        <v>88</v>
      </c>
      <c r="B20" s="97" t="s">
        <v>89</v>
      </c>
      <c r="C20" s="8"/>
      <c r="D20" s="8"/>
      <c r="E20" s="108"/>
    </row>
    <row r="21" spans="1:5" s="3" customFormat="1" ht="30">
      <c r="A21" s="97" t="s">
        <v>92</v>
      </c>
      <c r="B21" s="97" t="s">
        <v>90</v>
      </c>
      <c r="C21" s="8"/>
      <c r="D21" s="8"/>
      <c r="E21" s="108"/>
    </row>
    <row r="22" spans="1:5" s="3" customFormat="1">
      <c r="A22" s="97" t="s">
        <v>93</v>
      </c>
      <c r="B22" s="97" t="s">
        <v>91</v>
      </c>
      <c r="C22" s="8"/>
      <c r="D22" s="8"/>
      <c r="E22" s="108"/>
    </row>
    <row r="23" spans="1:5" s="3" customFormat="1">
      <c r="A23" s="97" t="s">
        <v>94</v>
      </c>
      <c r="B23" s="97" t="s">
        <v>445</v>
      </c>
      <c r="C23" s="8"/>
      <c r="D23" s="8"/>
      <c r="E23" s="108"/>
    </row>
    <row r="24" spans="1:5" s="3" customFormat="1">
      <c r="A24" s="88" t="s">
        <v>95</v>
      </c>
      <c r="B24" s="88" t="s">
        <v>446</v>
      </c>
      <c r="C24" s="275"/>
      <c r="D24" s="275"/>
      <c r="E24" s="108"/>
    </row>
    <row r="25" spans="1:5" s="3" customFormat="1">
      <c r="A25" s="88" t="s">
        <v>251</v>
      </c>
      <c r="B25" s="88" t="s">
        <v>452</v>
      </c>
      <c r="C25" s="8"/>
      <c r="D25" s="8"/>
      <c r="E25" s="108"/>
    </row>
    <row r="26" spans="1:5">
      <c r="A26" s="87">
        <v>1.2</v>
      </c>
      <c r="B26" s="87" t="s">
        <v>96</v>
      </c>
      <c r="C26" s="443">
        <f>C35+C31</f>
        <v>10119.129999999999</v>
      </c>
      <c r="D26" s="443">
        <f>D35+D31</f>
        <v>10119.129999999999</v>
      </c>
      <c r="E26" s="108"/>
    </row>
    <row r="27" spans="1:5">
      <c r="A27" s="88" t="s">
        <v>32</v>
      </c>
      <c r="B27" s="88" t="s">
        <v>311</v>
      </c>
      <c r="C27" s="107">
        <f>SUM(C28:C30)</f>
        <v>0</v>
      </c>
      <c r="D27" s="107">
        <f>SUM(D28:D30)</f>
        <v>0</v>
      </c>
      <c r="E27" s="108"/>
    </row>
    <row r="28" spans="1:5">
      <c r="A28" s="246" t="s">
        <v>98</v>
      </c>
      <c r="B28" s="246" t="s">
        <v>309</v>
      </c>
      <c r="C28" s="8"/>
      <c r="D28" s="8"/>
      <c r="E28" s="108"/>
    </row>
    <row r="29" spans="1:5">
      <c r="A29" s="246" t="s">
        <v>99</v>
      </c>
      <c r="B29" s="246" t="s">
        <v>312</v>
      </c>
      <c r="C29" s="8"/>
      <c r="D29" s="8"/>
      <c r="E29" s="108"/>
    </row>
    <row r="30" spans="1:5">
      <c r="A30" s="246" t="s">
        <v>454</v>
      </c>
      <c r="B30" s="246" t="s">
        <v>310</v>
      </c>
      <c r="C30" s="8"/>
      <c r="D30" s="8"/>
      <c r="E30" s="108"/>
    </row>
    <row r="31" spans="1:5">
      <c r="A31" s="88" t="s">
        <v>33</v>
      </c>
      <c r="B31" s="88" t="s">
        <v>505</v>
      </c>
      <c r="C31" s="107">
        <f>SUM(C32:C34)</f>
        <v>10000</v>
      </c>
      <c r="D31" s="107">
        <f>SUM(D32:D34)</f>
        <v>10000</v>
      </c>
      <c r="E31" s="108"/>
    </row>
    <row r="32" spans="1:5">
      <c r="A32" s="246" t="s">
        <v>12</v>
      </c>
      <c r="B32" s="246" t="s">
        <v>508</v>
      </c>
      <c r="C32" s="8">
        <f>[2]Sheet4!C32+[2]Sheet5!C32+[2]Sheet6!C32+[2]Sheet7!C32+[2]Sheet8!C32+[2]Sheet9!C32+[2]Sheet10!C32</f>
        <v>10000</v>
      </c>
      <c r="D32" s="8">
        <f>[2]Sheet4!D32+[2]Sheet5!D32+[2]Sheet6!D32+[2]Sheet7!D32+[2]Sheet8!D32+[2]Sheet9!D32+[2]Sheet10!D32</f>
        <v>10000</v>
      </c>
      <c r="E32" s="108"/>
    </row>
    <row r="33" spans="1:9">
      <c r="A33" s="246" t="s">
        <v>13</v>
      </c>
      <c r="B33" s="246" t="s">
        <v>509</v>
      </c>
      <c r="C33" s="8"/>
      <c r="D33" s="8"/>
      <c r="E33" s="108"/>
    </row>
    <row r="34" spans="1:9">
      <c r="A34" s="246" t="s">
        <v>281</v>
      </c>
      <c r="B34" s="246" t="s">
        <v>510</v>
      </c>
      <c r="C34" s="8"/>
      <c r="D34" s="8"/>
      <c r="E34" s="108"/>
    </row>
    <row r="35" spans="1:9">
      <c r="A35" s="88" t="s">
        <v>34</v>
      </c>
      <c r="B35" s="260" t="s">
        <v>451</v>
      </c>
      <c r="C35" s="400">
        <f>[2]Sheet4!C35+[2]Sheet5!C35+[2]Sheet6!C35+[2]Sheet7!C35+[2]Sheet8!C35+[2]Sheet9!C35+[2]Sheet10!C35</f>
        <v>119.13000000000001</v>
      </c>
      <c r="D35" s="400">
        <f>[2]Sheet4!D35+[2]Sheet5!D35+[2]Sheet6!D35+[2]Sheet7!D35+[2]Sheet8!D35+[2]Sheet9!D35+[2]Sheet10!D35</f>
        <v>119.13000000000001</v>
      </c>
      <c r="E35" s="108"/>
    </row>
    <row r="36" spans="1:9">
      <c r="D36" s="26"/>
      <c r="E36" s="109"/>
      <c r="F36" s="26"/>
    </row>
    <row r="37" spans="1:9">
      <c r="A37" s="1"/>
      <c r="D37" s="26"/>
      <c r="E37" s="109"/>
      <c r="F37" s="26"/>
    </row>
    <row r="38" spans="1:9">
      <c r="D38" s="26"/>
      <c r="E38" s="109"/>
      <c r="F38" s="26"/>
    </row>
    <row r="39" spans="1:9">
      <c r="D39" s="26"/>
      <c r="E39" s="109"/>
      <c r="F39" s="26"/>
    </row>
    <row r="40" spans="1:9">
      <c r="A40" s="69" t="s">
        <v>107</v>
      </c>
      <c r="D40" s="26"/>
      <c r="E40" s="109"/>
      <c r="F40" s="26"/>
    </row>
    <row r="41" spans="1:9">
      <c r="D41" s="26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271</v>
      </c>
      <c r="D43" s="111"/>
      <c r="E43" s="110"/>
      <c r="F43" s="110"/>
      <c r="G43"/>
      <c r="H43"/>
      <c r="I43"/>
    </row>
    <row r="44" spans="1:9">
      <c r="A44"/>
      <c r="B44" s="2" t="s">
        <v>270</v>
      </c>
      <c r="D44" s="111"/>
      <c r="E44" s="110"/>
      <c r="F44" s="110"/>
      <c r="G44"/>
      <c r="H44"/>
      <c r="I44"/>
    </row>
    <row r="45" spans="1:9" customFormat="1" ht="12.75">
      <c r="B45" s="65" t="s">
        <v>139</v>
      </c>
      <c r="D45" s="110"/>
      <c r="E45" s="110"/>
      <c r="F45" s="110"/>
    </row>
    <row r="46" spans="1:9">
      <c r="D46" s="26"/>
      <c r="E46" s="109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>
      <c r="A1" s="74" t="s">
        <v>369</v>
      </c>
      <c r="B1" s="76"/>
      <c r="C1" s="76"/>
      <c r="D1" s="76"/>
      <c r="E1" s="76"/>
      <c r="F1" s="76"/>
      <c r="G1" s="165" t="s">
        <v>109</v>
      </c>
      <c r="H1" s="166"/>
    </row>
    <row r="2" spans="1:8">
      <c r="A2" s="76" t="s">
        <v>140</v>
      </c>
      <c r="B2" s="76"/>
      <c r="C2" s="76"/>
      <c r="D2" s="76"/>
      <c r="E2" s="76"/>
      <c r="F2" s="76"/>
      <c r="G2" s="461" t="s">
        <v>775</v>
      </c>
      <c r="H2" s="461"/>
    </row>
    <row r="3" spans="1:8">
      <c r="A3" s="76"/>
      <c r="B3" s="76"/>
      <c r="C3" s="76"/>
      <c r="D3" s="76"/>
      <c r="E3" s="76"/>
      <c r="F3" s="76"/>
      <c r="G3" s="102"/>
      <c r="H3" s="166"/>
    </row>
    <row r="4" spans="1:8">
      <c r="A4" s="77" t="str">
        <f>'[5]ფორმა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23" t="str">
        <f>'ფორმა N1'!D4</f>
        <v>მოქალაქეთა პოლიტიკური გაერთიანება "ახალი პოლიტიკური ცენტრი"</v>
      </c>
      <c r="B5" s="223"/>
      <c r="C5" s="223"/>
      <c r="D5" s="223"/>
      <c r="E5" s="223"/>
      <c r="F5" s="223"/>
      <c r="G5" s="223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7" t="s">
        <v>313</v>
      </c>
      <c r="B8" s="167" t="s">
        <v>141</v>
      </c>
      <c r="C8" s="168" t="s">
        <v>367</v>
      </c>
      <c r="D8" s="168" t="s">
        <v>368</v>
      </c>
      <c r="E8" s="168" t="s">
        <v>275</v>
      </c>
      <c r="F8" s="167" t="s">
        <v>320</v>
      </c>
      <c r="G8" s="168" t="s">
        <v>314</v>
      </c>
      <c r="H8" s="105"/>
    </row>
    <row r="9" spans="1:8">
      <c r="A9" s="169" t="s">
        <v>315</v>
      </c>
      <c r="B9" s="170"/>
      <c r="C9" s="171"/>
      <c r="D9" s="172"/>
      <c r="E9" s="172"/>
      <c r="F9" s="172"/>
      <c r="G9" s="173"/>
      <c r="H9" s="105"/>
    </row>
    <row r="10" spans="1:8">
      <c r="A10" s="170">
        <v>1</v>
      </c>
      <c r="B10" s="383">
        <v>42586</v>
      </c>
      <c r="C10" s="174">
        <v>10</v>
      </c>
      <c r="D10" s="175">
        <v>10</v>
      </c>
      <c r="E10" s="175" t="s">
        <v>221</v>
      </c>
      <c r="F10" s="175" t="s">
        <v>793</v>
      </c>
      <c r="G10" s="176">
        <f>IF(ISBLANK(B10),"",G9+C10-D10)</f>
        <v>0</v>
      </c>
      <c r="H10" s="105"/>
    </row>
    <row r="11" spans="1:8" ht="15.75">
      <c r="A11" s="170">
        <v>2</v>
      </c>
      <c r="B11" s="157"/>
      <c r="C11" s="174"/>
      <c r="D11" s="175"/>
      <c r="E11" s="175"/>
      <c r="F11" s="175"/>
      <c r="G11" s="176" t="str">
        <f t="shared" ref="G11:G38" si="0">IF(ISBLANK(B11),"",G10+C11-D11)</f>
        <v/>
      </c>
      <c r="H11" s="105"/>
    </row>
    <row r="12" spans="1:8" ht="15.75">
      <c r="A12" s="170">
        <v>3</v>
      </c>
      <c r="B12" s="157"/>
      <c r="C12" s="174"/>
      <c r="D12" s="175"/>
      <c r="E12" s="175"/>
      <c r="F12" s="175"/>
      <c r="G12" s="176" t="str">
        <f t="shared" si="0"/>
        <v/>
      </c>
      <c r="H12" s="105"/>
    </row>
    <row r="13" spans="1:8" ht="15.75">
      <c r="A13" s="170">
        <v>4</v>
      </c>
      <c r="B13" s="157"/>
      <c r="C13" s="174"/>
      <c r="D13" s="175"/>
      <c r="E13" s="175"/>
      <c r="F13" s="175"/>
      <c r="G13" s="176" t="str">
        <f t="shared" si="0"/>
        <v/>
      </c>
      <c r="H13" s="105"/>
    </row>
    <row r="14" spans="1:8" ht="15.75">
      <c r="A14" s="170">
        <v>5</v>
      </c>
      <c r="B14" s="157"/>
      <c r="C14" s="174"/>
      <c r="D14" s="175"/>
      <c r="E14" s="175"/>
      <c r="F14" s="175"/>
      <c r="G14" s="176" t="str">
        <f t="shared" si="0"/>
        <v/>
      </c>
      <c r="H14" s="105"/>
    </row>
    <row r="15" spans="1:8" ht="15.75">
      <c r="A15" s="170">
        <v>6</v>
      </c>
      <c r="B15" s="157"/>
      <c r="C15" s="174"/>
      <c r="D15" s="175"/>
      <c r="E15" s="175"/>
      <c r="F15" s="175"/>
      <c r="G15" s="176" t="str">
        <f t="shared" si="0"/>
        <v/>
      </c>
      <c r="H15" s="105"/>
    </row>
    <row r="16" spans="1:8" ht="15.75">
      <c r="A16" s="170">
        <v>7</v>
      </c>
      <c r="B16" s="157"/>
      <c r="C16" s="174"/>
      <c r="D16" s="175"/>
      <c r="E16" s="175"/>
      <c r="F16" s="175"/>
      <c r="G16" s="176" t="str">
        <f t="shared" si="0"/>
        <v/>
      </c>
      <c r="H16" s="105"/>
    </row>
    <row r="17" spans="1:8" ht="15.75">
      <c r="A17" s="170">
        <v>8</v>
      </c>
      <c r="B17" s="157"/>
      <c r="C17" s="174"/>
      <c r="D17" s="175"/>
      <c r="E17" s="175"/>
      <c r="F17" s="175"/>
      <c r="G17" s="176" t="str">
        <f t="shared" si="0"/>
        <v/>
      </c>
      <c r="H17" s="105"/>
    </row>
    <row r="18" spans="1:8" ht="15.75">
      <c r="A18" s="170">
        <v>9</v>
      </c>
      <c r="B18" s="157"/>
      <c r="C18" s="174"/>
      <c r="D18" s="175"/>
      <c r="E18" s="175"/>
      <c r="F18" s="175"/>
      <c r="G18" s="176" t="str">
        <f t="shared" si="0"/>
        <v/>
      </c>
      <c r="H18" s="105"/>
    </row>
    <row r="19" spans="1:8" ht="15.75">
      <c r="A19" s="170">
        <v>10</v>
      </c>
      <c r="B19" s="157"/>
      <c r="C19" s="174"/>
      <c r="D19" s="175"/>
      <c r="E19" s="175"/>
      <c r="F19" s="175"/>
      <c r="G19" s="176" t="str">
        <f t="shared" si="0"/>
        <v/>
      </c>
      <c r="H19" s="105"/>
    </row>
    <row r="20" spans="1:8" ht="15.75">
      <c r="A20" s="170">
        <v>11</v>
      </c>
      <c r="B20" s="157"/>
      <c r="C20" s="174"/>
      <c r="D20" s="175"/>
      <c r="E20" s="175"/>
      <c r="F20" s="175"/>
      <c r="G20" s="176" t="str">
        <f t="shared" si="0"/>
        <v/>
      </c>
      <c r="H20" s="105"/>
    </row>
    <row r="21" spans="1:8" ht="15.75">
      <c r="A21" s="170">
        <v>12</v>
      </c>
      <c r="B21" s="157"/>
      <c r="C21" s="174"/>
      <c r="D21" s="175"/>
      <c r="E21" s="175"/>
      <c r="F21" s="175"/>
      <c r="G21" s="176" t="str">
        <f t="shared" si="0"/>
        <v/>
      </c>
      <c r="H21" s="105"/>
    </row>
    <row r="22" spans="1:8" ht="15.75">
      <c r="A22" s="170">
        <v>13</v>
      </c>
      <c r="B22" s="157"/>
      <c r="C22" s="174"/>
      <c r="D22" s="175"/>
      <c r="E22" s="175"/>
      <c r="F22" s="175"/>
      <c r="G22" s="176" t="str">
        <f t="shared" si="0"/>
        <v/>
      </c>
      <c r="H22" s="105"/>
    </row>
    <row r="23" spans="1:8" ht="15.75">
      <c r="A23" s="170">
        <v>14</v>
      </c>
      <c r="B23" s="157"/>
      <c r="C23" s="174"/>
      <c r="D23" s="175"/>
      <c r="E23" s="175"/>
      <c r="F23" s="175"/>
      <c r="G23" s="176" t="str">
        <f t="shared" si="0"/>
        <v/>
      </c>
      <c r="H23" s="105"/>
    </row>
    <row r="24" spans="1:8" ht="15.75">
      <c r="A24" s="170">
        <v>15</v>
      </c>
      <c r="B24" s="157"/>
      <c r="C24" s="174"/>
      <c r="D24" s="175"/>
      <c r="E24" s="175"/>
      <c r="F24" s="175"/>
      <c r="G24" s="176" t="str">
        <f t="shared" si="0"/>
        <v/>
      </c>
      <c r="H24" s="105"/>
    </row>
    <row r="25" spans="1:8" ht="15.75">
      <c r="A25" s="170">
        <v>16</v>
      </c>
      <c r="B25" s="157"/>
      <c r="C25" s="174"/>
      <c r="D25" s="175"/>
      <c r="E25" s="175"/>
      <c r="F25" s="175"/>
      <c r="G25" s="176" t="str">
        <f t="shared" si="0"/>
        <v/>
      </c>
      <c r="H25" s="105"/>
    </row>
    <row r="26" spans="1:8" ht="15.75">
      <c r="A26" s="170">
        <v>17</v>
      </c>
      <c r="B26" s="157"/>
      <c r="C26" s="174"/>
      <c r="D26" s="175"/>
      <c r="E26" s="175"/>
      <c r="F26" s="175"/>
      <c r="G26" s="176" t="str">
        <f t="shared" si="0"/>
        <v/>
      </c>
      <c r="H26" s="105"/>
    </row>
    <row r="27" spans="1:8" ht="15.75">
      <c r="A27" s="170">
        <v>18</v>
      </c>
      <c r="B27" s="157"/>
      <c r="C27" s="174"/>
      <c r="D27" s="175"/>
      <c r="E27" s="175"/>
      <c r="F27" s="175"/>
      <c r="G27" s="176" t="str">
        <f t="shared" si="0"/>
        <v/>
      </c>
      <c r="H27" s="105"/>
    </row>
    <row r="28" spans="1:8" ht="15.75">
      <c r="A28" s="170">
        <v>19</v>
      </c>
      <c r="B28" s="157"/>
      <c r="C28" s="174"/>
      <c r="D28" s="175"/>
      <c r="E28" s="175"/>
      <c r="F28" s="175"/>
      <c r="G28" s="176" t="str">
        <f t="shared" si="0"/>
        <v/>
      </c>
      <c r="H28" s="105"/>
    </row>
    <row r="29" spans="1:8" ht="15.75">
      <c r="A29" s="170">
        <v>20</v>
      </c>
      <c r="B29" s="157"/>
      <c r="C29" s="174"/>
      <c r="D29" s="175"/>
      <c r="E29" s="175"/>
      <c r="F29" s="175"/>
      <c r="G29" s="176" t="str">
        <f t="shared" si="0"/>
        <v/>
      </c>
      <c r="H29" s="105"/>
    </row>
    <row r="30" spans="1:8" ht="15.75">
      <c r="A30" s="170">
        <v>21</v>
      </c>
      <c r="B30" s="157"/>
      <c r="C30" s="177"/>
      <c r="D30" s="178"/>
      <c r="E30" s="178"/>
      <c r="F30" s="178"/>
      <c r="G30" s="176" t="str">
        <f t="shared" si="0"/>
        <v/>
      </c>
      <c r="H30" s="105"/>
    </row>
    <row r="31" spans="1:8" ht="15.75">
      <c r="A31" s="170">
        <v>22</v>
      </c>
      <c r="B31" s="157"/>
      <c r="C31" s="177"/>
      <c r="D31" s="178"/>
      <c r="E31" s="178"/>
      <c r="F31" s="178"/>
      <c r="G31" s="176" t="str">
        <f t="shared" si="0"/>
        <v/>
      </c>
      <c r="H31" s="105"/>
    </row>
    <row r="32" spans="1:8" ht="15.75">
      <c r="A32" s="170">
        <v>23</v>
      </c>
      <c r="B32" s="157"/>
      <c r="C32" s="177"/>
      <c r="D32" s="178"/>
      <c r="E32" s="178"/>
      <c r="F32" s="178"/>
      <c r="G32" s="176" t="str">
        <f t="shared" si="0"/>
        <v/>
      </c>
      <c r="H32" s="105"/>
    </row>
    <row r="33" spans="1:10" ht="15.75">
      <c r="A33" s="170">
        <v>24</v>
      </c>
      <c r="B33" s="157"/>
      <c r="C33" s="177"/>
      <c r="D33" s="178"/>
      <c r="E33" s="178"/>
      <c r="F33" s="178"/>
      <c r="G33" s="176" t="str">
        <f t="shared" si="0"/>
        <v/>
      </c>
      <c r="H33" s="105"/>
    </row>
    <row r="34" spans="1:10" ht="15.75">
      <c r="A34" s="170">
        <v>25</v>
      </c>
      <c r="B34" s="157"/>
      <c r="C34" s="177"/>
      <c r="D34" s="178"/>
      <c r="E34" s="178"/>
      <c r="F34" s="178"/>
      <c r="G34" s="176" t="str">
        <f t="shared" si="0"/>
        <v/>
      </c>
      <c r="H34" s="105"/>
    </row>
    <row r="35" spans="1:10" ht="15.75">
      <c r="A35" s="170">
        <v>26</v>
      </c>
      <c r="B35" s="157"/>
      <c r="C35" s="177"/>
      <c r="D35" s="178"/>
      <c r="E35" s="178"/>
      <c r="F35" s="178"/>
      <c r="G35" s="176" t="str">
        <f t="shared" si="0"/>
        <v/>
      </c>
      <c r="H35" s="105"/>
    </row>
    <row r="36" spans="1:10" ht="15.75">
      <c r="A36" s="170">
        <v>27</v>
      </c>
      <c r="B36" s="157"/>
      <c r="C36" s="177"/>
      <c r="D36" s="178"/>
      <c r="E36" s="178"/>
      <c r="F36" s="178"/>
      <c r="G36" s="176" t="str">
        <f t="shared" si="0"/>
        <v/>
      </c>
      <c r="H36" s="105"/>
    </row>
    <row r="37" spans="1:10" ht="15.75">
      <c r="A37" s="170">
        <v>28</v>
      </c>
      <c r="B37" s="157"/>
      <c r="C37" s="177"/>
      <c r="D37" s="178"/>
      <c r="E37" s="178"/>
      <c r="F37" s="178"/>
      <c r="G37" s="176" t="str">
        <f t="shared" si="0"/>
        <v/>
      </c>
      <c r="H37" s="105"/>
    </row>
    <row r="38" spans="1:10" ht="15.75">
      <c r="A38" s="170">
        <v>29</v>
      </c>
      <c r="B38" s="157"/>
      <c r="C38" s="177"/>
      <c r="D38" s="178"/>
      <c r="E38" s="178"/>
      <c r="F38" s="178"/>
      <c r="G38" s="176" t="str">
        <f t="shared" si="0"/>
        <v/>
      </c>
      <c r="H38" s="105"/>
    </row>
    <row r="39" spans="1:10" ht="15.75">
      <c r="A39" s="170" t="s">
        <v>278</v>
      </c>
      <c r="B39" s="157"/>
      <c r="C39" s="177"/>
      <c r="D39" s="178"/>
      <c r="E39" s="178"/>
      <c r="F39" s="178"/>
      <c r="G39" s="176" t="str">
        <f>IF(ISBLANK(B39),"",#REF!+C39-D39)</f>
        <v/>
      </c>
      <c r="H39" s="105"/>
    </row>
    <row r="40" spans="1:10">
      <c r="A40" s="179" t="s">
        <v>316</v>
      </c>
      <c r="B40" s="180"/>
      <c r="C40" s="181"/>
      <c r="D40" s="182"/>
      <c r="E40" s="182"/>
      <c r="F40" s="183"/>
      <c r="G40" s="184" t="str">
        <f>G39</f>
        <v/>
      </c>
      <c r="H40" s="105"/>
    </row>
    <row r="44" spans="1:10">
      <c r="B44" s="187" t="s">
        <v>107</v>
      </c>
      <c r="F44" s="188"/>
    </row>
    <row r="45" spans="1:10">
      <c r="F45" s="186"/>
      <c r="G45" s="186"/>
      <c r="H45" s="186"/>
      <c r="I45" s="186"/>
      <c r="J45" s="186"/>
    </row>
    <row r="46" spans="1:10">
      <c r="C46" s="189"/>
      <c r="F46" s="189"/>
      <c r="G46" s="190"/>
      <c r="H46" s="186"/>
      <c r="I46" s="186"/>
      <c r="J46" s="186"/>
    </row>
    <row r="47" spans="1:10">
      <c r="A47" s="186"/>
      <c r="C47" s="191" t="s">
        <v>268</v>
      </c>
      <c r="F47" s="192" t="s">
        <v>273</v>
      </c>
      <c r="G47" s="190"/>
      <c r="H47" s="186"/>
      <c r="I47" s="186"/>
      <c r="J47" s="186"/>
    </row>
    <row r="48" spans="1:10">
      <c r="A48" s="186"/>
      <c r="C48" s="193" t="s">
        <v>139</v>
      </c>
      <c r="F48" s="185" t="s">
        <v>269</v>
      </c>
      <c r="G48" s="186"/>
      <c r="H48" s="186"/>
      <c r="I48" s="186"/>
      <c r="J48" s="186"/>
    </row>
    <row r="49" spans="2:2" s="186" customFormat="1">
      <c r="B49" s="185"/>
    </row>
    <row r="50" spans="2:2" s="186" customFormat="1" ht="12.75"/>
    <row r="51" spans="2:2" s="186" customFormat="1" ht="12.75"/>
    <row r="52" spans="2:2" s="186" customFormat="1" ht="12.75"/>
    <row r="53" spans="2:2" s="186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7" t="s">
        <v>304</v>
      </c>
      <c r="B1" s="138"/>
      <c r="C1" s="138"/>
      <c r="D1" s="138"/>
      <c r="E1" s="138"/>
      <c r="F1" s="78"/>
      <c r="G1" s="78"/>
      <c r="H1" s="78"/>
      <c r="I1" s="475" t="s">
        <v>109</v>
      </c>
      <c r="J1" s="475"/>
      <c r="K1" s="144"/>
    </row>
    <row r="2" spans="1:12" s="22" customFormat="1" ht="15">
      <c r="A2" s="105" t="s">
        <v>140</v>
      </c>
      <c r="B2" s="138"/>
      <c r="C2" s="138"/>
      <c r="D2" s="138"/>
      <c r="E2" s="138"/>
      <c r="F2" s="139"/>
      <c r="G2" s="140"/>
      <c r="H2" s="140"/>
      <c r="I2" s="461" t="s">
        <v>775</v>
      </c>
      <c r="J2" s="461"/>
      <c r="K2" s="144"/>
    </row>
    <row r="3" spans="1:12" s="22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2"/>
    </row>
    <row r="5" spans="1:12" s="2" customFormat="1" ht="15">
      <c r="A5" s="119" t="str">
        <f>'ფორმა N1'!D4</f>
        <v>მოქალაქეთა პოლიტიკური გაერთიანება "ახალი პოლიტიკური ცენტრი"</v>
      </c>
      <c r="B5" s="120"/>
      <c r="C5" s="120"/>
      <c r="D5" s="120"/>
      <c r="E5" s="120"/>
      <c r="F5" s="58"/>
      <c r="G5" s="58"/>
      <c r="H5" s="58"/>
      <c r="I5" s="132"/>
      <c r="J5" s="58"/>
      <c r="K5" s="105"/>
    </row>
    <row r="6" spans="1:12" s="22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77" t="s">
        <v>220</v>
      </c>
      <c r="C7" s="477"/>
      <c r="D7" s="477" t="s">
        <v>292</v>
      </c>
      <c r="E7" s="477"/>
      <c r="F7" s="477" t="s">
        <v>293</v>
      </c>
      <c r="G7" s="477"/>
      <c r="H7" s="156" t="s">
        <v>279</v>
      </c>
      <c r="I7" s="477" t="s">
        <v>223</v>
      </c>
      <c r="J7" s="477"/>
      <c r="K7" s="145"/>
    </row>
    <row r="8" spans="1:12" ht="15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>
      <c r="A9" s="59" t="s">
        <v>116</v>
      </c>
      <c r="B9" s="82">
        <f>SUM(B10,B14,B17)</f>
        <v>0</v>
      </c>
      <c r="C9" s="82">
        <f t="shared" ref="C9" si="0">SUM(C10,C14,C17)</f>
        <v>0</v>
      </c>
      <c r="D9" s="82">
        <f t="shared" ref="D9:J9" si="1">SUM(D10,D14,D17)</f>
        <v>0</v>
      </c>
      <c r="E9" s="82">
        <f>SUM(E10,E14,E17)</f>
        <v>0</v>
      </c>
      <c r="F9" s="82">
        <f t="shared" si="1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1"/>
        <v>0</v>
      </c>
      <c r="K9" s="145"/>
    </row>
    <row r="10" spans="1:12" ht="15">
      <c r="A10" s="60" t="s">
        <v>117</v>
      </c>
      <c r="B10" s="133">
        <f>SUM(B11:B13)</f>
        <v>0</v>
      </c>
      <c r="C10" s="133">
        <f t="shared" ref="C10" si="2">SUM(C11:C13)</f>
        <v>0</v>
      </c>
      <c r="D10" s="133">
        <f t="shared" ref="D10:J10" si="3">SUM(D11:D13)</f>
        <v>0</v>
      </c>
      <c r="E10" s="133">
        <f>SUM(E11:E13)</f>
        <v>0</v>
      </c>
      <c r="F10" s="133">
        <f t="shared" si="3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3"/>
        <v>0</v>
      </c>
      <c r="K10" s="145"/>
    </row>
    <row r="11" spans="1:12" ht="15">
      <c r="A11" s="60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5"/>
    </row>
    <row r="12" spans="1:12" ht="15">
      <c r="A12" s="60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5"/>
    </row>
    <row r="13" spans="1:12" ht="15">
      <c r="A13" s="60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5"/>
    </row>
    <row r="14" spans="1:12" ht="15">
      <c r="A14" s="60" t="s">
        <v>121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45"/>
    </row>
    <row r="15" spans="1:12" ht="15">
      <c r="A15" s="60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45"/>
    </row>
    <row r="16" spans="1:12" ht="15">
      <c r="A16" s="60" t="s">
        <v>123</v>
      </c>
      <c r="B16" s="133"/>
      <c r="C16" s="133"/>
      <c r="D16" s="25"/>
      <c r="E16" s="25"/>
      <c r="F16" s="25"/>
      <c r="G16" s="25"/>
      <c r="H16" s="133"/>
      <c r="I16" s="133"/>
      <c r="J16" s="133"/>
      <c r="K16" s="145"/>
    </row>
    <row r="17" spans="1:11" ht="15">
      <c r="A17" s="60" t="s">
        <v>124</v>
      </c>
      <c r="B17" s="133"/>
      <c r="C17" s="133"/>
      <c r="D17" s="25"/>
      <c r="E17" s="25"/>
      <c r="F17" s="25"/>
      <c r="G17" s="25"/>
      <c r="H17" s="133"/>
      <c r="I17" s="133"/>
      <c r="J17" s="133"/>
      <c r="K17" s="145"/>
    </row>
    <row r="18" spans="1:11" ht="15">
      <c r="A18" s="60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5"/>
    </row>
    <row r="19" spans="1:11" ht="15">
      <c r="A19" s="60" t="s">
        <v>126</v>
      </c>
      <c r="B19" s="133">
        <f>SUM(B20:B21)</f>
        <v>0</v>
      </c>
      <c r="C19" s="133">
        <f t="shared" ref="C19" si="4">SUM(C20:C21)</f>
        <v>0</v>
      </c>
      <c r="D19" s="133">
        <f t="shared" ref="D19:J19" si="5">SUM(D20:D21)</f>
        <v>0</v>
      </c>
      <c r="E19" s="133">
        <f>SUM(E20:E21)</f>
        <v>0</v>
      </c>
      <c r="F19" s="133">
        <f t="shared" si="5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5"/>
        <v>0</v>
      </c>
      <c r="K19" s="145"/>
    </row>
    <row r="20" spans="1:11" ht="15">
      <c r="A20" s="60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5"/>
    </row>
    <row r="21" spans="1:11" ht="15">
      <c r="A21" s="60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45"/>
    </row>
    <row r="22" spans="1:11" ht="15">
      <c r="A22" s="60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5"/>
    </row>
    <row r="23" spans="1:11" ht="15">
      <c r="A23" s="60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5"/>
    </row>
    <row r="24" spans="1:11" ht="15">
      <c r="A24" s="59" t="s">
        <v>131</v>
      </c>
      <c r="B24" s="82">
        <f t="shared" ref="B24:C24" si="6">SUM(B25:B31)</f>
        <v>0</v>
      </c>
      <c r="C24" s="82">
        <f t="shared" si="6"/>
        <v>0</v>
      </c>
      <c r="D24" s="82">
        <f t="shared" ref="D24:J24" si="7">SUM(D25:D31)</f>
        <v>0</v>
      </c>
      <c r="E24" s="82">
        <f t="shared" si="7"/>
        <v>0</v>
      </c>
      <c r="F24" s="82">
        <f t="shared" si="7"/>
        <v>0</v>
      </c>
      <c r="G24" s="82">
        <f t="shared" si="7"/>
        <v>0</v>
      </c>
      <c r="H24" s="82">
        <f t="shared" si="7"/>
        <v>0</v>
      </c>
      <c r="I24" s="82">
        <f t="shared" si="7"/>
        <v>0</v>
      </c>
      <c r="J24" s="82">
        <f t="shared" si="7"/>
        <v>0</v>
      </c>
      <c r="K24" s="145"/>
    </row>
    <row r="25" spans="1:11" ht="15">
      <c r="A25" s="60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5"/>
    </row>
    <row r="26" spans="1:11" ht="15">
      <c r="A26" s="60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5"/>
    </row>
    <row r="27" spans="1:11" ht="15">
      <c r="A27" s="60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5"/>
    </row>
    <row r="28" spans="1:11" ht="15">
      <c r="A28" s="60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5"/>
    </row>
    <row r="29" spans="1:11" ht="15">
      <c r="A29" s="60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5"/>
    </row>
    <row r="30" spans="1:11" ht="15">
      <c r="A30" s="60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5"/>
    </row>
    <row r="31" spans="1:11" ht="15">
      <c r="A31" s="60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45"/>
    </row>
    <row r="32" spans="1:11" ht="15">
      <c r="A32" s="59" t="s">
        <v>132</v>
      </c>
      <c r="B32" s="82">
        <f>SUM(B33:B35)</f>
        <v>0</v>
      </c>
      <c r="C32" s="82">
        <f t="shared" ref="C32" si="8">SUM(C33:C35)</f>
        <v>0</v>
      </c>
      <c r="D32" s="82">
        <f t="shared" ref="D32:J32" si="9">SUM(D33:D35)</f>
        <v>0</v>
      </c>
      <c r="E32" s="82">
        <f>SUM(E33:E35)</f>
        <v>0</v>
      </c>
      <c r="F32" s="82">
        <f t="shared" si="9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9"/>
        <v>0</v>
      </c>
      <c r="K32" s="145"/>
    </row>
    <row r="33" spans="1:11" ht="15">
      <c r="A33" s="60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5"/>
    </row>
    <row r="34" spans="1:11" ht="15">
      <c r="A34" s="60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5"/>
    </row>
    <row r="35" spans="1:11" ht="15">
      <c r="A35" s="60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45"/>
    </row>
    <row r="36" spans="1:11" ht="15">
      <c r="A36" s="59" t="s">
        <v>133</v>
      </c>
      <c r="B36" s="82">
        <f t="shared" ref="B36:C36" si="10">SUM(B37:B39,B42)</f>
        <v>0</v>
      </c>
      <c r="C36" s="82">
        <f t="shared" si="10"/>
        <v>0</v>
      </c>
      <c r="D36" s="82">
        <f t="shared" ref="D36:J36" si="11">SUM(D37:D39,D42)</f>
        <v>0</v>
      </c>
      <c r="E36" s="82">
        <f t="shared" si="11"/>
        <v>0</v>
      </c>
      <c r="F36" s="82">
        <f t="shared" si="11"/>
        <v>0</v>
      </c>
      <c r="G36" s="82">
        <f t="shared" si="11"/>
        <v>0</v>
      </c>
      <c r="H36" s="82">
        <f t="shared" si="11"/>
        <v>0</v>
      </c>
      <c r="I36" s="82">
        <f t="shared" si="11"/>
        <v>0</v>
      </c>
      <c r="J36" s="82">
        <f t="shared" si="11"/>
        <v>0</v>
      </c>
      <c r="K36" s="145"/>
    </row>
    <row r="37" spans="1:11" ht="15">
      <c r="A37" s="60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5"/>
    </row>
    <row r="38" spans="1:11" ht="15">
      <c r="A38" s="60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5"/>
    </row>
    <row r="39" spans="1:11" ht="15">
      <c r="A39" s="60" t="s">
        <v>136</v>
      </c>
      <c r="B39" s="133">
        <f t="shared" ref="B39:C39" si="12">SUM(B40:B41)</f>
        <v>0</v>
      </c>
      <c r="C39" s="133">
        <f t="shared" si="12"/>
        <v>0</v>
      </c>
      <c r="D39" s="133">
        <f t="shared" ref="D39:J39" si="13">SUM(D40:D41)</f>
        <v>0</v>
      </c>
      <c r="E39" s="133">
        <f t="shared" si="13"/>
        <v>0</v>
      </c>
      <c r="F39" s="133">
        <f t="shared" si="13"/>
        <v>0</v>
      </c>
      <c r="G39" s="133">
        <f t="shared" si="13"/>
        <v>0</v>
      </c>
      <c r="H39" s="133">
        <f t="shared" si="13"/>
        <v>0</v>
      </c>
      <c r="I39" s="133">
        <f t="shared" si="13"/>
        <v>0</v>
      </c>
      <c r="J39" s="133">
        <f t="shared" si="13"/>
        <v>0</v>
      </c>
      <c r="K39" s="145"/>
    </row>
    <row r="40" spans="1:11" ht="30">
      <c r="A40" s="60" t="s">
        <v>437</v>
      </c>
      <c r="B40" s="25"/>
      <c r="C40" s="25"/>
      <c r="D40" s="25"/>
      <c r="E40" s="25"/>
      <c r="F40" s="25"/>
      <c r="G40" s="25"/>
      <c r="H40" s="25"/>
      <c r="I40" s="25"/>
      <c r="J40" s="25"/>
      <c r="K40" s="145"/>
    </row>
    <row r="41" spans="1:11" ht="15">
      <c r="A41" s="60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5"/>
    </row>
    <row r="42" spans="1:11" ht="15">
      <c r="A42" s="60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5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268</v>
      </c>
      <c r="F49" s="12" t="s">
        <v>273</v>
      </c>
      <c r="G49" s="72"/>
      <c r="I49"/>
      <c r="J49"/>
    </row>
    <row r="50" spans="1:10" s="2" customFormat="1" ht="15">
      <c r="B50" s="65" t="s">
        <v>139</v>
      </c>
      <c r="F50" s="2" t="s">
        <v>269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4"/>
  </cols>
  <sheetData>
    <row r="1" spans="1:12" s="22" customFormat="1" ht="15">
      <c r="A1" s="137" t="s">
        <v>305</v>
      </c>
      <c r="B1" s="138"/>
      <c r="C1" s="138"/>
      <c r="D1" s="138"/>
      <c r="E1" s="138"/>
      <c r="F1" s="138"/>
      <c r="G1" s="144"/>
      <c r="H1" s="100" t="s">
        <v>198</v>
      </c>
      <c r="I1" s="144"/>
      <c r="J1" s="66"/>
      <c r="K1" s="66"/>
      <c r="L1" s="66"/>
    </row>
    <row r="2" spans="1:12" s="22" customFormat="1" ht="15">
      <c r="A2" s="105" t="s">
        <v>140</v>
      </c>
      <c r="B2" s="138"/>
      <c r="C2" s="138"/>
      <c r="D2" s="138"/>
      <c r="E2" s="138"/>
      <c r="F2" s="138"/>
      <c r="G2" s="146"/>
      <c r="H2" s="461" t="s">
        <v>775</v>
      </c>
      <c r="I2" s="461"/>
      <c r="J2" s="66"/>
      <c r="K2" s="66"/>
      <c r="L2" s="66"/>
    </row>
    <row r="3" spans="1:12" s="22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8"/>
      <c r="F4" s="138"/>
      <c r="G4" s="138"/>
      <c r="H4" s="138"/>
      <c r="I4" s="144"/>
      <c r="J4" s="63"/>
      <c r="K4" s="63"/>
      <c r="L4" s="22"/>
    </row>
    <row r="5" spans="1:12" s="2" customFormat="1" ht="15">
      <c r="A5" s="119" t="str">
        <f>'ფორმა N1'!D4</f>
        <v>მოქალაქეთა პოლიტიკური გაერთიანება "ახალი პოლიტიკური ცენტრი"</v>
      </c>
      <c r="B5" s="120"/>
      <c r="C5" s="120"/>
      <c r="D5" s="120"/>
      <c r="E5" s="148"/>
      <c r="F5" s="149"/>
      <c r="G5" s="149"/>
      <c r="H5" s="149"/>
      <c r="I5" s="144"/>
      <c r="J5" s="63"/>
      <c r="K5" s="63"/>
      <c r="L5" s="12"/>
    </row>
    <row r="6" spans="1:12" s="22" customFormat="1">
      <c r="A6" s="142"/>
      <c r="B6" s="143"/>
      <c r="C6" s="143"/>
      <c r="D6" s="143"/>
      <c r="E6" s="138"/>
      <c r="F6" s="138"/>
      <c r="G6" s="138"/>
      <c r="H6" s="138"/>
      <c r="I6" s="144"/>
      <c r="J6" s="63"/>
      <c r="K6" s="63"/>
      <c r="L6" s="63"/>
    </row>
    <row r="7" spans="1:12" ht="30">
      <c r="A7" s="134" t="s">
        <v>64</v>
      </c>
      <c r="B7" s="134" t="s">
        <v>378</v>
      </c>
      <c r="C7" s="136" t="s">
        <v>379</v>
      </c>
      <c r="D7" s="136" t="s">
        <v>235</v>
      </c>
      <c r="E7" s="136" t="s">
        <v>240</v>
      </c>
      <c r="F7" s="136" t="s">
        <v>241</v>
      </c>
      <c r="G7" s="136" t="s">
        <v>242</v>
      </c>
      <c r="H7" s="136" t="s">
        <v>243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7">
        <v>1</v>
      </c>
      <c r="B9" s="25"/>
      <c r="C9" s="25"/>
      <c r="D9" s="25"/>
      <c r="E9" s="25"/>
      <c r="F9" s="25"/>
      <c r="G9" s="157"/>
      <c r="H9" s="25"/>
      <c r="I9" s="144"/>
    </row>
    <row r="10" spans="1:12" ht="15">
      <c r="A10" s="67">
        <v>2</v>
      </c>
      <c r="B10" s="25"/>
      <c r="C10" s="25"/>
      <c r="D10" s="25"/>
      <c r="E10" s="25"/>
      <c r="F10" s="25"/>
      <c r="G10" s="157"/>
      <c r="H10" s="25"/>
      <c r="I10" s="144"/>
    </row>
    <row r="11" spans="1:12" ht="15">
      <c r="A11" s="67">
        <v>3</v>
      </c>
      <c r="B11" s="25"/>
      <c r="C11" s="25"/>
      <c r="D11" s="25"/>
      <c r="E11" s="25"/>
      <c r="F11" s="25"/>
      <c r="G11" s="157"/>
      <c r="H11" s="25"/>
      <c r="I11" s="144"/>
    </row>
    <row r="12" spans="1:12" ht="15">
      <c r="A12" s="67">
        <v>4</v>
      </c>
      <c r="B12" s="25"/>
      <c r="C12" s="25"/>
      <c r="D12" s="25"/>
      <c r="E12" s="25"/>
      <c r="F12" s="25"/>
      <c r="G12" s="157"/>
      <c r="H12" s="25"/>
      <c r="I12" s="144"/>
    </row>
    <row r="13" spans="1:12" ht="15">
      <c r="A13" s="67">
        <v>5</v>
      </c>
      <c r="B13" s="25"/>
      <c r="C13" s="25"/>
      <c r="D13" s="25"/>
      <c r="E13" s="25"/>
      <c r="F13" s="25"/>
      <c r="G13" s="157"/>
      <c r="H13" s="25"/>
      <c r="I13" s="144"/>
    </row>
    <row r="14" spans="1:12" ht="15">
      <c r="A14" s="67">
        <v>6</v>
      </c>
      <c r="B14" s="25"/>
      <c r="C14" s="25"/>
      <c r="D14" s="25"/>
      <c r="E14" s="25"/>
      <c r="F14" s="25"/>
      <c r="G14" s="157"/>
      <c r="H14" s="25"/>
      <c r="I14" s="144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157"/>
      <c r="H15" s="25"/>
      <c r="I15" s="144"/>
      <c r="J15" s="63"/>
      <c r="K15" s="63"/>
      <c r="L15" s="63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157"/>
      <c r="H16" s="25"/>
      <c r="I16" s="144"/>
      <c r="J16" s="63"/>
      <c r="K16" s="63"/>
      <c r="L16" s="63"/>
    </row>
    <row r="17" spans="1:12" s="22" customFormat="1" ht="15">
      <c r="A17" s="67">
        <v>9</v>
      </c>
      <c r="B17" s="25"/>
      <c r="C17" s="25"/>
      <c r="D17" s="25"/>
      <c r="E17" s="25"/>
      <c r="F17" s="25"/>
      <c r="G17" s="157"/>
      <c r="H17" s="25"/>
      <c r="I17" s="144"/>
      <c r="J17" s="63"/>
      <c r="K17" s="63"/>
      <c r="L17" s="63"/>
    </row>
    <row r="18" spans="1:12" s="22" customFormat="1" ht="15">
      <c r="A18" s="67">
        <v>10</v>
      </c>
      <c r="B18" s="25"/>
      <c r="C18" s="25"/>
      <c r="D18" s="25"/>
      <c r="E18" s="25"/>
      <c r="F18" s="25"/>
      <c r="G18" s="157"/>
      <c r="H18" s="25"/>
      <c r="I18" s="144"/>
      <c r="J18" s="63"/>
      <c r="K18" s="63"/>
      <c r="L18" s="63"/>
    </row>
    <row r="19" spans="1:12" s="22" customFormat="1" ht="15">
      <c r="A19" s="67">
        <v>11</v>
      </c>
      <c r="B19" s="25"/>
      <c r="C19" s="25"/>
      <c r="D19" s="25"/>
      <c r="E19" s="25"/>
      <c r="F19" s="25"/>
      <c r="G19" s="157"/>
      <c r="H19" s="25"/>
      <c r="I19" s="144"/>
      <c r="J19" s="63"/>
      <c r="K19" s="63"/>
      <c r="L19" s="63"/>
    </row>
    <row r="20" spans="1:12" s="22" customFormat="1" ht="15">
      <c r="A20" s="67">
        <v>12</v>
      </c>
      <c r="B20" s="25"/>
      <c r="C20" s="25"/>
      <c r="D20" s="25"/>
      <c r="E20" s="25"/>
      <c r="F20" s="25"/>
      <c r="G20" s="157"/>
      <c r="H20" s="25"/>
      <c r="I20" s="144"/>
      <c r="J20" s="63"/>
      <c r="K20" s="63"/>
      <c r="L20" s="63"/>
    </row>
    <row r="21" spans="1:12" s="22" customFormat="1" ht="15">
      <c r="A21" s="67">
        <v>13</v>
      </c>
      <c r="B21" s="25"/>
      <c r="C21" s="25"/>
      <c r="D21" s="25"/>
      <c r="E21" s="25"/>
      <c r="F21" s="25"/>
      <c r="G21" s="157"/>
      <c r="H21" s="25"/>
      <c r="I21" s="144"/>
      <c r="J21" s="63"/>
      <c r="K21" s="63"/>
      <c r="L21" s="63"/>
    </row>
    <row r="22" spans="1:12" s="22" customFormat="1" ht="15">
      <c r="A22" s="67">
        <v>14</v>
      </c>
      <c r="B22" s="25"/>
      <c r="C22" s="25"/>
      <c r="D22" s="25"/>
      <c r="E22" s="25"/>
      <c r="F22" s="25"/>
      <c r="G22" s="157"/>
      <c r="H22" s="25"/>
      <c r="I22" s="144"/>
      <c r="J22" s="63"/>
      <c r="K22" s="63"/>
      <c r="L22" s="63"/>
    </row>
    <row r="23" spans="1:12" s="22" customFormat="1" ht="15">
      <c r="A23" s="67">
        <v>15</v>
      </c>
      <c r="B23" s="25"/>
      <c r="C23" s="25"/>
      <c r="D23" s="25"/>
      <c r="E23" s="25"/>
      <c r="F23" s="25"/>
      <c r="G23" s="157"/>
      <c r="H23" s="25"/>
      <c r="I23" s="144"/>
      <c r="J23" s="63"/>
      <c r="K23" s="63"/>
      <c r="L23" s="63"/>
    </row>
    <row r="24" spans="1:12" s="22" customFormat="1" ht="15">
      <c r="A24" s="67">
        <v>16</v>
      </c>
      <c r="B24" s="25"/>
      <c r="C24" s="25"/>
      <c r="D24" s="25"/>
      <c r="E24" s="25"/>
      <c r="F24" s="25"/>
      <c r="G24" s="157"/>
      <c r="H24" s="25"/>
      <c r="I24" s="144"/>
      <c r="J24" s="63"/>
      <c r="K24" s="63"/>
      <c r="L24" s="63"/>
    </row>
    <row r="25" spans="1:12" s="22" customFormat="1" ht="15">
      <c r="A25" s="67">
        <v>17</v>
      </c>
      <c r="B25" s="25"/>
      <c r="C25" s="25"/>
      <c r="D25" s="25"/>
      <c r="E25" s="25"/>
      <c r="F25" s="25"/>
      <c r="G25" s="157"/>
      <c r="H25" s="25"/>
      <c r="I25" s="144"/>
      <c r="J25" s="63"/>
      <c r="K25" s="63"/>
      <c r="L25" s="63"/>
    </row>
    <row r="26" spans="1:12" s="22" customFormat="1" ht="15">
      <c r="A26" s="67">
        <v>18</v>
      </c>
      <c r="B26" s="25"/>
      <c r="C26" s="25"/>
      <c r="D26" s="25"/>
      <c r="E26" s="25"/>
      <c r="F26" s="25"/>
      <c r="G26" s="157"/>
      <c r="H26" s="25"/>
      <c r="I26" s="144"/>
      <c r="J26" s="63"/>
      <c r="K26" s="63"/>
      <c r="L26" s="63"/>
    </row>
    <row r="27" spans="1:12" s="22" customFormat="1" ht="15">
      <c r="A27" s="67" t="s">
        <v>278</v>
      </c>
      <c r="B27" s="25"/>
      <c r="C27" s="25"/>
      <c r="D27" s="25"/>
      <c r="E27" s="25"/>
      <c r="F27" s="25"/>
      <c r="G27" s="157"/>
      <c r="H27" s="25"/>
      <c r="I27" s="144"/>
      <c r="J27" s="63"/>
      <c r="K27" s="63"/>
      <c r="L27" s="63"/>
    </row>
    <row r="28" spans="1:12" s="22" customFormat="1">
      <c r="J28" s="63"/>
      <c r="K28" s="63"/>
      <c r="L28" s="63"/>
    </row>
    <row r="29" spans="1:12" s="22" customFormat="1"/>
    <row r="30" spans="1:12" s="22" customFormat="1">
      <c r="A30" s="24"/>
    </row>
    <row r="31" spans="1:12" s="2" customFormat="1" ht="15">
      <c r="B31" s="71" t="s">
        <v>107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9" s="2" customFormat="1" ht="15">
      <c r="A34"/>
      <c r="C34" s="65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4" customWidth="1"/>
    <col min="11" max="16384" width="9.140625" style="24"/>
  </cols>
  <sheetData>
    <row r="1" spans="1:12" s="22" customFormat="1" ht="15">
      <c r="A1" s="137" t="s">
        <v>306</v>
      </c>
      <c r="B1" s="138"/>
      <c r="C1" s="138"/>
      <c r="D1" s="138"/>
      <c r="E1" s="138"/>
      <c r="F1" s="138"/>
      <c r="G1" s="138"/>
      <c r="H1" s="144"/>
      <c r="I1" s="363" t="s">
        <v>198</v>
      </c>
      <c r="J1" s="151"/>
    </row>
    <row r="2" spans="1:12" s="22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461" t="s">
        <v>775</v>
      </c>
      <c r="J2" s="461"/>
    </row>
    <row r="3" spans="1:12" s="22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47"/>
      <c r="J4" s="104"/>
      <c r="L4" s="22"/>
    </row>
    <row r="5" spans="1:12" s="2" customFormat="1" ht="15">
      <c r="A5" s="119" t="str">
        <f>'ფორმა N1'!D4</f>
        <v>მოქალაქეთა პოლიტიკური გაერთიანება "ახალი პოლიტიკური ცენტრი"</v>
      </c>
      <c r="B5" s="120"/>
      <c r="C5" s="120"/>
      <c r="D5" s="120"/>
      <c r="E5" s="148"/>
      <c r="F5" s="149"/>
      <c r="G5" s="149"/>
      <c r="H5" s="149"/>
      <c r="I5" s="148"/>
      <c r="J5" s="104"/>
    </row>
    <row r="6" spans="1:12" s="22" customFormat="1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246</v>
      </c>
      <c r="F7" s="136" t="s">
        <v>247</v>
      </c>
      <c r="G7" s="136" t="s">
        <v>241</v>
      </c>
      <c r="H7" s="136" t="s">
        <v>242</v>
      </c>
      <c r="I7" s="136" t="s">
        <v>243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15">
      <c r="A9" s="67">
        <v>1</v>
      </c>
      <c r="B9" s="25"/>
      <c r="C9" s="25"/>
      <c r="D9" s="25"/>
      <c r="E9" s="25"/>
      <c r="F9" s="25"/>
      <c r="G9" s="25"/>
      <c r="H9" s="157"/>
      <c r="I9" s="25"/>
      <c r="J9" s="152"/>
    </row>
    <row r="10" spans="1:12" ht="15">
      <c r="A10" s="67">
        <v>2</v>
      </c>
      <c r="B10" s="25"/>
      <c r="C10" s="25"/>
      <c r="D10" s="25"/>
      <c r="E10" s="25"/>
      <c r="F10" s="25"/>
      <c r="G10" s="25"/>
      <c r="H10" s="157"/>
      <c r="I10" s="25"/>
      <c r="J10" s="152"/>
    </row>
    <row r="11" spans="1:12" ht="15">
      <c r="A11" s="67">
        <v>3</v>
      </c>
      <c r="B11" s="25"/>
      <c r="C11" s="25"/>
      <c r="D11" s="25"/>
      <c r="E11" s="25"/>
      <c r="F11" s="25"/>
      <c r="G11" s="25"/>
      <c r="H11" s="157"/>
      <c r="I11" s="25"/>
      <c r="J11" s="152"/>
    </row>
    <row r="12" spans="1:12" ht="15">
      <c r="A12" s="67">
        <v>4</v>
      </c>
      <c r="B12" s="25"/>
      <c r="C12" s="25"/>
      <c r="D12" s="25"/>
      <c r="E12" s="25"/>
      <c r="F12" s="25"/>
      <c r="G12" s="25"/>
      <c r="H12" s="157"/>
      <c r="I12" s="25"/>
      <c r="J12" s="152"/>
    </row>
    <row r="13" spans="1:12" ht="15">
      <c r="A13" s="67">
        <v>5</v>
      </c>
      <c r="B13" s="25"/>
      <c r="C13" s="25"/>
      <c r="D13" s="25"/>
      <c r="E13" s="25"/>
      <c r="F13" s="25"/>
      <c r="G13" s="25"/>
      <c r="H13" s="157"/>
      <c r="I13" s="25"/>
      <c r="J13" s="152"/>
    </row>
    <row r="14" spans="1:12" ht="15">
      <c r="A14" s="67">
        <v>6</v>
      </c>
      <c r="B14" s="25"/>
      <c r="C14" s="25"/>
      <c r="D14" s="25"/>
      <c r="E14" s="25"/>
      <c r="F14" s="25"/>
      <c r="G14" s="25"/>
      <c r="H14" s="157"/>
      <c r="I14" s="25"/>
      <c r="J14" s="152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25"/>
      <c r="H15" s="157"/>
      <c r="I15" s="25"/>
      <c r="J15" s="146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25"/>
      <c r="H16" s="157"/>
      <c r="I16" s="25"/>
      <c r="J16" s="146"/>
    </row>
    <row r="17" spans="1:10" s="22" customFormat="1" ht="15">
      <c r="A17" s="67">
        <v>9</v>
      </c>
      <c r="B17" s="25"/>
      <c r="C17" s="25"/>
      <c r="D17" s="25"/>
      <c r="E17" s="25"/>
      <c r="F17" s="25"/>
      <c r="G17" s="25"/>
      <c r="H17" s="157"/>
      <c r="I17" s="25"/>
      <c r="J17" s="146"/>
    </row>
    <row r="18" spans="1:10" s="22" customFormat="1" ht="15">
      <c r="A18" s="67">
        <v>10</v>
      </c>
      <c r="B18" s="25"/>
      <c r="C18" s="25"/>
      <c r="D18" s="25"/>
      <c r="E18" s="25"/>
      <c r="F18" s="25"/>
      <c r="G18" s="25"/>
      <c r="H18" s="157"/>
      <c r="I18" s="25"/>
      <c r="J18" s="146"/>
    </row>
    <row r="19" spans="1:10" s="22" customFormat="1" ht="15">
      <c r="A19" s="67">
        <v>11</v>
      </c>
      <c r="B19" s="25"/>
      <c r="C19" s="25"/>
      <c r="D19" s="25"/>
      <c r="E19" s="25"/>
      <c r="F19" s="25"/>
      <c r="G19" s="25"/>
      <c r="H19" s="157"/>
      <c r="I19" s="25"/>
      <c r="J19" s="146"/>
    </row>
    <row r="20" spans="1:10" s="22" customFormat="1" ht="15">
      <c r="A20" s="67">
        <v>12</v>
      </c>
      <c r="B20" s="25"/>
      <c r="C20" s="25"/>
      <c r="D20" s="25"/>
      <c r="E20" s="25"/>
      <c r="F20" s="25"/>
      <c r="G20" s="25"/>
      <c r="H20" s="157"/>
      <c r="I20" s="25"/>
      <c r="J20" s="146"/>
    </row>
    <row r="21" spans="1:10" s="22" customFormat="1" ht="15">
      <c r="A21" s="67">
        <v>13</v>
      </c>
      <c r="B21" s="25"/>
      <c r="C21" s="25"/>
      <c r="D21" s="25"/>
      <c r="E21" s="25"/>
      <c r="F21" s="25"/>
      <c r="G21" s="25"/>
      <c r="H21" s="157"/>
      <c r="I21" s="25"/>
      <c r="J21" s="146"/>
    </row>
    <row r="22" spans="1:10" s="22" customFormat="1" ht="15">
      <c r="A22" s="67">
        <v>14</v>
      </c>
      <c r="B22" s="25"/>
      <c r="C22" s="25"/>
      <c r="D22" s="25"/>
      <c r="E22" s="25"/>
      <c r="F22" s="25"/>
      <c r="G22" s="25"/>
      <c r="H22" s="157"/>
      <c r="I22" s="25"/>
      <c r="J22" s="146"/>
    </row>
    <row r="23" spans="1:10" s="22" customFormat="1" ht="15">
      <c r="A23" s="67">
        <v>15</v>
      </c>
      <c r="B23" s="25"/>
      <c r="C23" s="25"/>
      <c r="D23" s="25"/>
      <c r="E23" s="25"/>
      <c r="F23" s="25"/>
      <c r="G23" s="25"/>
      <c r="H23" s="157"/>
      <c r="I23" s="25"/>
      <c r="J23" s="146"/>
    </row>
    <row r="24" spans="1:10" s="22" customFormat="1" ht="15">
      <c r="A24" s="67">
        <v>16</v>
      </c>
      <c r="B24" s="25"/>
      <c r="C24" s="25"/>
      <c r="D24" s="25"/>
      <c r="E24" s="25"/>
      <c r="F24" s="25"/>
      <c r="G24" s="25"/>
      <c r="H24" s="157"/>
      <c r="I24" s="25"/>
      <c r="J24" s="146"/>
    </row>
    <row r="25" spans="1:10" s="22" customFormat="1" ht="15">
      <c r="A25" s="67">
        <v>17</v>
      </c>
      <c r="B25" s="25"/>
      <c r="C25" s="25"/>
      <c r="D25" s="25"/>
      <c r="E25" s="25"/>
      <c r="F25" s="25"/>
      <c r="G25" s="25"/>
      <c r="H25" s="157"/>
      <c r="I25" s="25"/>
      <c r="J25" s="146"/>
    </row>
    <row r="26" spans="1:10" s="22" customFormat="1" ht="15">
      <c r="A26" s="67">
        <v>18</v>
      </c>
      <c r="B26" s="25"/>
      <c r="C26" s="25"/>
      <c r="D26" s="25"/>
      <c r="E26" s="25"/>
      <c r="F26" s="25"/>
      <c r="G26" s="25"/>
      <c r="H26" s="157"/>
      <c r="I26" s="25"/>
      <c r="J26" s="146"/>
    </row>
    <row r="27" spans="1:10" s="22" customFormat="1" ht="15">
      <c r="A27" s="67" t="s">
        <v>278</v>
      </c>
      <c r="B27" s="25"/>
      <c r="C27" s="25"/>
      <c r="D27" s="25"/>
      <c r="E27" s="25"/>
      <c r="F27" s="25"/>
      <c r="G27" s="25"/>
      <c r="H27" s="157"/>
      <c r="I27" s="25"/>
      <c r="J27" s="146"/>
    </row>
    <row r="28" spans="1:10" s="22" customFormat="1">
      <c r="J28" s="63"/>
    </row>
    <row r="29" spans="1:10" s="22" customFormat="1"/>
    <row r="30" spans="1:10" s="22" customFormat="1">
      <c r="A30" s="24"/>
    </row>
    <row r="31" spans="1:10" s="2" customFormat="1" ht="15">
      <c r="B31" s="71" t="s">
        <v>107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10" s="2" customFormat="1" ht="15">
      <c r="A34"/>
      <c r="C34" s="65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3"/>
    </row>
    <row r="38" spans="1:10" s="22" customFormat="1">
      <c r="J38" s="63"/>
    </row>
    <row r="39" spans="1:10" s="22" customFormat="1">
      <c r="J39" s="63"/>
    </row>
    <row r="40" spans="1:10" s="22" customFormat="1">
      <c r="J40" s="63"/>
    </row>
    <row r="41" spans="1:10" s="22" customFormat="1">
      <c r="J41" s="63"/>
    </row>
    <row r="42" spans="1:10" s="22" customFormat="1">
      <c r="J42" s="63"/>
    </row>
    <row r="43" spans="1:10" s="22" customFormat="1">
      <c r="J43" s="63"/>
    </row>
    <row r="44" spans="1:10" s="22" customFormat="1">
      <c r="J44" s="63"/>
    </row>
    <row r="45" spans="1:10" s="22" customFormat="1">
      <c r="J45" s="63"/>
    </row>
    <row r="46" spans="1:10" s="22" customFormat="1">
      <c r="J46" s="63"/>
    </row>
    <row r="47" spans="1:10" s="22" customFormat="1">
      <c r="J47" s="63"/>
    </row>
    <row r="48" spans="1:10" s="22" customFormat="1">
      <c r="J48" s="63"/>
    </row>
    <row r="49" spans="10:10" s="22" customFormat="1">
      <c r="J49" s="63"/>
    </row>
    <row r="50" spans="10:10" s="22" customFormat="1">
      <c r="J50" s="63"/>
    </row>
    <row r="51" spans="10:10" s="22" customFormat="1">
      <c r="J51" s="63"/>
    </row>
    <row r="52" spans="10:10" s="22" customFormat="1">
      <c r="J52" s="63"/>
    </row>
    <row r="53" spans="10:10" s="22" customFormat="1">
      <c r="J53" s="63"/>
    </row>
    <row r="54" spans="10:10" s="22" customFormat="1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>
      <c r="A1" s="194" t="s">
        <v>326</v>
      </c>
      <c r="B1" s="195"/>
      <c r="C1" s="195"/>
      <c r="D1" s="195"/>
      <c r="E1" s="195"/>
      <c r="F1" s="78"/>
      <c r="G1" s="78" t="s">
        <v>109</v>
      </c>
      <c r="H1" s="198"/>
    </row>
    <row r="2" spans="1:8" s="197" customFormat="1" ht="15">
      <c r="A2" s="198" t="s">
        <v>317</v>
      </c>
      <c r="B2" s="195"/>
      <c r="C2" s="195"/>
      <c r="D2" s="195"/>
      <c r="E2" s="196"/>
      <c r="F2" s="196"/>
      <c r="G2" s="461" t="s">
        <v>775</v>
      </c>
      <c r="H2" s="461"/>
    </row>
    <row r="3" spans="1:8" s="197" customFormat="1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>
      <c r="A4" s="114" t="s">
        <v>274</v>
      </c>
      <c r="B4" s="195"/>
      <c r="C4" s="195"/>
      <c r="D4" s="195"/>
      <c r="E4" s="199"/>
      <c r="F4" s="199"/>
      <c r="G4" s="196"/>
      <c r="H4" s="198"/>
    </row>
    <row r="5" spans="1:8" s="197" customFormat="1">
      <c r="A5" s="200" t="str">
        <f>'ფორმა N1'!D4</f>
        <v>მოქალაქეთა პოლიტიკური გაერთიანება "ახალი პოლიტიკური ცენტრი"</v>
      </c>
      <c r="B5" s="200"/>
      <c r="C5" s="200"/>
      <c r="D5" s="200"/>
      <c r="E5" s="200"/>
      <c r="F5" s="200"/>
      <c r="G5" s="201"/>
      <c r="H5" s="198"/>
    </row>
    <row r="6" spans="1:8" s="214" customFormat="1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>
      <c r="A7" s="233" t="s">
        <v>64</v>
      </c>
      <c r="B7" s="205" t="s">
        <v>321</v>
      </c>
      <c r="C7" s="205" t="s">
        <v>322</v>
      </c>
      <c r="D7" s="205" t="s">
        <v>323</v>
      </c>
      <c r="E7" s="205" t="s">
        <v>324</v>
      </c>
      <c r="F7" s="205" t="s">
        <v>325</v>
      </c>
      <c r="G7" s="205" t="s">
        <v>318</v>
      </c>
      <c r="H7" s="198"/>
    </row>
    <row r="8" spans="1:8" s="197" customFormat="1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>
      <c r="A19" s="215" t="s">
        <v>276</v>
      </c>
      <c r="B19" s="206"/>
      <c r="C19" s="206"/>
      <c r="D19" s="207"/>
      <c r="E19" s="206"/>
      <c r="F19" s="206"/>
      <c r="G19" s="206"/>
      <c r="H19" s="198"/>
    </row>
    <row r="22" spans="1:11" s="197" customFormat="1"/>
    <row r="23" spans="1:11" s="197" customFormat="1"/>
    <row r="24" spans="1:11" s="21" customFormat="1" ht="15">
      <c r="B24" s="208" t="s">
        <v>107</v>
      </c>
      <c r="C24" s="208"/>
    </row>
    <row r="25" spans="1:11" s="21" customFormat="1" ht="15">
      <c r="B25" s="208"/>
      <c r="C25" s="208"/>
    </row>
    <row r="26" spans="1:11" s="21" customFormat="1" ht="15">
      <c r="C26" s="210"/>
      <c r="F26" s="210"/>
      <c r="G26" s="210"/>
      <c r="H26" s="209"/>
    </row>
    <row r="27" spans="1:11" s="21" customFormat="1" ht="15">
      <c r="C27" s="211" t="s">
        <v>268</v>
      </c>
      <c r="F27" s="208" t="s">
        <v>319</v>
      </c>
      <c r="J27" s="209"/>
      <c r="K27" s="209"/>
    </row>
    <row r="28" spans="1:11" s="21" customFormat="1" ht="15">
      <c r="C28" s="211" t="s">
        <v>139</v>
      </c>
      <c r="F28" s="212" t="s">
        <v>269</v>
      </c>
      <c r="J28" s="209"/>
      <c r="K28" s="209"/>
    </row>
    <row r="29" spans="1:11" s="197" customFormat="1" ht="15">
      <c r="C29" s="211"/>
      <c r="J29" s="214"/>
      <c r="K29" s="21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9"/>
  <sheetViews>
    <sheetView view="pageBreakPreview" zoomScale="80" zoomScaleNormal="80" zoomScaleSheetLayoutView="80" workbookViewId="0">
      <selection activeCell="P20" sqref="P19:P2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460</v>
      </c>
      <c r="B1" s="138"/>
      <c r="C1" s="138"/>
      <c r="D1" s="138"/>
      <c r="E1" s="138"/>
      <c r="F1" s="138"/>
      <c r="G1" s="138"/>
      <c r="H1" s="138"/>
      <c r="I1" s="138"/>
      <c r="J1" s="138"/>
      <c r="K1" s="78" t="s">
        <v>109</v>
      </c>
    </row>
    <row r="2" spans="1:12" ht="15">
      <c r="A2" s="105" t="s">
        <v>140</v>
      </c>
      <c r="B2" s="138"/>
      <c r="C2" s="138"/>
      <c r="D2" s="138"/>
      <c r="E2" s="138"/>
      <c r="F2" s="138"/>
      <c r="G2" s="138"/>
      <c r="H2" s="138"/>
      <c r="I2" s="138"/>
      <c r="J2" s="138"/>
      <c r="K2" s="461" t="s">
        <v>775</v>
      </c>
      <c r="L2" s="461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38"/>
      <c r="J4" s="138"/>
      <c r="K4" s="147"/>
    </row>
    <row r="5" spans="1:12" s="186" customFormat="1" ht="15">
      <c r="A5" s="223" t="str">
        <f>'ფორმა N1'!D4</f>
        <v>მოქალაქეთა პოლიტიკური გაერთიანება "ახალი პოლიტიკური ცენტრი"</v>
      </c>
      <c r="B5" s="80"/>
      <c r="C5" s="80"/>
      <c r="D5" s="80"/>
      <c r="E5" s="224"/>
      <c r="F5" s="225"/>
      <c r="G5" s="225"/>
      <c r="H5" s="225"/>
      <c r="I5" s="225"/>
      <c r="J5" s="225"/>
      <c r="K5" s="224"/>
    </row>
    <row r="6" spans="1:12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380</v>
      </c>
      <c r="C7" s="136" t="s">
        <v>381</v>
      </c>
      <c r="D7" s="136" t="s">
        <v>383</v>
      </c>
      <c r="E7" s="136" t="s">
        <v>382</v>
      </c>
      <c r="F7" s="136" t="s">
        <v>391</v>
      </c>
      <c r="G7" s="136" t="s">
        <v>392</v>
      </c>
      <c r="H7" s="136" t="s">
        <v>386</v>
      </c>
      <c r="I7" s="136" t="s">
        <v>387</v>
      </c>
      <c r="J7" s="136" t="s">
        <v>399</v>
      </c>
      <c r="K7" s="136" t="s">
        <v>388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41.25" customHeight="1">
      <c r="A9" s="424">
        <v>1</v>
      </c>
      <c r="B9" s="425" t="s">
        <v>794</v>
      </c>
      <c r="C9" s="25" t="s">
        <v>519</v>
      </c>
      <c r="D9" s="25" t="s">
        <v>795</v>
      </c>
      <c r="E9" s="25">
        <v>280</v>
      </c>
      <c r="F9" s="25">
        <v>6750</v>
      </c>
      <c r="G9" s="452" t="s">
        <v>796</v>
      </c>
      <c r="H9" s="221" t="s">
        <v>797</v>
      </c>
      <c r="I9" s="221" t="s">
        <v>798</v>
      </c>
      <c r="J9" s="221"/>
      <c r="K9" s="25"/>
    </row>
    <row r="10" spans="1:12" ht="41.25" customHeight="1">
      <c r="A10" s="424">
        <v>2</v>
      </c>
      <c r="B10" s="425" t="s">
        <v>799</v>
      </c>
      <c r="C10" s="25" t="s">
        <v>519</v>
      </c>
      <c r="D10" s="25" t="s">
        <v>800</v>
      </c>
      <c r="E10" s="25">
        <v>362.8</v>
      </c>
      <c r="F10" s="25">
        <v>10297</v>
      </c>
      <c r="G10" s="452" t="s">
        <v>801</v>
      </c>
      <c r="H10" s="221" t="s">
        <v>802</v>
      </c>
      <c r="I10" s="221" t="s">
        <v>803</v>
      </c>
      <c r="J10" s="221"/>
      <c r="K10" s="25"/>
    </row>
    <row r="11" spans="1:12" ht="41.25" customHeight="1">
      <c r="A11" s="424">
        <v>3</v>
      </c>
      <c r="B11" s="425" t="s">
        <v>804</v>
      </c>
      <c r="C11" s="25" t="s">
        <v>519</v>
      </c>
      <c r="D11" s="25" t="s">
        <v>805</v>
      </c>
      <c r="E11" s="25">
        <v>178</v>
      </c>
      <c r="F11" s="25">
        <v>2440</v>
      </c>
      <c r="G11" s="452">
        <v>60001098104</v>
      </c>
      <c r="H11" s="221" t="s">
        <v>806</v>
      </c>
      <c r="I11" s="221" t="s">
        <v>807</v>
      </c>
      <c r="J11" s="221"/>
      <c r="K11" s="25"/>
    </row>
    <row r="12" spans="1:12" ht="41.25" customHeight="1">
      <c r="A12" s="424">
        <v>4</v>
      </c>
      <c r="B12" s="425" t="s">
        <v>808</v>
      </c>
      <c r="C12" s="25" t="s">
        <v>519</v>
      </c>
      <c r="D12" s="25" t="s">
        <v>805</v>
      </c>
      <c r="E12" s="25">
        <v>65</v>
      </c>
      <c r="F12" s="25">
        <v>625</v>
      </c>
      <c r="G12" s="452">
        <v>33001009011</v>
      </c>
      <c r="H12" s="221" t="s">
        <v>809</v>
      </c>
      <c r="I12" s="221" t="s">
        <v>810</v>
      </c>
      <c r="J12" s="221"/>
      <c r="K12" s="25"/>
    </row>
    <row r="13" spans="1:12" ht="41.25" customHeight="1">
      <c r="A13" s="424">
        <v>5</v>
      </c>
      <c r="B13" s="425" t="s">
        <v>811</v>
      </c>
      <c r="C13" s="25" t="s">
        <v>519</v>
      </c>
      <c r="D13" s="25" t="s">
        <v>805</v>
      </c>
      <c r="E13" s="25">
        <v>62.6</v>
      </c>
      <c r="F13" s="25">
        <v>1464</v>
      </c>
      <c r="G13" s="452"/>
      <c r="H13" s="221"/>
      <c r="I13" s="221"/>
      <c r="J13" s="221" t="s">
        <v>812</v>
      </c>
      <c r="K13" s="25" t="s">
        <v>813</v>
      </c>
    </row>
    <row r="14" spans="1:12" ht="41.25" customHeight="1">
      <c r="A14" s="424">
        <v>6</v>
      </c>
      <c r="B14" s="425" t="s">
        <v>814</v>
      </c>
      <c r="C14" s="25" t="s">
        <v>519</v>
      </c>
      <c r="D14" s="25" t="s">
        <v>805</v>
      </c>
      <c r="E14" s="25">
        <v>65</v>
      </c>
      <c r="F14" s="25">
        <v>300</v>
      </c>
      <c r="G14" s="452" t="s">
        <v>815</v>
      </c>
      <c r="H14" s="221" t="s">
        <v>816</v>
      </c>
      <c r="I14" s="221" t="s">
        <v>817</v>
      </c>
      <c r="J14" s="221"/>
      <c r="K14" s="25"/>
    </row>
    <row r="15" spans="1:12" ht="41.25" customHeight="1">
      <c r="A15" s="424">
        <v>7</v>
      </c>
      <c r="B15" s="425" t="s">
        <v>818</v>
      </c>
      <c r="C15" s="25" t="s">
        <v>519</v>
      </c>
      <c r="D15" s="25" t="s">
        <v>805</v>
      </c>
      <c r="E15" s="25">
        <v>550</v>
      </c>
      <c r="F15" s="25">
        <v>1250</v>
      </c>
      <c r="G15" s="452">
        <v>59001032210</v>
      </c>
      <c r="H15" s="221" t="s">
        <v>819</v>
      </c>
      <c r="I15" s="221" t="s">
        <v>820</v>
      </c>
      <c r="J15" s="221"/>
      <c r="K15" s="25"/>
    </row>
    <row r="16" spans="1:12" ht="53.25" customHeight="1">
      <c r="A16" s="424">
        <v>8</v>
      </c>
      <c r="B16" s="425" t="s">
        <v>821</v>
      </c>
      <c r="C16" s="25" t="s">
        <v>519</v>
      </c>
      <c r="D16" s="25" t="s">
        <v>805</v>
      </c>
      <c r="E16" s="25">
        <v>72</v>
      </c>
      <c r="F16" s="25">
        <v>2656</v>
      </c>
      <c r="G16" s="452" t="s">
        <v>822</v>
      </c>
      <c r="H16" s="221" t="s">
        <v>823</v>
      </c>
      <c r="I16" s="221" t="s">
        <v>824</v>
      </c>
      <c r="J16" s="221"/>
      <c r="K16" s="25"/>
    </row>
    <row r="17" spans="1:11" ht="93.75" customHeight="1">
      <c r="A17" s="424">
        <v>9</v>
      </c>
      <c r="B17" s="425" t="s">
        <v>825</v>
      </c>
      <c r="C17" s="25" t="s">
        <v>519</v>
      </c>
      <c r="D17" s="25" t="s">
        <v>805</v>
      </c>
      <c r="E17" s="25">
        <v>164</v>
      </c>
      <c r="F17" s="25">
        <v>3098</v>
      </c>
      <c r="G17" s="452"/>
      <c r="H17" s="221"/>
      <c r="I17" s="221"/>
      <c r="J17" s="221">
        <v>204955691</v>
      </c>
      <c r="K17" s="25" t="s">
        <v>826</v>
      </c>
    </row>
    <row r="18" spans="1:11" ht="41.25" customHeight="1">
      <c r="A18" s="424">
        <v>10</v>
      </c>
      <c r="B18" s="425" t="s">
        <v>827</v>
      </c>
      <c r="C18" s="25" t="s">
        <v>519</v>
      </c>
      <c r="D18" s="25" t="s">
        <v>805</v>
      </c>
      <c r="E18" s="25">
        <v>65</v>
      </c>
      <c r="F18" s="25">
        <v>2490</v>
      </c>
      <c r="G18" s="452" t="s">
        <v>828</v>
      </c>
      <c r="H18" s="221" t="s">
        <v>829</v>
      </c>
      <c r="I18" s="221" t="s">
        <v>830</v>
      </c>
      <c r="J18" s="221"/>
      <c r="K18" s="25"/>
    </row>
    <row r="19" spans="1:11" ht="41.25" customHeight="1">
      <c r="A19" s="424">
        <v>11</v>
      </c>
      <c r="B19" s="425" t="s">
        <v>831</v>
      </c>
      <c r="C19" s="25" t="s">
        <v>519</v>
      </c>
      <c r="D19" s="25" t="s">
        <v>805</v>
      </c>
      <c r="E19" s="25">
        <v>57.1</v>
      </c>
      <c r="F19" s="25">
        <v>1660</v>
      </c>
      <c r="G19" s="452" t="s">
        <v>832</v>
      </c>
      <c r="H19" s="221" t="s">
        <v>833</v>
      </c>
      <c r="I19" s="221" t="s">
        <v>834</v>
      </c>
      <c r="J19" s="221"/>
      <c r="K19" s="25"/>
    </row>
    <row r="20" spans="1:11" ht="41.25" customHeight="1">
      <c r="A20" s="424">
        <v>12</v>
      </c>
      <c r="B20" s="425" t="s">
        <v>835</v>
      </c>
      <c r="C20" s="25" t="s">
        <v>519</v>
      </c>
      <c r="D20" s="25" t="s">
        <v>805</v>
      </c>
      <c r="E20" s="25">
        <v>60</v>
      </c>
      <c r="F20" s="25">
        <v>200</v>
      </c>
      <c r="G20" s="452" t="s">
        <v>836</v>
      </c>
      <c r="H20" s="221" t="s">
        <v>837</v>
      </c>
      <c r="I20" s="221" t="s">
        <v>838</v>
      </c>
      <c r="J20" s="221"/>
      <c r="K20" s="25"/>
    </row>
    <row r="21" spans="1:11" ht="41.25" customHeight="1">
      <c r="A21" s="424">
        <v>13</v>
      </c>
      <c r="B21" s="425" t="s">
        <v>839</v>
      </c>
      <c r="C21" s="25" t="s">
        <v>519</v>
      </c>
      <c r="D21" s="25" t="s">
        <v>805</v>
      </c>
      <c r="E21" s="25">
        <v>68.819999999999993</v>
      </c>
      <c r="F21" s="25">
        <v>1550</v>
      </c>
      <c r="G21" s="452"/>
      <c r="H21" s="221"/>
      <c r="I21" s="221"/>
      <c r="J21" s="221">
        <v>400133672</v>
      </c>
      <c r="K21" s="25" t="s">
        <v>840</v>
      </c>
    </row>
    <row r="22" spans="1:11" ht="41.25" customHeight="1">
      <c r="A22" s="424">
        <v>14</v>
      </c>
      <c r="B22" s="425" t="s">
        <v>841</v>
      </c>
      <c r="C22" s="25" t="s">
        <v>519</v>
      </c>
      <c r="D22" s="25" t="s">
        <v>805</v>
      </c>
      <c r="E22" s="25">
        <v>57.56</v>
      </c>
      <c r="F22" s="25">
        <v>2200</v>
      </c>
      <c r="G22" s="452">
        <v>714999779</v>
      </c>
      <c r="H22" s="221" t="s">
        <v>842</v>
      </c>
      <c r="I22" s="221" t="s">
        <v>843</v>
      </c>
      <c r="J22" s="221"/>
      <c r="K22" s="25"/>
    </row>
    <row r="23" spans="1:11" ht="41.25" customHeight="1">
      <c r="A23" s="424">
        <v>15</v>
      </c>
      <c r="B23" s="425" t="s">
        <v>844</v>
      </c>
      <c r="C23" s="25" t="s">
        <v>519</v>
      </c>
      <c r="D23" s="25" t="s">
        <v>805</v>
      </c>
      <c r="E23" s="25">
        <v>83.23</v>
      </c>
      <c r="F23" s="25">
        <v>3596</v>
      </c>
      <c r="G23" s="452">
        <v>61006027724</v>
      </c>
      <c r="H23" s="221" t="s">
        <v>845</v>
      </c>
      <c r="I23" s="221" t="s">
        <v>846</v>
      </c>
      <c r="J23" s="221"/>
      <c r="K23" s="25"/>
    </row>
    <row r="24" spans="1:11" ht="41.25" customHeight="1">
      <c r="A24" s="424">
        <v>16</v>
      </c>
      <c r="B24" s="425" t="s">
        <v>847</v>
      </c>
      <c r="C24" s="25" t="s">
        <v>519</v>
      </c>
      <c r="D24" s="25" t="s">
        <v>805</v>
      </c>
      <c r="E24" s="25">
        <v>65</v>
      </c>
      <c r="F24" s="25">
        <v>200</v>
      </c>
      <c r="G24" s="452">
        <v>3001017231</v>
      </c>
      <c r="H24" s="221" t="s">
        <v>848</v>
      </c>
      <c r="I24" s="221" t="s">
        <v>849</v>
      </c>
      <c r="J24" s="221"/>
      <c r="K24" s="25"/>
    </row>
    <row r="25" spans="1:11" ht="41.25" customHeight="1">
      <c r="A25" s="424">
        <v>17</v>
      </c>
      <c r="B25" s="425" t="s">
        <v>850</v>
      </c>
      <c r="C25" s="25" t="s">
        <v>519</v>
      </c>
      <c r="D25" s="25" t="s">
        <v>805</v>
      </c>
      <c r="E25" s="25">
        <v>47</v>
      </c>
      <c r="F25" s="25">
        <v>1000</v>
      </c>
      <c r="G25" s="452">
        <v>35001018130</v>
      </c>
      <c r="H25" s="221" t="s">
        <v>851</v>
      </c>
      <c r="I25" s="221" t="s">
        <v>852</v>
      </c>
      <c r="J25" s="221"/>
      <c r="K25" s="25"/>
    </row>
    <row r="26" spans="1:11" ht="41.25" customHeight="1">
      <c r="A26" s="424">
        <v>18</v>
      </c>
      <c r="B26" s="425" t="s">
        <v>853</v>
      </c>
      <c r="C26" s="25" t="s">
        <v>519</v>
      </c>
      <c r="D26" s="25" t="s">
        <v>805</v>
      </c>
      <c r="E26" s="25">
        <v>77.8</v>
      </c>
      <c r="F26" s="25">
        <v>550</v>
      </c>
      <c r="G26" s="452">
        <v>43001008811</v>
      </c>
      <c r="H26" s="221" t="s">
        <v>854</v>
      </c>
      <c r="I26" s="221" t="s">
        <v>855</v>
      </c>
      <c r="J26" s="221"/>
      <c r="K26" s="25"/>
    </row>
    <row r="27" spans="1:11" ht="41.25" customHeight="1">
      <c r="A27" s="424">
        <v>19</v>
      </c>
      <c r="B27" s="425" t="s">
        <v>856</v>
      </c>
      <c r="C27" s="25" t="s">
        <v>519</v>
      </c>
      <c r="D27" s="25" t="s">
        <v>805</v>
      </c>
      <c r="E27" s="25">
        <v>64.37</v>
      </c>
      <c r="F27" s="25">
        <v>1000</v>
      </c>
      <c r="G27" s="452">
        <v>24001005762</v>
      </c>
      <c r="H27" s="221" t="s">
        <v>857</v>
      </c>
      <c r="I27" s="221" t="s">
        <v>858</v>
      </c>
      <c r="J27" s="221"/>
      <c r="K27" s="25"/>
    </row>
    <row r="28" spans="1:11" ht="41.25" customHeight="1">
      <c r="A28" s="424">
        <v>20</v>
      </c>
      <c r="B28" s="425" t="s">
        <v>859</v>
      </c>
      <c r="C28" s="25" t="s">
        <v>519</v>
      </c>
      <c r="D28" s="25" t="s">
        <v>805</v>
      </c>
      <c r="E28" s="25">
        <v>105</v>
      </c>
      <c r="F28" s="25">
        <v>1250</v>
      </c>
      <c r="G28" s="452">
        <v>37001032882</v>
      </c>
      <c r="H28" s="221" t="s">
        <v>860</v>
      </c>
      <c r="I28" s="221" t="s">
        <v>861</v>
      </c>
      <c r="J28" s="221"/>
      <c r="K28" s="25"/>
    </row>
    <row r="29" spans="1:11" ht="41.25" customHeight="1">
      <c r="A29" s="424">
        <v>21</v>
      </c>
      <c r="B29" s="425" t="s">
        <v>862</v>
      </c>
      <c r="C29" s="25" t="s">
        <v>519</v>
      </c>
      <c r="D29" s="25" t="s">
        <v>863</v>
      </c>
      <c r="E29" s="25">
        <v>639</v>
      </c>
      <c r="F29" s="25">
        <v>375</v>
      </c>
      <c r="G29" s="452">
        <v>61009002499</v>
      </c>
      <c r="H29" s="221" t="s">
        <v>864</v>
      </c>
      <c r="I29" s="221" t="s">
        <v>865</v>
      </c>
      <c r="J29" s="221"/>
      <c r="K29" s="25"/>
    </row>
    <row r="30" spans="1:11" ht="41.25" customHeight="1">
      <c r="A30" s="424">
        <v>22</v>
      </c>
      <c r="B30" s="425" t="s">
        <v>866</v>
      </c>
      <c r="C30" s="25" t="s">
        <v>519</v>
      </c>
      <c r="D30" s="25" t="s">
        <v>863</v>
      </c>
      <c r="E30" s="25">
        <v>201</v>
      </c>
      <c r="F30" s="25">
        <v>1000</v>
      </c>
      <c r="G30" s="452">
        <v>61004053305</v>
      </c>
      <c r="H30" s="221" t="s">
        <v>819</v>
      </c>
      <c r="I30" s="221" t="s">
        <v>867</v>
      </c>
      <c r="J30" s="221"/>
      <c r="K30" s="25"/>
    </row>
    <row r="31" spans="1:11" ht="41.25" customHeight="1">
      <c r="A31" s="424">
        <v>23</v>
      </c>
      <c r="B31" s="425" t="s">
        <v>868</v>
      </c>
      <c r="C31" s="25" t="s">
        <v>519</v>
      </c>
      <c r="D31" s="25" t="s">
        <v>863</v>
      </c>
      <c r="E31" s="25">
        <v>1169</v>
      </c>
      <c r="F31" s="25">
        <v>375</v>
      </c>
      <c r="G31" s="452">
        <v>61010006619</v>
      </c>
      <c r="H31" s="221" t="s">
        <v>869</v>
      </c>
      <c r="I31" s="221" t="s">
        <v>870</v>
      </c>
      <c r="J31" s="221"/>
      <c r="K31" s="25"/>
    </row>
    <row r="32" spans="1:11" ht="41.25" customHeight="1">
      <c r="A32" s="424">
        <v>24</v>
      </c>
      <c r="B32" s="425" t="s">
        <v>871</v>
      </c>
      <c r="C32" s="25" t="s">
        <v>519</v>
      </c>
      <c r="D32" s="25" t="s">
        <v>805</v>
      </c>
      <c r="E32" s="25">
        <v>153.35</v>
      </c>
      <c r="F32" s="25">
        <v>875</v>
      </c>
      <c r="G32" s="452">
        <v>41001006396</v>
      </c>
      <c r="H32" s="221" t="s">
        <v>872</v>
      </c>
      <c r="I32" s="221" t="s">
        <v>873</v>
      </c>
      <c r="J32" s="221"/>
      <c r="K32" s="25"/>
    </row>
    <row r="33" spans="1:11" ht="41.25" customHeight="1">
      <c r="A33" s="424">
        <v>25</v>
      </c>
      <c r="B33" s="425" t="s">
        <v>874</v>
      </c>
      <c r="C33" s="25" t="s">
        <v>519</v>
      </c>
      <c r="D33" s="25" t="s">
        <v>805</v>
      </c>
      <c r="E33" s="25">
        <v>118.81</v>
      </c>
      <c r="F33" s="25">
        <v>625</v>
      </c>
      <c r="G33" s="452">
        <v>16001002644</v>
      </c>
      <c r="H33" s="221" t="s">
        <v>875</v>
      </c>
      <c r="I33" s="221" t="s">
        <v>876</v>
      </c>
      <c r="J33" s="221"/>
      <c r="K33" s="25"/>
    </row>
    <row r="34" spans="1:11" ht="71.25" customHeight="1">
      <c r="A34" s="424">
        <v>26</v>
      </c>
      <c r="B34" s="425" t="s">
        <v>877</v>
      </c>
      <c r="C34" s="25" t="s">
        <v>519</v>
      </c>
      <c r="D34" s="25" t="s">
        <v>805</v>
      </c>
      <c r="E34" s="25">
        <v>60.79</v>
      </c>
      <c r="F34" s="25">
        <v>2114</v>
      </c>
      <c r="G34" s="452">
        <v>21001008979</v>
      </c>
      <c r="H34" s="221" t="s">
        <v>878</v>
      </c>
      <c r="I34" s="221" t="s">
        <v>879</v>
      </c>
      <c r="J34" s="221"/>
      <c r="K34" s="25"/>
    </row>
    <row r="35" spans="1:11" ht="41.25" customHeight="1">
      <c r="A35" s="424">
        <v>27</v>
      </c>
      <c r="B35" s="425" t="s">
        <v>880</v>
      </c>
      <c r="C35" s="25" t="s">
        <v>519</v>
      </c>
      <c r="D35" s="25" t="s">
        <v>805</v>
      </c>
      <c r="E35" s="25">
        <v>101</v>
      </c>
      <c r="F35" s="25">
        <v>800</v>
      </c>
      <c r="G35" s="452" t="s">
        <v>881</v>
      </c>
      <c r="H35" s="221" t="s">
        <v>882</v>
      </c>
      <c r="I35" s="221" t="s">
        <v>883</v>
      </c>
      <c r="J35" s="221"/>
      <c r="K35" s="25"/>
    </row>
    <row r="36" spans="1:11" ht="41.25" customHeight="1">
      <c r="A36" s="424">
        <v>28</v>
      </c>
      <c r="B36" s="425" t="s">
        <v>884</v>
      </c>
      <c r="C36" s="25" t="s">
        <v>519</v>
      </c>
      <c r="D36" s="25" t="s">
        <v>805</v>
      </c>
      <c r="E36" s="25">
        <v>70</v>
      </c>
      <c r="F36" s="25">
        <v>1200</v>
      </c>
      <c r="G36" s="452">
        <v>60001158775</v>
      </c>
      <c r="H36" s="221" t="s">
        <v>885</v>
      </c>
      <c r="I36" s="221" t="s">
        <v>886</v>
      </c>
      <c r="J36" s="221"/>
      <c r="K36" s="25"/>
    </row>
    <row r="37" spans="1:11" ht="41.25" customHeight="1">
      <c r="A37" s="424">
        <v>29</v>
      </c>
      <c r="B37" s="425" t="s">
        <v>887</v>
      </c>
      <c r="C37" s="25" t="s">
        <v>519</v>
      </c>
      <c r="D37" s="25" t="s">
        <v>805</v>
      </c>
      <c r="E37" s="25">
        <v>259.91000000000003</v>
      </c>
      <c r="F37" s="25">
        <v>625</v>
      </c>
      <c r="G37" s="452">
        <v>61008001330</v>
      </c>
      <c r="H37" s="221" t="s">
        <v>888</v>
      </c>
      <c r="I37" s="221" t="s">
        <v>889</v>
      </c>
      <c r="J37" s="221"/>
      <c r="K37" s="25"/>
    </row>
    <row r="38" spans="1:11" ht="41.25" customHeight="1">
      <c r="A38" s="424">
        <v>30</v>
      </c>
      <c r="B38" s="425" t="s">
        <v>890</v>
      </c>
      <c r="C38" s="25" t="s">
        <v>519</v>
      </c>
      <c r="D38" s="25" t="s">
        <v>805</v>
      </c>
      <c r="E38" s="25">
        <v>48.1</v>
      </c>
      <c r="F38" s="25">
        <v>1644</v>
      </c>
      <c r="G38" s="452" t="s">
        <v>891</v>
      </c>
      <c r="H38" s="221" t="s">
        <v>892</v>
      </c>
      <c r="I38" s="221" t="s">
        <v>893</v>
      </c>
      <c r="J38" s="221"/>
      <c r="K38" s="25"/>
    </row>
    <row r="39" spans="1:11" ht="41.25" customHeight="1">
      <c r="A39" s="424">
        <v>31</v>
      </c>
      <c r="B39" s="425" t="s">
        <v>894</v>
      </c>
      <c r="C39" s="25" t="s">
        <v>519</v>
      </c>
      <c r="D39" s="25" t="s">
        <v>805</v>
      </c>
      <c r="E39" s="25">
        <v>66</v>
      </c>
      <c r="F39" s="25">
        <v>1875</v>
      </c>
      <c r="G39" s="452">
        <v>1025011924</v>
      </c>
      <c r="H39" s="221" t="s">
        <v>895</v>
      </c>
      <c r="I39" s="221" t="s">
        <v>896</v>
      </c>
      <c r="J39" s="221"/>
      <c r="K39" s="25"/>
    </row>
    <row r="40" spans="1:11" ht="60" customHeight="1">
      <c r="A40" s="424">
        <v>32</v>
      </c>
      <c r="B40" s="425" t="s">
        <v>897</v>
      </c>
      <c r="C40" s="25" t="s">
        <v>519</v>
      </c>
      <c r="D40" s="25" t="s">
        <v>805</v>
      </c>
      <c r="E40" s="25">
        <v>90</v>
      </c>
      <c r="F40" s="25">
        <v>1292</v>
      </c>
      <c r="G40" s="452" t="s">
        <v>898</v>
      </c>
      <c r="H40" s="221" t="s">
        <v>899</v>
      </c>
      <c r="I40" s="221" t="s">
        <v>900</v>
      </c>
      <c r="J40" s="221"/>
      <c r="K40" s="25"/>
    </row>
    <row r="41" spans="1:11" ht="41.25" customHeight="1">
      <c r="A41" s="424">
        <v>33</v>
      </c>
      <c r="B41" s="425" t="s">
        <v>901</v>
      </c>
      <c r="C41" s="25" t="s">
        <v>519</v>
      </c>
      <c r="D41" s="25" t="s">
        <v>902</v>
      </c>
      <c r="E41" s="25">
        <v>110</v>
      </c>
      <c r="F41" s="25">
        <v>1000</v>
      </c>
      <c r="G41" s="452" t="s">
        <v>903</v>
      </c>
      <c r="H41" s="221" t="s">
        <v>904</v>
      </c>
      <c r="I41" s="221" t="s">
        <v>905</v>
      </c>
      <c r="J41" s="221"/>
      <c r="K41" s="25"/>
    </row>
    <row r="42" spans="1:11" ht="41.25" customHeight="1">
      <c r="A42" s="424">
        <v>34</v>
      </c>
      <c r="B42" s="425" t="s">
        <v>906</v>
      </c>
      <c r="C42" s="25" t="s">
        <v>519</v>
      </c>
      <c r="D42" s="25" t="s">
        <v>863</v>
      </c>
      <c r="E42" s="25">
        <v>641</v>
      </c>
      <c r="F42" s="25">
        <v>400</v>
      </c>
      <c r="G42" s="452" t="s">
        <v>907</v>
      </c>
      <c r="H42" s="221" t="s">
        <v>908</v>
      </c>
      <c r="I42" s="221" t="s">
        <v>909</v>
      </c>
      <c r="J42" s="221">
        <v>225063123</v>
      </c>
      <c r="K42" s="25" t="s">
        <v>910</v>
      </c>
    </row>
    <row r="43" spans="1:11" ht="41.25" customHeight="1">
      <c r="A43" s="424">
        <v>35</v>
      </c>
      <c r="B43" s="425" t="s">
        <v>911</v>
      </c>
      <c r="C43" s="25" t="s">
        <v>519</v>
      </c>
      <c r="D43" s="25" t="s">
        <v>912</v>
      </c>
      <c r="E43" s="25">
        <v>150</v>
      </c>
      <c r="F43" s="25">
        <v>1600</v>
      </c>
      <c r="G43" s="452" t="s">
        <v>913</v>
      </c>
      <c r="H43" s="221" t="s">
        <v>914</v>
      </c>
      <c r="I43" s="221" t="s">
        <v>915</v>
      </c>
      <c r="J43" s="221"/>
      <c r="K43" s="25"/>
    </row>
    <row r="44" spans="1:11" ht="41.25" customHeight="1">
      <c r="A44" s="424">
        <v>36</v>
      </c>
      <c r="B44" s="425" t="s">
        <v>916</v>
      </c>
      <c r="C44" s="25" t="s">
        <v>519</v>
      </c>
      <c r="D44" s="25" t="s">
        <v>917</v>
      </c>
      <c r="E44" s="25">
        <v>198.95</v>
      </c>
      <c r="F44" s="25">
        <v>0</v>
      </c>
      <c r="G44" s="452"/>
      <c r="H44" s="221"/>
      <c r="I44" s="221"/>
      <c r="J44" s="221">
        <v>245579510</v>
      </c>
      <c r="K44" s="25" t="s">
        <v>918</v>
      </c>
    </row>
    <row r="45" spans="1:11" ht="87" customHeight="1">
      <c r="A45" s="424">
        <v>37</v>
      </c>
      <c r="B45" s="425" t="s">
        <v>919</v>
      </c>
      <c r="C45" s="25" t="s">
        <v>519</v>
      </c>
      <c r="D45" s="25" t="s">
        <v>920</v>
      </c>
      <c r="E45" s="25">
        <v>62</v>
      </c>
      <c r="F45" s="25">
        <v>2460</v>
      </c>
      <c r="G45" s="452"/>
      <c r="H45" s="221"/>
      <c r="I45" s="221"/>
      <c r="J45" s="221">
        <v>400155896</v>
      </c>
      <c r="K45" s="25" t="s">
        <v>921</v>
      </c>
    </row>
    <row r="46" spans="1:11" ht="41.25" customHeight="1">
      <c r="A46" s="424">
        <v>38</v>
      </c>
      <c r="B46" s="425" t="s">
        <v>922</v>
      </c>
      <c r="C46" s="25" t="s">
        <v>519</v>
      </c>
      <c r="D46" s="25" t="s">
        <v>917</v>
      </c>
      <c r="E46" s="25">
        <v>42.82</v>
      </c>
      <c r="F46" s="25">
        <v>500</v>
      </c>
      <c r="G46" s="452">
        <v>32001004905</v>
      </c>
      <c r="H46" s="221" t="s">
        <v>923</v>
      </c>
      <c r="I46" s="221" t="s">
        <v>924</v>
      </c>
      <c r="J46" s="221"/>
      <c r="K46" s="25"/>
    </row>
    <row r="47" spans="1:11" ht="41.25" customHeight="1">
      <c r="A47" s="424">
        <v>39</v>
      </c>
      <c r="B47" s="425" t="s">
        <v>925</v>
      </c>
      <c r="C47" s="25" t="s">
        <v>519</v>
      </c>
      <c r="D47" s="25" t="s">
        <v>917</v>
      </c>
      <c r="E47" s="25">
        <v>47.69</v>
      </c>
      <c r="F47" s="25">
        <v>375</v>
      </c>
      <c r="G47" s="452">
        <v>17001028548</v>
      </c>
      <c r="H47" s="221" t="s">
        <v>926</v>
      </c>
      <c r="I47" s="221" t="s">
        <v>927</v>
      </c>
      <c r="J47" s="221"/>
      <c r="K47" s="25"/>
    </row>
    <row r="48" spans="1:11" ht="53.25" customHeight="1">
      <c r="A48" s="424">
        <v>40</v>
      </c>
      <c r="B48" s="425" t="s">
        <v>928</v>
      </c>
      <c r="C48" s="25" t="s">
        <v>519</v>
      </c>
      <c r="D48" s="25" t="s">
        <v>917</v>
      </c>
      <c r="E48" s="25">
        <v>24</v>
      </c>
      <c r="F48" s="25">
        <v>250</v>
      </c>
      <c r="G48" s="452">
        <v>47001019332</v>
      </c>
      <c r="H48" s="221" t="s">
        <v>851</v>
      </c>
      <c r="I48" s="221" t="s">
        <v>929</v>
      </c>
      <c r="J48" s="221"/>
      <c r="K48" s="25"/>
    </row>
    <row r="49" spans="1:11" ht="41.25" customHeight="1">
      <c r="A49" s="424">
        <v>41</v>
      </c>
      <c r="B49" s="425" t="s">
        <v>930</v>
      </c>
      <c r="C49" s="25" t="s">
        <v>519</v>
      </c>
      <c r="D49" s="25" t="s">
        <v>917</v>
      </c>
      <c r="E49" s="25">
        <v>60</v>
      </c>
      <c r="F49" s="25">
        <v>2110</v>
      </c>
      <c r="G49" s="452">
        <v>1007006917</v>
      </c>
      <c r="H49" s="221" t="s">
        <v>931</v>
      </c>
      <c r="I49" s="221" t="s">
        <v>932</v>
      </c>
      <c r="J49" s="221"/>
      <c r="K49" s="25"/>
    </row>
    <row r="50" spans="1:11" ht="41.25" customHeight="1">
      <c r="A50" s="424">
        <v>42</v>
      </c>
      <c r="B50" s="425" t="s">
        <v>933</v>
      </c>
      <c r="C50" s="25" t="s">
        <v>519</v>
      </c>
      <c r="D50" s="25" t="s">
        <v>917</v>
      </c>
      <c r="E50" s="25">
        <v>55.33</v>
      </c>
      <c r="F50" s="25">
        <v>1170</v>
      </c>
      <c r="G50" s="452" t="s">
        <v>934</v>
      </c>
      <c r="H50" s="221" t="s">
        <v>935</v>
      </c>
      <c r="I50" s="221" t="s">
        <v>936</v>
      </c>
      <c r="J50" s="221"/>
      <c r="K50" s="25"/>
    </row>
    <row r="51" spans="1:11" ht="30" customHeight="1">
      <c r="A51" s="424"/>
      <c r="B51" s="390"/>
      <c r="C51" s="25"/>
      <c r="D51" s="25"/>
      <c r="E51" s="25"/>
      <c r="F51" s="25"/>
      <c r="G51" s="25"/>
      <c r="H51" s="221"/>
      <c r="I51" s="221"/>
      <c r="J51" s="221"/>
      <c r="K51" s="25"/>
    </row>
    <row r="52" spans="1:11" ht="30" customHeight="1">
      <c r="A52" s="424"/>
      <c r="B52" s="390"/>
      <c r="C52" s="25"/>
      <c r="D52" s="25"/>
      <c r="E52" s="25"/>
      <c r="F52" s="25"/>
      <c r="G52" s="25"/>
      <c r="H52" s="221"/>
      <c r="I52" s="221"/>
      <c r="J52" s="221"/>
      <c r="K52" s="25"/>
    </row>
    <row r="53" spans="1:11" ht="15">
      <c r="A53" s="424"/>
      <c r="B53" s="390"/>
      <c r="C53" s="25"/>
      <c r="D53" s="25"/>
      <c r="E53" s="25"/>
      <c r="F53" s="25"/>
      <c r="G53" s="25"/>
      <c r="H53" s="221"/>
      <c r="I53" s="221"/>
      <c r="J53" s="221"/>
      <c r="K53" s="25"/>
    </row>
    <row r="54" spans="1:11" ht="15">
      <c r="A54" s="424"/>
      <c r="B54" s="425"/>
      <c r="C54" s="25"/>
      <c r="D54" s="25"/>
      <c r="E54" s="25"/>
      <c r="F54" s="25"/>
      <c r="G54" s="25"/>
      <c r="H54" s="221"/>
      <c r="I54" s="221"/>
      <c r="J54" s="221"/>
      <c r="K54" s="25"/>
    </row>
    <row r="55" spans="1:11" ht="15">
      <c r="A55" s="424"/>
      <c r="B55" s="425"/>
      <c r="C55" s="25"/>
      <c r="D55" s="25"/>
      <c r="E55" s="25"/>
      <c r="F55" s="25"/>
      <c r="G55" s="25"/>
      <c r="H55" s="221"/>
      <c r="I55" s="221"/>
      <c r="J55" s="221"/>
      <c r="K55" s="25"/>
    </row>
    <row r="56" spans="1:11" ht="15">
      <c r="A56" s="424"/>
      <c r="B56" s="425"/>
      <c r="C56" s="25"/>
      <c r="D56" s="25"/>
      <c r="E56" s="25"/>
      <c r="F56" s="25"/>
      <c r="G56" s="25"/>
      <c r="H56" s="221"/>
      <c r="I56" s="221"/>
      <c r="J56" s="221"/>
      <c r="K56" s="25"/>
    </row>
    <row r="57" spans="1:11" ht="15">
      <c r="A57" s="424"/>
      <c r="B57" s="425"/>
      <c r="C57" s="25"/>
      <c r="D57" s="25"/>
      <c r="E57" s="25"/>
      <c r="F57" s="25"/>
      <c r="G57" s="25"/>
      <c r="H57" s="221"/>
      <c r="I57" s="221"/>
      <c r="J57" s="221"/>
      <c r="K57" s="25"/>
    </row>
    <row r="58" spans="1:11" ht="15">
      <c r="A58" s="424"/>
      <c r="B58" s="425"/>
      <c r="C58" s="25"/>
      <c r="D58" s="25"/>
      <c r="E58" s="25"/>
      <c r="F58" s="25"/>
      <c r="G58" s="25"/>
      <c r="H58" s="221"/>
      <c r="I58" s="221"/>
      <c r="J58" s="221"/>
      <c r="K58" s="25"/>
    </row>
    <row r="59" spans="1:11" ht="15">
      <c r="A59" s="424"/>
      <c r="B59" s="425"/>
      <c r="C59" s="25"/>
      <c r="D59" s="25"/>
      <c r="E59" s="25"/>
      <c r="F59" s="25"/>
      <c r="G59" s="25"/>
      <c r="H59" s="221"/>
      <c r="I59" s="221"/>
      <c r="J59" s="221"/>
      <c r="K59" s="25"/>
    </row>
    <row r="60" spans="1:11" ht="15">
      <c r="A60" s="424"/>
      <c r="B60" s="425"/>
      <c r="C60" s="25"/>
      <c r="D60" s="25"/>
      <c r="E60" s="25"/>
      <c r="F60" s="25"/>
      <c r="G60" s="389"/>
      <c r="H60" s="221"/>
      <c r="I60" s="221"/>
      <c r="J60" s="221"/>
      <c r="K60" s="25"/>
    </row>
    <row r="61" spans="1:11" ht="15">
      <c r="A61" s="424"/>
      <c r="B61" s="425"/>
      <c r="C61" s="25"/>
      <c r="D61" s="25"/>
      <c r="E61" s="25"/>
      <c r="F61" s="25"/>
      <c r="G61" s="25"/>
      <c r="H61" s="221"/>
      <c r="I61" s="221"/>
      <c r="J61" s="221"/>
      <c r="K61" s="25"/>
    </row>
    <row r="62" spans="1:11" ht="15">
      <c r="A62" s="424"/>
      <c r="B62" s="425"/>
      <c r="C62" s="25"/>
      <c r="D62" s="25"/>
      <c r="E62" s="25"/>
      <c r="F62" s="25"/>
      <c r="G62" s="25"/>
      <c r="H62" s="221"/>
      <c r="I62" s="221"/>
      <c r="J62" s="221"/>
      <c r="K62" s="25"/>
    </row>
    <row r="63" spans="1:11" ht="15">
      <c r="A63" s="424"/>
      <c r="B63" s="425"/>
      <c r="C63" s="25"/>
      <c r="D63" s="25"/>
      <c r="E63" s="25"/>
      <c r="F63" s="25"/>
      <c r="G63" s="25"/>
      <c r="H63" s="221"/>
      <c r="I63" s="221"/>
      <c r="J63" s="221"/>
      <c r="K63" s="25"/>
    </row>
    <row r="64" spans="1:11" ht="15">
      <c r="A64" s="424"/>
      <c r="B64" s="425"/>
      <c r="C64" s="25"/>
      <c r="D64" s="25"/>
      <c r="E64" s="25"/>
      <c r="F64" s="25"/>
      <c r="G64" s="25"/>
      <c r="H64" s="221"/>
      <c r="I64" s="221"/>
      <c r="J64" s="221"/>
      <c r="K64" s="25"/>
    </row>
    <row r="65" spans="1:11" ht="15">
      <c r="A65" s="424"/>
      <c r="B65" s="425"/>
      <c r="C65" s="25"/>
      <c r="D65" s="25"/>
      <c r="E65" s="25"/>
      <c r="F65" s="25"/>
      <c r="G65" s="25"/>
      <c r="H65" s="221"/>
      <c r="I65" s="221"/>
      <c r="J65" s="221"/>
      <c r="K65" s="25"/>
    </row>
    <row r="66" spans="1:11" ht="15">
      <c r="A66" s="424"/>
      <c r="B66" s="425"/>
      <c r="C66" s="25"/>
      <c r="D66" s="25"/>
      <c r="E66" s="25"/>
      <c r="F66" s="25"/>
      <c r="G66" s="25"/>
      <c r="H66" s="221"/>
      <c r="I66" s="221"/>
      <c r="J66" s="221"/>
      <c r="K66" s="25"/>
    </row>
    <row r="67" spans="1:11" ht="15">
      <c r="A67" s="423"/>
      <c r="B67" s="390"/>
      <c r="C67" s="25"/>
      <c r="D67" s="25"/>
      <c r="E67" s="25"/>
      <c r="F67" s="25"/>
      <c r="G67" s="25"/>
      <c r="H67" s="221"/>
      <c r="I67" s="221"/>
      <c r="J67" s="221"/>
      <c r="K67" s="25"/>
    </row>
    <row r="68" spans="1:11" ht="15">
      <c r="A68" s="423"/>
      <c r="B68" s="390"/>
      <c r="C68" s="25"/>
      <c r="D68" s="25"/>
      <c r="E68" s="25"/>
      <c r="F68" s="25"/>
      <c r="G68" s="25"/>
      <c r="H68" s="221"/>
      <c r="I68" s="221"/>
      <c r="J68" s="221"/>
      <c r="K68" s="25"/>
    </row>
    <row r="69" spans="1:11" ht="15">
      <c r="A69" s="423"/>
      <c r="B69" s="390"/>
      <c r="C69" s="25"/>
      <c r="D69" s="25"/>
      <c r="E69" s="25"/>
      <c r="F69" s="25"/>
      <c r="G69" s="25"/>
      <c r="H69" s="221"/>
      <c r="I69" s="221"/>
      <c r="J69" s="221"/>
      <c r="K69" s="25"/>
    </row>
    <row r="70" spans="1:11" ht="15">
      <c r="A70" s="67"/>
      <c r="B70" s="25"/>
      <c r="C70" s="25"/>
      <c r="D70" s="25"/>
      <c r="E70" s="25"/>
      <c r="F70" s="25"/>
      <c r="G70" s="25"/>
      <c r="H70" s="221"/>
      <c r="I70" s="221"/>
      <c r="J70" s="221"/>
      <c r="K70" s="25"/>
    </row>
    <row r="71" spans="1:11" ht="15">
      <c r="A71" s="67" t="s">
        <v>278</v>
      </c>
      <c r="B71" s="25"/>
      <c r="C71" s="25"/>
      <c r="D71" s="25"/>
      <c r="E71" s="25"/>
      <c r="F71" s="25"/>
      <c r="G71" s="25"/>
      <c r="H71" s="221"/>
      <c r="I71" s="221"/>
      <c r="J71" s="221"/>
      <c r="K71" s="25"/>
    </row>
    <row r="72" spans="1:1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>
      <c r="A74" s="24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ht="15">
      <c r="A75" s="2"/>
      <c r="B75" s="71" t="s">
        <v>107</v>
      </c>
      <c r="C75" s="2"/>
      <c r="D75" s="2"/>
      <c r="E75" s="5"/>
      <c r="F75" s="2"/>
      <c r="G75" s="2"/>
      <c r="H75" s="2"/>
      <c r="I75" s="2"/>
      <c r="J75" s="2"/>
      <c r="K75" s="2"/>
    </row>
    <row r="76" spans="1:11" ht="15">
      <c r="A76" s="2"/>
      <c r="B76" s="2"/>
      <c r="C76" s="478"/>
      <c r="D76" s="478"/>
      <c r="F76" s="70"/>
      <c r="G76" s="73"/>
    </row>
    <row r="77" spans="1:11" ht="15">
      <c r="B77" s="2"/>
      <c r="C77" s="69" t="s">
        <v>268</v>
      </c>
      <c r="D77" s="2"/>
      <c r="F77" s="12" t="s">
        <v>273</v>
      </c>
    </row>
    <row r="78" spans="1:11" ht="15">
      <c r="B78" s="2"/>
      <c r="C78" s="2"/>
      <c r="D78" s="2"/>
      <c r="F78" s="2" t="s">
        <v>269</v>
      </c>
    </row>
    <row r="79" spans="1:11" ht="15">
      <c r="B79" s="2"/>
      <c r="C79" s="65" t="s">
        <v>139</v>
      </c>
    </row>
  </sheetData>
  <mergeCells count="2">
    <mergeCell ref="C76:D76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/>
  <cols>
    <col min="1" max="1" width="6.855468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8.85546875" style="186" customWidth="1"/>
    <col min="13" max="16384" width="9.140625" style="186"/>
  </cols>
  <sheetData>
    <row r="1" spans="1:13" customFormat="1" ht="15">
      <c r="A1" s="137" t="s">
        <v>461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8" t="s">
        <v>109</v>
      </c>
    </row>
    <row r="2" spans="1:13" customFormat="1" ht="15">
      <c r="A2" s="105" t="s">
        <v>140</v>
      </c>
      <c r="B2" s="105"/>
      <c r="C2" s="138"/>
      <c r="D2" s="138"/>
      <c r="E2" s="138"/>
      <c r="F2" s="138"/>
      <c r="G2" s="138"/>
      <c r="H2" s="138"/>
      <c r="I2" s="138"/>
      <c r="J2" s="138"/>
      <c r="K2" s="144"/>
      <c r="L2" s="479" t="s">
        <v>775</v>
      </c>
      <c r="M2" s="479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6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7"/>
      <c r="G4" s="138"/>
      <c r="H4" s="138"/>
      <c r="I4" s="138"/>
      <c r="J4" s="138"/>
      <c r="K4" s="138"/>
      <c r="L4" s="138"/>
    </row>
    <row r="5" spans="1:13" ht="15">
      <c r="A5" s="223" t="str">
        <f>'ფორმა N1'!D4</f>
        <v>მოქალაქეთა პოლიტიკური გაერთიანება "ახალი პოლიტიკური ცენტრი"</v>
      </c>
      <c r="B5" s="223"/>
      <c r="C5" s="80"/>
      <c r="D5" s="80"/>
      <c r="E5" s="80"/>
      <c r="F5" s="224"/>
      <c r="G5" s="225"/>
      <c r="H5" s="225"/>
      <c r="I5" s="225"/>
      <c r="J5" s="225"/>
      <c r="K5" s="225"/>
      <c r="L5" s="224"/>
    </row>
    <row r="6" spans="1:13" customFormat="1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353</v>
      </c>
      <c r="F7" s="136" t="s">
        <v>247</v>
      </c>
      <c r="G7" s="136" t="s">
        <v>390</v>
      </c>
      <c r="H7" s="136" t="s">
        <v>392</v>
      </c>
      <c r="I7" s="136" t="s">
        <v>386</v>
      </c>
      <c r="J7" s="136" t="s">
        <v>387</v>
      </c>
      <c r="K7" s="136" t="s">
        <v>399</v>
      </c>
      <c r="L7" s="136" t="s">
        <v>388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7">
        <v>1</v>
      </c>
      <c r="B9" s="67"/>
      <c r="C9" s="25"/>
      <c r="D9" s="25"/>
      <c r="E9" s="25"/>
      <c r="F9" s="25"/>
      <c r="G9" s="25"/>
      <c r="H9" s="25"/>
      <c r="I9" s="221"/>
      <c r="J9" s="221"/>
      <c r="K9" s="221"/>
      <c r="L9" s="25"/>
    </row>
    <row r="10" spans="1:13" customFormat="1" ht="15">
      <c r="A10" s="67">
        <v>2</v>
      </c>
      <c r="B10" s="67"/>
      <c r="C10" s="25"/>
      <c r="D10" s="25"/>
      <c r="E10" s="25"/>
      <c r="F10" s="25"/>
      <c r="G10" s="25"/>
      <c r="H10" s="25"/>
      <c r="I10" s="221"/>
      <c r="J10" s="221"/>
      <c r="K10" s="221"/>
      <c r="L10" s="25"/>
    </row>
    <row r="11" spans="1:13" customFormat="1" ht="15">
      <c r="A11" s="67">
        <v>3</v>
      </c>
      <c r="B11" s="67"/>
      <c r="C11" s="25"/>
      <c r="D11" s="25"/>
      <c r="E11" s="25"/>
      <c r="F11" s="25"/>
      <c r="G11" s="25"/>
      <c r="H11" s="25"/>
      <c r="I11" s="221"/>
      <c r="J11" s="221"/>
      <c r="K11" s="221"/>
      <c r="L11" s="25"/>
    </row>
    <row r="12" spans="1:13" customFormat="1" ht="15">
      <c r="A12" s="67">
        <v>4</v>
      </c>
      <c r="B12" s="67"/>
      <c r="C12" s="25"/>
      <c r="D12" s="25"/>
      <c r="E12" s="25"/>
      <c r="F12" s="25"/>
      <c r="G12" s="25"/>
      <c r="H12" s="25"/>
      <c r="I12" s="221"/>
      <c r="J12" s="221"/>
      <c r="K12" s="221"/>
      <c r="L12" s="25"/>
    </row>
    <row r="13" spans="1:13" customFormat="1" ht="15">
      <c r="A13" s="67">
        <v>5</v>
      </c>
      <c r="B13" s="67"/>
      <c r="C13" s="25"/>
      <c r="D13" s="25"/>
      <c r="E13" s="25"/>
      <c r="F13" s="25"/>
      <c r="G13" s="25"/>
      <c r="H13" s="25"/>
      <c r="I13" s="221"/>
      <c r="J13" s="221"/>
      <c r="K13" s="221"/>
      <c r="L13" s="25"/>
    </row>
    <row r="14" spans="1:13" customFormat="1" ht="15">
      <c r="A14" s="67">
        <v>6</v>
      </c>
      <c r="B14" s="67"/>
      <c r="C14" s="25"/>
      <c r="D14" s="25"/>
      <c r="E14" s="25"/>
      <c r="F14" s="25"/>
      <c r="G14" s="25"/>
      <c r="H14" s="25"/>
      <c r="I14" s="221"/>
      <c r="J14" s="221"/>
      <c r="K14" s="221"/>
      <c r="L14" s="25"/>
    </row>
    <row r="15" spans="1:13" customFormat="1" ht="15">
      <c r="A15" s="67">
        <v>7</v>
      </c>
      <c r="B15" s="67"/>
      <c r="C15" s="25"/>
      <c r="D15" s="25"/>
      <c r="E15" s="25"/>
      <c r="F15" s="25"/>
      <c r="G15" s="25"/>
      <c r="H15" s="25"/>
      <c r="I15" s="221"/>
      <c r="J15" s="221"/>
      <c r="K15" s="221"/>
      <c r="L15" s="25"/>
    </row>
    <row r="16" spans="1:13" customFormat="1" ht="15">
      <c r="A16" s="67">
        <v>8</v>
      </c>
      <c r="B16" s="67"/>
      <c r="C16" s="25"/>
      <c r="D16" s="25"/>
      <c r="E16" s="25"/>
      <c r="F16" s="25"/>
      <c r="G16" s="25"/>
      <c r="H16" s="25"/>
      <c r="I16" s="221"/>
      <c r="J16" s="221"/>
      <c r="K16" s="221"/>
      <c r="L16" s="25"/>
    </row>
    <row r="17" spans="1:12" customFormat="1" ht="15">
      <c r="A17" s="67">
        <v>9</v>
      </c>
      <c r="B17" s="67"/>
      <c r="C17" s="25"/>
      <c r="D17" s="25"/>
      <c r="E17" s="25"/>
      <c r="F17" s="25"/>
      <c r="G17" s="25"/>
      <c r="H17" s="25"/>
      <c r="I17" s="221"/>
      <c r="J17" s="221"/>
      <c r="K17" s="221"/>
      <c r="L17" s="25"/>
    </row>
    <row r="18" spans="1:12" customFormat="1" ht="15">
      <c r="A18" s="67">
        <v>10</v>
      </c>
      <c r="B18" s="67"/>
      <c r="C18" s="25"/>
      <c r="D18" s="25"/>
      <c r="E18" s="25"/>
      <c r="F18" s="25"/>
      <c r="G18" s="25"/>
      <c r="H18" s="25"/>
      <c r="I18" s="221"/>
      <c r="J18" s="221"/>
      <c r="K18" s="221"/>
      <c r="L18" s="25"/>
    </row>
    <row r="19" spans="1:12" customFormat="1" ht="15">
      <c r="A19" s="67">
        <v>11</v>
      </c>
      <c r="B19" s="67"/>
      <c r="C19" s="25"/>
      <c r="D19" s="25"/>
      <c r="E19" s="25"/>
      <c r="F19" s="25"/>
      <c r="G19" s="25"/>
      <c r="H19" s="25"/>
      <c r="I19" s="221"/>
      <c r="J19" s="221"/>
      <c r="K19" s="221"/>
      <c r="L19" s="25"/>
    </row>
    <row r="20" spans="1:12" customFormat="1" ht="15">
      <c r="A20" s="67">
        <v>12</v>
      </c>
      <c r="B20" s="67"/>
      <c r="C20" s="25"/>
      <c r="D20" s="25"/>
      <c r="E20" s="25"/>
      <c r="F20" s="25"/>
      <c r="G20" s="25"/>
      <c r="H20" s="25"/>
      <c r="I20" s="221"/>
      <c r="J20" s="221"/>
      <c r="K20" s="221"/>
      <c r="L20" s="25"/>
    </row>
    <row r="21" spans="1:12" customFormat="1" ht="15">
      <c r="A21" s="67">
        <v>13</v>
      </c>
      <c r="B21" s="67"/>
      <c r="C21" s="25"/>
      <c r="D21" s="25"/>
      <c r="E21" s="25"/>
      <c r="F21" s="25"/>
      <c r="G21" s="25"/>
      <c r="H21" s="25"/>
      <c r="I21" s="221"/>
      <c r="J21" s="221"/>
      <c r="K21" s="221"/>
      <c r="L21" s="25"/>
    </row>
    <row r="22" spans="1:12" customFormat="1" ht="15">
      <c r="A22" s="67">
        <v>14</v>
      </c>
      <c r="B22" s="67"/>
      <c r="C22" s="25"/>
      <c r="D22" s="25"/>
      <c r="E22" s="25"/>
      <c r="F22" s="25"/>
      <c r="G22" s="25"/>
      <c r="H22" s="25"/>
      <c r="I22" s="221"/>
      <c r="J22" s="221"/>
      <c r="K22" s="221"/>
      <c r="L22" s="25"/>
    </row>
    <row r="23" spans="1:12" customFormat="1" ht="15">
      <c r="A23" s="67">
        <v>15</v>
      </c>
      <c r="B23" s="67"/>
      <c r="C23" s="25"/>
      <c r="D23" s="25"/>
      <c r="E23" s="25"/>
      <c r="F23" s="25"/>
      <c r="G23" s="25"/>
      <c r="H23" s="25"/>
      <c r="I23" s="221"/>
      <c r="J23" s="221"/>
      <c r="K23" s="221"/>
      <c r="L23" s="25"/>
    </row>
    <row r="24" spans="1:12" customFormat="1" ht="15">
      <c r="A24" s="67">
        <v>16</v>
      </c>
      <c r="B24" s="67"/>
      <c r="C24" s="25"/>
      <c r="D24" s="25"/>
      <c r="E24" s="25"/>
      <c r="F24" s="25"/>
      <c r="G24" s="25"/>
      <c r="H24" s="25"/>
      <c r="I24" s="221"/>
      <c r="J24" s="221"/>
      <c r="K24" s="221"/>
      <c r="L24" s="25"/>
    </row>
    <row r="25" spans="1:12" customFormat="1" ht="15">
      <c r="A25" s="67">
        <v>17</v>
      </c>
      <c r="B25" s="67"/>
      <c r="C25" s="25"/>
      <c r="D25" s="25"/>
      <c r="E25" s="25"/>
      <c r="F25" s="25"/>
      <c r="G25" s="25"/>
      <c r="H25" s="25"/>
      <c r="I25" s="221"/>
      <c r="J25" s="221"/>
      <c r="K25" s="221"/>
      <c r="L25" s="25"/>
    </row>
    <row r="26" spans="1:12" customFormat="1" ht="15">
      <c r="A26" s="67">
        <v>18</v>
      </c>
      <c r="B26" s="67"/>
      <c r="C26" s="25"/>
      <c r="D26" s="25"/>
      <c r="E26" s="25"/>
      <c r="F26" s="25"/>
      <c r="G26" s="25"/>
      <c r="H26" s="25"/>
      <c r="I26" s="221"/>
      <c r="J26" s="221"/>
      <c r="K26" s="221"/>
      <c r="L26" s="25"/>
    </row>
    <row r="27" spans="1:12" customFormat="1" ht="15">
      <c r="A27" s="67" t="s">
        <v>278</v>
      </c>
      <c r="B27" s="67"/>
      <c r="C27" s="25"/>
      <c r="D27" s="25"/>
      <c r="E27" s="25"/>
      <c r="F27" s="25"/>
      <c r="G27" s="25"/>
      <c r="H27" s="25"/>
      <c r="I27" s="221"/>
      <c r="J27" s="221"/>
      <c r="K27" s="221"/>
      <c r="L27" s="25"/>
    </row>
    <row r="28" spans="1:1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2">
      <c r="A30" s="227"/>
      <c r="B30" s="227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2" ht="15">
      <c r="A31" s="185"/>
      <c r="B31" s="185"/>
      <c r="C31" s="187" t="s">
        <v>107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>
      <c r="A32" s="185"/>
      <c r="B32" s="185"/>
      <c r="C32" s="185"/>
      <c r="D32" s="189"/>
      <c r="E32" s="185"/>
      <c r="G32" s="189"/>
      <c r="H32" s="232"/>
    </row>
    <row r="33" spans="3:7" ht="15">
      <c r="C33" s="185"/>
      <c r="D33" s="191" t="s">
        <v>268</v>
      </c>
      <c r="E33" s="185"/>
      <c r="G33" s="192" t="s">
        <v>273</v>
      </c>
    </row>
    <row r="34" spans="3:7" ht="15">
      <c r="C34" s="185"/>
      <c r="D34" s="193" t="s">
        <v>139</v>
      </c>
      <c r="E34" s="185"/>
      <c r="G34" s="185" t="s">
        <v>269</v>
      </c>
    </row>
    <row r="35" spans="3:7" ht="15">
      <c r="C35" s="185"/>
      <c r="D35" s="193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>
      <c r="A1" s="137" t="s">
        <v>462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479" t="s">
        <v>775</v>
      </c>
      <c r="J2" s="479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6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7"/>
    </row>
    <row r="5" spans="1:13" ht="15">
      <c r="A5" s="223" t="str">
        <f>'ფორმა N1'!D4</f>
        <v>მოქალაქეთა პოლიტიკური გაერთიანება "ახალი პოლიტიკური ცენტრი"</v>
      </c>
      <c r="B5" s="80"/>
      <c r="C5" s="80"/>
      <c r="D5" s="225"/>
      <c r="E5" s="225"/>
      <c r="F5" s="225"/>
      <c r="G5" s="225"/>
      <c r="H5" s="225"/>
      <c r="I5" s="224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50" t="s">
        <v>64</v>
      </c>
      <c r="B7" s="136" t="s">
        <v>384</v>
      </c>
      <c r="C7" s="136" t="s">
        <v>385</v>
      </c>
      <c r="D7" s="136" t="s">
        <v>390</v>
      </c>
      <c r="E7" s="136" t="s">
        <v>392</v>
      </c>
      <c r="F7" s="136" t="s">
        <v>386</v>
      </c>
      <c r="G7" s="136" t="s">
        <v>387</v>
      </c>
      <c r="H7" s="136" t="s">
        <v>399</v>
      </c>
      <c r="I7" s="136" t="s">
        <v>388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5"/>
      <c r="C9" s="25"/>
      <c r="D9" s="25"/>
      <c r="E9" s="25"/>
      <c r="F9" s="221"/>
      <c r="G9" s="221"/>
      <c r="H9" s="221"/>
      <c r="I9" s="25"/>
    </row>
    <row r="10" spans="1:13" customFormat="1" ht="15">
      <c r="A10" s="67">
        <v>2</v>
      </c>
      <c r="B10" s="25"/>
      <c r="C10" s="25"/>
      <c r="D10" s="25"/>
      <c r="E10" s="25"/>
      <c r="F10" s="221"/>
      <c r="G10" s="221"/>
      <c r="H10" s="221"/>
      <c r="I10" s="25"/>
    </row>
    <row r="11" spans="1:13" customFormat="1" ht="15">
      <c r="A11" s="67">
        <v>3</v>
      </c>
      <c r="B11" s="25"/>
      <c r="C11" s="25"/>
      <c r="D11" s="25"/>
      <c r="E11" s="25"/>
      <c r="F11" s="221"/>
      <c r="G11" s="221"/>
      <c r="H11" s="221"/>
      <c r="I11" s="25"/>
    </row>
    <row r="12" spans="1:13" customFormat="1" ht="15">
      <c r="A12" s="67">
        <v>4</v>
      </c>
      <c r="B12" s="25"/>
      <c r="C12" s="25"/>
      <c r="D12" s="25"/>
      <c r="E12" s="25"/>
      <c r="F12" s="221"/>
      <c r="G12" s="221"/>
      <c r="H12" s="221"/>
      <c r="I12" s="25"/>
    </row>
    <row r="13" spans="1:13" customFormat="1" ht="15">
      <c r="A13" s="67">
        <v>5</v>
      </c>
      <c r="B13" s="25"/>
      <c r="C13" s="25"/>
      <c r="D13" s="25"/>
      <c r="E13" s="25"/>
      <c r="F13" s="221"/>
      <c r="G13" s="221"/>
      <c r="H13" s="221"/>
      <c r="I13" s="25"/>
    </row>
    <row r="14" spans="1:13" customFormat="1" ht="15">
      <c r="A14" s="67">
        <v>6</v>
      </c>
      <c r="B14" s="25"/>
      <c r="C14" s="25"/>
      <c r="D14" s="25"/>
      <c r="E14" s="25"/>
      <c r="F14" s="221"/>
      <c r="G14" s="221"/>
      <c r="H14" s="221"/>
      <c r="I14" s="25"/>
    </row>
    <row r="15" spans="1:13" customFormat="1" ht="15">
      <c r="A15" s="67">
        <v>7</v>
      </c>
      <c r="B15" s="25"/>
      <c r="C15" s="25"/>
      <c r="D15" s="25"/>
      <c r="E15" s="25"/>
      <c r="F15" s="221"/>
      <c r="G15" s="221"/>
      <c r="H15" s="221"/>
      <c r="I15" s="25"/>
    </row>
    <row r="16" spans="1:13" customFormat="1" ht="15">
      <c r="A16" s="67">
        <v>8</v>
      </c>
      <c r="B16" s="25"/>
      <c r="C16" s="25"/>
      <c r="D16" s="25"/>
      <c r="E16" s="25"/>
      <c r="F16" s="221"/>
      <c r="G16" s="221"/>
      <c r="H16" s="221"/>
      <c r="I16" s="25"/>
    </row>
    <row r="17" spans="1:9" customFormat="1" ht="15">
      <c r="A17" s="67">
        <v>9</v>
      </c>
      <c r="B17" s="25"/>
      <c r="C17" s="25"/>
      <c r="D17" s="25"/>
      <c r="E17" s="25"/>
      <c r="F17" s="221"/>
      <c r="G17" s="221"/>
      <c r="H17" s="221"/>
      <c r="I17" s="25"/>
    </row>
    <row r="18" spans="1:9" customFormat="1" ht="15">
      <c r="A18" s="67">
        <v>10</v>
      </c>
      <c r="B18" s="25"/>
      <c r="C18" s="25"/>
      <c r="D18" s="25"/>
      <c r="E18" s="25"/>
      <c r="F18" s="221"/>
      <c r="G18" s="221"/>
      <c r="H18" s="221"/>
      <c r="I18" s="25"/>
    </row>
    <row r="19" spans="1:9" customFormat="1" ht="15">
      <c r="A19" s="67">
        <v>11</v>
      </c>
      <c r="B19" s="25"/>
      <c r="C19" s="25"/>
      <c r="D19" s="25"/>
      <c r="E19" s="25"/>
      <c r="F19" s="221"/>
      <c r="G19" s="221"/>
      <c r="H19" s="221"/>
      <c r="I19" s="25"/>
    </row>
    <row r="20" spans="1:9" customFormat="1" ht="15">
      <c r="A20" s="67">
        <v>12</v>
      </c>
      <c r="B20" s="25"/>
      <c r="C20" s="25"/>
      <c r="D20" s="25"/>
      <c r="E20" s="25"/>
      <c r="F20" s="221"/>
      <c r="G20" s="221"/>
      <c r="H20" s="221"/>
      <c r="I20" s="25"/>
    </row>
    <row r="21" spans="1:9" customFormat="1" ht="15">
      <c r="A21" s="67">
        <v>13</v>
      </c>
      <c r="B21" s="25"/>
      <c r="C21" s="25"/>
      <c r="D21" s="25"/>
      <c r="E21" s="25"/>
      <c r="F21" s="221"/>
      <c r="G21" s="221"/>
      <c r="H21" s="221"/>
      <c r="I21" s="25"/>
    </row>
    <row r="22" spans="1:9" customFormat="1" ht="15">
      <c r="A22" s="67">
        <v>14</v>
      </c>
      <c r="B22" s="25"/>
      <c r="C22" s="25"/>
      <c r="D22" s="25"/>
      <c r="E22" s="25"/>
      <c r="F22" s="221"/>
      <c r="G22" s="221"/>
      <c r="H22" s="221"/>
      <c r="I22" s="25"/>
    </row>
    <row r="23" spans="1:9" customFormat="1" ht="15">
      <c r="A23" s="67">
        <v>15</v>
      </c>
      <c r="B23" s="25"/>
      <c r="C23" s="25"/>
      <c r="D23" s="25"/>
      <c r="E23" s="25"/>
      <c r="F23" s="221"/>
      <c r="G23" s="221"/>
      <c r="H23" s="221"/>
      <c r="I23" s="25"/>
    </row>
    <row r="24" spans="1:9" customFormat="1" ht="15">
      <c r="A24" s="67">
        <v>16</v>
      </c>
      <c r="B24" s="25"/>
      <c r="C24" s="25"/>
      <c r="D24" s="25"/>
      <c r="E24" s="25"/>
      <c r="F24" s="221"/>
      <c r="G24" s="221"/>
      <c r="H24" s="221"/>
      <c r="I24" s="25"/>
    </row>
    <row r="25" spans="1:9" customFormat="1" ht="15">
      <c r="A25" s="67">
        <v>17</v>
      </c>
      <c r="B25" s="25"/>
      <c r="C25" s="25"/>
      <c r="D25" s="25"/>
      <c r="E25" s="25"/>
      <c r="F25" s="221"/>
      <c r="G25" s="221"/>
      <c r="H25" s="221"/>
      <c r="I25" s="25"/>
    </row>
    <row r="26" spans="1:9" customFormat="1" ht="15">
      <c r="A26" s="67">
        <v>18</v>
      </c>
      <c r="B26" s="25"/>
      <c r="C26" s="25"/>
      <c r="D26" s="25"/>
      <c r="E26" s="25"/>
      <c r="F26" s="221"/>
      <c r="G26" s="221"/>
      <c r="H26" s="221"/>
      <c r="I26" s="25"/>
    </row>
    <row r="27" spans="1:9" customFormat="1" ht="15">
      <c r="A27" s="67" t="s">
        <v>278</v>
      </c>
      <c r="B27" s="25"/>
      <c r="C27" s="25"/>
      <c r="D27" s="25"/>
      <c r="E27" s="25"/>
      <c r="F27" s="221"/>
      <c r="G27" s="221"/>
      <c r="H27" s="221"/>
      <c r="I27" s="25"/>
    </row>
    <row r="28" spans="1:9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>
      <c r="A29" s="226"/>
      <c r="B29" s="226"/>
      <c r="C29" s="226"/>
      <c r="D29" s="226"/>
      <c r="E29" s="226"/>
      <c r="F29" s="226"/>
      <c r="G29" s="226"/>
      <c r="H29" s="226"/>
      <c r="I29" s="226"/>
    </row>
    <row r="30" spans="1:9">
      <c r="A30" s="227"/>
      <c r="B30" s="226"/>
      <c r="C30" s="226"/>
      <c r="D30" s="226"/>
      <c r="E30" s="226"/>
      <c r="F30" s="226"/>
      <c r="G30" s="226"/>
      <c r="H30" s="226"/>
      <c r="I30" s="226"/>
    </row>
    <row r="31" spans="1:9" ht="15">
      <c r="A31" s="185"/>
      <c r="B31" s="187" t="s">
        <v>107</v>
      </c>
      <c r="C31" s="185"/>
      <c r="D31" s="185"/>
      <c r="E31" s="188"/>
      <c r="F31" s="185"/>
      <c r="G31" s="185"/>
      <c r="H31" s="185"/>
      <c r="I31" s="185"/>
    </row>
    <row r="32" spans="1:9" ht="15">
      <c r="A32" s="185"/>
      <c r="B32" s="185"/>
      <c r="C32" s="189"/>
      <c r="D32" s="185"/>
      <c r="F32" s="189"/>
      <c r="G32" s="232"/>
    </row>
    <row r="33" spans="2:6" ht="15">
      <c r="B33" s="185"/>
      <c r="C33" s="191" t="s">
        <v>268</v>
      </c>
      <c r="D33" s="185"/>
      <c r="F33" s="192" t="s">
        <v>273</v>
      </c>
    </row>
    <row r="34" spans="2:6" ht="15">
      <c r="B34" s="185"/>
      <c r="C34" s="193" t="s">
        <v>139</v>
      </c>
      <c r="D34" s="185"/>
      <c r="F34" s="185" t="s">
        <v>269</v>
      </c>
    </row>
    <row r="35" spans="2:6" ht="15">
      <c r="B35" s="185"/>
      <c r="C35" s="193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/>
  <cols>
    <col min="1" max="1" width="10" style="185" customWidth="1"/>
    <col min="2" max="2" width="20.28515625" style="185" customWidth="1"/>
    <col min="3" max="3" width="30" style="185" customWidth="1"/>
    <col min="4" max="4" width="29" style="185" customWidth="1"/>
    <col min="5" max="5" width="22.5703125" style="185" customWidth="1"/>
    <col min="6" max="6" width="20" style="185" customWidth="1"/>
    <col min="7" max="7" width="29.28515625" style="185" customWidth="1"/>
    <col min="8" max="8" width="27.14062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>
      <c r="A1" s="74" t="s">
        <v>404</v>
      </c>
      <c r="B1" s="76"/>
      <c r="C1" s="76"/>
      <c r="D1" s="76"/>
      <c r="E1" s="76"/>
      <c r="F1" s="76"/>
      <c r="G1" s="76"/>
      <c r="H1" s="76"/>
      <c r="I1" s="165" t="s">
        <v>198</v>
      </c>
      <c r="J1" s="166"/>
    </row>
    <row r="2" spans="1:10">
      <c r="A2" s="76" t="s">
        <v>140</v>
      </c>
      <c r="B2" s="76"/>
      <c r="C2" s="76"/>
      <c r="D2" s="76"/>
      <c r="E2" s="76"/>
      <c r="F2" s="76"/>
      <c r="G2" s="76"/>
      <c r="H2" s="76"/>
      <c r="I2" s="479" t="s">
        <v>775</v>
      </c>
      <c r="J2" s="479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6"/>
    </row>
    <row r="4" spans="1:10">
      <c r="A4" s="77" t="str">
        <f>'[5]ფორმა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23" t="str">
        <f>'ფორმა N1'!D4</f>
        <v>მოქალაქეთა პოლიტიკური გაერთიანება "ახალი პოლიტიკური ცენტრი"</v>
      </c>
      <c r="B5" s="223"/>
      <c r="C5" s="223"/>
      <c r="D5" s="223"/>
      <c r="E5" s="223"/>
      <c r="F5" s="223"/>
      <c r="G5" s="223"/>
      <c r="H5" s="223"/>
      <c r="I5" s="223"/>
      <c r="J5" s="192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7" t="s">
        <v>64</v>
      </c>
      <c r="B8" s="373" t="s">
        <v>376</v>
      </c>
      <c r="C8" s="374" t="s">
        <v>438</v>
      </c>
      <c r="D8" s="374" t="s">
        <v>439</v>
      </c>
      <c r="E8" s="374" t="s">
        <v>377</v>
      </c>
      <c r="F8" s="374" t="s">
        <v>396</v>
      </c>
      <c r="G8" s="374" t="s">
        <v>397</v>
      </c>
      <c r="H8" s="374" t="s">
        <v>443</v>
      </c>
      <c r="I8" s="168" t="s">
        <v>398</v>
      </c>
      <c r="J8" s="105"/>
    </row>
    <row r="9" spans="1:10">
      <c r="A9" s="170">
        <v>1</v>
      </c>
      <c r="B9" s="207"/>
      <c r="C9" s="175"/>
      <c r="D9" s="175"/>
      <c r="E9" s="174"/>
      <c r="F9" s="174"/>
      <c r="G9" s="174"/>
      <c r="H9" s="174"/>
      <c r="I9" s="174"/>
      <c r="J9" s="105"/>
    </row>
    <row r="10" spans="1:10">
      <c r="A10" s="170">
        <v>2</v>
      </c>
      <c r="B10" s="207"/>
      <c r="C10" s="175"/>
      <c r="D10" s="175"/>
      <c r="E10" s="174"/>
      <c r="F10" s="174"/>
      <c r="G10" s="174"/>
      <c r="H10" s="174"/>
      <c r="I10" s="174"/>
      <c r="J10" s="105"/>
    </row>
    <row r="11" spans="1:10">
      <c r="A11" s="170">
        <v>3</v>
      </c>
      <c r="B11" s="207"/>
      <c r="C11" s="175"/>
      <c r="D11" s="175"/>
      <c r="E11" s="174"/>
      <c r="F11" s="174"/>
      <c r="G11" s="174"/>
      <c r="H11" s="174"/>
      <c r="I11" s="174"/>
      <c r="J11" s="105"/>
    </row>
    <row r="12" spans="1:10">
      <c r="A12" s="170">
        <v>4</v>
      </c>
      <c r="B12" s="207"/>
      <c r="C12" s="175"/>
      <c r="D12" s="175"/>
      <c r="E12" s="174"/>
      <c r="F12" s="174"/>
      <c r="G12" s="174"/>
      <c r="H12" s="174"/>
      <c r="I12" s="174"/>
      <c r="J12" s="105"/>
    </row>
    <row r="13" spans="1:10">
      <c r="A13" s="170">
        <v>5</v>
      </c>
      <c r="B13" s="207"/>
      <c r="C13" s="175"/>
      <c r="D13" s="175"/>
      <c r="E13" s="174"/>
      <c r="F13" s="174"/>
      <c r="G13" s="174"/>
      <c r="H13" s="174"/>
      <c r="I13" s="174"/>
      <c r="J13" s="105"/>
    </row>
    <row r="14" spans="1:10">
      <c r="A14" s="170">
        <v>6</v>
      </c>
      <c r="B14" s="207"/>
      <c r="C14" s="175"/>
      <c r="D14" s="175"/>
      <c r="E14" s="174"/>
      <c r="F14" s="174"/>
      <c r="G14" s="174"/>
      <c r="H14" s="174"/>
      <c r="I14" s="174"/>
      <c r="J14" s="105"/>
    </row>
    <row r="15" spans="1:10">
      <c r="A15" s="170">
        <v>7</v>
      </c>
      <c r="B15" s="207"/>
      <c r="C15" s="175"/>
      <c r="D15" s="175"/>
      <c r="E15" s="174"/>
      <c r="F15" s="174"/>
      <c r="G15" s="174"/>
      <c r="H15" s="174"/>
      <c r="I15" s="174"/>
      <c r="J15" s="105"/>
    </row>
    <row r="16" spans="1:10">
      <c r="A16" s="170">
        <v>8</v>
      </c>
      <c r="B16" s="207"/>
      <c r="C16" s="175"/>
      <c r="D16" s="175"/>
      <c r="E16" s="174"/>
      <c r="F16" s="174"/>
      <c r="G16" s="174"/>
      <c r="H16" s="174"/>
      <c r="I16" s="174"/>
      <c r="J16" s="105"/>
    </row>
    <row r="17" spans="1:10">
      <c r="A17" s="170">
        <v>9</v>
      </c>
      <c r="B17" s="207"/>
      <c r="C17" s="175"/>
      <c r="D17" s="175"/>
      <c r="E17" s="174"/>
      <c r="F17" s="174"/>
      <c r="G17" s="174"/>
      <c r="H17" s="174"/>
      <c r="I17" s="174"/>
      <c r="J17" s="105"/>
    </row>
    <row r="18" spans="1:10">
      <c r="A18" s="170">
        <v>10</v>
      </c>
      <c r="B18" s="207"/>
      <c r="C18" s="175"/>
      <c r="D18" s="175"/>
      <c r="E18" s="174"/>
      <c r="F18" s="174"/>
      <c r="G18" s="174"/>
      <c r="H18" s="174"/>
      <c r="I18" s="174"/>
      <c r="J18" s="105"/>
    </row>
    <row r="19" spans="1:10">
      <c r="A19" s="170">
        <v>11</v>
      </c>
      <c r="B19" s="207"/>
      <c r="C19" s="175"/>
      <c r="D19" s="175"/>
      <c r="E19" s="174"/>
      <c r="F19" s="174"/>
      <c r="G19" s="174"/>
      <c r="H19" s="174"/>
      <c r="I19" s="174"/>
      <c r="J19" s="105"/>
    </row>
    <row r="20" spans="1:10">
      <c r="A20" s="170">
        <v>12</v>
      </c>
      <c r="B20" s="207"/>
      <c r="C20" s="175"/>
      <c r="D20" s="175"/>
      <c r="E20" s="174"/>
      <c r="F20" s="174"/>
      <c r="G20" s="174"/>
      <c r="H20" s="174"/>
      <c r="I20" s="174"/>
      <c r="J20" s="105"/>
    </row>
    <row r="21" spans="1:10">
      <c r="A21" s="170">
        <v>13</v>
      </c>
      <c r="B21" s="207"/>
      <c r="C21" s="175"/>
      <c r="D21" s="175"/>
      <c r="E21" s="174"/>
      <c r="F21" s="174"/>
      <c r="G21" s="174"/>
      <c r="H21" s="174"/>
      <c r="I21" s="174"/>
      <c r="J21" s="105"/>
    </row>
    <row r="22" spans="1:10">
      <c r="A22" s="170">
        <v>14</v>
      </c>
      <c r="B22" s="207"/>
      <c r="C22" s="175"/>
      <c r="D22" s="175"/>
      <c r="E22" s="174"/>
      <c r="F22" s="174"/>
      <c r="G22" s="174"/>
      <c r="H22" s="174"/>
      <c r="I22" s="174"/>
      <c r="J22" s="105"/>
    </row>
    <row r="23" spans="1:10">
      <c r="A23" s="170">
        <v>15</v>
      </c>
      <c r="B23" s="207"/>
      <c r="C23" s="175"/>
      <c r="D23" s="175"/>
      <c r="E23" s="174"/>
      <c r="F23" s="174"/>
      <c r="G23" s="174"/>
      <c r="H23" s="174"/>
      <c r="I23" s="174"/>
      <c r="J23" s="105"/>
    </row>
    <row r="24" spans="1:10">
      <c r="A24" s="170">
        <v>16</v>
      </c>
      <c r="B24" s="207"/>
      <c r="C24" s="175"/>
      <c r="D24" s="175"/>
      <c r="E24" s="174"/>
      <c r="F24" s="174"/>
      <c r="G24" s="174"/>
      <c r="H24" s="174"/>
      <c r="I24" s="174"/>
      <c r="J24" s="105"/>
    </row>
    <row r="25" spans="1:10">
      <c r="A25" s="170">
        <v>17</v>
      </c>
      <c r="B25" s="207"/>
      <c r="C25" s="175"/>
      <c r="D25" s="175"/>
      <c r="E25" s="174"/>
      <c r="F25" s="174"/>
      <c r="G25" s="174"/>
      <c r="H25" s="174"/>
      <c r="I25" s="174"/>
      <c r="J25" s="105"/>
    </row>
    <row r="26" spans="1:10">
      <c r="A26" s="170">
        <v>18</v>
      </c>
      <c r="B26" s="207"/>
      <c r="C26" s="175"/>
      <c r="D26" s="175"/>
      <c r="E26" s="174"/>
      <c r="F26" s="174"/>
      <c r="G26" s="174"/>
      <c r="H26" s="174"/>
      <c r="I26" s="174"/>
      <c r="J26" s="105"/>
    </row>
    <row r="27" spans="1:10">
      <c r="A27" s="170">
        <v>19</v>
      </c>
      <c r="B27" s="207"/>
      <c r="C27" s="175"/>
      <c r="D27" s="175"/>
      <c r="E27" s="174"/>
      <c r="F27" s="174"/>
      <c r="G27" s="174"/>
      <c r="H27" s="174"/>
      <c r="I27" s="174"/>
      <c r="J27" s="105"/>
    </row>
    <row r="28" spans="1:10">
      <c r="A28" s="170">
        <v>20</v>
      </c>
      <c r="B28" s="207"/>
      <c r="C28" s="175"/>
      <c r="D28" s="175"/>
      <c r="E28" s="174"/>
      <c r="F28" s="174"/>
      <c r="G28" s="174"/>
      <c r="H28" s="174"/>
      <c r="I28" s="174"/>
      <c r="J28" s="105"/>
    </row>
    <row r="29" spans="1:10">
      <c r="A29" s="170">
        <v>21</v>
      </c>
      <c r="B29" s="207"/>
      <c r="C29" s="178"/>
      <c r="D29" s="178"/>
      <c r="E29" s="177"/>
      <c r="F29" s="177"/>
      <c r="G29" s="177"/>
      <c r="H29" s="273"/>
      <c r="I29" s="174"/>
      <c r="J29" s="105"/>
    </row>
    <row r="30" spans="1:10">
      <c r="A30" s="170">
        <v>22</v>
      </c>
      <c r="B30" s="207"/>
      <c r="C30" s="178"/>
      <c r="D30" s="178"/>
      <c r="E30" s="177"/>
      <c r="F30" s="177"/>
      <c r="G30" s="177"/>
      <c r="H30" s="273"/>
      <c r="I30" s="174"/>
      <c r="J30" s="105"/>
    </row>
    <row r="31" spans="1:10">
      <c r="A31" s="170">
        <v>23</v>
      </c>
      <c r="B31" s="207"/>
      <c r="C31" s="178"/>
      <c r="D31" s="178"/>
      <c r="E31" s="177"/>
      <c r="F31" s="177"/>
      <c r="G31" s="177"/>
      <c r="H31" s="273"/>
      <c r="I31" s="174"/>
      <c r="J31" s="105"/>
    </row>
    <row r="32" spans="1:10">
      <c r="A32" s="170">
        <v>24</v>
      </c>
      <c r="B32" s="207"/>
      <c r="C32" s="178"/>
      <c r="D32" s="178"/>
      <c r="E32" s="177"/>
      <c r="F32" s="177"/>
      <c r="G32" s="177"/>
      <c r="H32" s="273"/>
      <c r="I32" s="174"/>
      <c r="J32" s="105"/>
    </row>
    <row r="33" spans="1:12">
      <c r="A33" s="170">
        <v>25</v>
      </c>
      <c r="B33" s="207"/>
      <c r="C33" s="178"/>
      <c r="D33" s="178"/>
      <c r="E33" s="177"/>
      <c r="F33" s="177"/>
      <c r="G33" s="177"/>
      <c r="H33" s="273"/>
      <c r="I33" s="174"/>
      <c r="J33" s="105"/>
    </row>
    <row r="34" spans="1:12">
      <c r="A34" s="170">
        <v>26</v>
      </c>
      <c r="B34" s="207"/>
      <c r="C34" s="178"/>
      <c r="D34" s="178"/>
      <c r="E34" s="177"/>
      <c r="F34" s="177"/>
      <c r="G34" s="177"/>
      <c r="H34" s="273"/>
      <c r="I34" s="174"/>
      <c r="J34" s="105"/>
    </row>
    <row r="35" spans="1:12">
      <c r="A35" s="170">
        <v>27</v>
      </c>
      <c r="B35" s="207"/>
      <c r="C35" s="178"/>
      <c r="D35" s="178"/>
      <c r="E35" s="177"/>
      <c r="F35" s="177"/>
      <c r="G35" s="177"/>
      <c r="H35" s="273"/>
      <c r="I35" s="174"/>
      <c r="J35" s="105"/>
    </row>
    <row r="36" spans="1:12">
      <c r="A36" s="170">
        <v>28</v>
      </c>
      <c r="B36" s="207"/>
      <c r="C36" s="178"/>
      <c r="D36" s="178"/>
      <c r="E36" s="177"/>
      <c r="F36" s="177"/>
      <c r="G36" s="177"/>
      <c r="H36" s="273"/>
      <c r="I36" s="174"/>
      <c r="J36" s="105"/>
    </row>
    <row r="37" spans="1:12">
      <c r="A37" s="170">
        <v>29</v>
      </c>
      <c r="B37" s="207"/>
      <c r="C37" s="178"/>
      <c r="D37" s="178"/>
      <c r="E37" s="177"/>
      <c r="F37" s="177"/>
      <c r="G37" s="177"/>
      <c r="H37" s="273"/>
      <c r="I37" s="174"/>
      <c r="J37" s="105"/>
    </row>
    <row r="38" spans="1:12">
      <c r="A38" s="170" t="s">
        <v>278</v>
      </c>
      <c r="B38" s="207"/>
      <c r="C38" s="178"/>
      <c r="D38" s="178"/>
      <c r="E38" s="177"/>
      <c r="F38" s="177"/>
      <c r="G38" s="274"/>
      <c r="H38" s="283" t="s">
        <v>431</v>
      </c>
      <c r="I38" s="380">
        <f>SUM(I9:I37)</f>
        <v>0</v>
      </c>
      <c r="J38" s="105"/>
    </row>
    <row r="40" spans="1:12">
      <c r="A40" s="185" t="s">
        <v>463</v>
      </c>
    </row>
    <row r="42" spans="1:12">
      <c r="B42" s="187" t="s">
        <v>107</v>
      </c>
      <c r="F42" s="188"/>
    </row>
    <row r="43" spans="1:12">
      <c r="F43" s="186"/>
      <c r="I43" s="186"/>
      <c r="J43" s="186"/>
      <c r="K43" s="186"/>
      <c r="L43" s="186"/>
    </row>
    <row r="44" spans="1:12">
      <c r="C44" s="189"/>
      <c r="F44" s="189"/>
      <c r="G44" s="189"/>
      <c r="H44" s="192"/>
      <c r="I44" s="190"/>
      <c r="J44" s="186"/>
      <c r="K44" s="186"/>
      <c r="L44" s="186"/>
    </row>
    <row r="45" spans="1:12">
      <c r="A45" s="186"/>
      <c r="C45" s="191" t="s">
        <v>268</v>
      </c>
      <c r="F45" s="192" t="s">
        <v>273</v>
      </c>
      <c r="G45" s="191"/>
      <c r="H45" s="191"/>
      <c r="I45" s="190"/>
      <c r="J45" s="186"/>
      <c r="K45" s="186"/>
      <c r="L45" s="186"/>
    </row>
    <row r="46" spans="1:12">
      <c r="A46" s="186"/>
      <c r="C46" s="193" t="s">
        <v>139</v>
      </c>
      <c r="F46" s="185" t="s">
        <v>269</v>
      </c>
      <c r="I46" s="186"/>
      <c r="J46" s="186"/>
      <c r="K46" s="186"/>
      <c r="L46" s="186"/>
    </row>
    <row r="47" spans="1:12" s="186" customFormat="1">
      <c r="B47" s="185"/>
      <c r="C47" s="193"/>
      <c r="G47" s="193"/>
      <c r="H47" s="193"/>
    </row>
    <row r="48" spans="1:12" s="186" customFormat="1" ht="12.75"/>
    <row r="49" s="186" customFormat="1" ht="12.75"/>
    <row r="50" s="186" customFormat="1" ht="12.75"/>
    <row r="51" s="186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:N2"/>
    </sheetView>
  </sheetViews>
  <sheetFormatPr defaultRowHeight="12.75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21" style="197" customWidth="1"/>
    <col min="14" max="14" width="0.85546875" style="197" customWidth="1"/>
    <col min="15" max="16384" width="9.140625" style="197"/>
  </cols>
  <sheetData>
    <row r="1" spans="1:14">
      <c r="A1" s="194" t="s">
        <v>465</v>
      </c>
      <c r="B1" s="195"/>
      <c r="C1" s="195"/>
      <c r="D1" s="195"/>
      <c r="E1" s="195"/>
      <c r="F1" s="195"/>
      <c r="G1" s="195"/>
      <c r="H1" s="195"/>
      <c r="I1" s="198"/>
      <c r="J1" s="261"/>
      <c r="K1" s="261"/>
      <c r="L1" s="261"/>
      <c r="M1" s="261" t="s">
        <v>420</v>
      </c>
      <c r="N1" s="198"/>
    </row>
    <row r="2" spans="1:14" ht="15">
      <c r="A2" s="198" t="s">
        <v>317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479" t="s">
        <v>775</v>
      </c>
      <c r="N2" s="479"/>
    </row>
    <row r="3" spans="1:14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>
      <c r="A4" s="114" t="s">
        <v>274</v>
      </c>
      <c r="B4" s="195"/>
      <c r="C4" s="195"/>
      <c r="D4" s="199"/>
      <c r="E4" s="262"/>
      <c r="F4" s="199"/>
      <c r="G4" s="196"/>
      <c r="H4" s="196"/>
      <c r="I4" s="196"/>
      <c r="J4" s="196"/>
      <c r="K4" s="196"/>
      <c r="L4" s="195"/>
      <c r="M4" s="196"/>
      <c r="N4" s="198"/>
    </row>
    <row r="5" spans="1:14">
      <c r="A5" s="200" t="str">
        <f>'ფორმა N1'!D4</f>
        <v>მოქალაქეთა პოლიტიკური გაერთიანება "ახალი პოლიტიკური ცენტრი"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>
      <c r="A6" s="263"/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198"/>
    </row>
    <row r="7" spans="1:14" ht="51">
      <c r="A7" s="264" t="s">
        <v>64</v>
      </c>
      <c r="B7" s="265" t="s">
        <v>421</v>
      </c>
      <c r="C7" s="265" t="s">
        <v>422</v>
      </c>
      <c r="D7" s="266" t="s">
        <v>423</v>
      </c>
      <c r="E7" s="266" t="s">
        <v>275</v>
      </c>
      <c r="F7" s="266" t="s">
        <v>424</v>
      </c>
      <c r="G7" s="266" t="s">
        <v>425</v>
      </c>
      <c r="H7" s="265" t="s">
        <v>426</v>
      </c>
      <c r="I7" s="267" t="s">
        <v>427</v>
      </c>
      <c r="J7" s="267" t="s">
        <v>428</v>
      </c>
      <c r="K7" s="268" t="s">
        <v>429</v>
      </c>
      <c r="L7" s="268" t="s">
        <v>430</v>
      </c>
      <c r="M7" s="266" t="s">
        <v>420</v>
      </c>
      <c r="N7" s="198"/>
    </row>
    <row r="8" spans="1:14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>
      <c r="A9" s="206">
        <v>1</v>
      </c>
      <c r="B9" s="207"/>
      <c r="C9" s="269"/>
      <c r="D9" s="206"/>
      <c r="E9" s="206"/>
      <c r="F9" s="206"/>
      <c r="G9" s="206"/>
      <c r="H9" s="206"/>
      <c r="I9" s="206"/>
      <c r="J9" s="206"/>
      <c r="K9" s="206"/>
      <c r="L9" s="206"/>
      <c r="M9" s="270" t="str">
        <f t="shared" ref="M9:M33" si="0">IF(ISBLANK(B9),"",$M$2)</f>
        <v/>
      </c>
      <c r="N9" s="198"/>
    </row>
    <row r="10" spans="1:14" ht="15">
      <c r="A10" s="206">
        <v>2</v>
      </c>
      <c r="B10" s="207"/>
      <c r="C10" s="269"/>
      <c r="D10" s="206"/>
      <c r="E10" s="206"/>
      <c r="F10" s="206"/>
      <c r="G10" s="206"/>
      <c r="H10" s="206"/>
      <c r="I10" s="206"/>
      <c r="J10" s="206"/>
      <c r="K10" s="206"/>
      <c r="L10" s="206"/>
      <c r="M10" s="270" t="str">
        <f t="shared" si="0"/>
        <v/>
      </c>
      <c r="N10" s="198"/>
    </row>
    <row r="11" spans="1:14" ht="15">
      <c r="A11" s="206">
        <v>3</v>
      </c>
      <c r="B11" s="207"/>
      <c r="C11" s="269"/>
      <c r="D11" s="206"/>
      <c r="E11" s="206"/>
      <c r="F11" s="206"/>
      <c r="G11" s="206"/>
      <c r="H11" s="206"/>
      <c r="I11" s="206"/>
      <c r="J11" s="206"/>
      <c r="K11" s="206"/>
      <c r="L11" s="206"/>
      <c r="M11" s="270" t="str">
        <f t="shared" si="0"/>
        <v/>
      </c>
      <c r="N11" s="198"/>
    </row>
    <row r="12" spans="1:14" ht="15">
      <c r="A12" s="206">
        <v>4</v>
      </c>
      <c r="B12" s="207"/>
      <c r="C12" s="269"/>
      <c r="D12" s="206"/>
      <c r="E12" s="206"/>
      <c r="F12" s="206"/>
      <c r="G12" s="206"/>
      <c r="H12" s="206"/>
      <c r="I12" s="206"/>
      <c r="J12" s="206"/>
      <c r="K12" s="206"/>
      <c r="L12" s="206"/>
      <c r="M12" s="270" t="str">
        <f t="shared" si="0"/>
        <v/>
      </c>
      <c r="N12" s="198"/>
    </row>
    <row r="13" spans="1:14" ht="15">
      <c r="A13" s="206">
        <v>5</v>
      </c>
      <c r="B13" s="207"/>
      <c r="C13" s="269"/>
      <c r="D13" s="206"/>
      <c r="E13" s="206"/>
      <c r="F13" s="206"/>
      <c r="G13" s="206"/>
      <c r="H13" s="206"/>
      <c r="I13" s="206"/>
      <c r="J13" s="206"/>
      <c r="K13" s="206"/>
      <c r="L13" s="206"/>
      <c r="M13" s="270" t="str">
        <f t="shared" si="0"/>
        <v/>
      </c>
      <c r="N13" s="198"/>
    </row>
    <row r="14" spans="1:14" ht="15">
      <c r="A14" s="206">
        <v>6</v>
      </c>
      <c r="B14" s="207"/>
      <c r="C14" s="269"/>
      <c r="D14" s="206"/>
      <c r="E14" s="206"/>
      <c r="F14" s="206"/>
      <c r="G14" s="206"/>
      <c r="H14" s="206"/>
      <c r="I14" s="206"/>
      <c r="J14" s="206"/>
      <c r="K14" s="206"/>
      <c r="L14" s="206"/>
      <c r="M14" s="270" t="str">
        <f t="shared" si="0"/>
        <v/>
      </c>
      <c r="N14" s="198"/>
    </row>
    <row r="15" spans="1:14" ht="15">
      <c r="A15" s="206">
        <v>7</v>
      </c>
      <c r="B15" s="207"/>
      <c r="C15" s="269"/>
      <c r="D15" s="206"/>
      <c r="E15" s="206"/>
      <c r="F15" s="206"/>
      <c r="G15" s="206"/>
      <c r="H15" s="206"/>
      <c r="I15" s="206"/>
      <c r="J15" s="206"/>
      <c r="K15" s="206"/>
      <c r="L15" s="206"/>
      <c r="M15" s="270" t="str">
        <f t="shared" si="0"/>
        <v/>
      </c>
      <c r="N15" s="198"/>
    </row>
    <row r="16" spans="1:14" ht="15">
      <c r="A16" s="206">
        <v>8</v>
      </c>
      <c r="B16" s="207"/>
      <c r="C16" s="269"/>
      <c r="D16" s="206"/>
      <c r="E16" s="206"/>
      <c r="F16" s="206"/>
      <c r="G16" s="206"/>
      <c r="H16" s="206"/>
      <c r="I16" s="206"/>
      <c r="J16" s="206"/>
      <c r="K16" s="206"/>
      <c r="L16" s="206"/>
      <c r="M16" s="270" t="str">
        <f t="shared" si="0"/>
        <v/>
      </c>
      <c r="N16" s="198"/>
    </row>
    <row r="17" spans="1:14" ht="15">
      <c r="A17" s="206">
        <v>9</v>
      </c>
      <c r="B17" s="207"/>
      <c r="C17" s="269"/>
      <c r="D17" s="206"/>
      <c r="E17" s="206"/>
      <c r="F17" s="206"/>
      <c r="G17" s="206"/>
      <c r="H17" s="206"/>
      <c r="I17" s="206"/>
      <c r="J17" s="206"/>
      <c r="K17" s="206"/>
      <c r="L17" s="206"/>
      <c r="M17" s="270" t="str">
        <f t="shared" si="0"/>
        <v/>
      </c>
      <c r="N17" s="198"/>
    </row>
    <row r="18" spans="1:14" ht="15">
      <c r="A18" s="206">
        <v>10</v>
      </c>
      <c r="B18" s="207"/>
      <c r="C18" s="269"/>
      <c r="D18" s="206"/>
      <c r="E18" s="206"/>
      <c r="F18" s="206"/>
      <c r="G18" s="206"/>
      <c r="H18" s="206"/>
      <c r="I18" s="206"/>
      <c r="J18" s="206"/>
      <c r="K18" s="206"/>
      <c r="L18" s="206"/>
      <c r="M18" s="270" t="str">
        <f t="shared" si="0"/>
        <v/>
      </c>
      <c r="N18" s="198"/>
    </row>
    <row r="19" spans="1:14" ht="15">
      <c r="A19" s="206">
        <v>11</v>
      </c>
      <c r="B19" s="207"/>
      <c r="C19" s="269"/>
      <c r="D19" s="206"/>
      <c r="E19" s="206"/>
      <c r="F19" s="206"/>
      <c r="G19" s="206"/>
      <c r="H19" s="206"/>
      <c r="I19" s="206"/>
      <c r="J19" s="206"/>
      <c r="K19" s="206"/>
      <c r="L19" s="206"/>
      <c r="M19" s="270" t="str">
        <f t="shared" si="0"/>
        <v/>
      </c>
      <c r="N19" s="198"/>
    </row>
    <row r="20" spans="1:14" ht="15">
      <c r="A20" s="206">
        <v>12</v>
      </c>
      <c r="B20" s="207"/>
      <c r="C20" s="269"/>
      <c r="D20" s="206"/>
      <c r="E20" s="206"/>
      <c r="F20" s="206"/>
      <c r="G20" s="206"/>
      <c r="H20" s="206"/>
      <c r="I20" s="206"/>
      <c r="J20" s="206"/>
      <c r="K20" s="206"/>
      <c r="L20" s="206"/>
      <c r="M20" s="270" t="str">
        <f t="shared" si="0"/>
        <v/>
      </c>
      <c r="N20" s="198"/>
    </row>
    <row r="21" spans="1:14" ht="15">
      <c r="A21" s="206">
        <v>13</v>
      </c>
      <c r="B21" s="207"/>
      <c r="C21" s="269"/>
      <c r="D21" s="206"/>
      <c r="E21" s="206"/>
      <c r="F21" s="206"/>
      <c r="G21" s="206"/>
      <c r="H21" s="206"/>
      <c r="I21" s="206"/>
      <c r="J21" s="206"/>
      <c r="K21" s="206"/>
      <c r="L21" s="206"/>
      <c r="M21" s="270" t="str">
        <f t="shared" si="0"/>
        <v/>
      </c>
      <c r="N21" s="198"/>
    </row>
    <row r="22" spans="1:14" ht="15">
      <c r="A22" s="206">
        <v>14</v>
      </c>
      <c r="B22" s="207"/>
      <c r="C22" s="269"/>
      <c r="D22" s="206"/>
      <c r="E22" s="206"/>
      <c r="F22" s="206"/>
      <c r="G22" s="206"/>
      <c r="H22" s="206"/>
      <c r="I22" s="206"/>
      <c r="J22" s="206"/>
      <c r="K22" s="206"/>
      <c r="L22" s="206"/>
      <c r="M22" s="270" t="str">
        <f t="shared" si="0"/>
        <v/>
      </c>
      <c r="N22" s="198"/>
    </row>
    <row r="23" spans="1:14" ht="15">
      <c r="A23" s="206">
        <v>15</v>
      </c>
      <c r="B23" s="207"/>
      <c r="C23" s="269"/>
      <c r="D23" s="206"/>
      <c r="E23" s="206"/>
      <c r="F23" s="206"/>
      <c r="G23" s="206"/>
      <c r="H23" s="206"/>
      <c r="I23" s="206"/>
      <c r="J23" s="206"/>
      <c r="K23" s="206"/>
      <c r="L23" s="206"/>
      <c r="M23" s="270" t="str">
        <f t="shared" si="0"/>
        <v/>
      </c>
      <c r="N23" s="198"/>
    </row>
    <row r="24" spans="1:14" ht="15">
      <c r="A24" s="206">
        <v>16</v>
      </c>
      <c r="B24" s="207"/>
      <c r="C24" s="269"/>
      <c r="D24" s="206"/>
      <c r="E24" s="206"/>
      <c r="F24" s="206"/>
      <c r="G24" s="206"/>
      <c r="H24" s="206"/>
      <c r="I24" s="206"/>
      <c r="J24" s="206"/>
      <c r="K24" s="206"/>
      <c r="L24" s="206"/>
      <c r="M24" s="270" t="str">
        <f t="shared" si="0"/>
        <v/>
      </c>
      <c r="N24" s="198"/>
    </row>
    <row r="25" spans="1:14" ht="15">
      <c r="A25" s="206">
        <v>17</v>
      </c>
      <c r="B25" s="207"/>
      <c r="C25" s="269"/>
      <c r="D25" s="206"/>
      <c r="E25" s="206"/>
      <c r="F25" s="206"/>
      <c r="G25" s="206"/>
      <c r="H25" s="206"/>
      <c r="I25" s="206"/>
      <c r="J25" s="206"/>
      <c r="K25" s="206"/>
      <c r="L25" s="206"/>
      <c r="M25" s="270" t="str">
        <f t="shared" si="0"/>
        <v/>
      </c>
      <c r="N25" s="198"/>
    </row>
    <row r="26" spans="1:14" ht="15">
      <c r="A26" s="206">
        <v>18</v>
      </c>
      <c r="B26" s="207"/>
      <c r="C26" s="269"/>
      <c r="D26" s="206"/>
      <c r="E26" s="206"/>
      <c r="F26" s="206"/>
      <c r="G26" s="206"/>
      <c r="H26" s="206"/>
      <c r="I26" s="206"/>
      <c r="J26" s="206"/>
      <c r="K26" s="206"/>
      <c r="L26" s="206"/>
      <c r="M26" s="270" t="str">
        <f t="shared" si="0"/>
        <v/>
      </c>
      <c r="N26" s="198"/>
    </row>
    <row r="27" spans="1:14" ht="15">
      <c r="A27" s="206">
        <v>19</v>
      </c>
      <c r="B27" s="207"/>
      <c r="C27" s="269"/>
      <c r="D27" s="206"/>
      <c r="E27" s="206"/>
      <c r="F27" s="206"/>
      <c r="G27" s="206"/>
      <c r="H27" s="206"/>
      <c r="I27" s="206"/>
      <c r="J27" s="206"/>
      <c r="K27" s="206"/>
      <c r="L27" s="206"/>
      <c r="M27" s="270" t="str">
        <f t="shared" si="0"/>
        <v/>
      </c>
      <c r="N27" s="198"/>
    </row>
    <row r="28" spans="1:14" ht="15">
      <c r="A28" s="206">
        <v>20</v>
      </c>
      <c r="B28" s="207"/>
      <c r="C28" s="269"/>
      <c r="D28" s="206"/>
      <c r="E28" s="206"/>
      <c r="F28" s="206"/>
      <c r="G28" s="206"/>
      <c r="H28" s="206"/>
      <c r="I28" s="206"/>
      <c r="J28" s="206"/>
      <c r="K28" s="206"/>
      <c r="L28" s="206"/>
      <c r="M28" s="270" t="str">
        <f t="shared" si="0"/>
        <v/>
      </c>
      <c r="N28" s="198"/>
    </row>
    <row r="29" spans="1:14" ht="15">
      <c r="A29" s="206">
        <v>21</v>
      </c>
      <c r="B29" s="207"/>
      <c r="C29" s="269"/>
      <c r="D29" s="206"/>
      <c r="E29" s="206"/>
      <c r="F29" s="206"/>
      <c r="G29" s="206"/>
      <c r="H29" s="206"/>
      <c r="I29" s="206"/>
      <c r="J29" s="206"/>
      <c r="K29" s="206"/>
      <c r="L29" s="206"/>
      <c r="M29" s="270" t="str">
        <f t="shared" si="0"/>
        <v/>
      </c>
      <c r="N29" s="198"/>
    </row>
    <row r="30" spans="1:14" ht="15">
      <c r="A30" s="206">
        <v>22</v>
      </c>
      <c r="B30" s="207"/>
      <c r="C30" s="269"/>
      <c r="D30" s="206"/>
      <c r="E30" s="206"/>
      <c r="F30" s="206"/>
      <c r="G30" s="206"/>
      <c r="H30" s="206"/>
      <c r="I30" s="206"/>
      <c r="J30" s="206"/>
      <c r="K30" s="206"/>
      <c r="L30" s="206"/>
      <c r="M30" s="270" t="str">
        <f t="shared" si="0"/>
        <v/>
      </c>
      <c r="N30" s="198"/>
    </row>
    <row r="31" spans="1:14" ht="15">
      <c r="A31" s="206">
        <v>23</v>
      </c>
      <c r="B31" s="207"/>
      <c r="C31" s="269"/>
      <c r="D31" s="206"/>
      <c r="E31" s="206"/>
      <c r="F31" s="206"/>
      <c r="G31" s="206"/>
      <c r="H31" s="206"/>
      <c r="I31" s="206"/>
      <c r="J31" s="206"/>
      <c r="K31" s="206"/>
      <c r="L31" s="206"/>
      <c r="M31" s="270" t="str">
        <f t="shared" si="0"/>
        <v/>
      </c>
      <c r="N31" s="198"/>
    </row>
    <row r="32" spans="1:14" ht="15">
      <c r="A32" s="206">
        <v>24</v>
      </c>
      <c r="B32" s="207"/>
      <c r="C32" s="269"/>
      <c r="D32" s="206"/>
      <c r="E32" s="206"/>
      <c r="F32" s="206"/>
      <c r="G32" s="206"/>
      <c r="H32" s="206"/>
      <c r="I32" s="206"/>
      <c r="J32" s="206"/>
      <c r="K32" s="206"/>
      <c r="L32" s="206"/>
      <c r="M32" s="270" t="str">
        <f t="shared" si="0"/>
        <v/>
      </c>
      <c r="N32" s="198"/>
    </row>
    <row r="33" spans="1:14" ht="15">
      <c r="A33" s="271" t="s">
        <v>278</v>
      </c>
      <c r="B33" s="207"/>
      <c r="C33" s="269"/>
      <c r="D33" s="206"/>
      <c r="E33" s="206"/>
      <c r="F33" s="206"/>
      <c r="G33" s="206"/>
      <c r="H33" s="206"/>
      <c r="I33" s="206"/>
      <c r="J33" s="206"/>
      <c r="K33" s="206"/>
      <c r="L33" s="206"/>
      <c r="M33" s="270" t="str">
        <f t="shared" si="0"/>
        <v/>
      </c>
      <c r="N33" s="198"/>
    </row>
    <row r="34" spans="1:14" s="213" customFormat="1"/>
    <row r="37" spans="1:14" s="21" customFormat="1" ht="15">
      <c r="B37" s="208" t="s">
        <v>107</v>
      </c>
    </row>
    <row r="38" spans="1:14" s="21" customFormat="1" ht="15">
      <c r="B38" s="208"/>
    </row>
    <row r="39" spans="1:14" s="21" customFormat="1" ht="15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>
      <c r="C40" s="211" t="s">
        <v>268</v>
      </c>
      <c r="D40" s="209"/>
      <c r="E40" s="209"/>
      <c r="H40" s="208" t="s">
        <v>319</v>
      </c>
      <c r="M40" s="209"/>
    </row>
    <row r="41" spans="1:14" s="21" customFormat="1" ht="15">
      <c r="C41" s="211" t="s">
        <v>139</v>
      </c>
      <c r="D41" s="209"/>
      <c r="E41" s="209"/>
      <c r="H41" s="212" t="s">
        <v>269</v>
      </c>
      <c r="M41" s="209"/>
    </row>
    <row r="42" spans="1:14" ht="15">
      <c r="C42" s="211"/>
      <c r="F42" s="212"/>
      <c r="J42" s="214"/>
      <c r="K42" s="214"/>
      <c r="L42" s="214"/>
      <c r="M42" s="214"/>
    </row>
    <row r="43" spans="1:14" ht="15">
      <c r="C43" s="21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272</v>
      </c>
      <c r="B1" s="251"/>
      <c r="C1" s="463" t="s">
        <v>109</v>
      </c>
      <c r="D1" s="463"/>
      <c r="E1" s="113"/>
    </row>
    <row r="2" spans="1:12" s="6" customFormat="1">
      <c r="A2" s="76" t="s">
        <v>140</v>
      </c>
      <c r="B2" s="251"/>
      <c r="C2" s="464" t="s">
        <v>775</v>
      </c>
      <c r="D2" s="465"/>
      <c r="E2" s="113"/>
    </row>
    <row r="3" spans="1:12" s="6" customFormat="1">
      <c r="A3" s="76"/>
      <c r="B3" s="251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52"/>
      <c r="C4" s="76"/>
      <c r="D4" s="76"/>
      <c r="E4" s="108"/>
      <c r="L4" s="6"/>
    </row>
    <row r="5" spans="1:12" s="2" customFormat="1">
      <c r="A5" s="119" t="str">
        <f>'ფორმა N1'!D4</f>
        <v>მოქალაქეთა პოლიტიკური გაერთიანება "ახალი პოლიტიკური ცენტრი"</v>
      </c>
      <c r="B5" s="253"/>
      <c r="C5" s="58"/>
      <c r="D5" s="58"/>
      <c r="E5" s="108"/>
    </row>
    <row r="6" spans="1:12" s="2" customFormat="1">
      <c r="A6" s="77"/>
      <c r="B6" s="252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249</v>
      </c>
      <c r="C8" s="79" t="s">
        <v>66</v>
      </c>
      <c r="D8" s="79" t="s">
        <v>67</v>
      </c>
      <c r="E8" s="113"/>
      <c r="F8" s="20"/>
    </row>
    <row r="9" spans="1:12" s="7" customFormat="1">
      <c r="A9" s="239">
        <v>1</v>
      </c>
      <c r="B9" s="239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79</v>
      </c>
      <c r="C11" s="8"/>
      <c r="D11" s="8"/>
      <c r="E11" s="113"/>
    </row>
    <row r="12" spans="1:12" s="10" customFormat="1">
      <c r="A12" s="88" t="s">
        <v>31</v>
      </c>
      <c r="B12" s="88" t="s">
        <v>308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81</v>
      </c>
      <c r="B13" s="97" t="s">
        <v>311</v>
      </c>
      <c r="C13" s="8"/>
      <c r="D13" s="8"/>
      <c r="E13" s="113"/>
    </row>
    <row r="14" spans="1:12" s="3" customFormat="1">
      <c r="A14" s="97" t="s">
        <v>506</v>
      </c>
      <c r="B14" s="97" t="s">
        <v>505</v>
      </c>
      <c r="C14" s="8"/>
      <c r="D14" s="8"/>
      <c r="E14" s="113"/>
    </row>
    <row r="15" spans="1:12" s="3" customFormat="1">
      <c r="A15" s="97" t="s">
        <v>507</v>
      </c>
      <c r="B15" s="97" t="s">
        <v>97</v>
      </c>
      <c r="C15" s="8"/>
      <c r="D15" s="8"/>
      <c r="E15" s="113"/>
    </row>
    <row r="16" spans="1:12" s="3" customFormat="1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84</v>
      </c>
      <c r="B17" s="97" t="s">
        <v>86</v>
      </c>
      <c r="C17" s="8"/>
      <c r="D17" s="8"/>
      <c r="E17" s="113"/>
    </row>
    <row r="18" spans="1:5" s="3" customFormat="1" ht="30">
      <c r="A18" s="97" t="s">
        <v>85</v>
      </c>
      <c r="B18" s="97" t="s">
        <v>110</v>
      </c>
      <c r="C18" s="8"/>
      <c r="D18" s="8"/>
      <c r="E18" s="113"/>
    </row>
    <row r="19" spans="1:5" s="3" customFormat="1">
      <c r="A19" s="88" t="s">
        <v>87</v>
      </c>
      <c r="B19" s="88" t="s">
        <v>417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88</v>
      </c>
      <c r="B20" s="97" t="s">
        <v>89</v>
      </c>
      <c r="C20" s="8"/>
      <c r="D20" s="8"/>
      <c r="E20" s="113"/>
    </row>
    <row r="21" spans="1:5" s="3" customFormat="1" ht="30">
      <c r="A21" s="97" t="s">
        <v>92</v>
      </c>
      <c r="B21" s="97" t="s">
        <v>90</v>
      </c>
      <c r="C21" s="8"/>
      <c r="D21" s="8"/>
      <c r="E21" s="113"/>
    </row>
    <row r="22" spans="1:5" s="3" customFormat="1">
      <c r="A22" s="97" t="s">
        <v>93</v>
      </c>
      <c r="B22" s="97" t="s">
        <v>91</v>
      </c>
      <c r="C22" s="8"/>
      <c r="D22" s="8"/>
      <c r="E22" s="113"/>
    </row>
    <row r="23" spans="1:5" s="3" customFormat="1">
      <c r="A23" s="97" t="s">
        <v>94</v>
      </c>
      <c r="B23" s="97" t="s">
        <v>445</v>
      </c>
      <c r="C23" s="8"/>
      <c r="D23" s="8"/>
      <c r="E23" s="113"/>
    </row>
    <row r="24" spans="1:5" s="3" customFormat="1">
      <c r="A24" s="88" t="s">
        <v>95</v>
      </c>
      <c r="B24" s="88" t="s">
        <v>446</v>
      </c>
      <c r="C24" s="275"/>
      <c r="D24" s="8"/>
      <c r="E24" s="113"/>
    </row>
    <row r="25" spans="1:5" s="3" customFormat="1">
      <c r="A25" s="88" t="s">
        <v>251</v>
      </c>
      <c r="B25" s="88" t="s">
        <v>452</v>
      </c>
      <c r="C25" s="8"/>
      <c r="D25" s="8"/>
      <c r="E25" s="113"/>
    </row>
    <row r="26" spans="1:5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311</v>
      </c>
      <c r="C27" s="107">
        <f>SUM(C28:C30)</f>
        <v>0</v>
      </c>
      <c r="D27" s="107">
        <f>SUM(D28:D30)</f>
        <v>0</v>
      </c>
      <c r="E27" s="113"/>
    </row>
    <row r="28" spans="1:5">
      <c r="A28" s="246" t="s">
        <v>98</v>
      </c>
      <c r="B28" s="246" t="s">
        <v>309</v>
      </c>
      <c r="C28" s="8"/>
      <c r="D28" s="8"/>
      <c r="E28" s="113"/>
    </row>
    <row r="29" spans="1:5">
      <c r="A29" s="246" t="s">
        <v>99</v>
      </c>
      <c r="B29" s="246" t="s">
        <v>312</v>
      </c>
      <c r="C29" s="8"/>
      <c r="D29" s="8"/>
      <c r="E29" s="113"/>
    </row>
    <row r="30" spans="1:5">
      <c r="A30" s="246" t="s">
        <v>454</v>
      </c>
      <c r="B30" s="246" t="s">
        <v>310</v>
      </c>
      <c r="C30" s="8"/>
      <c r="D30" s="8"/>
      <c r="E30" s="113"/>
    </row>
    <row r="31" spans="1:5">
      <c r="A31" s="88" t="s">
        <v>33</v>
      </c>
      <c r="B31" s="88" t="s">
        <v>505</v>
      </c>
      <c r="C31" s="107">
        <f>SUM(C32:C34)</f>
        <v>0</v>
      </c>
      <c r="D31" s="107">
        <f>SUM(D32:D34)</f>
        <v>0</v>
      </c>
      <c r="E31" s="113"/>
    </row>
    <row r="32" spans="1:5">
      <c r="A32" s="246" t="s">
        <v>12</v>
      </c>
      <c r="B32" s="246" t="s">
        <v>508</v>
      </c>
      <c r="C32" s="8"/>
      <c r="D32" s="8"/>
      <c r="E32" s="113"/>
    </row>
    <row r="33" spans="1:9">
      <c r="A33" s="246" t="s">
        <v>13</v>
      </c>
      <c r="B33" s="246" t="s">
        <v>509</v>
      </c>
      <c r="C33" s="8"/>
      <c r="D33" s="8"/>
      <c r="E33" s="113"/>
    </row>
    <row r="34" spans="1:9">
      <c r="A34" s="246" t="s">
        <v>281</v>
      </c>
      <c r="B34" s="246" t="s">
        <v>510</v>
      </c>
      <c r="C34" s="8"/>
      <c r="D34" s="8"/>
      <c r="E34" s="113"/>
    </row>
    <row r="35" spans="1:9" s="22" customFormat="1">
      <c r="A35" s="88" t="s">
        <v>34</v>
      </c>
      <c r="B35" s="260" t="s">
        <v>451</v>
      </c>
      <c r="C35" s="8"/>
      <c r="D35" s="8"/>
    </row>
    <row r="36" spans="1:9" s="2" customFormat="1">
      <c r="A36" s="1"/>
      <c r="B36" s="254"/>
      <c r="E36" s="5"/>
    </row>
    <row r="37" spans="1:9" s="2" customFormat="1">
      <c r="B37" s="254"/>
      <c r="E37" s="5"/>
    </row>
    <row r="38" spans="1:9">
      <c r="A38" s="1"/>
    </row>
    <row r="39" spans="1:9">
      <c r="A39" s="2"/>
    </row>
    <row r="40" spans="1:9" s="2" customFormat="1">
      <c r="A40" s="69" t="s">
        <v>107</v>
      </c>
      <c r="B40" s="254"/>
      <c r="E40" s="5"/>
    </row>
    <row r="41" spans="1:9" s="2" customFormat="1">
      <c r="B41" s="254"/>
      <c r="E41"/>
      <c r="F41"/>
      <c r="G41"/>
      <c r="H41"/>
      <c r="I41"/>
    </row>
    <row r="42" spans="1:9" s="2" customFormat="1">
      <c r="B42" s="254"/>
      <c r="D42" s="12"/>
      <c r="E42"/>
      <c r="F42"/>
      <c r="G42"/>
      <c r="H42"/>
      <c r="I42"/>
    </row>
    <row r="43" spans="1:9" s="2" customFormat="1">
      <c r="A43"/>
      <c r="B43" s="256" t="s">
        <v>449</v>
      </c>
      <c r="D43" s="12"/>
      <c r="E43"/>
      <c r="F43"/>
      <c r="G43"/>
      <c r="H43"/>
      <c r="I43"/>
    </row>
    <row r="44" spans="1:9" s="2" customFormat="1">
      <c r="A44"/>
      <c r="B44" s="254" t="s">
        <v>270</v>
      </c>
      <c r="D44" s="12"/>
      <c r="E44"/>
      <c r="F44"/>
      <c r="G44"/>
      <c r="H44"/>
      <c r="I44"/>
    </row>
    <row r="45" spans="1:9" customFormat="1" ht="12.75">
      <c r="B45" s="257" t="s">
        <v>139</v>
      </c>
    </row>
    <row r="46" spans="1:9" customFormat="1" ht="12.75">
      <c r="B46" s="25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1">
        <v>40907</v>
      </c>
      <c r="C2" t="s">
        <v>200</v>
      </c>
      <c r="E2" t="s">
        <v>231</v>
      </c>
      <c r="G2" s="62" t="s">
        <v>237</v>
      </c>
    </row>
    <row r="3" spans="1:7" ht="15">
      <c r="A3" s="61">
        <v>40908</v>
      </c>
      <c r="C3" t="s">
        <v>201</v>
      </c>
      <c r="E3" t="s">
        <v>232</v>
      </c>
      <c r="G3" s="62" t="s">
        <v>238</v>
      </c>
    </row>
    <row r="4" spans="1:7" ht="15">
      <c r="A4" s="61">
        <v>40909</v>
      </c>
      <c r="C4" t="s">
        <v>202</v>
      </c>
      <c r="E4" t="s">
        <v>233</v>
      </c>
      <c r="G4" s="62" t="s">
        <v>239</v>
      </c>
    </row>
    <row r="5" spans="1:7">
      <c r="A5" s="61">
        <v>40910</v>
      </c>
      <c r="C5" t="s">
        <v>203</v>
      </c>
      <c r="E5" t="s">
        <v>234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25" zoomScale="80" zoomScaleNormal="100" zoomScaleSheetLayoutView="80" workbookViewId="0">
      <selection activeCell="H48" sqref="H48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405</v>
      </c>
      <c r="B1" s="440"/>
      <c r="C1" s="463" t="s">
        <v>109</v>
      </c>
      <c r="D1" s="463"/>
      <c r="E1" s="91"/>
    </row>
    <row r="2" spans="1:5" s="6" customFormat="1">
      <c r="A2" s="74" t="s">
        <v>406</v>
      </c>
      <c r="B2" s="440"/>
      <c r="C2" s="461" t="s">
        <v>775</v>
      </c>
      <c r="D2" s="462"/>
      <c r="E2" s="91"/>
    </row>
    <row r="3" spans="1:5" s="6" customFormat="1">
      <c r="A3" s="74" t="s">
        <v>407</v>
      </c>
      <c r="B3" s="440"/>
      <c r="C3" s="442"/>
      <c r="D3" s="442"/>
      <c r="E3" s="91"/>
    </row>
    <row r="4" spans="1:5" s="6" customFormat="1">
      <c r="A4" s="76" t="s">
        <v>140</v>
      </c>
      <c r="B4" s="440"/>
      <c r="C4" s="442"/>
      <c r="D4" s="442"/>
      <c r="E4" s="91"/>
    </row>
    <row r="5" spans="1:5" s="6" customFormat="1">
      <c r="A5" s="76"/>
      <c r="B5" s="440"/>
      <c r="C5" s="442"/>
      <c r="D5" s="442"/>
      <c r="E5" s="91"/>
    </row>
    <row r="6" spans="1:5">
      <c r="A6" s="77" t="str">
        <f>'[3]ფორმა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38" t="str">
        <f>'[1]ფორმა N1'!D4</f>
        <v>მოქალაქეთა პოლიტიკური გაერთიანება "ახალი პოლიტიკური ცენტრი"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440"/>
      <c r="B9" s="440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39">
        <v>1</v>
      </c>
      <c r="B11" s="239" t="s">
        <v>57</v>
      </c>
      <c r="C11" s="386">
        <f>C15+C60</f>
        <v>219022.56999999998</v>
      </c>
      <c r="D11" s="386">
        <f>D15+D60</f>
        <v>219022.56999999998</v>
      </c>
      <c r="E11" s="240"/>
    </row>
    <row r="12" spans="1:5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7" customFormat="1">
      <c r="A15" s="87">
        <v>1.2</v>
      </c>
      <c r="B15" s="87" t="s">
        <v>60</v>
      </c>
      <c r="C15" s="386">
        <f>C19+C31+C37+C38+C48+C49</f>
        <v>218856.81999999998</v>
      </c>
      <c r="D15" s="386">
        <f>D19+D31+D37+D38+D48+D49</f>
        <v>218856.81999999998</v>
      </c>
      <c r="E15" s="240"/>
    </row>
    <row r="16" spans="1:5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98</v>
      </c>
      <c r="B17" s="97" t="s">
        <v>61</v>
      </c>
      <c r="C17" s="4"/>
      <c r="D17" s="4"/>
      <c r="E17" s="95"/>
    </row>
    <row r="18" spans="1:6" s="3" customFormat="1">
      <c r="A18" s="97" t="s">
        <v>99</v>
      </c>
      <c r="B18" s="97" t="s">
        <v>62</v>
      </c>
      <c r="C18" s="4"/>
      <c r="D18" s="4"/>
      <c r="E18" s="95"/>
    </row>
    <row r="19" spans="1:6" s="3" customFormat="1">
      <c r="A19" s="88" t="s">
        <v>33</v>
      </c>
      <c r="B19" s="88" t="s">
        <v>2</v>
      </c>
      <c r="C19" s="385">
        <f>C20+C21+C22+C23+C24+C25</f>
        <v>9455.2000000000007</v>
      </c>
      <c r="D19" s="385">
        <f>D20+D21+D22+D23+D24+D25</f>
        <v>9455.2000000000007</v>
      </c>
      <c r="E19" s="241"/>
      <c r="F19" s="242"/>
    </row>
    <row r="20" spans="1:6" s="245" customFormat="1" ht="30">
      <c r="A20" s="97" t="s">
        <v>12</v>
      </c>
      <c r="B20" s="97" t="s">
        <v>250</v>
      </c>
      <c r="C20" s="385">
        <f>'[2]29.06-19.07'!C20+'[2]20.07-09.08'!C20+'[2]10.08-30.08'!C20+'[2]31.08-20.09'!C20+'[2]21.09-08.10'!C20+'[2]09.10-30.11'!C20+'[2]01.12-31.12'!C20</f>
        <v>885</v>
      </c>
      <c r="D20" s="385">
        <f>'[2]29.06-19.07'!D20+'[2]20.07-09.08'!D20+'[2]10.08-30.08'!D20+'[2]31.08-20.09'!D20+'[2]21.09-08.10'!D20+'[2]09.10-30.11'!D20+'[2]01.12-31.12'!D20</f>
        <v>885</v>
      </c>
      <c r="E20" s="244"/>
    </row>
    <row r="21" spans="1:6" s="245" customFormat="1">
      <c r="A21" s="97" t="s">
        <v>13</v>
      </c>
      <c r="B21" s="97" t="s">
        <v>14</v>
      </c>
      <c r="C21" s="385"/>
      <c r="D21" s="385"/>
      <c r="E21" s="244"/>
    </row>
    <row r="22" spans="1:6" s="245" customFormat="1" ht="30">
      <c r="A22" s="97" t="s">
        <v>281</v>
      </c>
      <c r="B22" s="97" t="s">
        <v>22</v>
      </c>
      <c r="C22" s="385"/>
      <c r="D22" s="385"/>
      <c r="E22" s="244"/>
    </row>
    <row r="23" spans="1:6" s="245" customFormat="1" ht="16.5" customHeight="1">
      <c r="A23" s="97" t="s">
        <v>282</v>
      </c>
      <c r="B23" s="97" t="s">
        <v>15</v>
      </c>
      <c r="C23" s="385">
        <f>'[2]29.06-19.07'!C23+'[2]20.07-09.08'!C23+'[2]10.08-30.08'!C23+'[2]31.08-20.09'!C23+'[2]21.09-08.10'!C23+'[2]09.10-30.11'!C23+'[2]01.12-31.12'!C23</f>
        <v>3432.73</v>
      </c>
      <c r="D23" s="385">
        <f>'[2]29.06-19.07'!D23+'[2]20.07-09.08'!D23+'[2]10.08-30.08'!D23+'[2]31.08-20.09'!D23+'[2]21.09-08.10'!D23+'[2]09.10-30.11'!D23+'[2]01.12-31.12'!D23</f>
        <v>3432.73</v>
      </c>
      <c r="E23" s="244"/>
    </row>
    <row r="24" spans="1:6" s="245" customFormat="1" ht="16.5" customHeight="1">
      <c r="A24" s="97" t="s">
        <v>283</v>
      </c>
      <c r="B24" s="97" t="s">
        <v>16</v>
      </c>
      <c r="C24" s="385"/>
      <c r="D24" s="385"/>
      <c r="E24" s="244"/>
    </row>
    <row r="25" spans="1:6" s="245" customFormat="1" ht="16.5" customHeight="1">
      <c r="A25" s="97" t="s">
        <v>284</v>
      </c>
      <c r="B25" s="97" t="s">
        <v>17</v>
      </c>
      <c r="C25" s="385">
        <f>C29+C28+C27+C26</f>
        <v>5137.47</v>
      </c>
      <c r="D25" s="385">
        <f>D29+D28+D27+D26</f>
        <v>5137.47</v>
      </c>
      <c r="E25" s="244"/>
    </row>
    <row r="26" spans="1:6" s="245" customFormat="1" ht="16.5" customHeight="1">
      <c r="A26" s="246" t="s">
        <v>285</v>
      </c>
      <c r="B26" s="246" t="s">
        <v>18</v>
      </c>
      <c r="C26" s="385">
        <f>'[2]29.06-19.07'!C26+'[2]20.07-09.08'!C26+'[2]10.08-30.08'!C26+'[2]31.08-20.09'!C26+'[2]21.09-08.10'!C26+'[2]09.10-30.11'!C26+'[2]01.12-31.12'!C26</f>
        <v>4093.78</v>
      </c>
      <c r="D26" s="385">
        <f>'[2]29.06-19.07'!D26+'[2]20.07-09.08'!D26+'[2]10.08-30.08'!D26+'[2]31.08-20.09'!D26+'[2]21.09-08.10'!D26+'[2]09.10-30.11'!D26+'[2]01.12-31.12'!D26</f>
        <v>4093.78</v>
      </c>
      <c r="E26" s="244"/>
    </row>
    <row r="27" spans="1:6" s="245" customFormat="1" ht="16.5" customHeight="1">
      <c r="A27" s="246" t="s">
        <v>286</v>
      </c>
      <c r="B27" s="246" t="s">
        <v>19</v>
      </c>
      <c r="C27" s="385">
        <f>'[2]29.06-19.07'!C27+'[2]20.07-09.08'!C27+'[2]10.08-30.08'!C27+'[2]31.08-20.09'!C27+'[2]21.09-08.10'!C27+'[2]09.10-30.11'!C27+'[2]01.12-31.12'!C27</f>
        <v>790.68000000000006</v>
      </c>
      <c r="D27" s="385">
        <f>'[2]29.06-19.07'!D27+'[2]20.07-09.08'!D27+'[2]10.08-30.08'!D27+'[2]31.08-20.09'!D27+'[2]21.09-08.10'!D27+'[2]09.10-30.11'!D27+'[2]01.12-31.12'!D27</f>
        <v>790.68000000000006</v>
      </c>
      <c r="E27" s="244"/>
    </row>
    <row r="28" spans="1:6" s="245" customFormat="1" ht="16.5" customHeight="1">
      <c r="A28" s="246" t="s">
        <v>287</v>
      </c>
      <c r="B28" s="246" t="s">
        <v>20</v>
      </c>
      <c r="C28" s="385">
        <f>'[2]29.06-19.07'!C28+'[2]20.07-09.08'!C28+'[2]10.08-30.08'!C28+'[2]31.08-20.09'!C28+'[2]21.09-08.10'!C28+'[2]09.10-30.11'!C28+'[2]01.12-31.12'!C28</f>
        <v>57.26</v>
      </c>
      <c r="D28" s="385">
        <f>'[2]29.06-19.07'!D28+'[2]20.07-09.08'!D28+'[2]10.08-30.08'!D28+'[2]31.08-20.09'!D28+'[2]21.09-08.10'!D28+'[2]09.10-30.11'!D28+'[2]01.12-31.12'!D28</f>
        <v>57.26</v>
      </c>
      <c r="E28" s="244"/>
    </row>
    <row r="29" spans="1:6" s="245" customFormat="1" ht="16.5" customHeight="1">
      <c r="A29" s="246" t="s">
        <v>288</v>
      </c>
      <c r="B29" s="246" t="s">
        <v>515</v>
      </c>
      <c r="C29" s="385">
        <f>'[2]29.06-19.07'!C29+'[2]20.07-09.08'!C29+'[2]10.08-30.08'!C29+'[2]31.08-20.09'!C29+'[2]21.09-08.10'!C29+'[2]09.10-30.11'!C29+'[2]01.12-31.12'!C29</f>
        <v>195.75</v>
      </c>
      <c r="D29" s="385">
        <f>'[2]29.06-19.07'!D29+'[2]20.07-09.08'!D29+'[2]10.08-30.08'!D29+'[2]31.08-20.09'!D29+'[2]21.09-08.10'!D29+'[2]09.10-30.11'!D29+'[2]01.12-31.12'!D29</f>
        <v>195.75</v>
      </c>
      <c r="E29" s="244"/>
    </row>
    <row r="30" spans="1:6" s="245" customFormat="1" ht="16.5" customHeight="1">
      <c r="A30" s="97" t="s">
        <v>289</v>
      </c>
      <c r="B30" s="97" t="s">
        <v>21</v>
      </c>
      <c r="C30" s="243"/>
      <c r="D30" s="243"/>
      <c r="E30" s="244"/>
    </row>
    <row r="31" spans="1:6" s="3" customFormat="1" ht="16.5" customHeight="1">
      <c r="A31" s="88" t="s">
        <v>34</v>
      </c>
      <c r="B31" s="88" t="s">
        <v>3</v>
      </c>
      <c r="C31" s="386">
        <f>'[2]29.06-19.07'!C31+'[2]20.07-09.08'!C31+'[2]10.08-30.08'!C31+'[2]31.08-20.09'!C31+'[2]21.09-08.10'!C31+'[2]09.10-30.11'!C31+'[2]01.12-31.12'!C31</f>
        <v>7536.6</v>
      </c>
      <c r="D31" s="386">
        <f>'[2]29.06-19.07'!D31+'[2]20.07-09.08'!D31+'[2]10.08-30.08'!D31+'[2]31.08-20.09'!D31+'[2]21.09-08.10'!D31+'[2]09.10-30.11'!D31+'[2]01.12-31.12'!D31</f>
        <v>7536.6</v>
      </c>
      <c r="E31" s="241"/>
    </row>
    <row r="32" spans="1:6" s="3" customFormat="1" ht="16.5" customHeight="1">
      <c r="A32" s="88" t="s">
        <v>35</v>
      </c>
      <c r="B32" s="88" t="s">
        <v>4</v>
      </c>
      <c r="C32" s="4"/>
      <c r="D32" s="4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4"/>
      <c r="E33" s="95"/>
    </row>
    <row r="34" spans="1:5" s="3" customFormat="1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>
      <c r="A35" s="97" t="s">
        <v>290</v>
      </c>
      <c r="B35" s="97" t="s">
        <v>56</v>
      </c>
      <c r="C35" s="4"/>
      <c r="D35" s="4"/>
      <c r="E35" s="95"/>
    </row>
    <row r="36" spans="1:5" s="3" customFormat="1" ht="16.5" customHeight="1">
      <c r="A36" s="97" t="s">
        <v>291</v>
      </c>
      <c r="B36" s="97" t="s">
        <v>55</v>
      </c>
      <c r="C36" s="4"/>
      <c r="D36" s="4"/>
      <c r="E36" s="95"/>
    </row>
    <row r="37" spans="1:5" s="3" customFormat="1" ht="16.5" customHeight="1">
      <c r="A37" s="88" t="s">
        <v>38</v>
      </c>
      <c r="B37" s="88" t="s">
        <v>49</v>
      </c>
      <c r="C37" s="386">
        <f>'[2]29.06-19.07'!C37+'[2]20.07-09.08'!C37+'[2]10.08-30.08'!C37+'[2]31.08-20.09'!C37+'[2]21.09-08.10'!C37+'[2]09.10-30.11'!C37+'[2]01.12-31.12'!C37</f>
        <v>342.49999999999994</v>
      </c>
      <c r="D37" s="386">
        <f>'[2]29.06-19.07'!D37+'[2]20.07-09.08'!D37+'[2]10.08-30.08'!D37+'[2]31.08-20.09'!D37+'[2]21.09-08.10'!D37+'[2]09.10-30.11'!D37+'[2]01.12-31.12'!D37</f>
        <v>342.49999999999994</v>
      </c>
      <c r="E37" s="95"/>
    </row>
    <row r="38" spans="1:5" s="3" customFormat="1" ht="16.5" customHeight="1">
      <c r="A38" s="88" t="s">
        <v>39</v>
      </c>
      <c r="B38" s="88" t="s">
        <v>408</v>
      </c>
      <c r="C38" s="385">
        <f>SUM(C39:C44)</f>
        <v>22718.89</v>
      </c>
      <c r="D38" s="385">
        <f>SUM(D39:D44)</f>
        <v>22718.89</v>
      </c>
      <c r="E38" s="95"/>
    </row>
    <row r="39" spans="1:5" s="3" customFormat="1" ht="16.5" customHeight="1">
      <c r="A39" s="17" t="s">
        <v>354</v>
      </c>
      <c r="B39" s="17" t="s">
        <v>358</v>
      </c>
      <c r="C39" s="4"/>
      <c r="D39" s="4"/>
      <c r="E39" s="95"/>
    </row>
    <row r="40" spans="1:5" s="3" customFormat="1" ht="16.5" customHeight="1">
      <c r="A40" s="17" t="s">
        <v>355</v>
      </c>
      <c r="B40" s="17" t="s">
        <v>359</v>
      </c>
      <c r="C40" s="386">
        <f>'[2]29.06-19.07'!C40+'[2]20.07-09.08'!C40+'[2]10.08-30.08'!C40+'[2]31.08-20.09'!C40+'[2]21.09-08.10'!C40+'[2]09.10-30.11'!C40+'[2]01.12-31.12'!C40</f>
        <v>6545.2</v>
      </c>
      <c r="D40" s="386">
        <f>'[2]29.06-19.07'!D40+'[2]20.07-09.08'!D40+'[2]10.08-30.08'!D40+'[2]31.08-20.09'!D40+'[2]21.09-08.10'!D40+'[2]09.10-30.11'!D40+'[2]01.12-31.12'!D40</f>
        <v>6545.2</v>
      </c>
      <c r="E40" s="95"/>
    </row>
    <row r="41" spans="1:5" s="3" customFormat="1" ht="16.5" customHeight="1">
      <c r="A41" s="17" t="s">
        <v>356</v>
      </c>
      <c r="B41" s="17" t="s">
        <v>362</v>
      </c>
      <c r="C41" s="386">
        <v>4927.8900000000003</v>
      </c>
      <c r="D41" s="386">
        <v>4927.8900000000003</v>
      </c>
      <c r="E41" s="95"/>
    </row>
    <row r="42" spans="1:5" s="3" customFormat="1" ht="16.5" customHeight="1">
      <c r="A42" s="17" t="s">
        <v>361</v>
      </c>
      <c r="B42" s="17" t="s">
        <v>363</v>
      </c>
      <c r="C42" s="386">
        <f>'[2]29.06-19.07'!C42+'[2]20.07-09.08'!C42+'[2]10.08-30.08'!C42+'[2]31.08-20.09'!C42+'[2]21.09-08.10'!C42+'[2]09.10-30.11'!C42+'[2]01.12-31.12'!C42</f>
        <v>1000</v>
      </c>
      <c r="D42" s="386">
        <f>'[2]29.06-19.07'!D42+'[2]20.07-09.08'!D42+'[2]10.08-30.08'!D42+'[2]31.08-20.09'!D42+'[2]21.09-08.10'!D42+'[2]09.10-30.11'!D42+'[2]01.12-31.12'!D42</f>
        <v>1000</v>
      </c>
      <c r="E42" s="95"/>
    </row>
    <row r="43" spans="1:5" s="3" customFormat="1" ht="16.5" customHeight="1">
      <c r="A43" s="17" t="s">
        <v>364</v>
      </c>
      <c r="B43" s="17" t="s">
        <v>498</v>
      </c>
      <c r="C43" s="384">
        <f>'[2]29.06-19.07'!C43+'[2]20.07-09.08'!C43+'[2]10.08-30.08'!C43+'[2]31.08-20.09'!C43+'[2]21.09-08.10'!C43+'[2]09.10-30.11'!C43+'[2]01.12-31.12'!C43</f>
        <v>10245.799999999999</v>
      </c>
      <c r="D43" s="384">
        <f>'[2]29.06-19.07'!D43+'[2]20.07-09.08'!D43+'[2]10.08-30.08'!D43+'[2]31.08-20.09'!D43+'[2]21.09-08.10'!D43+'[2]09.10-30.11'!D43+'[2]01.12-31.12'!D43</f>
        <v>10245.799999999999</v>
      </c>
      <c r="E43" s="95"/>
    </row>
    <row r="44" spans="1:5" s="3" customFormat="1" ht="16.5" customHeight="1">
      <c r="A44" s="17" t="s">
        <v>499</v>
      </c>
      <c r="B44" s="17" t="s">
        <v>360</v>
      </c>
      <c r="C44" s="4"/>
      <c r="D44" s="4"/>
      <c r="E44" s="95"/>
    </row>
    <row r="45" spans="1:5" s="3" customFormat="1" ht="30">
      <c r="A45" s="88" t="s">
        <v>40</v>
      </c>
      <c r="B45" s="88" t="s">
        <v>28</v>
      </c>
      <c r="C45" s="386">
        <f>'[2]29.06-19.07'!C45+'[2]20.07-09.08'!C45+'[2]10.08-30.08'!C45+'[2]31.08-20.09'!C45+'[2]21.09-08.10'!C45+'[2]09.10-30.11'!C45+'[2]01.12-31.12'!C45</f>
        <v>0</v>
      </c>
      <c r="D45" s="386">
        <f>'[2]29.06-19.07'!D45+'[2]20.07-09.08'!D45+'[2]10.08-30.08'!D45+'[2]31.08-20.09'!D45+'[2]21.09-08.10'!D45+'[2]09.10-30.11'!D45+'[2]01.12-31.12'!D45</f>
        <v>0</v>
      </c>
      <c r="E45" s="95"/>
    </row>
    <row r="46" spans="1:5" s="3" customFormat="1" ht="16.5" customHeight="1">
      <c r="A46" s="88" t="s">
        <v>41</v>
      </c>
      <c r="B46" s="88" t="s">
        <v>24</v>
      </c>
      <c r="C46" s="386"/>
      <c r="D46" s="386"/>
      <c r="E46" s="95"/>
    </row>
    <row r="47" spans="1:5" s="3" customFormat="1" ht="16.5" customHeight="1">
      <c r="A47" s="88" t="s">
        <v>42</v>
      </c>
      <c r="B47" s="88" t="s">
        <v>25</v>
      </c>
      <c r="C47" s="386"/>
      <c r="D47" s="386"/>
      <c r="E47" s="95"/>
    </row>
    <row r="48" spans="1:5" s="3" customFormat="1" ht="16.5" customHeight="1">
      <c r="A48" s="88" t="s">
        <v>43</v>
      </c>
      <c r="B48" s="88" t="s">
        <v>26</v>
      </c>
      <c r="C48" s="386">
        <f>'[2]29.06-19.07'!C48+'[2]20.07-09.08'!C48+'[2]10.08-30.08'!C48+'[2]31.08-20.09'!C48+'[2]21.09-08.10'!C48+'[2]09.10-30.11'!C48+'[2]01.12-31.12'!C48</f>
        <v>166</v>
      </c>
      <c r="D48" s="386">
        <f>'[2]29.06-19.07'!D48+'[2]20.07-09.08'!D48+'[2]10.08-30.08'!D48+'[2]31.08-20.09'!D48+'[2]21.09-08.10'!D48+'[2]09.10-30.11'!D48+'[2]01.12-31.12'!D48</f>
        <v>166</v>
      </c>
      <c r="E48" s="95"/>
    </row>
    <row r="49" spans="1:6" s="3" customFormat="1" ht="16.5" customHeight="1">
      <c r="A49" s="88" t="s">
        <v>44</v>
      </c>
      <c r="B49" s="88" t="s">
        <v>409</v>
      </c>
      <c r="C49" s="385">
        <f>SUM(C50:C52)</f>
        <v>178637.62999999998</v>
      </c>
      <c r="D49" s="385">
        <f>SUM(D50:D52)</f>
        <v>178637.62999999998</v>
      </c>
      <c r="E49" s="95"/>
    </row>
    <row r="50" spans="1:6" s="3" customFormat="1" ht="16.5" customHeight="1">
      <c r="A50" s="97" t="s">
        <v>370</v>
      </c>
      <c r="B50" s="97" t="s">
        <v>373</v>
      </c>
      <c r="C50" s="386">
        <f>'[2]29.06-19.07'!C50+'[2]20.07-09.08'!C50+'[2]10.08-30.08'!C50+'[2]31.08-20.09'!C50+'[2]21.09-08.10'!C50+'[2]09.10-30.11'!C50+'[2]01.12-31.12'!C50</f>
        <v>178637.62999999998</v>
      </c>
      <c r="D50" s="386">
        <f>'[2]29.06-19.07'!D50+'[2]20.07-09.08'!D50+'[2]10.08-30.08'!D50+'[2]31.08-20.09'!D50+'[2]21.09-08.10'!D50+'[2]09.10-30.11'!D50+'[2]01.12-31.12'!D50</f>
        <v>178637.62999999998</v>
      </c>
      <c r="E50" s="95"/>
    </row>
    <row r="51" spans="1:6" s="3" customFormat="1" ht="16.5" customHeight="1">
      <c r="A51" s="97" t="s">
        <v>371</v>
      </c>
      <c r="B51" s="97" t="s">
        <v>372</v>
      </c>
      <c r="C51" s="4"/>
      <c r="D51" s="4"/>
      <c r="E51" s="95"/>
    </row>
    <row r="52" spans="1:6" s="3" customFormat="1" ht="16.5" customHeight="1">
      <c r="A52" s="97" t="s">
        <v>374</v>
      </c>
      <c r="B52" s="97" t="s">
        <v>375</v>
      </c>
      <c r="C52" s="4"/>
      <c r="D52" s="4"/>
      <c r="E52" s="95"/>
    </row>
    <row r="53" spans="1:6" s="3" customFormat="1">
      <c r="A53" s="88" t="s">
        <v>45</v>
      </c>
      <c r="B53" s="88" t="s">
        <v>29</v>
      </c>
      <c r="C53" s="386"/>
      <c r="D53" s="386"/>
      <c r="E53" s="95"/>
    </row>
    <row r="54" spans="1:6" s="3" customFormat="1" ht="16.5" customHeight="1">
      <c r="A54" s="88" t="s">
        <v>46</v>
      </c>
      <c r="B54" s="88" t="s">
        <v>6</v>
      </c>
      <c r="C54" s="386"/>
      <c r="D54" s="386"/>
      <c r="E54" s="241"/>
      <c r="F54" s="242"/>
    </row>
    <row r="55" spans="1:6" s="3" customFormat="1" ht="30">
      <c r="A55" s="87">
        <v>1.3</v>
      </c>
      <c r="B55" s="87" t="s">
        <v>414</v>
      </c>
      <c r="C55" s="84">
        <f>SUM(C56:C57)</f>
        <v>0</v>
      </c>
      <c r="D55" s="84">
        <f>SUM(D56:D57)</f>
        <v>0</v>
      </c>
      <c r="E55" s="241"/>
      <c r="F55" s="242"/>
    </row>
    <row r="56" spans="1:6" s="3" customFormat="1" ht="30">
      <c r="A56" s="88" t="s">
        <v>50</v>
      </c>
      <c r="B56" s="88" t="s">
        <v>48</v>
      </c>
      <c r="C56" s="4"/>
      <c r="D56" s="4"/>
      <c r="E56" s="241"/>
      <c r="F56" s="242"/>
    </row>
    <row r="57" spans="1:6" s="3" customFormat="1" ht="16.5" customHeight="1">
      <c r="A57" s="88" t="s">
        <v>51</v>
      </c>
      <c r="B57" s="88" t="s">
        <v>47</v>
      </c>
      <c r="C57" s="4"/>
      <c r="D57" s="4"/>
      <c r="E57" s="241"/>
      <c r="F57" s="242"/>
    </row>
    <row r="58" spans="1:6" s="3" customFormat="1">
      <c r="A58" s="87">
        <v>1.4</v>
      </c>
      <c r="B58" s="87" t="s">
        <v>416</v>
      </c>
      <c r="C58" s="4"/>
      <c r="D58" s="4"/>
      <c r="E58" s="241"/>
      <c r="F58" s="242"/>
    </row>
    <row r="59" spans="1:6" s="245" customFormat="1">
      <c r="A59" s="87">
        <v>1.5</v>
      </c>
      <c r="B59" s="87" t="s">
        <v>7</v>
      </c>
      <c r="C59" s="243"/>
      <c r="D59" s="243"/>
      <c r="E59" s="244"/>
    </row>
    <row r="60" spans="1:6" s="245" customFormat="1">
      <c r="A60" s="87">
        <v>1.6</v>
      </c>
      <c r="B60" s="44" t="s">
        <v>8</v>
      </c>
      <c r="C60" s="386">
        <f>SUM(C61:C65)</f>
        <v>165.75</v>
      </c>
      <c r="D60" s="386">
        <f>SUM(D61:D65)</f>
        <v>165.75</v>
      </c>
      <c r="E60" s="244"/>
    </row>
    <row r="61" spans="1:6" s="245" customFormat="1">
      <c r="A61" s="88" t="s">
        <v>297</v>
      </c>
      <c r="B61" s="45" t="s">
        <v>52</v>
      </c>
      <c r="C61" s="243"/>
      <c r="D61" s="243"/>
      <c r="E61" s="244"/>
    </row>
    <row r="62" spans="1:6" s="245" customFormat="1" ht="30">
      <c r="A62" s="88" t="s">
        <v>298</v>
      </c>
      <c r="B62" s="45" t="s">
        <v>54</v>
      </c>
      <c r="C62" s="243"/>
      <c r="D62" s="243"/>
      <c r="E62" s="244"/>
    </row>
    <row r="63" spans="1:6" s="245" customFormat="1">
      <c r="A63" s="88" t="s">
        <v>299</v>
      </c>
      <c r="B63" s="45" t="s">
        <v>53</v>
      </c>
      <c r="C63" s="39"/>
      <c r="D63" s="39"/>
      <c r="E63" s="244"/>
    </row>
    <row r="64" spans="1:6" s="245" customFormat="1">
      <c r="A64" s="88" t="s">
        <v>300</v>
      </c>
      <c r="B64" s="45" t="s">
        <v>27</v>
      </c>
      <c r="C64" s="243"/>
      <c r="D64" s="243"/>
      <c r="E64" s="244"/>
    </row>
    <row r="65" spans="1:5" s="245" customFormat="1">
      <c r="A65" s="88" t="s">
        <v>336</v>
      </c>
      <c r="B65" s="45" t="s">
        <v>337</v>
      </c>
      <c r="C65" s="385">
        <f>'[2]29.06-19.07'!C65+'[2]20.07-09.08'!C65+'[2]10.08-30.08'!C65+'[2]31.08-20.09'!C65+'[2]21.09-08.10'!C65+'[2]09.10-30.11'!C65+'[2]01.12-31.12'!C65</f>
        <v>165.75</v>
      </c>
      <c r="D65" s="385">
        <f>'[2]29.06-19.07'!D65+'[2]20.07-09.08'!D65+'[2]10.08-30.08'!D65+'[2]31.08-20.09'!D65+'[2]21.09-08.10'!D65+'[2]09.10-30.11'!D65+'[2]01.12-31.12'!D65</f>
        <v>165.75</v>
      </c>
      <c r="E65" s="244"/>
    </row>
    <row r="66" spans="1:5">
      <c r="A66" s="239">
        <v>2</v>
      </c>
      <c r="B66" s="239" t="s">
        <v>410</v>
      </c>
      <c r="C66" s="247"/>
      <c r="D66" s="247"/>
      <c r="E66" s="96"/>
    </row>
    <row r="67" spans="1:5">
      <c r="A67" s="98">
        <v>2.1</v>
      </c>
      <c r="B67" s="248" t="s">
        <v>100</v>
      </c>
      <c r="C67" s="249"/>
      <c r="D67" s="249"/>
      <c r="E67" s="96"/>
    </row>
    <row r="68" spans="1:5">
      <c r="A68" s="98">
        <v>2.2000000000000002</v>
      </c>
      <c r="B68" s="248" t="s">
        <v>411</v>
      </c>
      <c r="C68" s="249"/>
      <c r="D68" s="249"/>
      <c r="E68" s="96"/>
    </row>
    <row r="69" spans="1:5">
      <c r="A69" s="98">
        <v>2.2999999999999998</v>
      </c>
      <c r="B69" s="248" t="s">
        <v>104</v>
      </c>
      <c r="C69" s="249"/>
      <c r="D69" s="249"/>
      <c r="E69" s="96"/>
    </row>
    <row r="70" spans="1:5">
      <c r="A70" s="98">
        <v>2.4</v>
      </c>
      <c r="B70" s="248" t="s">
        <v>103</v>
      </c>
      <c r="C70" s="249"/>
      <c r="D70" s="249"/>
      <c r="E70" s="96"/>
    </row>
    <row r="71" spans="1:5">
      <c r="A71" s="98">
        <v>2.5</v>
      </c>
      <c r="B71" s="248" t="s">
        <v>412</v>
      </c>
      <c r="C71" s="249"/>
      <c r="D71" s="249"/>
      <c r="E71" s="96"/>
    </row>
    <row r="72" spans="1:5">
      <c r="A72" s="98">
        <v>2.6</v>
      </c>
      <c r="B72" s="248" t="s">
        <v>101</v>
      </c>
      <c r="C72" s="249"/>
      <c r="D72" s="249"/>
      <c r="E72" s="96"/>
    </row>
    <row r="73" spans="1:5">
      <c r="A73" s="98">
        <v>2.7</v>
      </c>
      <c r="B73" s="248" t="s">
        <v>102</v>
      </c>
      <c r="C73" s="250"/>
      <c r="D73" s="250"/>
      <c r="E73" s="96"/>
    </row>
    <row r="74" spans="1:5">
      <c r="A74" s="239">
        <v>3</v>
      </c>
      <c r="B74" s="239" t="s">
        <v>450</v>
      </c>
      <c r="C74" s="85"/>
      <c r="D74" s="85"/>
      <c r="E74" s="96"/>
    </row>
    <row r="75" spans="1:5">
      <c r="A75" s="239">
        <v>4</v>
      </c>
      <c r="B75" s="239" t="s">
        <v>252</v>
      </c>
      <c r="C75" s="85"/>
      <c r="D75" s="85"/>
      <c r="E75" s="96"/>
    </row>
    <row r="76" spans="1:5">
      <c r="A76" s="98">
        <v>4.0999999999999996</v>
      </c>
      <c r="B76" s="98" t="s">
        <v>253</v>
      </c>
      <c r="C76" s="249"/>
      <c r="D76" s="249"/>
      <c r="E76" s="96"/>
    </row>
    <row r="77" spans="1:5">
      <c r="A77" s="98">
        <v>4.2</v>
      </c>
      <c r="B77" s="98" t="s">
        <v>254</v>
      </c>
      <c r="C77" s="250"/>
      <c r="D77" s="250"/>
      <c r="E77" s="96"/>
    </row>
    <row r="78" spans="1:5">
      <c r="A78" s="239">
        <v>5</v>
      </c>
      <c r="B78" s="239" t="s">
        <v>279</v>
      </c>
      <c r="C78" s="277"/>
      <c r="D78" s="277"/>
      <c r="E78" s="96"/>
    </row>
    <row r="79" spans="1:5">
      <c r="B79" s="43"/>
    </row>
    <row r="80" spans="1:5">
      <c r="A80" s="466" t="s">
        <v>500</v>
      </c>
      <c r="B80" s="466"/>
      <c r="C80" s="466"/>
      <c r="D80" s="466"/>
      <c r="E80" s="441"/>
    </row>
    <row r="81" spans="1:9">
      <c r="B81" s="43"/>
    </row>
    <row r="82" spans="1:9" s="22" customFormat="1" ht="12.75"/>
    <row r="83" spans="1:9">
      <c r="A83" s="69" t="s">
        <v>107</v>
      </c>
      <c r="E83" s="441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9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5" t="s">
        <v>139</v>
      </c>
    </row>
    <row r="89" spans="1:9" s="22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2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3" width="13.5703125" style="2" customWidth="1"/>
    <col min="4" max="4" width="17" style="2" customWidth="1"/>
    <col min="5" max="5" width="0.7109375" style="2" customWidth="1"/>
    <col min="6" max="16384" width="9.140625" style="2"/>
  </cols>
  <sheetData>
    <row r="1" spans="1:5" s="6" customFormat="1">
      <c r="A1" s="74" t="s">
        <v>327</v>
      </c>
      <c r="B1" s="77"/>
      <c r="C1" s="463" t="s">
        <v>109</v>
      </c>
      <c r="D1" s="463"/>
      <c r="E1" s="91"/>
    </row>
    <row r="2" spans="1:5" s="6" customFormat="1">
      <c r="A2" s="74" t="s">
        <v>328</v>
      </c>
      <c r="B2" s="77"/>
      <c r="C2" s="461" t="s">
        <v>775</v>
      </c>
      <c r="D2" s="461"/>
      <c r="E2" s="91"/>
    </row>
    <row r="3" spans="1:5" s="6" customFormat="1">
      <c r="A3" s="76" t="s">
        <v>140</v>
      </c>
      <c r="B3" s="74"/>
      <c r="C3" s="162"/>
      <c r="D3" s="162"/>
      <c r="E3" s="91"/>
    </row>
    <row r="4" spans="1:5" s="6" customFormat="1">
      <c r="A4" s="76"/>
      <c r="B4" s="76"/>
      <c r="C4" s="162"/>
      <c r="D4" s="162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tr">
        <f>'ფორმა N1'!D4</f>
        <v>მოქალაქეთა პოლიტიკური გაერთიანება "ახალი პოლიტიკური ცენტრი"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1"/>
      <c r="B8" s="161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329</v>
      </c>
      <c r="B10" s="98"/>
      <c r="C10" s="4"/>
      <c r="D10" s="4"/>
      <c r="E10" s="93"/>
    </row>
    <row r="11" spans="1:5" s="10" customFormat="1">
      <c r="A11" s="98" t="s">
        <v>330</v>
      </c>
      <c r="B11" s="98"/>
      <c r="C11" s="4"/>
      <c r="D11" s="4"/>
      <c r="E11" s="94"/>
    </row>
    <row r="12" spans="1:5" s="10" customFormat="1">
      <c r="A12" s="87" t="s">
        <v>278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5" s="10" customFormat="1" ht="24.75" customHeight="1">
      <c r="A17" s="98" t="s">
        <v>331</v>
      </c>
      <c r="B17" s="87"/>
      <c r="C17" s="384"/>
      <c r="D17" s="384"/>
      <c r="E17" s="94"/>
    </row>
    <row r="18" spans="1:5" s="10" customFormat="1" ht="24" customHeight="1">
      <c r="A18" s="98" t="s">
        <v>332</v>
      </c>
      <c r="B18" s="87"/>
      <c r="C18" s="4"/>
      <c r="D18" s="4"/>
      <c r="E18" s="94"/>
    </row>
    <row r="19" spans="1:5" s="10" customFormat="1">
      <c r="A19" s="87" t="s">
        <v>278</v>
      </c>
      <c r="B19" s="87"/>
      <c r="C19" s="4"/>
      <c r="D19" s="4"/>
      <c r="E19" s="94"/>
    </row>
    <row r="20" spans="1:5" s="10" customFormat="1">
      <c r="A20" s="87" t="s">
        <v>278</v>
      </c>
      <c r="B20" s="87"/>
      <c r="C20" s="4"/>
      <c r="D20" s="4"/>
      <c r="E20" s="94"/>
    </row>
    <row r="21" spans="1:5" s="10" customFormat="1">
      <c r="A21" s="87" t="s">
        <v>278</v>
      </c>
      <c r="B21" s="87"/>
      <c r="C21" s="4"/>
      <c r="D21" s="4"/>
      <c r="E21" s="94"/>
    </row>
    <row r="22" spans="1:5" s="10" customFormat="1">
      <c r="A22" s="87" t="s">
        <v>278</v>
      </c>
      <c r="B22" s="87"/>
      <c r="C22" s="4"/>
      <c r="D22" s="4"/>
      <c r="E22" s="94"/>
    </row>
    <row r="23" spans="1:5" s="10" customFormat="1">
      <c r="A23" s="87" t="s">
        <v>278</v>
      </c>
      <c r="B23" s="87"/>
      <c r="C23" s="4"/>
      <c r="D23" s="4"/>
      <c r="E23" s="94"/>
    </row>
    <row r="24" spans="1:5">
      <c r="A24" s="99"/>
      <c r="B24" s="99"/>
      <c r="C24" s="387"/>
      <c r="D24" s="387"/>
      <c r="E24" s="96"/>
    </row>
    <row r="25" spans="1:5">
      <c r="A25" s="43"/>
      <c r="B25" s="43"/>
    </row>
    <row r="26" spans="1:5">
      <c r="A26" s="259" t="s">
        <v>440</v>
      </c>
      <c r="E26" s="5"/>
    </row>
    <row r="27" spans="1:5">
      <c r="A27" s="2" t="s">
        <v>441</v>
      </c>
    </row>
    <row r="28" spans="1:5">
      <c r="A28" s="216" t="s">
        <v>442</v>
      </c>
    </row>
    <row r="29" spans="1:5">
      <c r="A29" s="216"/>
    </row>
    <row r="30" spans="1:5">
      <c r="A30" s="216" t="s">
        <v>350</v>
      </c>
    </row>
    <row r="31" spans="1:5" s="22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5"/>
      <c r="B37" s="65" t="s">
        <v>139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>
      <c r="A1" s="74" t="s">
        <v>413</v>
      </c>
      <c r="B1" s="74"/>
      <c r="C1" s="77"/>
      <c r="D1" s="77"/>
      <c r="E1" s="77"/>
      <c r="F1" s="77"/>
      <c r="G1" s="228"/>
      <c r="H1" s="228"/>
      <c r="I1" s="463" t="s">
        <v>109</v>
      </c>
      <c r="J1" s="463"/>
    </row>
    <row r="2" spans="1:10" ht="15">
      <c r="A2" s="76" t="s">
        <v>140</v>
      </c>
      <c r="B2" s="74"/>
      <c r="C2" s="77"/>
      <c r="D2" s="77"/>
      <c r="E2" s="77"/>
      <c r="F2" s="77"/>
      <c r="G2" s="228"/>
      <c r="H2" s="228"/>
      <c r="I2" s="461" t="s">
        <v>775</v>
      </c>
      <c r="J2" s="461"/>
    </row>
    <row r="3" spans="1:10" ht="15">
      <c r="A3" s="76"/>
      <c r="B3" s="76"/>
      <c r="C3" s="74"/>
      <c r="D3" s="74"/>
      <c r="E3" s="74"/>
      <c r="F3" s="74"/>
      <c r="G3" s="164"/>
      <c r="H3" s="164"/>
      <c r="I3" s="228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tr">
        <f>'ფორმა N1'!D4</f>
        <v>მოქალაქეთა პოლიტიკური გაერთიანება "ახალი პოლიტიკური ცენტრი"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163"/>
      <c r="B7" s="163"/>
      <c r="C7" s="163"/>
      <c r="D7" s="222"/>
      <c r="E7" s="163"/>
      <c r="F7" s="163"/>
      <c r="G7" s="78"/>
      <c r="H7" s="78"/>
      <c r="I7" s="78"/>
    </row>
    <row r="8" spans="1:10" ht="45">
      <c r="A8" s="90" t="s">
        <v>64</v>
      </c>
      <c r="B8" s="90" t="s">
        <v>339</v>
      </c>
      <c r="C8" s="90" t="s">
        <v>340</v>
      </c>
      <c r="D8" s="90" t="s">
        <v>227</v>
      </c>
      <c r="E8" s="90" t="s">
        <v>344</v>
      </c>
      <c r="F8" s="90" t="s">
        <v>348</v>
      </c>
      <c r="G8" s="79" t="s">
        <v>10</v>
      </c>
      <c r="H8" s="79" t="s">
        <v>9</v>
      </c>
      <c r="I8" s="79" t="s">
        <v>395</v>
      </c>
      <c r="J8" s="231" t="s">
        <v>347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31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455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29"/>
      <c r="B26" s="229"/>
      <c r="C26" s="229"/>
      <c r="D26" s="229"/>
      <c r="E26" s="229"/>
      <c r="F26" s="229"/>
      <c r="G26" s="229"/>
      <c r="H26" s="185"/>
      <c r="I26" s="185"/>
    </row>
    <row r="27" spans="1:9" ht="15">
      <c r="A27" s="230" t="s">
        <v>444</v>
      </c>
      <c r="B27" s="230"/>
      <c r="C27" s="229"/>
      <c r="D27" s="229"/>
      <c r="E27" s="229"/>
      <c r="F27" s="229"/>
      <c r="G27" s="229"/>
      <c r="H27" s="185"/>
      <c r="I27" s="185"/>
    </row>
    <row r="28" spans="1:9" ht="15">
      <c r="A28" s="230"/>
      <c r="B28" s="230"/>
      <c r="C28" s="229"/>
      <c r="D28" s="229"/>
      <c r="E28" s="229"/>
      <c r="F28" s="229"/>
      <c r="G28" s="229"/>
      <c r="H28" s="185"/>
      <c r="I28" s="185"/>
    </row>
    <row r="29" spans="1:9">
      <c r="A29" s="226"/>
      <c r="B29" s="226"/>
      <c r="C29" s="226"/>
      <c r="D29" s="226"/>
      <c r="E29" s="226"/>
      <c r="F29" s="226"/>
      <c r="G29" s="226"/>
      <c r="H29" s="226"/>
      <c r="I29" s="226"/>
    </row>
    <row r="30" spans="1:9" ht="15">
      <c r="A30" s="191" t="s">
        <v>107</v>
      </c>
      <c r="B30" s="191"/>
      <c r="C30" s="185"/>
      <c r="D30" s="185"/>
      <c r="E30" s="185"/>
      <c r="F30" s="185"/>
      <c r="G30" s="185"/>
      <c r="H30" s="185"/>
      <c r="I30" s="185"/>
    </row>
    <row r="31" spans="1:9" ht="15">
      <c r="A31" s="185"/>
      <c r="B31" s="185"/>
      <c r="C31" s="185"/>
      <c r="D31" s="185"/>
      <c r="E31" s="185"/>
      <c r="F31" s="185"/>
      <c r="G31" s="185"/>
      <c r="H31" s="185"/>
      <c r="I31" s="185"/>
    </row>
    <row r="32" spans="1:9" ht="15">
      <c r="A32" s="185"/>
      <c r="B32" s="185"/>
      <c r="C32" s="185"/>
      <c r="D32" s="185"/>
      <c r="E32" s="189"/>
      <c r="F32" s="189"/>
      <c r="G32" s="189"/>
      <c r="H32" s="185"/>
      <c r="I32" s="185"/>
    </row>
    <row r="33" spans="1:9" ht="15">
      <c r="A33" s="191"/>
      <c r="B33" s="191"/>
      <c r="C33" s="191" t="s">
        <v>394</v>
      </c>
      <c r="D33" s="191"/>
      <c r="E33" s="191"/>
      <c r="F33" s="191"/>
      <c r="G33" s="191"/>
      <c r="H33" s="185"/>
      <c r="I33" s="185"/>
    </row>
    <row r="34" spans="1:9" ht="15">
      <c r="A34" s="185"/>
      <c r="B34" s="185"/>
      <c r="C34" s="185" t="s">
        <v>393</v>
      </c>
      <c r="D34" s="185"/>
      <c r="E34" s="185"/>
      <c r="F34" s="185"/>
      <c r="G34" s="185"/>
      <c r="H34" s="185"/>
      <c r="I34" s="185"/>
    </row>
    <row r="35" spans="1:9">
      <c r="A35" s="193"/>
      <c r="B35" s="193"/>
      <c r="C35" s="193" t="s">
        <v>139</v>
      </c>
      <c r="D35" s="193"/>
      <c r="E35" s="193"/>
      <c r="F35" s="193"/>
      <c r="G35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365</v>
      </c>
      <c r="B1" s="77"/>
      <c r="C1" s="77"/>
      <c r="D1" s="77"/>
      <c r="E1" s="77"/>
      <c r="F1" s="77"/>
      <c r="G1" s="463" t="s">
        <v>109</v>
      </c>
      <c r="H1" s="463"/>
      <c r="I1" s="362"/>
    </row>
    <row r="2" spans="1:9" ht="15">
      <c r="A2" s="76" t="s">
        <v>140</v>
      </c>
      <c r="B2" s="77"/>
      <c r="C2" s="77"/>
      <c r="D2" s="77"/>
      <c r="E2" s="77"/>
      <c r="F2" s="77"/>
      <c r="G2" s="461" t="s">
        <v>775</v>
      </c>
      <c r="H2" s="461"/>
      <c r="I2" s="76"/>
    </row>
    <row r="3" spans="1:9" ht="15">
      <c r="A3" s="76"/>
      <c r="B3" s="76"/>
      <c r="C3" s="76"/>
      <c r="D3" s="76"/>
      <c r="E3" s="76"/>
      <c r="F3" s="76"/>
      <c r="G3" s="164"/>
      <c r="H3" s="164"/>
      <c r="I3" s="362"/>
    </row>
    <row r="4" spans="1:9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tr">
        <f>'ფორმა N1'!D4</f>
        <v>მოქალაქეთა პოლიტიკური გაერთიანება "ახალი პოლიტიკური ცენტრი"</v>
      </c>
      <c r="B5" s="80"/>
      <c r="C5" s="80"/>
      <c r="D5" s="80"/>
      <c r="E5" s="80"/>
      <c r="F5" s="80"/>
      <c r="G5" s="81"/>
      <c r="H5" s="81"/>
      <c r="I5" s="362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163"/>
      <c r="B7" s="163"/>
      <c r="C7" s="272"/>
      <c r="D7" s="163"/>
      <c r="E7" s="163"/>
      <c r="F7" s="163"/>
      <c r="G7" s="78"/>
      <c r="H7" s="78"/>
      <c r="I7" s="76"/>
    </row>
    <row r="8" spans="1:9" ht="45">
      <c r="A8" s="358" t="s">
        <v>64</v>
      </c>
      <c r="B8" s="79" t="s">
        <v>339</v>
      </c>
      <c r="C8" s="90" t="s">
        <v>340</v>
      </c>
      <c r="D8" s="90" t="s">
        <v>227</v>
      </c>
      <c r="E8" s="90" t="s">
        <v>343</v>
      </c>
      <c r="F8" s="90" t="s">
        <v>342</v>
      </c>
      <c r="G8" s="90" t="s">
        <v>389</v>
      </c>
      <c r="H8" s="79" t="s">
        <v>10</v>
      </c>
      <c r="I8" s="79" t="s">
        <v>9</v>
      </c>
    </row>
    <row r="9" spans="1:9" ht="15">
      <c r="A9" s="359"/>
      <c r="B9" s="360"/>
      <c r="C9" s="98"/>
      <c r="D9" s="98"/>
      <c r="E9" s="98"/>
      <c r="F9" s="98"/>
      <c r="G9" s="98"/>
      <c r="H9" s="4"/>
      <c r="I9" s="4"/>
    </row>
    <row r="10" spans="1:9" ht="15">
      <c r="A10" s="359"/>
      <c r="B10" s="360"/>
      <c r="C10" s="98"/>
      <c r="D10" s="98"/>
      <c r="E10" s="98"/>
      <c r="F10" s="98"/>
      <c r="G10" s="98"/>
      <c r="H10" s="4"/>
      <c r="I10" s="4"/>
    </row>
    <row r="11" spans="1:9" ht="15">
      <c r="A11" s="359"/>
      <c r="B11" s="360"/>
      <c r="C11" s="87"/>
      <c r="D11" s="87"/>
      <c r="E11" s="87"/>
      <c r="F11" s="87"/>
      <c r="G11" s="87"/>
      <c r="H11" s="4"/>
      <c r="I11" s="4"/>
    </row>
    <row r="12" spans="1:9" ht="15">
      <c r="A12" s="359"/>
      <c r="B12" s="360"/>
      <c r="C12" s="87"/>
      <c r="D12" s="87"/>
      <c r="E12" s="87"/>
      <c r="F12" s="87"/>
      <c r="G12" s="87"/>
      <c r="H12" s="4"/>
      <c r="I12" s="4"/>
    </row>
    <row r="13" spans="1:9" ht="15">
      <c r="A13" s="359"/>
      <c r="B13" s="360"/>
      <c r="C13" s="87"/>
      <c r="D13" s="87"/>
      <c r="E13" s="87"/>
      <c r="F13" s="87"/>
      <c r="G13" s="87"/>
      <c r="H13" s="4"/>
      <c r="I13" s="4"/>
    </row>
    <row r="14" spans="1:9" ht="15">
      <c r="A14" s="359"/>
      <c r="B14" s="360"/>
      <c r="C14" s="87"/>
      <c r="D14" s="87"/>
      <c r="E14" s="87"/>
      <c r="F14" s="87"/>
      <c r="G14" s="87"/>
      <c r="H14" s="4"/>
      <c r="I14" s="4"/>
    </row>
    <row r="15" spans="1:9" ht="15">
      <c r="A15" s="359"/>
      <c r="B15" s="360"/>
      <c r="C15" s="87"/>
      <c r="D15" s="87"/>
      <c r="E15" s="87"/>
      <c r="F15" s="87"/>
      <c r="G15" s="87"/>
      <c r="H15" s="4"/>
      <c r="I15" s="4"/>
    </row>
    <row r="16" spans="1:9" ht="15">
      <c r="A16" s="359"/>
      <c r="B16" s="360"/>
      <c r="C16" s="87"/>
      <c r="D16" s="87"/>
      <c r="E16" s="87"/>
      <c r="F16" s="87"/>
      <c r="G16" s="87"/>
      <c r="H16" s="4"/>
      <c r="I16" s="4"/>
    </row>
    <row r="17" spans="1:9" ht="15">
      <c r="A17" s="359"/>
      <c r="B17" s="360"/>
      <c r="C17" s="87"/>
      <c r="D17" s="87"/>
      <c r="E17" s="87"/>
      <c r="F17" s="87"/>
      <c r="G17" s="87"/>
      <c r="H17" s="4"/>
      <c r="I17" s="4"/>
    </row>
    <row r="18" spans="1:9" ht="15">
      <c r="A18" s="359"/>
      <c r="B18" s="360"/>
      <c r="C18" s="87"/>
      <c r="D18" s="87"/>
      <c r="E18" s="87"/>
      <c r="F18" s="87"/>
      <c r="G18" s="87"/>
      <c r="H18" s="4"/>
      <c r="I18" s="4"/>
    </row>
    <row r="19" spans="1:9" ht="15">
      <c r="A19" s="359"/>
      <c r="B19" s="360"/>
      <c r="C19" s="87"/>
      <c r="D19" s="87"/>
      <c r="E19" s="87"/>
      <c r="F19" s="87"/>
      <c r="G19" s="87"/>
      <c r="H19" s="4"/>
      <c r="I19" s="4"/>
    </row>
    <row r="20" spans="1:9" ht="15">
      <c r="A20" s="359"/>
      <c r="B20" s="360"/>
      <c r="C20" s="87"/>
      <c r="D20" s="87"/>
      <c r="E20" s="87"/>
      <c r="F20" s="87"/>
      <c r="G20" s="87"/>
      <c r="H20" s="4"/>
      <c r="I20" s="4"/>
    </row>
    <row r="21" spans="1:9" ht="15">
      <c r="A21" s="359"/>
      <c r="B21" s="360"/>
      <c r="C21" s="87"/>
      <c r="D21" s="87"/>
      <c r="E21" s="87"/>
      <c r="F21" s="87"/>
      <c r="G21" s="87"/>
      <c r="H21" s="4"/>
      <c r="I21" s="4"/>
    </row>
    <row r="22" spans="1:9" ht="15">
      <c r="A22" s="359"/>
      <c r="B22" s="360"/>
      <c r="C22" s="87"/>
      <c r="D22" s="87"/>
      <c r="E22" s="87"/>
      <c r="F22" s="87"/>
      <c r="G22" s="87"/>
      <c r="H22" s="4"/>
      <c r="I22" s="4"/>
    </row>
    <row r="23" spans="1:9" ht="15">
      <c r="A23" s="359"/>
      <c r="B23" s="360"/>
      <c r="C23" s="87"/>
      <c r="D23" s="87"/>
      <c r="E23" s="87"/>
      <c r="F23" s="87"/>
      <c r="G23" s="87"/>
      <c r="H23" s="4"/>
      <c r="I23" s="4"/>
    </row>
    <row r="24" spans="1:9" ht="15">
      <c r="A24" s="359"/>
      <c r="B24" s="360"/>
      <c r="C24" s="87"/>
      <c r="D24" s="87"/>
      <c r="E24" s="87"/>
      <c r="F24" s="87"/>
      <c r="G24" s="87"/>
      <c r="H24" s="4"/>
      <c r="I24" s="4"/>
    </row>
    <row r="25" spans="1:9" ht="15">
      <c r="A25" s="359"/>
      <c r="B25" s="360"/>
      <c r="C25" s="87"/>
      <c r="D25" s="87"/>
      <c r="E25" s="87"/>
      <c r="F25" s="87"/>
      <c r="G25" s="87"/>
      <c r="H25" s="4"/>
      <c r="I25" s="4"/>
    </row>
    <row r="26" spans="1:9" ht="15">
      <c r="A26" s="359"/>
      <c r="B26" s="360"/>
      <c r="C26" s="87"/>
      <c r="D26" s="87"/>
      <c r="E26" s="87"/>
      <c r="F26" s="87"/>
      <c r="G26" s="87"/>
      <c r="H26" s="4"/>
      <c r="I26" s="4"/>
    </row>
    <row r="27" spans="1:9" ht="15">
      <c r="A27" s="359"/>
      <c r="B27" s="360"/>
      <c r="C27" s="87"/>
      <c r="D27" s="87"/>
      <c r="E27" s="87"/>
      <c r="F27" s="87"/>
      <c r="G27" s="87"/>
      <c r="H27" s="4"/>
      <c r="I27" s="4"/>
    </row>
    <row r="28" spans="1:9" ht="15">
      <c r="A28" s="359"/>
      <c r="B28" s="360"/>
      <c r="C28" s="87"/>
      <c r="D28" s="87"/>
      <c r="E28" s="87"/>
      <c r="F28" s="87"/>
      <c r="G28" s="87"/>
      <c r="H28" s="4"/>
      <c r="I28" s="4"/>
    </row>
    <row r="29" spans="1:9" ht="15">
      <c r="A29" s="359"/>
      <c r="B29" s="360"/>
      <c r="C29" s="87"/>
      <c r="D29" s="87"/>
      <c r="E29" s="87"/>
      <c r="F29" s="87"/>
      <c r="G29" s="87"/>
      <c r="H29" s="4"/>
      <c r="I29" s="4"/>
    </row>
    <row r="30" spans="1:9" ht="15">
      <c r="A30" s="359"/>
      <c r="B30" s="360"/>
      <c r="C30" s="87"/>
      <c r="D30" s="87"/>
      <c r="E30" s="87"/>
      <c r="F30" s="87"/>
      <c r="G30" s="87"/>
      <c r="H30" s="4"/>
      <c r="I30" s="4"/>
    </row>
    <row r="31" spans="1:9" ht="15">
      <c r="A31" s="359"/>
      <c r="B31" s="360"/>
      <c r="C31" s="87"/>
      <c r="D31" s="87"/>
      <c r="E31" s="87"/>
      <c r="F31" s="87"/>
      <c r="G31" s="87"/>
      <c r="H31" s="4"/>
      <c r="I31" s="4"/>
    </row>
    <row r="32" spans="1:9" ht="15">
      <c r="A32" s="359"/>
      <c r="B32" s="360"/>
      <c r="C32" s="87"/>
      <c r="D32" s="87"/>
      <c r="E32" s="87"/>
      <c r="F32" s="87"/>
      <c r="G32" s="87"/>
      <c r="H32" s="4"/>
      <c r="I32" s="4"/>
    </row>
    <row r="33" spans="1:9" ht="15">
      <c r="A33" s="359"/>
      <c r="B33" s="360"/>
      <c r="C33" s="87"/>
      <c r="D33" s="87"/>
      <c r="E33" s="87"/>
      <c r="F33" s="87"/>
      <c r="G33" s="87"/>
      <c r="H33" s="4"/>
      <c r="I33" s="4"/>
    </row>
    <row r="34" spans="1:9" ht="15">
      <c r="A34" s="359"/>
      <c r="B34" s="361"/>
      <c r="C34" s="99"/>
      <c r="D34" s="99"/>
      <c r="E34" s="99"/>
      <c r="F34" s="99"/>
      <c r="G34" s="99" t="s">
        <v>338</v>
      </c>
      <c r="H34" s="86">
        <f>SUM(H9:H33)</f>
        <v>0</v>
      </c>
      <c r="I34" s="86">
        <f>SUM(I9:I33)</f>
        <v>0</v>
      </c>
    </row>
    <row r="35" spans="1:9" ht="15">
      <c r="A35" s="229"/>
      <c r="B35" s="229"/>
      <c r="C35" s="229"/>
      <c r="D35" s="229"/>
      <c r="E35" s="229"/>
      <c r="F35" s="229"/>
      <c r="G35" s="185"/>
      <c r="H35" s="185"/>
      <c r="I35" s="190"/>
    </row>
    <row r="36" spans="1:9" ht="15">
      <c r="A36" s="230" t="s">
        <v>349</v>
      </c>
      <c r="B36" s="229"/>
      <c r="C36" s="229"/>
      <c r="D36" s="229"/>
      <c r="E36" s="229"/>
      <c r="F36" s="229"/>
      <c r="G36" s="185"/>
      <c r="H36" s="185"/>
      <c r="I36" s="190"/>
    </row>
    <row r="37" spans="1:9" ht="15">
      <c r="A37" s="230" t="s">
        <v>352</v>
      </c>
      <c r="B37" s="229"/>
      <c r="C37" s="229"/>
      <c r="D37" s="229"/>
      <c r="E37" s="229"/>
      <c r="F37" s="229"/>
      <c r="G37" s="185"/>
      <c r="H37" s="185"/>
      <c r="I37" s="190"/>
    </row>
    <row r="38" spans="1:9" ht="15">
      <c r="A38" s="230"/>
      <c r="B38" s="185"/>
      <c r="C38" s="185"/>
      <c r="D38" s="185"/>
      <c r="E38" s="185"/>
      <c r="F38" s="185"/>
      <c r="G38" s="185"/>
      <c r="H38" s="185"/>
      <c r="I38" s="190"/>
    </row>
    <row r="39" spans="1:9" ht="15">
      <c r="A39" s="230"/>
      <c r="B39" s="185"/>
      <c r="C39" s="185"/>
      <c r="D39" s="185"/>
      <c r="E39" s="185"/>
      <c r="G39" s="185"/>
      <c r="H39" s="185"/>
      <c r="I39" s="190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190"/>
    </row>
    <row r="41" spans="1:9" ht="15">
      <c r="A41" s="191" t="s">
        <v>107</v>
      </c>
      <c r="B41" s="185"/>
      <c r="C41" s="185"/>
      <c r="D41" s="185"/>
      <c r="E41" s="185"/>
      <c r="F41" s="185"/>
      <c r="G41" s="185"/>
      <c r="H41" s="185"/>
      <c r="I41" s="190"/>
    </row>
    <row r="42" spans="1:9" ht="15">
      <c r="A42" s="185"/>
      <c r="B42" s="185"/>
      <c r="C42" s="185"/>
      <c r="D42" s="185"/>
      <c r="E42" s="185"/>
      <c r="F42" s="185"/>
      <c r="G42" s="185"/>
      <c r="H42" s="185"/>
      <c r="I42" s="190"/>
    </row>
    <row r="43" spans="1:9" ht="15">
      <c r="A43" s="185"/>
      <c r="B43" s="185"/>
      <c r="C43" s="185"/>
      <c r="D43" s="185"/>
      <c r="E43" s="185"/>
      <c r="F43" s="185"/>
      <c r="G43" s="185"/>
      <c r="H43" s="192"/>
      <c r="I43" s="190"/>
    </row>
    <row r="44" spans="1:9" ht="15">
      <c r="A44" s="191"/>
      <c r="B44" s="191" t="s">
        <v>271</v>
      </c>
      <c r="C44" s="191"/>
      <c r="D44" s="191"/>
      <c r="E44" s="191"/>
      <c r="F44" s="191"/>
      <c r="G44" s="185"/>
      <c r="H44" s="192"/>
      <c r="I44" s="190"/>
    </row>
    <row r="45" spans="1:9" ht="15">
      <c r="A45" s="185"/>
      <c r="B45" s="185" t="s">
        <v>270</v>
      </c>
      <c r="C45" s="185"/>
      <c r="D45" s="185"/>
      <c r="E45" s="185"/>
      <c r="F45" s="185"/>
      <c r="G45" s="185"/>
      <c r="H45" s="192"/>
      <c r="I45" s="190"/>
    </row>
    <row r="46" spans="1:9">
      <c r="A46" s="193"/>
      <c r="B46" s="193" t="s">
        <v>139</v>
      </c>
      <c r="C46" s="193"/>
      <c r="D46" s="193"/>
      <c r="E46" s="193"/>
      <c r="F46" s="193"/>
      <c r="G46" s="186"/>
      <c r="H46" s="186"/>
      <c r="I4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>
      <c r="A1" s="74" t="s">
        <v>464</v>
      </c>
      <c r="B1" s="74"/>
      <c r="C1" s="77"/>
      <c r="D1" s="77"/>
      <c r="E1" s="77"/>
      <c r="F1" s="77"/>
      <c r="G1" s="463" t="s">
        <v>109</v>
      </c>
      <c r="H1" s="463"/>
    </row>
    <row r="2" spans="1:10" ht="15">
      <c r="A2" s="76" t="s">
        <v>140</v>
      </c>
      <c r="B2" s="74"/>
      <c r="C2" s="77"/>
      <c r="D2" s="77"/>
      <c r="E2" s="77"/>
      <c r="F2" s="77"/>
      <c r="G2" s="461" t="s">
        <v>775</v>
      </c>
      <c r="H2" s="461"/>
    </row>
    <row r="3" spans="1:10" ht="15">
      <c r="A3" s="76"/>
      <c r="B3" s="76"/>
      <c r="C3" s="76"/>
      <c r="D3" s="76"/>
      <c r="E3" s="76"/>
      <c r="F3" s="76"/>
      <c r="G3" s="220"/>
      <c r="H3" s="220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80" t="str">
        <f>'ფორმა N1'!D4</f>
        <v>მოქალაქეთა პოლიტიკური გაერთიანება "ახალი პოლიტიკური ცენტრი"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19"/>
      <c r="B7" s="219"/>
      <c r="C7" s="219"/>
      <c r="D7" s="222"/>
      <c r="E7" s="219"/>
      <c r="F7" s="219"/>
      <c r="G7" s="78"/>
      <c r="H7" s="78"/>
    </row>
    <row r="8" spans="1:10" ht="30">
      <c r="A8" s="90" t="s">
        <v>64</v>
      </c>
      <c r="B8" s="90" t="s">
        <v>339</v>
      </c>
      <c r="C8" s="90" t="s">
        <v>340</v>
      </c>
      <c r="D8" s="90" t="s">
        <v>227</v>
      </c>
      <c r="E8" s="90" t="s">
        <v>348</v>
      </c>
      <c r="F8" s="90" t="s">
        <v>341</v>
      </c>
      <c r="G8" s="79" t="s">
        <v>10</v>
      </c>
      <c r="H8" s="79" t="s">
        <v>9</v>
      </c>
      <c r="J8" s="231" t="s">
        <v>347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1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346</v>
      </c>
      <c r="G34" s="86">
        <f>SUM(G9:G33)</f>
        <v>0</v>
      </c>
      <c r="H34" s="86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85"/>
      <c r="I35" s="185"/>
    </row>
    <row r="36" spans="1:9" ht="15">
      <c r="A36" s="230" t="s">
        <v>400</v>
      </c>
      <c r="B36" s="230"/>
      <c r="C36" s="229"/>
      <c r="D36" s="229"/>
      <c r="E36" s="229"/>
      <c r="F36" s="229"/>
      <c r="G36" s="229"/>
      <c r="H36" s="185"/>
      <c r="I36" s="185"/>
    </row>
    <row r="37" spans="1:9" ht="15">
      <c r="A37" s="230" t="s">
        <v>345</v>
      </c>
      <c r="B37" s="230"/>
      <c r="C37" s="229"/>
      <c r="D37" s="229"/>
      <c r="E37" s="229"/>
      <c r="F37" s="229"/>
      <c r="G37" s="229"/>
      <c r="H37" s="185"/>
      <c r="I37" s="185"/>
    </row>
    <row r="38" spans="1:9" ht="15">
      <c r="A38" s="230"/>
      <c r="B38" s="230"/>
      <c r="C38" s="185"/>
      <c r="D38" s="185"/>
      <c r="E38" s="185"/>
      <c r="F38" s="185"/>
      <c r="G38" s="185"/>
      <c r="H38" s="185"/>
      <c r="I38" s="185"/>
    </row>
    <row r="39" spans="1:9" ht="15">
      <c r="A39" s="230"/>
      <c r="B39" s="230"/>
      <c r="C39" s="185"/>
      <c r="D39" s="185"/>
      <c r="E39" s="185"/>
      <c r="F39" s="185"/>
      <c r="G39" s="185"/>
      <c r="H39" s="185"/>
      <c r="I39" s="185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>
      <c r="A44" s="191"/>
      <c r="B44" s="191"/>
      <c r="C44" s="191" t="s">
        <v>433</v>
      </c>
      <c r="D44" s="191"/>
      <c r="E44" s="229"/>
      <c r="F44" s="191"/>
      <c r="G44" s="191"/>
      <c r="H44" s="185"/>
      <c r="I44" s="192"/>
    </row>
    <row r="45" spans="1:9" ht="15">
      <c r="A45" s="185"/>
      <c r="B45" s="185"/>
      <c r="C45" s="185" t="s">
        <v>270</v>
      </c>
      <c r="D45" s="185"/>
      <c r="E45" s="185"/>
      <c r="F45" s="185"/>
      <c r="G45" s="185"/>
      <c r="H45" s="185"/>
      <c r="I45" s="192"/>
    </row>
    <row r="46" spans="1:9">
      <c r="A46" s="193"/>
      <c r="B46" s="193"/>
      <c r="C46" s="193" t="s">
        <v>139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Normal="100" zoomScaleSheetLayoutView="85" workbookViewId="0">
      <selection activeCell="A41" sqref="A41:K42"/>
    </sheetView>
  </sheetViews>
  <sheetFormatPr defaultRowHeight="12.75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15.85546875" style="186" customWidth="1"/>
    <col min="6" max="6" width="17" style="186" customWidth="1"/>
    <col min="7" max="7" width="13.7109375" style="186" customWidth="1"/>
    <col min="8" max="8" width="19.42578125" style="186" bestFit="1" customWidth="1"/>
    <col min="9" max="9" width="18.5703125" style="186" bestFit="1" customWidth="1"/>
    <col min="10" max="10" width="16.7109375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2" spans="1:12" ht="15">
      <c r="A2" s="468" t="s">
        <v>511</v>
      </c>
      <c r="B2" s="468"/>
      <c r="C2" s="468"/>
      <c r="D2" s="468"/>
      <c r="E2" s="366"/>
      <c r="F2" s="77"/>
      <c r="G2" s="77"/>
      <c r="H2" s="77"/>
      <c r="I2" s="77"/>
      <c r="J2" s="367"/>
      <c r="K2" s="368"/>
      <c r="L2" s="368" t="s">
        <v>109</v>
      </c>
    </row>
    <row r="3" spans="1:12" ht="15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367"/>
      <c r="K3" s="461" t="s">
        <v>775</v>
      </c>
      <c r="L3" s="461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367"/>
      <c r="K4" s="367"/>
      <c r="L4" s="367"/>
    </row>
    <row r="5" spans="1:12" ht="15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 t="str">
        <f>'ფორმა N1'!D4</f>
        <v>მოქალაქეთა პოლიტიკური გაერთიანება "ახალი პოლიტიკური ცენტრი"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364"/>
      <c r="B8" s="364"/>
      <c r="C8" s="364"/>
      <c r="D8" s="364"/>
      <c r="E8" s="364"/>
      <c r="F8" s="364"/>
      <c r="G8" s="364"/>
      <c r="H8" s="364"/>
      <c r="I8" s="364"/>
      <c r="J8" s="78"/>
      <c r="K8" s="78"/>
      <c r="L8" s="78"/>
    </row>
    <row r="9" spans="1:12" ht="45">
      <c r="A9" s="90" t="s">
        <v>64</v>
      </c>
      <c r="B9" s="90" t="s">
        <v>482</v>
      </c>
      <c r="C9" s="90" t="s">
        <v>483</v>
      </c>
      <c r="D9" s="90" t="s">
        <v>484</v>
      </c>
      <c r="E9" s="90" t="s">
        <v>485</v>
      </c>
      <c r="F9" s="90" t="s">
        <v>486</v>
      </c>
      <c r="G9" s="90" t="s">
        <v>487</v>
      </c>
      <c r="H9" s="90" t="s">
        <v>488</v>
      </c>
      <c r="I9" s="90" t="s">
        <v>522</v>
      </c>
      <c r="J9" s="90" t="s">
        <v>490</v>
      </c>
      <c r="K9" s="90" t="s">
        <v>491</v>
      </c>
      <c r="L9" s="90" t="s">
        <v>318</v>
      </c>
    </row>
    <row r="10" spans="1:12" ht="85.5" customHeight="1">
      <c r="A10" s="98">
        <v>1</v>
      </c>
      <c r="B10" s="350" t="s">
        <v>776</v>
      </c>
      <c r="C10" s="98" t="s">
        <v>777</v>
      </c>
      <c r="D10" s="98">
        <v>405107904</v>
      </c>
      <c r="E10" s="402" t="s">
        <v>523</v>
      </c>
      <c r="F10" s="98"/>
      <c r="G10" s="98"/>
      <c r="H10" s="402" t="s">
        <v>523</v>
      </c>
      <c r="I10" s="98">
        <v>100</v>
      </c>
      <c r="J10" s="384">
        <v>10</v>
      </c>
      <c r="K10" s="384">
        <v>1000</v>
      </c>
      <c r="L10" s="98"/>
    </row>
    <row r="11" spans="1:12" ht="90">
      <c r="A11" s="98">
        <v>2</v>
      </c>
      <c r="B11" s="350" t="s">
        <v>778</v>
      </c>
      <c r="C11" s="403" t="s">
        <v>779</v>
      </c>
      <c r="D11" s="87"/>
      <c r="E11" s="402" t="s">
        <v>523</v>
      </c>
      <c r="F11" s="87"/>
      <c r="G11" s="87"/>
      <c r="H11" s="402" t="s">
        <v>523</v>
      </c>
      <c r="I11" s="87"/>
      <c r="J11" s="444"/>
      <c r="K11" s="384">
        <v>483.21</v>
      </c>
      <c r="L11" s="98"/>
    </row>
    <row r="12" spans="1:12" ht="90">
      <c r="A12" s="402">
        <v>3</v>
      </c>
      <c r="B12" s="445" t="s">
        <v>780</v>
      </c>
      <c r="C12" s="446" t="s">
        <v>781</v>
      </c>
      <c r="D12" s="447" t="s">
        <v>782</v>
      </c>
      <c r="E12" s="402" t="s">
        <v>523</v>
      </c>
      <c r="F12" s="402"/>
      <c r="G12" s="402"/>
      <c r="H12" s="402" t="s">
        <v>523</v>
      </c>
      <c r="I12" s="402"/>
      <c r="J12" s="384"/>
      <c r="K12" s="384">
        <v>10245.799999999999</v>
      </c>
      <c r="L12" s="402"/>
    </row>
    <row r="13" spans="1:12" ht="90">
      <c r="A13" s="98">
        <v>4</v>
      </c>
      <c r="B13" s="445" t="s">
        <v>778</v>
      </c>
      <c r="C13" s="448" t="s">
        <v>779</v>
      </c>
      <c r="D13" s="449"/>
      <c r="E13" s="402" t="s">
        <v>523</v>
      </c>
      <c r="F13" s="449"/>
      <c r="G13" s="449"/>
      <c r="H13" s="402" t="s">
        <v>523</v>
      </c>
      <c r="I13" s="449"/>
      <c r="J13" s="444"/>
      <c r="K13" s="384">
        <v>720.45500000000004</v>
      </c>
      <c r="L13" s="402"/>
    </row>
    <row r="14" spans="1:12" ht="90">
      <c r="A14" s="98">
        <v>5</v>
      </c>
      <c r="B14" s="445" t="s">
        <v>783</v>
      </c>
      <c r="C14" s="446" t="s">
        <v>784</v>
      </c>
      <c r="D14" s="447" t="s">
        <v>785</v>
      </c>
      <c r="E14" s="402" t="s">
        <v>523</v>
      </c>
      <c r="F14" s="402"/>
      <c r="G14" s="402"/>
      <c r="H14" s="402" t="s">
        <v>523</v>
      </c>
      <c r="I14" s="402"/>
      <c r="J14" s="402"/>
      <c r="K14" s="404">
        <v>2395.1999999999998</v>
      </c>
      <c r="L14" s="450"/>
    </row>
    <row r="15" spans="1:12" ht="90">
      <c r="A15" s="402">
        <v>6</v>
      </c>
      <c r="B15" s="445" t="s">
        <v>778</v>
      </c>
      <c r="C15" s="448" t="s">
        <v>779</v>
      </c>
      <c r="D15" s="449"/>
      <c r="E15" s="402" t="s">
        <v>523</v>
      </c>
      <c r="F15" s="449"/>
      <c r="G15" s="449"/>
      <c r="H15" s="402" t="s">
        <v>523</v>
      </c>
      <c r="I15" s="449"/>
      <c r="J15" s="444"/>
      <c r="K15" s="384">
        <v>160.52000000000001</v>
      </c>
      <c r="L15" s="402"/>
    </row>
    <row r="16" spans="1:12" ht="90">
      <c r="A16" s="98">
        <v>7</v>
      </c>
      <c r="B16" s="445" t="s">
        <v>778</v>
      </c>
      <c r="C16" s="448" t="s">
        <v>779</v>
      </c>
      <c r="D16" s="449"/>
      <c r="E16" s="402" t="s">
        <v>523</v>
      </c>
      <c r="F16" s="449"/>
      <c r="G16" s="449"/>
      <c r="H16" s="402" t="s">
        <v>523</v>
      </c>
      <c r="I16" s="449"/>
      <c r="J16" s="444"/>
      <c r="K16" s="384">
        <v>140.99</v>
      </c>
      <c r="L16" s="402"/>
    </row>
    <row r="17" spans="1:12" ht="90">
      <c r="A17" s="98">
        <v>8</v>
      </c>
      <c r="B17" s="445" t="s">
        <v>778</v>
      </c>
      <c r="C17" s="448" t="s">
        <v>779</v>
      </c>
      <c r="D17" s="449"/>
      <c r="E17" s="402" t="s">
        <v>523</v>
      </c>
      <c r="F17" s="449"/>
      <c r="G17" s="449"/>
      <c r="H17" s="402" t="s">
        <v>523</v>
      </c>
      <c r="I17" s="449"/>
      <c r="J17" s="444"/>
      <c r="K17" s="384">
        <v>3422.71</v>
      </c>
      <c r="L17" s="402"/>
    </row>
    <row r="18" spans="1:12" ht="90">
      <c r="A18" s="402">
        <v>9</v>
      </c>
      <c r="B18" s="445" t="s">
        <v>786</v>
      </c>
      <c r="C18" s="445" t="s">
        <v>787</v>
      </c>
      <c r="D18" s="447" t="s">
        <v>788</v>
      </c>
      <c r="E18" s="402" t="s">
        <v>523</v>
      </c>
      <c r="F18" s="449"/>
      <c r="G18" s="449"/>
      <c r="H18" s="402" t="s">
        <v>523</v>
      </c>
      <c r="I18" s="449"/>
      <c r="J18" s="444"/>
      <c r="K18" s="384">
        <v>2000</v>
      </c>
      <c r="L18" s="402"/>
    </row>
    <row r="19" spans="1:12" ht="90">
      <c r="A19" s="98">
        <v>10</v>
      </c>
      <c r="B19" s="445" t="s">
        <v>786</v>
      </c>
      <c r="C19" s="446" t="s">
        <v>789</v>
      </c>
      <c r="D19" s="447" t="s">
        <v>790</v>
      </c>
      <c r="E19" s="402" t="s">
        <v>523</v>
      </c>
      <c r="F19" s="402"/>
      <c r="G19" s="402"/>
      <c r="H19" s="402" t="s">
        <v>523</v>
      </c>
      <c r="I19" s="402"/>
      <c r="J19" s="402"/>
      <c r="K19" s="384">
        <v>1770</v>
      </c>
      <c r="L19" s="450"/>
    </row>
    <row r="20" spans="1:12" ht="90">
      <c r="A20" s="98">
        <v>11</v>
      </c>
      <c r="B20" s="445" t="s">
        <v>786</v>
      </c>
      <c r="C20" s="350" t="s">
        <v>784</v>
      </c>
      <c r="D20" s="447" t="s">
        <v>785</v>
      </c>
      <c r="E20" s="402" t="s">
        <v>523</v>
      </c>
      <c r="F20" s="402"/>
      <c r="G20" s="87"/>
      <c r="H20" s="402" t="s">
        <v>523</v>
      </c>
      <c r="I20" s="402"/>
      <c r="J20" s="87"/>
      <c r="K20" s="384">
        <v>380</v>
      </c>
      <c r="L20" s="450"/>
    </row>
    <row r="21" spans="1:12" ht="15">
      <c r="A21" s="98">
        <v>12</v>
      </c>
      <c r="B21" s="350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50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50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50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50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50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50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50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50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50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50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50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50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276</v>
      </c>
      <c r="B34" s="350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50"/>
      <c r="C35" s="99"/>
      <c r="D35" s="99"/>
      <c r="E35" s="99"/>
      <c r="F35" s="99"/>
      <c r="G35" s="87"/>
      <c r="H35" s="87"/>
      <c r="I35" s="87"/>
      <c r="J35" s="87" t="s">
        <v>492</v>
      </c>
      <c r="K35" s="387">
        <f>SUM(K10:K34)</f>
        <v>22718.884999999998</v>
      </c>
      <c r="L35" s="87"/>
    </row>
    <row r="36" spans="1:12" ht="15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5"/>
    </row>
    <row r="37" spans="1:12" ht="15">
      <c r="A37" s="230" t="s">
        <v>493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5"/>
    </row>
    <row r="38" spans="1:12" ht="15">
      <c r="A38" s="230" t="s">
        <v>494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5"/>
    </row>
    <row r="39" spans="1:12" ht="15">
      <c r="A39" s="216" t="s">
        <v>495</v>
      </c>
      <c r="B39" s="230"/>
      <c r="C39" s="185"/>
      <c r="D39" s="185"/>
      <c r="E39" s="185"/>
      <c r="F39" s="185"/>
      <c r="G39" s="185"/>
      <c r="H39" s="185"/>
      <c r="I39" s="185"/>
      <c r="J39" s="185"/>
      <c r="K39" s="185"/>
    </row>
    <row r="40" spans="1:12" ht="15">
      <c r="A40" s="216" t="s">
        <v>512</v>
      </c>
      <c r="B40" s="230"/>
      <c r="C40" s="185"/>
      <c r="D40" s="185"/>
      <c r="E40" s="185"/>
      <c r="F40" s="185"/>
      <c r="G40" s="185"/>
      <c r="H40" s="185"/>
      <c r="I40" s="185"/>
      <c r="J40" s="185"/>
      <c r="K40" s="185"/>
    </row>
    <row r="41" spans="1:12" ht="15.75" customHeight="1">
      <c r="A41" s="473" t="s">
        <v>513</v>
      </c>
      <c r="B41" s="473"/>
      <c r="C41" s="473"/>
      <c r="D41" s="473"/>
      <c r="E41" s="473"/>
      <c r="F41" s="473"/>
      <c r="G41" s="473"/>
      <c r="H41" s="473"/>
      <c r="I41" s="473"/>
      <c r="J41" s="473"/>
      <c r="K41" s="473"/>
    </row>
    <row r="42" spans="1:12" ht="15.75" customHeight="1">
      <c r="A42" s="473"/>
      <c r="B42" s="473"/>
      <c r="C42" s="473"/>
      <c r="D42" s="473"/>
      <c r="E42" s="473"/>
      <c r="F42" s="473"/>
      <c r="G42" s="473"/>
      <c r="H42" s="473"/>
      <c r="I42" s="473"/>
      <c r="J42" s="473"/>
      <c r="K42" s="473"/>
    </row>
    <row r="43" spans="1:12">
      <c r="A43" s="226"/>
      <c r="B43" s="226"/>
      <c r="C43" s="226"/>
      <c r="D43" s="226"/>
      <c r="E43" s="226"/>
      <c r="F43" s="226"/>
      <c r="G43" s="226"/>
      <c r="H43" s="226"/>
      <c r="I43" s="226"/>
      <c r="J43" s="226"/>
      <c r="K43" s="226"/>
    </row>
    <row r="44" spans="1:12" ht="15">
      <c r="A44" s="469" t="s">
        <v>107</v>
      </c>
      <c r="B44" s="469"/>
      <c r="C44" s="351"/>
      <c r="D44" s="352"/>
      <c r="E44" s="352"/>
      <c r="F44" s="351"/>
      <c r="G44" s="351"/>
      <c r="H44" s="351"/>
      <c r="I44" s="351"/>
      <c r="J44" s="351"/>
      <c r="K44" s="185"/>
    </row>
    <row r="45" spans="1:12" ht="15">
      <c r="A45" s="351"/>
      <c r="B45" s="352"/>
      <c r="C45" s="351"/>
      <c r="D45" s="352"/>
      <c r="E45" s="352"/>
      <c r="F45" s="351"/>
      <c r="G45" s="351"/>
      <c r="H45" s="351"/>
      <c r="I45" s="351"/>
      <c r="J45" s="353"/>
      <c r="K45" s="185"/>
    </row>
    <row r="46" spans="1:12" ht="15" customHeight="1">
      <c r="A46" s="351"/>
      <c r="B46" s="352"/>
      <c r="C46" s="470" t="s">
        <v>268</v>
      </c>
      <c r="D46" s="470"/>
      <c r="E46" s="365"/>
      <c r="F46" s="355"/>
      <c r="G46" s="471" t="s">
        <v>497</v>
      </c>
      <c r="H46" s="471"/>
      <c r="I46" s="471"/>
      <c r="J46" s="356"/>
      <c r="K46" s="185"/>
    </row>
    <row r="47" spans="1:12" ht="15">
      <c r="A47" s="351"/>
      <c r="B47" s="352"/>
      <c r="C47" s="351"/>
      <c r="D47" s="352"/>
      <c r="E47" s="352"/>
      <c r="F47" s="351"/>
      <c r="G47" s="472"/>
      <c r="H47" s="472"/>
      <c r="I47" s="472"/>
      <c r="J47" s="356"/>
      <c r="K47" s="185"/>
    </row>
    <row r="48" spans="1:12" ht="15">
      <c r="A48" s="351"/>
      <c r="B48" s="352"/>
      <c r="C48" s="467" t="s">
        <v>139</v>
      </c>
      <c r="D48" s="467"/>
      <c r="E48" s="365"/>
      <c r="F48" s="355"/>
      <c r="G48" s="351"/>
      <c r="H48" s="351"/>
      <c r="I48" s="351"/>
      <c r="J48" s="351"/>
      <c r="K48" s="18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13 C14 B15:B35 C19:C2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PineCone7</cp:lastModifiedBy>
  <cp:lastPrinted>2017-01-30T11:04:51Z</cp:lastPrinted>
  <dcterms:created xsi:type="dcterms:W3CDTF">2011-12-27T13:20:18Z</dcterms:created>
  <dcterms:modified xsi:type="dcterms:W3CDTF">2017-02-01T13:49:22Z</dcterms:modified>
</cp:coreProperties>
</file>