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Лист1" sheetId="43" r:id="rId26"/>
    <sheet name="Лист2" sheetId="44" r:id="rId27"/>
  </sheets>
  <externalReferences>
    <externalReference r:id="rId28"/>
    <externalReference r:id="rId29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D75" i="8" l="1"/>
  <c r="C75" i="8"/>
  <c r="I38" i="35" l="1"/>
  <c r="D26" i="7" l="1"/>
  <c r="C26" i="7"/>
  <c r="D26" i="3"/>
  <c r="C26" i="3"/>
  <c r="D17" i="28" l="1"/>
  <c r="C17" i="28"/>
  <c r="C18" i="7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74" i="40" l="1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7" i="40"/>
  <c r="A6" i="40"/>
  <c r="C15" i="40" l="1"/>
  <c r="C11" i="40" s="1"/>
  <c r="D15" i="40"/>
  <c r="D11" i="40" s="1"/>
  <c r="C46" i="8"/>
  <c r="H39" i="10" l="1"/>
  <c r="H36" i="10" s="1"/>
  <c r="H32" i="10"/>
  <c r="H24" i="10"/>
  <c r="H19" i="10"/>
  <c r="H17" i="10" s="1"/>
  <c r="H14" i="10"/>
  <c r="A5" i="39" l="1"/>
  <c r="A4" i="39"/>
  <c r="D14" i="8"/>
  <c r="D4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A5" i="28" l="1"/>
  <c r="D57" i="8"/>
  <c r="C57" i="8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9"/>
  <c r="A5" i="12"/>
  <c r="A6" i="5"/>
  <c r="A5" i="8"/>
  <c r="A5" i="7"/>
  <c r="A5" i="16"/>
  <c r="C64" i="12" l="1"/>
  <c r="D64" i="12"/>
  <c r="D10" i="8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l="1"/>
  <c r="C10" i="5"/>
  <c r="C25" i="3"/>
  <c r="D10" i="3"/>
  <c r="B9" i="10"/>
  <c r="D44" i="12"/>
  <c r="J9" i="10"/>
  <c r="D25" i="3"/>
  <c r="C44" i="12"/>
  <c r="D9" i="10"/>
  <c r="F9" i="10"/>
  <c r="C9" i="3" l="1"/>
</calcChain>
</file>

<file path=xl/sharedStrings.xml><?xml version="1.0" encoding="utf-8"?>
<sst xmlns="http://schemas.openxmlformats.org/spreadsheetml/2006/main" count="1082" uniqueCount="518">
  <si>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</si>
  <si>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</si>
  <si>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</si>
  <si>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</si>
  <si>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</si>
  <si>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</si>
  <si>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</si>
  <si>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</si>
  <si>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</si>
  <si>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</si>
  <si>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</si>
  <si>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</si>
  <si>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</si>
  <si>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</si>
  <si>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</si>
  <si>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</si>
  <si>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</si>
  <si>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</si>
  <si>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</si>
  <si>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</si>
  <si>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</si>
  <si>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</si>
  <si>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</si>
  <si>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</si>
  <si>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</si>
  <si>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</si>
  <si>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</si>
  <si>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</si>
  <si>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</si>
  <si>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</si>
  <si>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</si>
  <si>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</si>
  <si>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</si>
  <si>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</si>
  <si>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</si>
  <si>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</si>
  <si>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</si>
  <si>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</si>
  <si>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</si>
  <si>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</si>
  <si>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</si>
  <si>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</si>
  <si>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</si>
  <si>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</si>
  <si>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</si>
  <si>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</si>
  <si>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</si>
  <si>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</si>
  <si>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</si>
  <si>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</si>
  <si>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</si>
  <si>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</si>
  <si>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</si>
  <si>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</si>
  <si>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</si>
  <si>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</si>
  <si>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</si>
  <si>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</si>
  <si>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</si>
  <si>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</si>
  <si>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</si>
  <si>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</si>
  <si>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</si>
  <si>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</si>
  <si>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</si>
  <si>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</si>
  <si>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</si>
  <si>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</si>
  <si>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</si>
  <si>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</si>
  <si>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</si>
  <si>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</si>
  <si>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</si>
  <si>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</si>
  <si>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</si>
  <si>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</si>
  <si>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</si>
  <si>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</si>
  <si>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</si>
  <si>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</si>
  <si>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</si>
  <si>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</si>
  <si>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</si>
  <si>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</si>
  <si>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</si>
  <si>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</si>
  <si>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</si>
  <si>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</si>
  <si>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</si>
  <si>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</si>
  <si>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</si>
  <si>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</si>
  <si>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</si>
  <si>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</si>
  <si>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</si>
  <si>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</si>
  <si>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</si>
  <si>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</si>
  <si>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</si>
  <si>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</si>
  <si>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</si>
  <si>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</si>
  <si>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</si>
  <si>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</si>
  <si>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</si>
  <si>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</si>
  <si>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</si>
  <si>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</si>
  <si>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</si>
  <si>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</si>
  <si>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</si>
  <si>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</si>
  <si>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</si>
  <si>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</si>
  <si>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</si>
  <si>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</si>
  <si>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</si>
  <si>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</si>
  <si>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</si>
  <si>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</si>
  <si>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</si>
  <si>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</si>
  <si>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</si>
  <si>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</si>
  <si>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</si>
  <si>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</si>
  <si>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</si>
  <si>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</si>
  <si>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</si>
  <si>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</si>
  <si>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</si>
  <si>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</si>
  <si>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</si>
  <si>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</si>
  <si>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</si>
  <si>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</si>
  <si>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</si>
  <si>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</si>
  <si>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</si>
  <si>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</si>
  <si>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</si>
  <si>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</si>
  <si>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</si>
  <si>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</si>
  <si>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</si>
  <si>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</si>
  <si>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</si>
  <si>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</si>
  <si>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</si>
  <si>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</si>
  <si>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</si>
  <si>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</si>
  <si>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</si>
  <si>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</si>
  <si>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</si>
  <si>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</si>
  <si>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</si>
  <si>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</si>
  <si>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</si>
  <si>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</si>
  <si>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</si>
  <si>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</si>
  <si>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</si>
  <si>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</si>
  <si>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</si>
  <si>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</si>
  <si>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</si>
  <si>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</si>
  <si>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</si>
  <si>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</si>
  <si>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</si>
  <si>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</si>
  <si>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</si>
  <si>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</si>
  <si>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</si>
  <si>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</si>
  <si>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</si>
  <si>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</si>
  <si>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</si>
  <si>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</si>
  <si>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</si>
  <si>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</si>
  <si>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</si>
  <si>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</si>
  <si>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</si>
  <si>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</si>
  <si>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</si>
  <si>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</si>
  <si>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</si>
  <si>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</si>
  <si>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</si>
  <si>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</si>
  <si>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</si>
  <si>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</si>
  <si>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</si>
  <si>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</si>
  <si>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</si>
  <si>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</si>
  <si>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</si>
  <si>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</si>
  <si>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</si>
  <si>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</si>
  <si>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</si>
  <si>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</si>
  <si>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</si>
  <si>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</si>
  <si>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</si>
  <si>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</si>
  <si>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</si>
  <si>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</si>
  <si>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</si>
  <si>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</si>
  <si>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</si>
  <si>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</si>
  <si>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</si>
  <si>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</si>
  <si>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</si>
  <si>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</si>
  <si>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</si>
  <si>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</si>
  <si>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</si>
  <si>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</si>
  <si>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</si>
  <si>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</si>
  <si>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</si>
  <si>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</si>
  <si>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</si>
  <si>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</si>
  <si>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</si>
  <si>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</si>
  <si>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</si>
  <si>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</si>
  <si>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</si>
  <si>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</si>
  <si>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</si>
  <si>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</si>
  <si>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</si>
  <si>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</si>
  <si>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</si>
  <si>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</si>
  <si>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</si>
  <si>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</si>
  <si>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</si>
  <si>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</si>
  <si>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</si>
  <si>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</si>
  <si>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</si>
  <si>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</si>
  <si>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</si>
  <si>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</si>
  <si>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</si>
  <si>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</si>
  <si>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</si>
  <si>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</si>
  <si>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</si>
  <si>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</si>
  <si>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</si>
  <si>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</si>
  <si>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</si>
  <si>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</si>
  <si>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</si>
  <si>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</si>
  <si>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</si>
  <si>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</si>
  <si>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</si>
  <si>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</si>
  <si>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</si>
  <si>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</si>
  <si>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</si>
  <si>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</si>
  <si>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</si>
  <si>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</si>
  <si>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</si>
  <si>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</si>
  <si>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</si>
  <si>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</si>
  <si>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</si>
  <si>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</si>
  <si>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</si>
  <si>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</si>
  <si>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</si>
  <si>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</si>
  <si>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</si>
  <si>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</si>
  <si>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</si>
  <si>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</si>
  <si>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</si>
  <si>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</si>
  <si>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</si>
  <si>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</si>
  <si>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</si>
  <si>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</si>
  <si>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</si>
  <si>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</si>
  <si>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</si>
  <si>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</si>
  <si>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</si>
  <si>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</si>
  <si>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</si>
  <si>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</si>
  <si>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</si>
  <si>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</si>
  <si>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</si>
  <si>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</si>
  <si>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</si>
  <si>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</si>
  <si>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</si>
  <si>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</si>
  <si>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</si>
  <si>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</si>
  <si>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</si>
  <si>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</si>
  <si>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</si>
  <si>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</si>
  <si>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</si>
  <si>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</si>
  <si>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</si>
  <si>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</si>
  <si>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</si>
  <si>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</si>
  <si>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</si>
  <si>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</si>
  <si>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</si>
  <si>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</si>
  <si>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</si>
  <si>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</si>
  <si>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</si>
  <si>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</si>
  <si>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</si>
  <si>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</si>
  <si>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</si>
  <si>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</si>
  <si>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</si>
  <si>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</si>
  <si>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</si>
  <si>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</si>
  <si>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</si>
  <si>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</si>
  <si>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</si>
  <si>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</si>
  <si>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</si>
  <si>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</si>
  <si>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</si>
  <si>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</si>
  <si>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</si>
  <si>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</si>
  <si>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</si>
  <si>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</si>
  <si>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</si>
  <si>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</si>
  <si>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</si>
  <si>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</si>
  <si>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</si>
  <si>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</si>
  <si>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</si>
  <si>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</si>
  <si>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</si>
  <si>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</si>
  <si>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</si>
  <si>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</si>
  <si>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</si>
  <si>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</si>
  <si>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</si>
  <si>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</si>
  <si>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</si>
  <si>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</si>
  <si>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</si>
  <si>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</si>
  <si>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</si>
  <si>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</si>
  <si>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</si>
  <si>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</si>
  <si>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</si>
  <si>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</si>
  <si>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</si>
  <si>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</si>
  <si>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</si>
  <si>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</si>
  <si>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</si>
  <si>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</si>
  <si>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</si>
  <si>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</si>
  <si>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</si>
  <si>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</si>
  <si>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</si>
  <si>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</si>
  <si>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</si>
  <si>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</si>
  <si>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</si>
  <si>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</si>
  <si>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</si>
  <si>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</si>
  <si>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</si>
  <si>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</si>
  <si>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</si>
  <si>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</si>
  <si>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</si>
  <si>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</si>
  <si>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</si>
  <si>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</si>
  <si>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</si>
  <si>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</si>
  <si>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</si>
  <si>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</si>
  <si>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</si>
  <si>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</si>
  <si>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</si>
  <si>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</si>
  <si>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</si>
  <si>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</si>
  <si>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</si>
  <si>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</si>
  <si>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</si>
  <si>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</si>
  <si>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</si>
  <si>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</si>
  <si>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</si>
  <si>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</si>
  <si>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</si>
  <si>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</si>
  <si>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</si>
  <si>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</si>
  <si>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</si>
  <si>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</si>
  <si>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</si>
  <si>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</si>
  <si>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</si>
  <si>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</si>
  <si>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</si>
  <si>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</si>
  <si>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</si>
  <si>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</si>
  <si>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</si>
  <si>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</si>
  <si>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</si>
  <si>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</si>
  <si>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</si>
  <si>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</si>
  <si>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</si>
  <si>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</si>
  <si>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</si>
  <si>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</si>
  <si>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</si>
  <si>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</si>
  <si>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</si>
  <si>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</si>
  <si>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</si>
  <si>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</si>
  <si>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</si>
  <si>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</si>
  <si>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</si>
  <si>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</si>
  <si>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</si>
  <si>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</si>
  <si>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</si>
  <si>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</si>
  <si>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</si>
  <si>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</si>
  <si>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</si>
  <si>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</si>
  <si>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</si>
  <si>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</si>
  <si>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</si>
  <si>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</si>
  <si>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</si>
  <si>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</si>
  <si>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</si>
  <si>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</si>
  <si>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</si>
  <si>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</si>
  <si>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</si>
  <si>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</si>
  <si>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</si>
  <si>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</si>
  <si>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</si>
  <si>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</si>
  <si>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</si>
  <si>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</si>
  <si>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</si>
  <si>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</si>
  <si>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</si>
  <si>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სამართლიანობის აღდგენის კავშირი ხმა ერისა: უფალია ჩვენი სიმართლე</t>
  </si>
  <si>
    <t>მიხეილ სალუაშვილი</t>
  </si>
  <si>
    <t>01401114928</t>
  </si>
  <si>
    <t>თიბისი</t>
  </si>
  <si>
    <t>ნანული ერქვანიძე</t>
  </si>
  <si>
    <t>30 + 70 = 100</t>
  </si>
  <si>
    <t xml:space="preserve">შპს „კავკასუს ონლაინს“, გადაერიცხა ინტერნეტ გვერდის მომსახურების წლიური საფასური </t>
  </si>
  <si>
    <t xml:space="preserve">შპს „სერგ.ჯი“-ს გადაერიცხა ინტერნეტ გვერდის მომსახურების წლიური საფასური </t>
  </si>
  <si>
    <t>01.09. 2012 წ.</t>
  </si>
  <si>
    <t>GE96 TB78 8493 6080 1000 02.</t>
  </si>
  <si>
    <t>ფულადი შემოწირულობა</t>
  </si>
  <si>
    <t>2014 წ. 1 იანვარი - 31 დეკემბერი</t>
  </si>
  <si>
    <t>2015 წ. 1 იანვარი - 31 დეკემბერი</t>
  </si>
  <si>
    <t>2016 წ. 1 იანვარი - 31 დეკემბერი</t>
  </si>
  <si>
    <t xml:space="preserve">16,58 ლარი </t>
  </si>
  <si>
    <t>1998,0 ლარი</t>
  </si>
  <si>
    <t xml:space="preserve">2000,56 ლარი </t>
  </si>
  <si>
    <t>14,02 ლარი</t>
  </si>
  <si>
    <t>25 [ოცდახუთი]  ლარი</t>
  </si>
  <si>
    <t>GE41TB7740736010100004 </t>
  </si>
  <si>
    <t>22. 09. 2016 წ.</t>
  </si>
  <si>
    <t>403 ლარი</t>
  </si>
  <si>
    <t>სალუაშვილი მიხეილი</t>
  </si>
  <si>
    <t>500 ლარი</t>
  </si>
  <si>
    <t>გრიგოლია იზოლდა</t>
  </si>
  <si>
    <t>26. 09. 2016 წ.</t>
  </si>
  <si>
    <t>140 ლარი</t>
  </si>
  <si>
    <t>70 ლარი</t>
  </si>
  <si>
    <t>29. 09. 2016 წ.</t>
  </si>
  <si>
    <t>30. 09. 2016 წ.</t>
  </si>
  <si>
    <t>20 ლარი</t>
  </si>
  <si>
    <t>04. 10. 2016 წ.</t>
  </si>
  <si>
    <t>560 ლარი</t>
  </si>
  <si>
    <t>23. 12. .2016</t>
  </si>
  <si>
    <t>110 [ასათი]  ლარი</t>
  </si>
  <si>
    <t>110 ლარი</t>
  </si>
  <si>
    <t xml:space="preserve">საარჩევნო პლაკატები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</si>
</sst>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2"/>
      <name val="Sylfaen"/>
      <family val="1"/>
      <charset val="204"/>
    </font>
    <font>
      <sz val="10"/>
      <name val="Sylfaen"/>
      <family val="1"/>
      <charset val="204"/>
    </font>
    <font>
      <sz val="10"/>
      <color rgb="FF00000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1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442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13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8" fillId="0" borderId="0" xfId="0" applyFont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 applyProtection="1">
      <alignment horizontal="right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8" xfId="2" applyFont="1" applyFill="1" applyBorder="1" applyAlignment="1" applyProtection="1">
      <alignment horizontal="center" vertical="top" wrapText="1"/>
    </xf>
    <xf numFmtId="1" fontId="20" fillId="5" borderId="28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3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0" fillId="0" borderId="29" xfId="2" applyFont="1" applyFill="1" applyBorder="1" applyAlignment="1" applyProtection="1">
      <alignment horizontal="center" vertical="top" wrapText="1"/>
      <protection locked="0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14" fontId="13" fillId="0" borderId="0" xfId="1" applyNumberFormat="1" applyFont="1" applyFill="1" applyBorder="1" applyAlignment="1" applyProtection="1">
      <alignment horizontal="right" vertical="center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31" xfId="2" applyFont="1" applyFill="1" applyBorder="1" applyAlignment="1" applyProtection="1">
      <alignment horizontal="left" vertical="top"/>
      <protection locked="0"/>
    </xf>
    <xf numFmtId="0" fontId="20" fillId="5" borderId="31" xfId="2" applyFont="1" applyFill="1" applyBorder="1" applyAlignment="1" applyProtection="1">
      <alignment horizontal="left" vertical="top" wrapText="1"/>
      <protection locked="0"/>
    </xf>
    <xf numFmtId="0" fontId="20" fillId="5" borderId="32" xfId="2" applyFont="1" applyFill="1" applyBorder="1" applyAlignment="1" applyProtection="1">
      <alignment horizontal="left" vertical="top" wrapText="1"/>
      <protection locked="0"/>
    </xf>
    <xf numFmtId="1" fontId="20" fillId="5" borderId="32" xfId="2" applyNumberFormat="1" applyFont="1" applyFill="1" applyBorder="1" applyAlignment="1" applyProtection="1">
      <alignment horizontal="left" vertical="top" wrapText="1"/>
      <protection locked="0"/>
    </xf>
    <xf numFmtId="1" fontId="20" fillId="5" borderId="33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14" fontId="7" fillId="0" borderId="0" xfId="3" applyNumberFormat="1" applyBorder="1" applyProtection="1">
      <protection locked="0"/>
    </xf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3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left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6" borderId="0" xfId="1" applyFont="1" applyFill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/>
      <protection locked="0"/>
    </xf>
    <xf numFmtId="3" fontId="13" fillId="6" borderId="0" xfId="1" applyNumberFormat="1" applyFont="1" applyFill="1" applyAlignment="1" applyProtection="1">
      <alignment horizontal="center" vertical="center"/>
      <protection locked="0"/>
    </xf>
    <xf numFmtId="3" fontId="13" fillId="0" borderId="0" xfId="1" applyNumberFormat="1" applyFont="1" applyAlignment="1" applyProtection="1">
      <alignment horizontal="center" vertical="center"/>
      <protection locked="0"/>
    </xf>
    <xf numFmtId="0" fontId="13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5" borderId="1" xfId="0" applyFont="1" applyFill="1" applyBorder="1" applyAlignment="1" applyProtection="1">
      <alignment horizontal="center"/>
    </xf>
    <xf numFmtId="0" fontId="13" fillId="0" borderId="5" xfId="0" applyFont="1" applyFill="1" applyBorder="1" applyAlignment="1" applyProtection="1">
      <alignment horizontal="left" vertical="center" indent="1"/>
    </xf>
    <xf numFmtId="0" fontId="13" fillId="5" borderId="35" xfId="0" applyFont="1" applyFill="1" applyBorder="1" applyAlignment="1" applyProtection="1">
      <alignment horizontal="center"/>
    </xf>
    <xf numFmtId="0" fontId="13" fillId="5" borderId="2" xfId="0" applyFont="1" applyFill="1" applyBorder="1" applyAlignment="1" applyProtection="1">
      <alignment horizontal="center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13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13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6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4" xfId="2" applyFont="1" applyFill="1" applyBorder="1" applyAlignment="1" applyProtection="1">
      <alignment horizontal="left" vertical="top" wrapText="1"/>
      <protection locked="0"/>
    </xf>
    <xf numFmtId="0" fontId="20" fillId="0" borderId="27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center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7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5" xfId="1" applyNumberFormat="1" applyFont="1" applyFill="1" applyBorder="1" applyAlignment="1" applyProtection="1">
      <alignment horizontal="right" vertical="center" wrapText="1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0" fontId="23" fillId="0" borderId="0" xfId="9" applyFont="1" applyAlignment="1" applyProtection="1">
      <alignment vertical="center"/>
      <protection locked="0"/>
    </xf>
    <xf numFmtId="49" fontId="23" fillId="0" borderId="0" xfId="9" applyNumberFormat="1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2" borderId="0" xfId="9" applyFont="1" applyFill="1" applyBorder="1" applyAlignment="1" applyProtection="1">
      <alignment vertical="center"/>
      <protection locked="0"/>
    </xf>
    <xf numFmtId="14" fontId="15" fillId="2" borderId="0" xfId="9" applyNumberFormat="1" applyFont="1" applyFill="1" applyBorder="1" applyAlignment="1" applyProtection="1">
      <alignment vertical="center"/>
    </xf>
    <xf numFmtId="0" fontId="13" fillId="0" borderId="0" xfId="0" applyFont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 wrapText="1"/>
    </xf>
    <xf numFmtId="14" fontId="15" fillId="2" borderId="3" xfId="9" applyNumberFormat="1" applyFont="1" applyFill="1" applyBorder="1" applyAlignment="1" applyProtection="1">
      <alignment horizontal="center" vertical="center"/>
    </xf>
    <xf numFmtId="14" fontId="15" fillId="2" borderId="3" xfId="9" applyNumberFormat="1" applyFont="1" applyFill="1" applyBorder="1" applyAlignment="1" applyProtection="1">
      <alignment vertical="center"/>
    </xf>
    <xf numFmtId="0" fontId="15" fillId="2" borderId="3" xfId="9" applyFont="1" applyFill="1" applyBorder="1" applyAlignment="1" applyProtection="1">
      <alignment vertical="center"/>
      <protection locked="0"/>
    </xf>
    <xf numFmtId="49" fontId="15" fillId="2" borderId="0" xfId="9" applyNumberFormat="1" applyFont="1" applyFill="1" applyBorder="1" applyAlignment="1" applyProtection="1">
      <alignment vertical="center"/>
      <protection locked="0"/>
    </xf>
    <xf numFmtId="0" fontId="15" fillId="0" borderId="0" xfId="9" applyFont="1" applyAlignment="1" applyProtection="1">
      <alignment vertical="center"/>
      <protection locked="0"/>
    </xf>
    <xf numFmtId="0" fontId="7" fillId="0" borderId="0" xfId="3" applyAlignment="1" applyProtection="1">
      <alignment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1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0" fontId="23" fillId="0" borderId="0" xfId="9" applyFont="1" applyAlignment="1" applyProtection="1">
      <alignment horizontal="center" vertical="center"/>
      <protection locked="0"/>
    </xf>
    <xf numFmtId="0" fontId="25" fillId="5" borderId="12" xfId="9" applyFont="1" applyFill="1" applyBorder="1" applyAlignment="1" applyProtection="1">
      <alignment horizontal="center" vertical="center"/>
    </xf>
    <xf numFmtId="0" fontId="25" fillId="5" borderId="16" xfId="9" applyFont="1" applyFill="1" applyBorder="1" applyAlignment="1" applyProtection="1">
      <alignment horizontal="center" vertical="center"/>
    </xf>
    <xf numFmtId="0" fontId="25" fillId="5" borderId="15" xfId="9" applyFont="1" applyFill="1" applyBorder="1" applyAlignment="1" applyProtection="1">
      <alignment horizontal="center" vertical="center"/>
    </xf>
    <xf numFmtId="0" fontId="25" fillId="5" borderId="13" xfId="9" applyFont="1" applyFill="1" applyBorder="1" applyAlignment="1" applyProtection="1">
      <alignment horizontal="center" vertical="center"/>
    </xf>
    <xf numFmtId="0" fontId="25" fillId="5" borderId="14" xfId="9" applyFont="1" applyFill="1" applyBorder="1" applyAlignment="1" applyProtection="1">
      <alignment horizontal="center" vertical="center"/>
    </xf>
    <xf numFmtId="0" fontId="25" fillId="0" borderId="0" xfId="9" applyFont="1" applyAlignment="1" applyProtection="1">
      <alignment horizontal="center" vertical="center" wrapText="1"/>
      <protection locked="0"/>
    </xf>
    <xf numFmtId="0" fontId="25" fillId="5" borderId="11" xfId="9" applyFont="1" applyFill="1" applyBorder="1" applyAlignment="1" applyProtection="1">
      <alignment horizontal="center" vertical="center" wrapText="1"/>
    </xf>
    <xf numFmtId="0" fontId="25" fillId="4" borderId="16" xfId="9" applyFont="1" applyFill="1" applyBorder="1" applyAlignment="1" applyProtection="1">
      <alignment horizontal="center" vertical="center" wrapText="1"/>
    </xf>
    <xf numFmtId="0" fontId="25" fillId="4" borderId="14" xfId="9" applyFont="1" applyFill="1" applyBorder="1" applyAlignment="1" applyProtection="1">
      <alignment horizontal="center" vertical="center" wrapText="1"/>
    </xf>
    <xf numFmtId="0" fontId="25" fillId="4" borderId="13" xfId="9" applyFont="1" applyFill="1" applyBorder="1" applyAlignment="1" applyProtection="1">
      <alignment horizontal="center" vertical="center" wrapText="1"/>
    </xf>
    <xf numFmtId="0" fontId="25" fillId="3" borderId="16" xfId="9" applyFont="1" applyFill="1" applyBorder="1" applyAlignment="1" applyProtection="1">
      <alignment horizontal="center" vertical="center" wrapText="1"/>
    </xf>
    <xf numFmtId="0" fontId="25" fillId="3" borderId="17" xfId="9" applyFont="1" applyFill="1" applyBorder="1" applyAlignment="1" applyProtection="1">
      <alignment horizontal="center" vertical="center" wrapText="1"/>
    </xf>
    <xf numFmtId="49" fontId="25" fillId="3" borderId="14" xfId="9" applyNumberFormat="1" applyFont="1" applyFill="1" applyBorder="1" applyAlignment="1" applyProtection="1">
      <alignment horizontal="center" vertical="center" wrapText="1"/>
    </xf>
    <xf numFmtId="0" fontId="25" fillId="3" borderId="10" xfId="9" applyFont="1" applyFill="1" applyBorder="1" applyAlignment="1" applyProtection="1">
      <alignment horizontal="center" vertical="center" wrapText="1"/>
    </xf>
    <xf numFmtId="0" fontId="25" fillId="5" borderId="15" xfId="9" applyFont="1" applyFill="1" applyBorder="1" applyAlignment="1" applyProtection="1">
      <alignment horizontal="center" vertical="center" wrapText="1"/>
    </xf>
    <xf numFmtId="0" fontId="25" fillId="5" borderId="14" xfId="9" applyFont="1" applyFill="1" applyBorder="1" applyAlignment="1" applyProtection="1">
      <alignment horizontal="center" vertical="center" wrapText="1"/>
    </xf>
    <xf numFmtId="0" fontId="25" fillId="5" borderId="13" xfId="9" applyFont="1" applyFill="1" applyBorder="1" applyAlignment="1" applyProtection="1">
      <alignment horizontal="center" vertical="center" wrapText="1"/>
    </xf>
    <xf numFmtId="0" fontId="23" fillId="5" borderId="42" xfId="9" applyFont="1" applyFill="1" applyBorder="1" applyAlignment="1" applyProtection="1">
      <alignment vertical="center"/>
    </xf>
    <xf numFmtId="0" fontId="13" fillId="5" borderId="0" xfId="0" applyFont="1" applyFill="1" applyBorder="1" applyAlignment="1">
      <alignment vertical="center"/>
    </xf>
    <xf numFmtId="0" fontId="23" fillId="5" borderId="0" xfId="9" applyFont="1" applyFill="1" applyBorder="1" applyAlignment="1" applyProtection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3" fillId="5" borderId="43" xfId="9" applyFont="1" applyFill="1" applyBorder="1" applyAlignment="1" applyProtection="1">
      <alignment vertical="center"/>
    </xf>
    <xf numFmtId="0" fontId="15" fillId="5" borderId="42" xfId="9" applyFont="1" applyFill="1" applyBorder="1" applyAlignment="1" applyProtection="1">
      <alignment vertical="center"/>
      <protection locked="0"/>
    </xf>
    <xf numFmtId="0" fontId="15" fillId="5" borderId="0" xfId="9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vertical="center"/>
      <protection locked="0"/>
    </xf>
    <xf numFmtId="49" fontId="15" fillId="5" borderId="0" xfId="9" applyNumberFormat="1" applyFont="1" applyFill="1" applyBorder="1" applyAlignment="1" applyProtection="1">
      <alignment vertical="center"/>
      <protection locked="0"/>
    </xf>
    <xf numFmtId="167" fontId="15" fillId="5" borderId="0" xfId="9" applyNumberFormat="1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horizontal="right" vertical="center"/>
      <protection locked="0"/>
    </xf>
    <xf numFmtId="0" fontId="13" fillId="5" borderId="43" xfId="1" applyFont="1" applyFill="1" applyBorder="1" applyAlignment="1" applyProtection="1">
      <alignment horizontal="left" vertical="center"/>
    </xf>
    <xf numFmtId="0" fontId="13" fillId="5" borderId="43" xfId="0" applyFont="1" applyFill="1" applyBorder="1" applyAlignment="1">
      <alignment vertical="center"/>
    </xf>
    <xf numFmtId="14" fontId="17" fillId="5" borderId="0" xfId="9" applyNumberFormat="1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horizontal="left" vertical="center"/>
    </xf>
    <xf numFmtId="14" fontId="15" fillId="5" borderId="0" xfId="9" applyNumberFormat="1" applyFont="1" applyFill="1" applyBorder="1" applyAlignment="1" applyProtection="1">
      <alignment vertical="center"/>
    </xf>
    <xf numFmtId="167" fontId="15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right" vertical="center"/>
    </xf>
    <xf numFmtId="0" fontId="15" fillId="5" borderId="43" xfId="9" applyFont="1" applyFill="1" applyBorder="1" applyAlignment="1" applyProtection="1">
      <alignment vertical="center"/>
    </xf>
    <xf numFmtId="14" fontId="15" fillId="0" borderId="42" xfId="9" applyNumberFormat="1" applyFont="1" applyBorder="1" applyAlignment="1" applyProtection="1">
      <alignment vertical="center"/>
      <protection locked="0"/>
    </xf>
    <xf numFmtId="0" fontId="13" fillId="5" borderId="0" xfId="0" applyFont="1" applyFill="1" applyBorder="1" applyAlignment="1" applyProtection="1">
      <alignment vertical="center"/>
    </xf>
    <xf numFmtId="0" fontId="13" fillId="5" borderId="43" xfId="0" applyFont="1" applyFill="1" applyBorder="1" applyAlignment="1" applyProtection="1">
      <alignment vertical="center"/>
    </xf>
    <xf numFmtId="0" fontId="15" fillId="5" borderId="42" xfId="9" applyFont="1" applyFill="1" applyBorder="1" applyAlignment="1" applyProtection="1">
      <alignment horizontal="right"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3" xfId="0" applyFont="1" applyFill="1" applyBorder="1" applyAlignment="1" applyProtection="1">
      <alignment vertical="center"/>
    </xf>
    <xf numFmtId="0" fontId="13" fillId="2" borderId="0" xfId="0" applyFont="1" applyFill="1" applyBorder="1" applyAlignment="1">
      <alignment vertical="center"/>
    </xf>
    <xf numFmtId="0" fontId="23" fillId="2" borderId="0" xfId="9" applyFont="1" applyFill="1" applyBorder="1" applyAlignment="1" applyProtection="1">
      <alignment vertical="center"/>
      <protection locked="0"/>
    </xf>
    <xf numFmtId="0" fontId="32" fillId="0" borderId="0" xfId="0" applyFont="1"/>
    <xf numFmtId="0" fontId="13" fillId="5" borderId="0" xfId="1" applyFont="1" applyFill="1" applyBorder="1" applyAlignment="1" applyProtection="1">
      <alignment horizontal="center" vertical="center"/>
    </xf>
    <xf numFmtId="14" fontId="18" fillId="0" borderId="1" xfId="1" applyNumberFormat="1" applyFont="1" applyFill="1" applyBorder="1" applyAlignment="1" applyProtection="1">
      <alignment horizontal="left" vertical="center" wrapText="1" indent="1"/>
    </xf>
    <xf numFmtId="0" fontId="9" fillId="5" borderId="0" xfId="0" applyFont="1" applyFill="1" applyBorder="1" applyProtection="1">
      <protection locked="0"/>
    </xf>
    <xf numFmtId="0" fontId="9" fillId="5" borderId="0" xfId="0" applyFont="1" applyFill="1" applyProtection="1"/>
    <xf numFmtId="0" fontId="9" fillId="5" borderId="0" xfId="0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1" fontId="20" fillId="0" borderId="30" xfId="2" applyNumberFormat="1" applyFont="1" applyFill="1" applyBorder="1" applyAlignment="1" applyProtection="1">
      <alignment horizontal="center" vertical="center" wrapText="1"/>
      <protection locked="0"/>
    </xf>
    <xf numFmtId="0" fontId="21" fillId="0" borderId="6" xfId="2" applyFont="1" applyFill="1" applyBorder="1" applyAlignment="1" applyProtection="1">
      <alignment horizontal="center" vertical="center" wrapText="1"/>
      <protection locked="0"/>
    </xf>
    <xf numFmtId="0" fontId="32" fillId="0" borderId="0" xfId="0" applyFont="1" applyAlignment="1">
      <alignment horizontal="center" vertical="center"/>
    </xf>
    <xf numFmtId="14" fontId="15" fillId="0" borderId="2" xfId="5" applyNumberFormat="1" applyFont="1" applyBorder="1" applyAlignment="1" applyProtection="1">
      <alignment horizontal="center" vertical="center" wrapText="1"/>
      <protection locked="0"/>
    </xf>
    <xf numFmtId="0" fontId="33" fillId="0" borderId="0" xfId="0" applyFont="1" applyAlignment="1">
      <alignment horizontal="center" vertical="center"/>
    </xf>
    <xf numFmtId="0" fontId="15" fillId="0" borderId="2" xfId="5" applyFont="1" applyBorder="1" applyAlignment="1" applyProtection="1">
      <alignment horizontal="center" vertical="center" wrapText="1"/>
      <protection locked="0"/>
    </xf>
    <xf numFmtId="14" fontId="15" fillId="0" borderId="2" xfId="9" applyNumberFormat="1" applyFont="1" applyBorder="1" applyAlignment="1" applyProtection="1">
      <alignment horizontal="center" vertical="center" wrapText="1"/>
      <protection locked="0"/>
    </xf>
    <xf numFmtId="0" fontId="15" fillId="0" borderId="2" xfId="9" applyFont="1" applyBorder="1" applyAlignment="1" applyProtection="1">
      <alignment horizontal="center" vertical="center" wrapText="1"/>
      <protection locked="0"/>
    </xf>
    <xf numFmtId="0" fontId="15" fillId="0" borderId="19" xfId="9" applyFont="1" applyBorder="1" applyAlignment="1" applyProtection="1">
      <alignment horizontal="center" vertical="center" wrapText="1"/>
      <protection locked="0"/>
    </xf>
    <xf numFmtId="0" fontId="15" fillId="0" borderId="18" xfId="9" applyFont="1" applyBorder="1" applyAlignment="1" applyProtection="1">
      <alignment horizontal="center" vertical="center" wrapText="1"/>
      <protection locked="0"/>
    </xf>
    <xf numFmtId="49" fontId="15" fillId="0" borderId="1" xfId="9" applyNumberFormat="1" applyFont="1" applyBorder="1" applyAlignment="1" applyProtection="1">
      <alignment horizontal="center" vertical="center" wrapText="1"/>
      <protection locked="0"/>
    </xf>
    <xf numFmtId="49" fontId="15" fillId="0" borderId="2" xfId="9" applyNumberFormat="1" applyFont="1" applyBorder="1" applyAlignment="1" applyProtection="1">
      <alignment horizontal="center" vertical="center" wrapText="1"/>
      <protection locked="0"/>
    </xf>
    <xf numFmtId="49" fontId="15" fillId="0" borderId="2" xfId="9" applyNumberFormat="1" applyFont="1" applyBorder="1" applyAlignment="1" applyProtection="1">
      <alignment horizontal="center" vertical="center"/>
      <protection locked="0"/>
    </xf>
    <xf numFmtId="0" fontId="15" fillId="0" borderId="18" xfId="9" applyFont="1" applyBorder="1" applyAlignment="1" applyProtection="1">
      <alignment horizontal="center" vertical="center"/>
      <protection locked="0"/>
    </xf>
    <xf numFmtId="14" fontId="15" fillId="0" borderId="2" xfId="10" applyNumberFormat="1" applyFont="1" applyBorder="1" applyAlignment="1" applyProtection="1">
      <alignment horizontal="center" vertical="center"/>
      <protection locked="0"/>
    </xf>
    <xf numFmtId="0" fontId="15" fillId="0" borderId="2" xfId="10" applyFont="1" applyBorder="1" applyAlignment="1" applyProtection="1">
      <alignment horizontal="center" vertical="center" wrapText="1"/>
      <protection locked="0"/>
    </xf>
    <xf numFmtId="14" fontId="15" fillId="0" borderId="2" xfId="9" applyNumberFormat="1" applyFont="1" applyBorder="1" applyAlignment="1" applyProtection="1">
      <alignment vertical="center" wrapText="1"/>
      <protection locked="0"/>
    </xf>
    <xf numFmtId="0" fontId="15" fillId="0" borderId="5" xfId="9" applyFont="1" applyBorder="1" applyAlignment="1" applyProtection="1">
      <alignment horizontal="center" vertical="center"/>
      <protection locked="0"/>
    </xf>
    <xf numFmtId="0" fontId="15" fillId="0" borderId="21" xfId="9" applyFont="1" applyBorder="1" applyAlignment="1" applyProtection="1">
      <alignment horizontal="center" vertical="center"/>
      <protection locked="0"/>
    </xf>
    <xf numFmtId="0" fontId="15" fillId="0" borderId="19" xfId="10" applyFont="1" applyBorder="1" applyAlignment="1" applyProtection="1">
      <alignment horizontal="center" vertical="center"/>
      <protection locked="0"/>
    </xf>
    <xf numFmtId="0" fontId="15" fillId="0" borderId="18" xfId="10" applyFont="1" applyBorder="1" applyAlignment="1" applyProtection="1">
      <alignment horizontal="center" vertical="center" wrapText="1"/>
      <protection locked="0"/>
    </xf>
    <xf numFmtId="49" fontId="15" fillId="0" borderId="1" xfId="10" applyNumberFormat="1" applyFont="1" applyBorder="1" applyAlignment="1" applyProtection="1">
      <alignment horizontal="center" vertical="center"/>
      <protection locked="0"/>
    </xf>
    <xf numFmtId="49" fontId="15" fillId="0" borderId="2" xfId="10" applyNumberFormat="1" applyFont="1" applyBorder="1" applyAlignment="1" applyProtection="1">
      <alignment horizontal="center" vertical="center" wrapText="1"/>
      <protection locked="0"/>
    </xf>
    <xf numFmtId="0" fontId="15" fillId="0" borderId="21" xfId="9" applyFont="1" applyBorder="1" applyAlignment="1" applyProtection="1">
      <alignment horizontal="center" vertical="center" wrapText="1"/>
      <protection locked="0"/>
    </xf>
    <xf numFmtId="0" fontId="34" fillId="0" borderId="0" xfId="0" applyFont="1" applyAlignment="1">
      <alignment horizontal="center" vertical="center"/>
    </xf>
    <xf numFmtId="49" fontId="15" fillId="0" borderId="1" xfId="9" applyNumberFormat="1" applyFont="1" applyBorder="1" applyAlignment="1" applyProtection="1">
      <alignment vertical="center"/>
      <protection locked="0"/>
    </xf>
    <xf numFmtId="0" fontId="18" fillId="5" borderId="1" xfId="0" applyFont="1" applyFill="1" applyBorder="1" applyAlignment="1" applyProtection="1">
      <alignment horizontal="center" vertical="center"/>
    </xf>
    <xf numFmtId="3" fontId="18" fillId="5" borderId="1" xfId="1" applyNumberFormat="1" applyFont="1" applyFill="1" applyBorder="1" applyAlignment="1" applyProtection="1">
      <alignment horizontal="center" vertical="center"/>
    </xf>
    <xf numFmtId="3" fontId="13" fillId="5" borderId="1" xfId="1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center" vertical="center"/>
    </xf>
    <xf numFmtId="0" fontId="15" fillId="2" borderId="0" xfId="9" applyFont="1" applyFill="1" applyBorder="1" applyAlignment="1" applyProtection="1">
      <alignment horizontal="left" vertical="center" wrapText="1"/>
      <protection locked="0"/>
    </xf>
    <xf numFmtId="0" fontId="25" fillId="4" borderId="10" xfId="9" applyFont="1" applyFill="1" applyBorder="1" applyAlignment="1" applyProtection="1">
      <alignment horizontal="center" vertical="center"/>
    </xf>
    <xf numFmtId="0" fontId="25" fillId="4" borderId="12" xfId="9" applyFont="1" applyFill="1" applyBorder="1" applyAlignment="1" applyProtection="1">
      <alignment horizontal="center" vertical="center"/>
    </xf>
    <xf numFmtId="0" fontId="25" fillId="4" borderId="11" xfId="9" applyFont="1" applyFill="1" applyBorder="1" applyAlignment="1" applyProtection="1">
      <alignment horizontal="center" vertical="center"/>
    </xf>
    <xf numFmtId="14" fontId="17" fillId="2" borderId="38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left" vertical="center" wrapText="1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14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/>
      <protection locked="0"/>
    </xf>
  </cellXfs>
  <cellStyles count="11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0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547387</xdr:colOff>
      <xdr:row>40</xdr:row>
      <xdr:rowOff>34818</xdr:rowOff>
    </xdr:from>
    <xdr:to>
      <xdr:col>6</xdr:col>
      <xdr:colOff>605217</xdr:colOff>
      <xdr:row>47</xdr:row>
      <xdr:rowOff>1479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43505" y="11363965"/>
          <a:ext cx="133530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168088</xdr:colOff>
      <xdr:row>51</xdr:row>
      <xdr:rowOff>53079</xdr:rowOff>
    </xdr:from>
    <xdr:to>
      <xdr:col>4</xdr:col>
      <xdr:colOff>1567703</xdr:colOff>
      <xdr:row>58</xdr:row>
      <xdr:rowOff>82362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28147" y="13477726"/>
          <a:ext cx="1399615" cy="13627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1551215</xdr:colOff>
      <xdr:row>31</xdr:row>
      <xdr:rowOff>27214</xdr:rowOff>
    </xdr:from>
    <xdr:to>
      <xdr:col>1</xdr:col>
      <xdr:colOff>2733675</xdr:colOff>
      <xdr:row>37</xdr:row>
      <xdr:rowOff>114300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41765" y="6266089"/>
          <a:ext cx="1182460" cy="12015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1442357</xdr:colOff>
      <xdr:row>22</xdr:row>
      <xdr:rowOff>13607</xdr:rowOff>
    </xdr:from>
    <xdr:to>
      <xdr:col>1</xdr:col>
      <xdr:colOff>2776537</xdr:colOff>
      <xdr:row>29</xdr:row>
      <xdr:rowOff>7482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4857" y="4517571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1401536</xdr:colOff>
      <xdr:row>21</xdr:row>
      <xdr:rowOff>27214</xdr:rowOff>
    </xdr:from>
    <xdr:to>
      <xdr:col>1</xdr:col>
      <xdr:colOff>2735716</xdr:colOff>
      <xdr:row>28</xdr:row>
      <xdr:rowOff>21089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86643" y="4259035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1473654</xdr:colOff>
      <xdr:row>79</xdr:row>
      <xdr:rowOff>44903</xdr:rowOff>
    </xdr:from>
    <xdr:to>
      <xdr:col>1</xdr:col>
      <xdr:colOff>2807834</xdr:colOff>
      <xdr:row>86</xdr:row>
      <xdr:rowOff>11564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30904" y="16237403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104775</xdr:colOff>
      <xdr:row>76</xdr:row>
      <xdr:rowOff>142875</xdr:rowOff>
    </xdr:from>
    <xdr:to>
      <xdr:col>7</xdr:col>
      <xdr:colOff>581025</xdr:colOff>
      <xdr:row>82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81950" y="15763875"/>
          <a:ext cx="1085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162695</xdr:colOff>
      <xdr:row>11</xdr:row>
      <xdr:rowOff>131339</xdr:rowOff>
    </xdr:from>
    <xdr:to>
      <xdr:col>5</xdr:col>
      <xdr:colOff>30262</xdr:colOff>
      <xdr:row>18</xdr:row>
      <xdr:rowOff>98000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7043" y="2856317"/>
          <a:ext cx="1333589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340179</xdr:colOff>
      <xdr:row>40</xdr:row>
      <xdr:rowOff>81644</xdr:rowOff>
    </xdr:from>
    <xdr:to>
      <xdr:col>4</xdr:col>
      <xdr:colOff>476931</xdr:colOff>
      <xdr:row>47</xdr:row>
      <xdr:rowOff>48305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56215" y="8504465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217714</xdr:colOff>
      <xdr:row>42</xdr:row>
      <xdr:rowOff>54428</xdr:rowOff>
    </xdr:from>
    <xdr:to>
      <xdr:col>4</xdr:col>
      <xdr:colOff>857930</xdr:colOff>
      <xdr:row>49</xdr:row>
      <xdr:rowOff>75518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47607" y="8613321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27215</xdr:colOff>
      <xdr:row>27</xdr:row>
      <xdr:rowOff>13607</xdr:rowOff>
    </xdr:from>
    <xdr:to>
      <xdr:col>4</xdr:col>
      <xdr:colOff>27895</xdr:colOff>
      <xdr:row>34</xdr:row>
      <xdr:rowOff>61911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6715" y="5334000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612322</xdr:colOff>
      <xdr:row>28</xdr:row>
      <xdr:rowOff>27214</xdr:rowOff>
    </xdr:from>
    <xdr:to>
      <xdr:col>8</xdr:col>
      <xdr:colOff>368073</xdr:colOff>
      <xdr:row>35</xdr:row>
      <xdr:rowOff>48304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82643" y="5510893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884464</xdr:colOff>
      <xdr:row>20</xdr:row>
      <xdr:rowOff>13607</xdr:rowOff>
    </xdr:from>
    <xdr:to>
      <xdr:col>4</xdr:col>
      <xdr:colOff>885144</xdr:colOff>
      <xdr:row>27</xdr:row>
      <xdr:rowOff>61911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0" y="3823607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1343025</xdr:colOff>
      <xdr:row>32</xdr:row>
      <xdr:rowOff>142875</xdr:rowOff>
    </xdr:from>
    <xdr:to>
      <xdr:col>1</xdr:col>
      <xdr:colOff>2677205</xdr:colOff>
      <xdr:row>39</xdr:row>
      <xdr:rowOff>109536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8875" y="7210425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326571</xdr:colOff>
      <xdr:row>26</xdr:row>
      <xdr:rowOff>176892</xdr:rowOff>
    </xdr:from>
    <xdr:to>
      <xdr:col>4</xdr:col>
      <xdr:colOff>1660751</xdr:colOff>
      <xdr:row>34</xdr:row>
      <xdr:rowOff>34696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1500" y="5687785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449036</xdr:colOff>
      <xdr:row>27</xdr:row>
      <xdr:rowOff>54428</xdr:rowOff>
    </xdr:from>
    <xdr:to>
      <xdr:col>5</xdr:col>
      <xdr:colOff>776288</xdr:colOff>
      <xdr:row>34</xdr:row>
      <xdr:rowOff>102732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61215" y="5755821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721178</xdr:colOff>
      <xdr:row>27</xdr:row>
      <xdr:rowOff>68036</xdr:rowOff>
    </xdr:from>
    <xdr:to>
      <xdr:col>4</xdr:col>
      <xdr:colOff>476930</xdr:colOff>
      <xdr:row>34</xdr:row>
      <xdr:rowOff>116340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18214" y="5769429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1006929</xdr:colOff>
      <xdr:row>40</xdr:row>
      <xdr:rowOff>81643</xdr:rowOff>
    </xdr:from>
    <xdr:to>
      <xdr:col>4</xdr:col>
      <xdr:colOff>408895</xdr:colOff>
      <xdr:row>47</xdr:row>
      <xdr:rowOff>48304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21036" y="8327572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54429</xdr:colOff>
      <xdr:row>33</xdr:row>
      <xdr:rowOff>136072</xdr:rowOff>
    </xdr:from>
    <xdr:to>
      <xdr:col>5</xdr:col>
      <xdr:colOff>749073</xdr:colOff>
      <xdr:row>40</xdr:row>
      <xdr:rowOff>184375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9322" y="6749143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1524000</xdr:colOff>
      <xdr:row>31</xdr:row>
      <xdr:rowOff>27214</xdr:rowOff>
    </xdr:from>
    <xdr:to>
      <xdr:col>1</xdr:col>
      <xdr:colOff>2858180</xdr:colOff>
      <xdr:row>37</xdr:row>
      <xdr:rowOff>184375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6500" y="6558643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1455964</xdr:colOff>
      <xdr:row>78</xdr:row>
      <xdr:rowOff>95250</xdr:rowOff>
    </xdr:from>
    <xdr:to>
      <xdr:col>1</xdr:col>
      <xdr:colOff>2790144</xdr:colOff>
      <xdr:row>85</xdr:row>
      <xdr:rowOff>89126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8464" y="16723179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1469572</xdr:colOff>
      <xdr:row>29</xdr:row>
      <xdr:rowOff>13607</xdr:rowOff>
    </xdr:from>
    <xdr:to>
      <xdr:col>1</xdr:col>
      <xdr:colOff>2803752</xdr:colOff>
      <xdr:row>36</xdr:row>
      <xdr:rowOff>7483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54679" y="5837464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1687286</xdr:colOff>
      <xdr:row>38</xdr:row>
      <xdr:rowOff>13607</xdr:rowOff>
    </xdr:from>
    <xdr:to>
      <xdr:col>4</xdr:col>
      <xdr:colOff>163966</xdr:colOff>
      <xdr:row>45</xdr:row>
      <xdr:rowOff>7482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42607" y="7633607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1483179</xdr:colOff>
      <xdr:row>37</xdr:row>
      <xdr:rowOff>108857</xdr:rowOff>
    </xdr:from>
    <xdr:to>
      <xdr:col>2</xdr:col>
      <xdr:colOff>939573</xdr:colOff>
      <xdr:row>44</xdr:row>
      <xdr:rowOff>102732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3572" y="7538357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557893</xdr:colOff>
      <xdr:row>36</xdr:row>
      <xdr:rowOff>40821</xdr:rowOff>
    </xdr:from>
    <xdr:to>
      <xdr:col>4</xdr:col>
      <xdr:colOff>694645</xdr:colOff>
      <xdr:row>43</xdr:row>
      <xdr:rowOff>34696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3072" y="7089321"/>
          <a:ext cx="1334180" cy="13001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1528082</xdr:colOff>
      <xdr:row>81</xdr:row>
      <xdr:rowOff>81643</xdr:rowOff>
    </xdr:from>
    <xdr:to>
      <xdr:col>1</xdr:col>
      <xdr:colOff>2686050</xdr:colOff>
      <xdr:row>87</xdr:row>
      <xdr:rowOff>104775</xdr:rowOff>
    </xdr:to>
    <xdr:pic>
      <xdr:nvPicPr>
        <xdr:cNvPr id="4" name="Рисунок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80582" y="17617168"/>
          <a:ext cx="1157968" cy="1080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tabSelected="1" view="pageBreakPreview" zoomScale="85" zoomScaleNormal="100" zoomScaleSheetLayoutView="85" workbookViewId="0">
      <selection activeCell="Q12" sqref="Q12"/>
    </sheetView>
  </sheetViews>
  <sheetFormatPr defaultRowHeight="15"/>
  <cols>
    <col min="1" max="1" width="6.28515625" style="306" bestFit="1" customWidth="1"/>
    <col min="2" max="2" width="13.140625" style="306" customWidth="1"/>
    <col min="3" max="3" width="12.85546875" style="306" customWidth="1"/>
    <col min="4" max="4" width="15.140625" style="306" customWidth="1"/>
    <col min="5" max="5" width="24.5703125" style="306" customWidth="1"/>
    <col min="6" max="7" width="19.140625" style="307" customWidth="1"/>
    <col min="8" max="8" width="19.140625" style="307" hidden="1" customWidth="1"/>
    <col min="9" max="9" width="16.42578125" style="306" bestFit="1" customWidth="1"/>
    <col min="10" max="10" width="17.42578125" style="306" customWidth="1"/>
    <col min="11" max="11" width="13.140625" style="306" bestFit="1" customWidth="1"/>
    <col min="12" max="12" width="15.28515625" style="306" customWidth="1"/>
    <col min="13" max="16384" width="9.140625" style="306"/>
  </cols>
  <sheetData>
    <row r="1" spans="1:12">
      <c r="A1" s="310"/>
      <c r="B1" s="309"/>
      <c r="C1" s="310"/>
      <c r="D1" s="309"/>
      <c r="E1" s="310"/>
      <c r="F1" s="310"/>
      <c r="G1" s="309"/>
      <c r="H1" s="310"/>
      <c r="I1" s="310"/>
      <c r="J1" s="309"/>
      <c r="K1" s="310"/>
      <c r="L1" s="309"/>
    </row>
    <row r="2" spans="1:12">
      <c r="A2" s="316"/>
      <c r="B2" s="316"/>
      <c r="C2" s="316"/>
      <c r="D2" s="316"/>
      <c r="E2" s="316"/>
      <c r="F2" s="316"/>
      <c r="G2" s="316"/>
      <c r="H2" s="316"/>
      <c r="I2" s="387"/>
      <c r="J2" s="387"/>
      <c r="K2" s="386"/>
      <c r="L2" s="309"/>
    </row>
    <row r="3" spans="1:12" s="317" customFormat="1">
      <c r="A3" s="385" t="s">
        <v>308</v>
      </c>
      <c r="B3" s="367"/>
      <c r="C3" s="367"/>
      <c r="D3" s="367"/>
      <c r="E3" s="368"/>
      <c r="F3" s="362"/>
      <c r="G3" s="368"/>
      <c r="H3" s="384" t="s">
        <v>494</v>
      </c>
      <c r="I3" s="367"/>
      <c r="J3" s="368"/>
      <c r="K3" s="368"/>
      <c r="L3" s="383" t="s">
        <v>110</v>
      </c>
    </row>
    <row r="4" spans="1:12" s="317" customFormat="1">
      <c r="A4" s="382" t="s">
        <v>141</v>
      </c>
      <c r="B4" s="367"/>
      <c r="C4" s="367"/>
      <c r="D4" s="367"/>
      <c r="E4" s="368"/>
      <c r="F4" s="362"/>
      <c r="G4" s="368"/>
      <c r="H4" s="381"/>
      <c r="I4" s="367"/>
      <c r="J4" s="368"/>
      <c r="K4" s="368"/>
      <c r="L4" s="380"/>
    </row>
    <row r="5" spans="1:12" s="317" customFormat="1">
      <c r="A5" s="379"/>
      <c r="B5" s="367"/>
      <c r="C5" s="378"/>
      <c r="D5" s="377"/>
      <c r="E5" s="368"/>
      <c r="F5" s="376"/>
      <c r="G5" s="368"/>
      <c r="H5" s="368"/>
      <c r="I5" s="362"/>
      <c r="J5" s="367"/>
      <c r="K5" s="367"/>
      <c r="L5" s="366"/>
    </row>
    <row r="6" spans="1:12" s="317" customFormat="1">
      <c r="A6" s="373" t="s">
        <v>275</v>
      </c>
      <c r="B6" s="362"/>
      <c r="C6" s="362"/>
      <c r="D6" s="362" t="s">
        <v>277</v>
      </c>
      <c r="E6" s="374" t="s">
        <v>481</v>
      </c>
      <c r="F6" s="369"/>
      <c r="G6" s="368"/>
      <c r="H6" s="375"/>
      <c r="I6" s="374"/>
      <c r="J6" s="367"/>
      <c r="K6" s="368"/>
      <c r="L6" s="366"/>
    </row>
    <row r="7" spans="1:12" s="317" customFormat="1">
      <c r="A7" s="373"/>
      <c r="B7" s="362"/>
      <c r="C7" s="362"/>
      <c r="D7" s="362"/>
      <c r="E7" s="368"/>
      <c r="F7" s="369"/>
      <c r="G7" s="369"/>
      <c r="H7" s="369"/>
      <c r="I7" s="371"/>
      <c r="J7" s="368"/>
      <c r="K7" s="367"/>
      <c r="L7" s="366"/>
    </row>
    <row r="8" spans="1:12" s="317" customFormat="1" ht="15.75" thickBot="1">
      <c r="A8" s="372"/>
      <c r="B8" s="368"/>
      <c r="C8" s="371"/>
      <c r="D8" s="370"/>
      <c r="E8" s="368"/>
      <c r="F8" s="369"/>
      <c r="G8" s="369"/>
      <c r="H8" s="369"/>
      <c r="I8" s="368"/>
      <c r="J8" s="367"/>
      <c r="K8" s="367"/>
      <c r="L8" s="366"/>
    </row>
    <row r="9" spans="1:12" ht="15.75" thickBot="1">
      <c r="A9" s="365"/>
      <c r="B9" s="364"/>
      <c r="C9" s="363"/>
      <c r="D9" s="363"/>
      <c r="E9" s="363"/>
      <c r="F9" s="362"/>
      <c r="G9" s="362"/>
      <c r="H9" s="362"/>
      <c r="I9" s="427" t="s">
        <v>480</v>
      </c>
      <c r="J9" s="428"/>
      <c r="K9" s="429"/>
      <c r="L9" s="361"/>
    </row>
    <row r="10" spans="1:12" s="349" customFormat="1" ht="39" customHeight="1" thickBot="1">
      <c r="A10" s="360" t="s">
        <v>64</v>
      </c>
      <c r="B10" s="359" t="s">
        <v>142</v>
      </c>
      <c r="C10" s="359" t="s">
        <v>479</v>
      </c>
      <c r="D10" s="358" t="s">
        <v>282</v>
      </c>
      <c r="E10" s="357" t="s">
        <v>478</v>
      </c>
      <c r="F10" s="356" t="s">
        <v>477</v>
      </c>
      <c r="G10" s="355" t="s">
        <v>229</v>
      </c>
      <c r="H10" s="354" t="s">
        <v>226</v>
      </c>
      <c r="I10" s="353" t="s">
        <v>476</v>
      </c>
      <c r="J10" s="352" t="s">
        <v>279</v>
      </c>
      <c r="K10" s="351" t="s">
        <v>230</v>
      </c>
      <c r="L10" s="350" t="s">
        <v>231</v>
      </c>
    </row>
    <row r="11" spans="1:12" s="343" customFormat="1" ht="15.75" thickBot="1">
      <c r="A11" s="347">
        <v>1</v>
      </c>
      <c r="B11" s="346">
        <v>2</v>
      </c>
      <c r="C11" s="348">
        <v>3</v>
      </c>
      <c r="D11" s="348">
        <v>4</v>
      </c>
      <c r="E11" s="347">
        <v>5</v>
      </c>
      <c r="F11" s="346">
        <v>6</v>
      </c>
      <c r="G11" s="348">
        <v>7</v>
      </c>
      <c r="H11" s="346">
        <v>8</v>
      </c>
      <c r="I11" s="347">
        <v>9</v>
      </c>
      <c r="J11" s="346">
        <v>10</v>
      </c>
      <c r="K11" s="345">
        <v>11</v>
      </c>
      <c r="L11" s="344">
        <v>12</v>
      </c>
    </row>
    <row r="12" spans="1:12" ht="45">
      <c r="A12" s="409">
        <v>1</v>
      </c>
      <c r="B12" s="402">
        <v>42601</v>
      </c>
      <c r="C12" s="403" t="s">
        <v>491</v>
      </c>
      <c r="D12" s="404" t="s">
        <v>499</v>
      </c>
      <c r="E12" s="405" t="s">
        <v>482</v>
      </c>
      <c r="F12" s="406" t="s">
        <v>483</v>
      </c>
      <c r="G12" s="407" t="s">
        <v>500</v>
      </c>
      <c r="H12" s="408" t="s">
        <v>484</v>
      </c>
      <c r="I12" s="342"/>
      <c r="J12" s="341"/>
      <c r="K12" s="340"/>
      <c r="L12" s="339"/>
    </row>
    <row r="13" spans="1:12" ht="45">
      <c r="A13" s="409">
        <v>2</v>
      </c>
      <c r="B13" s="410" t="s">
        <v>501</v>
      </c>
      <c r="C13" s="411" t="s">
        <v>491</v>
      </c>
      <c r="D13" s="415" t="s">
        <v>502</v>
      </c>
      <c r="E13" s="416" t="s">
        <v>503</v>
      </c>
      <c r="F13" s="411"/>
      <c r="G13" s="417" t="s">
        <v>483</v>
      </c>
      <c r="H13" s="418" t="s">
        <v>500</v>
      </c>
      <c r="I13" s="332"/>
      <c r="J13" s="331"/>
      <c r="K13" s="330"/>
      <c r="L13" s="329"/>
    </row>
    <row r="14" spans="1:12" ht="45">
      <c r="A14" s="414">
        <v>3</v>
      </c>
      <c r="B14" s="412" t="s">
        <v>501</v>
      </c>
      <c r="C14" s="403" t="s">
        <v>491</v>
      </c>
      <c r="D14" s="413" t="s">
        <v>504</v>
      </c>
      <c r="E14" s="419" t="s">
        <v>505</v>
      </c>
      <c r="F14" s="420">
        <v>65002007255</v>
      </c>
      <c r="G14" s="421"/>
      <c r="H14" s="421"/>
      <c r="I14" s="332"/>
      <c r="J14" s="331"/>
      <c r="K14" s="330"/>
      <c r="L14" s="329"/>
    </row>
    <row r="15" spans="1:12" ht="45">
      <c r="A15" s="414">
        <v>4</v>
      </c>
      <c r="B15" s="412" t="s">
        <v>506</v>
      </c>
      <c r="C15" s="403" t="s">
        <v>491</v>
      </c>
      <c r="D15" s="413" t="s">
        <v>507</v>
      </c>
      <c r="E15" s="419" t="s">
        <v>505</v>
      </c>
      <c r="F15" s="420">
        <v>65002007255</v>
      </c>
      <c r="G15" s="421"/>
      <c r="H15" s="421"/>
      <c r="I15" s="332"/>
      <c r="J15" s="331"/>
      <c r="K15" s="330"/>
      <c r="L15" s="329"/>
    </row>
    <row r="16" spans="1:12" ht="45">
      <c r="A16" s="414">
        <v>5</v>
      </c>
      <c r="B16" s="410" t="s">
        <v>506</v>
      </c>
      <c r="C16" s="411" t="s">
        <v>491</v>
      </c>
      <c r="D16" s="415" t="s">
        <v>508</v>
      </c>
      <c r="E16" s="416" t="s">
        <v>503</v>
      </c>
      <c r="F16" s="411"/>
      <c r="G16" s="417" t="s">
        <v>483</v>
      </c>
      <c r="H16" s="418" t="s">
        <v>500</v>
      </c>
      <c r="I16" s="332"/>
      <c r="J16" s="331"/>
      <c r="K16" s="330"/>
      <c r="L16" s="329"/>
    </row>
    <row r="17" spans="1:12" ht="45">
      <c r="A17" s="414">
        <v>6</v>
      </c>
      <c r="B17" s="410" t="s">
        <v>509</v>
      </c>
      <c r="C17" s="411" t="s">
        <v>491</v>
      </c>
      <c r="D17" s="415" t="s">
        <v>508</v>
      </c>
      <c r="E17" s="416" t="s">
        <v>503</v>
      </c>
      <c r="F17" s="411"/>
      <c r="G17" s="417" t="s">
        <v>483</v>
      </c>
      <c r="H17" s="418" t="s">
        <v>500</v>
      </c>
      <c r="I17" s="332"/>
      <c r="J17" s="331"/>
      <c r="K17" s="330"/>
      <c r="L17" s="329"/>
    </row>
    <row r="18" spans="1:12" ht="45">
      <c r="A18" s="414">
        <v>7</v>
      </c>
      <c r="B18" s="410" t="s">
        <v>510</v>
      </c>
      <c r="C18" s="411" t="s">
        <v>491</v>
      </c>
      <c r="D18" s="415" t="s">
        <v>511</v>
      </c>
      <c r="E18" s="416" t="s">
        <v>503</v>
      </c>
      <c r="F18" s="411"/>
      <c r="G18" s="417" t="s">
        <v>483</v>
      </c>
      <c r="H18" s="418" t="s">
        <v>500</v>
      </c>
      <c r="I18" s="332"/>
      <c r="J18" s="331"/>
      <c r="K18" s="330"/>
      <c r="L18" s="329"/>
    </row>
    <row r="19" spans="1:12" ht="45">
      <c r="A19" s="414">
        <v>8</v>
      </c>
      <c r="B19" s="412" t="s">
        <v>512</v>
      </c>
      <c r="C19" s="403" t="s">
        <v>491</v>
      </c>
      <c r="D19" s="413" t="s">
        <v>513</v>
      </c>
      <c r="E19" s="419" t="s">
        <v>505</v>
      </c>
      <c r="F19" s="420">
        <v>65002007255</v>
      </c>
      <c r="G19" s="421"/>
      <c r="H19" s="421"/>
      <c r="I19" s="332"/>
      <c r="J19" s="331"/>
      <c r="K19" s="330"/>
      <c r="L19" s="329"/>
    </row>
    <row r="20" spans="1:12" ht="45">
      <c r="A20" s="338">
        <v>9</v>
      </c>
      <c r="B20" s="402" t="s">
        <v>514</v>
      </c>
      <c r="C20" s="403" t="s">
        <v>491</v>
      </c>
      <c r="D20" s="404" t="s">
        <v>515</v>
      </c>
      <c r="E20" s="405" t="s">
        <v>482</v>
      </c>
      <c r="F20" s="406" t="s">
        <v>483</v>
      </c>
      <c r="G20" s="407" t="s">
        <v>500</v>
      </c>
      <c r="H20" s="408" t="s">
        <v>484</v>
      </c>
      <c r="I20" s="332"/>
      <c r="J20" s="331"/>
      <c r="K20" s="330"/>
      <c r="L20" s="329"/>
    </row>
    <row r="21" spans="1:12">
      <c r="A21" s="338">
        <v>10</v>
      </c>
      <c r="B21" s="337"/>
      <c r="C21" s="336"/>
      <c r="D21" s="335"/>
      <c r="E21" s="334"/>
      <c r="F21" s="333"/>
      <c r="G21" s="333"/>
      <c r="H21" s="333"/>
      <c r="I21" s="332"/>
      <c r="J21" s="331"/>
      <c r="K21" s="330"/>
      <c r="L21" s="329"/>
    </row>
    <row r="22" spans="1:12">
      <c r="A22" s="338">
        <v>11</v>
      </c>
      <c r="B22" s="337"/>
      <c r="C22" s="336"/>
      <c r="D22" s="335"/>
      <c r="E22" s="334"/>
      <c r="F22" s="333"/>
      <c r="G22" s="333"/>
      <c r="H22" s="333"/>
      <c r="I22" s="332"/>
      <c r="J22" s="331"/>
      <c r="K22" s="330"/>
      <c r="L22" s="329"/>
    </row>
    <row r="23" spans="1:12">
      <c r="A23" s="338">
        <v>12</v>
      </c>
      <c r="B23" s="337"/>
      <c r="C23" s="336"/>
      <c r="D23" s="335"/>
      <c r="E23" s="334"/>
      <c r="F23" s="333"/>
      <c r="G23" s="333"/>
      <c r="H23" s="333"/>
      <c r="I23" s="332"/>
      <c r="J23" s="331"/>
      <c r="K23" s="330"/>
      <c r="L23" s="329"/>
    </row>
    <row r="24" spans="1:12">
      <c r="A24" s="338">
        <v>13</v>
      </c>
      <c r="B24" s="337"/>
      <c r="C24" s="336"/>
      <c r="D24" s="335"/>
      <c r="E24" s="334"/>
      <c r="F24" s="333"/>
      <c r="G24" s="333"/>
      <c r="H24" s="333"/>
      <c r="I24" s="332"/>
      <c r="J24" s="331"/>
      <c r="K24" s="330"/>
      <c r="L24" s="329"/>
    </row>
    <row r="25" spans="1:12">
      <c r="A25" s="338">
        <v>14</v>
      </c>
      <c r="B25" s="337"/>
      <c r="C25" s="336"/>
      <c r="D25" s="335"/>
      <c r="E25" s="334"/>
      <c r="F25" s="333"/>
      <c r="G25" s="333"/>
      <c r="H25" s="333"/>
      <c r="I25" s="332"/>
      <c r="J25" s="331"/>
      <c r="K25" s="330"/>
      <c r="L25" s="329"/>
    </row>
    <row r="26" spans="1:12">
      <c r="A26" s="338">
        <v>15</v>
      </c>
      <c r="B26" s="337"/>
      <c r="C26" s="336"/>
      <c r="D26" s="335"/>
      <c r="E26" s="334"/>
      <c r="F26" s="333"/>
      <c r="G26" s="333"/>
      <c r="H26" s="333"/>
      <c r="I26" s="332"/>
      <c r="J26" s="331"/>
      <c r="K26" s="330"/>
      <c r="L26" s="329"/>
    </row>
    <row r="27" spans="1:12">
      <c r="A27" s="338">
        <v>16</v>
      </c>
      <c r="B27" s="337"/>
      <c r="C27" s="336"/>
      <c r="D27" s="335"/>
      <c r="E27" s="334"/>
      <c r="F27" s="333"/>
      <c r="G27" s="333"/>
      <c r="H27" s="333"/>
      <c r="I27" s="332"/>
      <c r="J27" s="331"/>
      <c r="K27" s="330"/>
      <c r="L27" s="329"/>
    </row>
    <row r="28" spans="1:12">
      <c r="A28" s="338">
        <v>17</v>
      </c>
      <c r="B28" s="337"/>
      <c r="C28" s="336"/>
      <c r="D28" s="335"/>
      <c r="E28" s="334"/>
      <c r="F28" s="333"/>
      <c r="G28" s="333"/>
      <c r="H28" s="333"/>
      <c r="I28" s="332"/>
      <c r="J28" s="331"/>
      <c r="K28" s="330"/>
      <c r="L28" s="329"/>
    </row>
    <row r="29" spans="1:12">
      <c r="A29" s="338">
        <v>18</v>
      </c>
      <c r="B29" s="337"/>
      <c r="C29" s="336"/>
      <c r="D29" s="335"/>
      <c r="E29" s="334"/>
      <c r="F29" s="333"/>
      <c r="G29" s="333"/>
      <c r="H29" s="333"/>
      <c r="I29" s="332"/>
      <c r="J29" s="331"/>
      <c r="K29" s="330"/>
      <c r="L29" s="329"/>
    </row>
    <row r="30" spans="1:12">
      <c r="A30" s="338">
        <v>19</v>
      </c>
      <c r="B30" s="337"/>
      <c r="C30" s="336"/>
      <c r="D30" s="335"/>
      <c r="E30" s="334"/>
      <c r="F30" s="333"/>
      <c r="G30" s="333"/>
      <c r="H30" s="333"/>
      <c r="I30" s="332"/>
      <c r="J30" s="331"/>
      <c r="K30" s="330"/>
      <c r="L30" s="329"/>
    </row>
    <row r="31" spans="1:12" ht="15.75" thickBot="1">
      <c r="A31" s="328" t="s">
        <v>278</v>
      </c>
      <c r="B31" s="327"/>
      <c r="C31" s="326"/>
      <c r="D31" s="325"/>
      <c r="E31" s="324"/>
      <c r="F31" s="323"/>
      <c r="G31" s="323"/>
      <c r="H31" s="323"/>
      <c r="I31" s="322"/>
      <c r="J31" s="321"/>
      <c r="K31" s="320"/>
      <c r="L31" s="319"/>
    </row>
    <row r="32" spans="1:12">
      <c r="A32" s="309"/>
      <c r="B32" s="310"/>
      <c r="C32" s="309"/>
      <c r="D32" s="310"/>
      <c r="E32" s="309"/>
      <c r="F32" s="310"/>
      <c r="G32" s="309"/>
      <c r="H32" s="310"/>
      <c r="I32" s="309"/>
      <c r="J32" s="310"/>
      <c r="K32" s="309"/>
      <c r="L32" s="310"/>
    </row>
    <row r="33" spans="1:12">
      <c r="A33" s="309"/>
      <c r="B33" s="316"/>
      <c r="C33" s="309"/>
      <c r="D33" s="316"/>
      <c r="E33" s="309"/>
      <c r="F33" s="316"/>
      <c r="G33" s="309"/>
      <c r="H33" s="316"/>
      <c r="I33" s="309"/>
      <c r="J33" s="316"/>
      <c r="K33" s="309"/>
      <c r="L33" s="316"/>
    </row>
    <row r="34" spans="1:12" s="317" customFormat="1">
      <c r="A34" s="426" t="s">
        <v>434</v>
      </c>
      <c r="B34" s="426"/>
      <c r="C34" s="426"/>
      <c r="D34" s="426"/>
      <c r="E34" s="426"/>
      <c r="F34" s="426"/>
      <c r="G34" s="426"/>
      <c r="H34" s="426"/>
      <c r="I34" s="426"/>
      <c r="J34" s="426"/>
      <c r="K34" s="426"/>
      <c r="L34" s="426"/>
    </row>
    <row r="35" spans="1:12" s="318" customFormat="1" ht="12.75">
      <c r="A35" s="426" t="s">
        <v>475</v>
      </c>
      <c r="B35" s="426"/>
      <c r="C35" s="426"/>
      <c r="D35" s="426"/>
      <c r="E35" s="426"/>
      <c r="F35" s="426"/>
      <c r="G35" s="426"/>
      <c r="H35" s="426"/>
      <c r="I35" s="426"/>
      <c r="J35" s="426"/>
      <c r="K35" s="426"/>
      <c r="L35" s="426"/>
    </row>
    <row r="36" spans="1:12" s="318" customFormat="1" ht="12.75">
      <c r="A36" s="426"/>
      <c r="B36" s="426"/>
      <c r="C36" s="426"/>
      <c r="D36" s="426"/>
      <c r="E36" s="426"/>
      <c r="F36" s="426"/>
      <c r="G36" s="426"/>
      <c r="H36" s="426"/>
      <c r="I36" s="426"/>
      <c r="J36" s="426"/>
      <c r="K36" s="426"/>
      <c r="L36" s="426"/>
    </row>
    <row r="37" spans="1:12" s="317" customFormat="1">
      <c r="A37" s="426" t="s">
        <v>474</v>
      </c>
      <c r="B37" s="426"/>
      <c r="C37" s="426"/>
      <c r="D37" s="426"/>
      <c r="E37" s="426"/>
      <c r="F37" s="426"/>
      <c r="G37" s="426"/>
      <c r="H37" s="426"/>
      <c r="I37" s="426"/>
      <c r="J37" s="426"/>
      <c r="K37" s="426"/>
      <c r="L37" s="426"/>
    </row>
    <row r="38" spans="1:12" s="317" customFormat="1">
      <c r="A38" s="426"/>
      <c r="B38" s="426"/>
      <c r="C38" s="426"/>
      <c r="D38" s="426"/>
      <c r="E38" s="426"/>
      <c r="F38" s="426"/>
      <c r="G38" s="426"/>
      <c r="H38" s="426"/>
      <c r="I38" s="426"/>
      <c r="J38" s="426"/>
      <c r="K38" s="426"/>
      <c r="L38" s="426"/>
    </row>
    <row r="39" spans="1:12" s="317" customFormat="1">
      <c r="A39" s="426" t="s">
        <v>473</v>
      </c>
      <c r="B39" s="426"/>
      <c r="C39" s="426"/>
      <c r="D39" s="426"/>
      <c r="E39" s="426"/>
      <c r="F39" s="426"/>
      <c r="G39" s="426"/>
      <c r="H39" s="426"/>
      <c r="I39" s="426"/>
      <c r="J39" s="426"/>
      <c r="K39" s="426"/>
      <c r="L39" s="426"/>
    </row>
    <row r="40" spans="1:12" s="317" customFormat="1">
      <c r="A40" s="309"/>
      <c r="B40" s="310"/>
      <c r="C40" s="309"/>
      <c r="D40" s="310"/>
      <c r="E40" s="309"/>
      <c r="F40" s="310"/>
      <c r="G40" s="309"/>
      <c r="H40" s="310"/>
      <c r="I40" s="309"/>
      <c r="J40" s="310"/>
      <c r="K40" s="309"/>
      <c r="L40" s="310"/>
    </row>
    <row r="41" spans="1:12" s="317" customFormat="1">
      <c r="A41" s="309"/>
      <c r="B41" s="316"/>
      <c r="C41" s="309"/>
      <c r="D41" s="316"/>
      <c r="E41" s="309"/>
      <c r="F41" s="316"/>
      <c r="G41" s="309"/>
      <c r="H41" s="316"/>
      <c r="I41" s="309"/>
      <c r="J41" s="316"/>
      <c r="K41" s="309"/>
      <c r="L41" s="316"/>
    </row>
    <row r="42" spans="1:12" s="317" customFormat="1">
      <c r="A42" s="309"/>
      <c r="B42" s="310"/>
      <c r="C42" s="309"/>
      <c r="D42" s="310"/>
      <c r="E42" s="309"/>
      <c r="F42" s="310"/>
      <c r="G42" s="309"/>
      <c r="H42" s="310"/>
      <c r="I42" s="309"/>
      <c r="J42" s="310"/>
      <c r="K42" s="309"/>
      <c r="L42" s="310"/>
    </row>
    <row r="43" spans="1:12">
      <c r="A43" s="309"/>
      <c r="B43" s="316"/>
      <c r="C43" s="309"/>
      <c r="D43" s="316"/>
      <c r="E43" s="309"/>
      <c r="F43" s="316"/>
      <c r="G43" s="309"/>
      <c r="H43" s="316"/>
      <c r="I43" s="309"/>
      <c r="J43" s="316"/>
      <c r="K43" s="309"/>
      <c r="L43" s="316"/>
    </row>
    <row r="44" spans="1:12" s="311" customFormat="1">
      <c r="A44" s="432" t="s">
        <v>107</v>
      </c>
      <c r="B44" s="432"/>
      <c r="C44" s="310"/>
      <c r="D44" s="309"/>
      <c r="E44" s="310"/>
      <c r="F44" s="310"/>
      <c r="G44" s="309"/>
      <c r="H44" s="310"/>
      <c r="I44" s="310"/>
      <c r="J44" s="309"/>
      <c r="K44" s="310"/>
      <c r="L44" s="309"/>
    </row>
    <row r="45" spans="1:12" s="311" customFormat="1">
      <c r="A45" s="310"/>
      <c r="B45" s="309"/>
      <c r="C45" s="314"/>
      <c r="D45" s="315" t="s">
        <v>482</v>
      </c>
      <c r="E45" s="314"/>
      <c r="F45" s="310"/>
      <c r="G45" s="309"/>
      <c r="H45" s="313" t="s">
        <v>485</v>
      </c>
      <c r="I45" s="310"/>
      <c r="J45" s="309"/>
      <c r="K45" s="310"/>
      <c r="L45" s="309"/>
    </row>
    <row r="46" spans="1:12" s="311" customFormat="1" ht="15" customHeight="1">
      <c r="A46" s="310"/>
      <c r="B46" s="309"/>
      <c r="C46" s="425" t="s">
        <v>269</v>
      </c>
      <c r="D46" s="425"/>
      <c r="E46" s="425"/>
      <c r="F46" s="310"/>
      <c r="G46" s="309"/>
      <c r="H46" s="430" t="s">
        <v>472</v>
      </c>
      <c r="I46" s="312"/>
      <c r="J46" s="309"/>
      <c r="K46" s="310"/>
      <c r="L46" s="309"/>
    </row>
    <row r="47" spans="1:12" s="311" customFormat="1">
      <c r="A47" s="310"/>
      <c r="B47" s="309"/>
      <c r="C47" s="310"/>
      <c r="D47" s="309"/>
      <c r="E47" s="310"/>
      <c r="F47" s="310"/>
      <c r="G47" s="309"/>
      <c r="H47" s="431"/>
      <c r="I47" s="312"/>
      <c r="J47" s="309"/>
      <c r="K47" s="310"/>
      <c r="L47" s="309"/>
    </row>
    <row r="48" spans="1:12" s="308" customFormat="1">
      <c r="A48" s="310"/>
      <c r="B48" s="309"/>
      <c r="C48" s="425" t="s">
        <v>140</v>
      </c>
      <c r="D48" s="425"/>
      <c r="E48" s="425"/>
      <c r="F48" s="310"/>
      <c r="G48" s="309"/>
      <c r="H48" s="310"/>
      <c r="I48" s="310"/>
      <c r="J48" s="309"/>
      <c r="K48" s="310"/>
      <c r="L48" s="309"/>
    </row>
    <row r="49" spans="5:5" s="308" customFormat="1">
      <c r="E49" s="306"/>
    </row>
    <row r="50" spans="5:5" s="308" customFormat="1">
      <c r="E50" s="306"/>
    </row>
    <row r="51" spans="5:5" s="308" customFormat="1">
      <c r="E51" s="306"/>
    </row>
    <row r="52" spans="5:5" s="308" customFormat="1">
      <c r="E52" s="306"/>
    </row>
    <row r="53" spans="5:5" s="308" customFormat="1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 G16:H18 G13:H13 F21:H31 F2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 C14:C15 C19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3 C16:C18">
      <formula1>"ფულადი შემოწირულობა, არაფულადი შემოწირულობა"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57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topLeftCell="A10" zoomScaleNormal="100" zoomScaleSheetLayoutView="100" workbookViewId="0">
      <selection activeCell="G32" sqref="G3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335</v>
      </c>
      <c r="B1" s="79"/>
      <c r="C1" s="435" t="s">
        <v>110</v>
      </c>
      <c r="D1" s="435"/>
      <c r="E1" s="93"/>
    </row>
    <row r="2" spans="1:5" s="6" customFormat="1">
      <c r="A2" s="76" t="s">
        <v>329</v>
      </c>
      <c r="B2" s="79"/>
      <c r="C2" s="433"/>
      <c r="D2" s="433"/>
      <c r="E2" s="93"/>
    </row>
    <row r="3" spans="1:5" s="6" customFormat="1">
      <c r="A3" s="78" t="s">
        <v>141</v>
      </c>
      <c r="B3" s="76"/>
      <c r="C3" s="395" t="s">
        <v>494</v>
      </c>
      <c r="D3" s="168"/>
      <c r="E3" s="93"/>
    </row>
    <row r="4" spans="1:5" s="6" customFormat="1">
      <c r="A4" s="78"/>
      <c r="B4" s="78"/>
      <c r="C4" s="168"/>
      <c r="D4" s="168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/>
      <c r="B6" s="82"/>
      <c r="C6" s="83"/>
      <c r="D6" s="83"/>
      <c r="E6" s="94"/>
    </row>
    <row r="7" spans="1:5">
      <c r="A7" s="79"/>
      <c r="B7" s="79" t="s">
        <v>481</v>
      </c>
      <c r="C7" s="78"/>
      <c r="D7" s="78"/>
      <c r="E7" s="94"/>
    </row>
    <row r="8" spans="1:5" s="6" customFormat="1">
      <c r="A8" s="167"/>
      <c r="B8" s="167"/>
      <c r="C8" s="80"/>
      <c r="D8" s="80"/>
      <c r="E8" s="93"/>
    </row>
    <row r="9" spans="1:5" s="6" customFormat="1" ht="30">
      <c r="A9" s="91" t="s">
        <v>64</v>
      </c>
      <c r="B9" s="91" t="s">
        <v>334</v>
      </c>
      <c r="C9" s="81" t="s">
        <v>10</v>
      </c>
      <c r="D9" s="81" t="s">
        <v>9</v>
      </c>
      <c r="E9" s="93"/>
    </row>
    <row r="10" spans="1:5" s="9" customFormat="1" ht="18">
      <c r="A10" s="100" t="s">
        <v>330</v>
      </c>
      <c r="B10" s="100"/>
      <c r="C10" s="4"/>
      <c r="D10" s="4"/>
      <c r="E10" s="95"/>
    </row>
    <row r="11" spans="1:5" s="10" customFormat="1" ht="18">
      <c r="A11" s="100" t="s">
        <v>331</v>
      </c>
      <c r="B11" s="388"/>
      <c r="C11" s="4"/>
      <c r="D11" s="4"/>
      <c r="E11" s="96"/>
    </row>
    <row r="12" spans="1:5" s="10" customFormat="1">
      <c r="A12" s="89" t="s">
        <v>280</v>
      </c>
      <c r="B12" s="89"/>
      <c r="C12" s="4"/>
      <c r="D12" s="4"/>
      <c r="E12" s="96"/>
    </row>
    <row r="13" spans="1:5" s="10" customFormat="1">
      <c r="A13" s="89" t="s">
        <v>280</v>
      </c>
      <c r="B13" s="89"/>
      <c r="C13" s="4"/>
      <c r="D13" s="4"/>
      <c r="E13" s="96"/>
    </row>
    <row r="14" spans="1:5" s="10" customFormat="1">
      <c r="A14" s="390"/>
      <c r="B14" s="89"/>
      <c r="C14" s="4"/>
      <c r="D14" s="4"/>
      <c r="E14" s="96"/>
    </row>
    <row r="15" spans="1:5" s="10" customFormat="1">
      <c r="A15" s="89" t="s">
        <v>280</v>
      </c>
      <c r="B15" s="89"/>
      <c r="C15" s="4"/>
      <c r="D15" s="4"/>
      <c r="E15" s="96"/>
    </row>
    <row r="16" spans="1:5" s="10" customFormat="1">
      <c r="A16" s="89" t="s">
        <v>280</v>
      </c>
      <c r="B16" s="89"/>
      <c r="C16" s="4"/>
      <c r="D16" s="4"/>
      <c r="E16" s="96"/>
    </row>
    <row r="17" spans="1:5" s="10" customFormat="1" ht="17.25" customHeight="1">
      <c r="A17" s="100" t="s">
        <v>332</v>
      </c>
      <c r="B17" s="89"/>
      <c r="C17" s="4"/>
      <c r="D17" s="4"/>
      <c r="E17" s="96"/>
    </row>
    <row r="18" spans="1:5" s="10" customFormat="1" ht="18" customHeight="1">
      <c r="A18" s="100" t="s">
        <v>333</v>
      </c>
      <c r="B18" s="89" t="s">
        <v>517</v>
      </c>
      <c r="C18" s="4">
        <v>1774.66</v>
      </c>
      <c r="D18" s="4">
        <v>1774.66</v>
      </c>
      <c r="E18" s="96"/>
    </row>
    <row r="19" spans="1:5" s="10" customFormat="1">
      <c r="A19" s="89" t="s">
        <v>280</v>
      </c>
      <c r="B19" s="89"/>
      <c r="C19" s="4"/>
      <c r="D19" s="4"/>
      <c r="E19" s="96"/>
    </row>
    <row r="20" spans="1:5" s="10" customFormat="1">
      <c r="A20" s="89" t="s">
        <v>280</v>
      </c>
      <c r="B20" s="89"/>
      <c r="C20" s="4"/>
      <c r="D20" s="4"/>
      <c r="E20" s="96"/>
    </row>
    <row r="21" spans="1:5" s="10" customFormat="1">
      <c r="A21" s="89" t="s">
        <v>280</v>
      </c>
      <c r="B21" s="89"/>
      <c r="C21" s="4"/>
      <c r="D21" s="4"/>
      <c r="E21" s="96"/>
    </row>
    <row r="22" spans="1:5" s="10" customFormat="1">
      <c r="A22" s="89" t="s">
        <v>280</v>
      </c>
      <c r="B22" s="89"/>
      <c r="C22" s="4"/>
      <c r="D22" s="4"/>
      <c r="E22" s="96"/>
    </row>
    <row r="23" spans="1:5" s="10" customFormat="1">
      <c r="A23" s="89" t="s">
        <v>280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336</v>
      </c>
      <c r="C25" s="4">
        <v>1774.66</v>
      </c>
      <c r="D25" s="4">
        <v>1774.66</v>
      </c>
      <c r="E25" s="98"/>
    </row>
    <row r="26" spans="1:5">
      <c r="A26" s="45"/>
      <c r="B26" s="45"/>
    </row>
    <row r="27" spans="1:5">
      <c r="A27" s="2" t="s">
        <v>436</v>
      </c>
      <c r="E27" s="5"/>
    </row>
    <row r="28" spans="1:5">
      <c r="A28" s="2" t="s">
        <v>420</v>
      </c>
    </row>
    <row r="29" spans="1:5">
      <c r="A29" s="224" t="s">
        <v>421</v>
      </c>
    </row>
    <row r="30" spans="1:5">
      <c r="A30" s="224"/>
    </row>
    <row r="31" spans="1:5">
      <c r="A31" s="224" t="s">
        <v>353</v>
      </c>
    </row>
    <row r="32" spans="1:5" s="23" customFormat="1" ht="12.75"/>
    <row r="33" spans="1:9">
      <c r="A33" s="71" t="s">
        <v>107</v>
      </c>
      <c r="E33" s="5"/>
    </row>
    <row r="34" spans="1:9">
      <c r="B34" s="2" t="s">
        <v>482</v>
      </c>
      <c r="E34"/>
      <c r="F34"/>
      <c r="G34"/>
      <c r="H34"/>
      <c r="I34"/>
    </row>
    <row r="35" spans="1:9">
      <c r="C35" s="2" t="s">
        <v>485</v>
      </c>
      <c r="D35" s="12"/>
      <c r="E35"/>
      <c r="F35"/>
      <c r="G35"/>
      <c r="H35"/>
      <c r="I35"/>
    </row>
    <row r="36" spans="1:9">
      <c r="A36" s="71"/>
      <c r="B36" s="71" t="s">
        <v>272</v>
      </c>
      <c r="D36" s="12"/>
      <c r="E36"/>
      <c r="F36"/>
      <c r="G36"/>
      <c r="H36"/>
      <c r="I36"/>
    </row>
    <row r="37" spans="1:9">
      <c r="B37" s="2" t="s">
        <v>271</v>
      </c>
      <c r="D37" s="12"/>
      <c r="E37"/>
      <c r="F37"/>
      <c r="G37"/>
      <c r="H37"/>
      <c r="I37"/>
    </row>
    <row r="38" spans="1:9" customFormat="1" ht="12.75">
      <c r="A38" s="67"/>
      <c r="B38" s="67" t="s">
        <v>140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85" zoomScaleNormal="100" zoomScaleSheetLayoutView="85" workbookViewId="0">
      <selection activeCell="C5" sqref="C5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460</v>
      </c>
      <c r="B1" s="78"/>
      <c r="C1" s="438" t="s">
        <v>110</v>
      </c>
      <c r="D1" s="438"/>
    </row>
    <row r="2" spans="1:5">
      <c r="A2" s="76" t="s">
        <v>461</v>
      </c>
      <c r="B2" s="78"/>
      <c r="C2" s="433"/>
      <c r="D2" s="434"/>
    </row>
    <row r="3" spans="1:5">
      <c r="A3" s="78" t="s">
        <v>141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 t="s">
        <v>494</v>
      </c>
      <c r="D5" s="78"/>
      <c r="E5" s="5"/>
    </row>
    <row r="6" spans="1:5">
      <c r="A6" s="123" t="e">
        <f>#REF!</f>
        <v>#REF!</v>
      </c>
      <c r="B6" s="124"/>
      <c r="C6" s="124"/>
      <c r="D6" s="60"/>
      <c r="E6" s="5"/>
    </row>
    <row r="7" spans="1:5">
      <c r="A7" s="79"/>
      <c r="B7" s="79" t="s">
        <v>481</v>
      </c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108</v>
      </c>
      <c r="C10" s="84">
        <f>SUM(C11,C14,C17,C20:C22)</f>
        <v>0</v>
      </c>
      <c r="D10" s="84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1" t="s">
        <v>107</v>
      </c>
      <c r="E26" s="5"/>
    </row>
    <row r="27" spans="1:9">
      <c r="E27"/>
      <c r="F27"/>
      <c r="G27"/>
      <c r="H27"/>
      <c r="I27"/>
    </row>
    <row r="28" spans="1:9">
      <c r="B28" s="2" t="s">
        <v>482</v>
      </c>
      <c r="C28" s="2" t="s">
        <v>485</v>
      </c>
      <c r="D28" s="12"/>
      <c r="E28"/>
      <c r="F28"/>
      <c r="G28"/>
      <c r="H28"/>
      <c r="I28"/>
    </row>
    <row r="29" spans="1:9">
      <c r="A29"/>
      <c r="B29" s="71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7" t="s">
        <v>140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Normal="100" zoomScaleSheetLayoutView="100" workbookViewId="0">
      <selection activeCell="B4" sqref="B4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462</v>
      </c>
      <c r="B1" s="79"/>
      <c r="C1" s="435" t="s">
        <v>110</v>
      </c>
      <c r="D1" s="435"/>
      <c r="E1" s="93"/>
    </row>
    <row r="2" spans="1:5" s="6" customFormat="1">
      <c r="A2" s="76" t="s">
        <v>459</v>
      </c>
      <c r="B2" s="79"/>
      <c r="C2" s="433"/>
      <c r="D2" s="433"/>
      <c r="E2" s="93"/>
    </row>
    <row r="3" spans="1:5" s="6" customFormat="1">
      <c r="A3" s="78" t="s">
        <v>141</v>
      </c>
      <c r="B3" s="76"/>
      <c r="C3" s="168"/>
      <c r="D3" s="168"/>
      <c r="E3" s="93"/>
    </row>
    <row r="4" spans="1:5" s="6" customFormat="1">
      <c r="A4" s="78"/>
      <c r="B4" s="78" t="s">
        <v>494</v>
      </c>
      <c r="C4" s="168"/>
      <c r="D4" s="168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/>
      <c r="B6" s="82" t="s">
        <v>481</v>
      </c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7"/>
      <c r="B8" s="167"/>
      <c r="C8" s="80"/>
      <c r="D8" s="80"/>
      <c r="E8" s="93"/>
    </row>
    <row r="9" spans="1:5" s="6" customFormat="1" ht="30">
      <c r="A9" s="91" t="s">
        <v>64</v>
      </c>
      <c r="B9" s="91" t="s">
        <v>334</v>
      </c>
      <c r="C9" s="81" t="s">
        <v>10</v>
      </c>
      <c r="D9" s="81" t="s">
        <v>9</v>
      </c>
      <c r="E9" s="93"/>
    </row>
    <row r="10" spans="1:5" s="9" customFormat="1" ht="18">
      <c r="A10" s="100" t="s">
        <v>299</v>
      </c>
      <c r="B10" s="100"/>
      <c r="C10" s="4"/>
      <c r="D10" s="4"/>
      <c r="E10" s="95"/>
    </row>
    <row r="11" spans="1:5" s="10" customFormat="1">
      <c r="A11" s="100" t="s">
        <v>300</v>
      </c>
      <c r="B11" s="100"/>
      <c r="C11" s="4"/>
      <c r="D11" s="4"/>
      <c r="E11" s="96"/>
    </row>
    <row r="12" spans="1:5" s="10" customFormat="1">
      <c r="A12" s="100" t="s">
        <v>301</v>
      </c>
      <c r="B12" s="89"/>
      <c r="C12" s="4"/>
      <c r="D12" s="4"/>
      <c r="E12" s="96"/>
    </row>
    <row r="13" spans="1:5" s="10" customFormat="1">
      <c r="A13" s="89" t="s">
        <v>280</v>
      </c>
      <c r="B13" s="89"/>
      <c r="C13" s="4"/>
      <c r="D13" s="4"/>
      <c r="E13" s="96"/>
    </row>
    <row r="14" spans="1:5" s="10" customFormat="1">
      <c r="A14" s="89" t="s">
        <v>280</v>
      </c>
      <c r="B14" s="89"/>
      <c r="C14" s="4"/>
      <c r="D14" s="4"/>
      <c r="E14" s="96"/>
    </row>
    <row r="15" spans="1:5" s="10" customFormat="1">
      <c r="A15" s="89" t="s">
        <v>280</v>
      </c>
      <c r="B15" s="89"/>
      <c r="C15" s="4"/>
      <c r="D15" s="4"/>
      <c r="E15" s="96"/>
    </row>
    <row r="16" spans="1:5" s="10" customFormat="1">
      <c r="A16" s="89" t="s">
        <v>280</v>
      </c>
      <c r="B16" s="89"/>
      <c r="C16" s="4"/>
      <c r="D16" s="4"/>
      <c r="E16" s="96"/>
    </row>
    <row r="17" spans="1:9">
      <c r="A17" s="101"/>
      <c r="B17" s="101" t="s">
        <v>336</v>
      </c>
      <c r="C17" s="88">
        <f>SUM(C10:C16)</f>
        <v>0</v>
      </c>
      <c r="D17" s="88">
        <f>SUM(D10:D16)</f>
        <v>0</v>
      </c>
      <c r="E17" s="98"/>
    </row>
    <row r="18" spans="1:9">
      <c r="A18" s="45"/>
      <c r="B18" s="45"/>
    </row>
    <row r="19" spans="1:9">
      <c r="A19" s="2" t="s">
        <v>403</v>
      </c>
      <c r="E19" s="5"/>
    </row>
    <row r="20" spans="1:9">
      <c r="A20" s="2" t="s">
        <v>405</v>
      </c>
    </row>
    <row r="21" spans="1:9">
      <c r="A21" s="224"/>
    </row>
    <row r="22" spans="1:9">
      <c r="A22" s="224" t="s">
        <v>404</v>
      </c>
    </row>
    <row r="23" spans="1:9" s="23" customFormat="1" ht="12.75"/>
    <row r="24" spans="1:9">
      <c r="A24" s="71" t="s">
        <v>107</v>
      </c>
      <c r="E24" s="5"/>
    </row>
    <row r="25" spans="1:9">
      <c r="B25" s="2" t="s">
        <v>482</v>
      </c>
      <c r="E25"/>
      <c r="F25"/>
      <c r="G25"/>
      <c r="H25"/>
      <c r="I25"/>
    </row>
    <row r="26" spans="1:9">
      <c r="C26" s="2" t="s">
        <v>485</v>
      </c>
      <c r="D26" s="12"/>
      <c r="E26"/>
      <c r="F26"/>
      <c r="G26"/>
      <c r="H26"/>
      <c r="I26"/>
    </row>
    <row r="27" spans="1:9">
      <c r="A27" s="71"/>
      <c r="B27" s="71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67"/>
      <c r="B29" s="67" t="s">
        <v>140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70" zoomScaleNormal="100" zoomScaleSheetLayoutView="100" workbookViewId="0">
      <selection activeCell="J84" sqref="J84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6" t="s">
        <v>225</v>
      </c>
      <c r="B1" s="125"/>
      <c r="C1" s="439" t="s">
        <v>199</v>
      </c>
      <c r="D1" s="439"/>
      <c r="E1" s="107"/>
    </row>
    <row r="2" spans="1:5">
      <c r="A2" s="78" t="s">
        <v>141</v>
      </c>
      <c r="B2" s="125"/>
      <c r="C2" s="79"/>
      <c r="D2" s="236"/>
      <c r="E2" s="107"/>
    </row>
    <row r="3" spans="1:5">
      <c r="A3" s="119"/>
      <c r="B3" s="125"/>
      <c r="C3" s="79" t="s">
        <v>494</v>
      </c>
      <c r="D3" s="79"/>
      <c r="E3" s="107"/>
    </row>
    <row r="4" spans="1: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>
      <c r="A5" s="123" t="e">
        <f>#REF!</f>
        <v>#REF!</v>
      </c>
      <c r="B5" s="124"/>
      <c r="C5" s="124"/>
      <c r="D5" s="60"/>
      <c r="E5" s="110"/>
    </row>
    <row r="6" spans="1:5">
      <c r="A6" s="79"/>
      <c r="B6" s="78" t="s">
        <v>481</v>
      </c>
      <c r="C6" s="78"/>
      <c r="D6" s="78"/>
      <c r="E6" s="110"/>
    </row>
    <row r="7" spans="1:5">
      <c r="A7" s="118"/>
      <c r="B7" s="126"/>
      <c r="C7" s="127"/>
      <c r="D7" s="127"/>
      <c r="E7" s="107"/>
    </row>
    <row r="8" spans="1:5" ht="45">
      <c r="A8" s="128" t="s">
        <v>114</v>
      </c>
      <c r="B8" s="128" t="s">
        <v>191</v>
      </c>
      <c r="C8" s="128" t="s">
        <v>257</v>
      </c>
      <c r="D8" s="128" t="s">
        <v>258</v>
      </c>
      <c r="E8" s="107"/>
    </row>
    <row r="9" spans="1:5">
      <c r="A9" s="50"/>
      <c r="B9" s="51"/>
      <c r="C9" s="163"/>
      <c r="D9" s="163"/>
      <c r="E9" s="107"/>
    </row>
    <row r="10" spans="1:5">
      <c r="A10" s="52" t="s">
        <v>192</v>
      </c>
      <c r="B10" s="53"/>
      <c r="C10" s="129" t="s">
        <v>498</v>
      </c>
      <c r="D10" s="129" t="s">
        <v>498</v>
      </c>
      <c r="E10" s="107"/>
    </row>
    <row r="11" spans="1:5">
      <c r="A11" s="54" t="s">
        <v>193</v>
      </c>
      <c r="B11" s="55"/>
      <c r="C11" s="87">
        <f>SUM(C12:C32)</f>
        <v>0</v>
      </c>
      <c r="D11" s="87">
        <f>SUM(D12:D32)</f>
        <v>0</v>
      </c>
      <c r="E11" s="107"/>
    </row>
    <row r="12" spans="1:5">
      <c r="A12" s="58">
        <v>1110</v>
      </c>
      <c r="B12" s="57" t="s">
        <v>143</v>
      </c>
      <c r="C12" s="8"/>
      <c r="D12" s="8"/>
      <c r="E12" s="107"/>
    </row>
    <row r="13" spans="1:5">
      <c r="A13" s="58">
        <v>1120</v>
      </c>
      <c r="B13" s="57" t="s">
        <v>144</v>
      </c>
      <c r="C13" s="8"/>
      <c r="D13" s="8"/>
      <c r="E13" s="107"/>
    </row>
    <row r="14" spans="1:5">
      <c r="A14" s="58">
        <v>1211</v>
      </c>
      <c r="B14" s="57" t="s">
        <v>145</v>
      </c>
      <c r="C14" s="8" t="s">
        <v>498</v>
      </c>
      <c r="D14" s="8" t="s">
        <v>498</v>
      </c>
      <c r="E14" s="107"/>
    </row>
    <row r="15" spans="1:5">
      <c r="A15" s="58">
        <v>1212</v>
      </c>
      <c r="B15" s="57" t="s">
        <v>146</v>
      </c>
      <c r="C15" s="8"/>
      <c r="D15" s="8"/>
      <c r="E15" s="107"/>
    </row>
    <row r="16" spans="1:5">
      <c r="A16" s="58">
        <v>1213</v>
      </c>
      <c r="B16" s="57" t="s">
        <v>147</v>
      </c>
      <c r="C16" s="8"/>
      <c r="D16" s="8"/>
      <c r="E16" s="107"/>
    </row>
    <row r="17" spans="1:5">
      <c r="A17" s="58">
        <v>1214</v>
      </c>
      <c r="B17" s="57" t="s">
        <v>148</v>
      </c>
      <c r="C17" s="8"/>
      <c r="D17" s="8"/>
      <c r="E17" s="107"/>
    </row>
    <row r="18" spans="1:5">
      <c r="A18" s="58">
        <v>1215</v>
      </c>
      <c r="B18" s="57" t="s">
        <v>149</v>
      </c>
      <c r="C18" s="8"/>
      <c r="D18" s="8"/>
      <c r="E18" s="107"/>
    </row>
    <row r="19" spans="1:5">
      <c r="A19" s="58">
        <v>1300</v>
      </c>
      <c r="B19" s="57" t="s">
        <v>150</v>
      </c>
      <c r="C19" s="8"/>
      <c r="D19" s="8"/>
      <c r="E19" s="107"/>
    </row>
    <row r="20" spans="1:5">
      <c r="A20" s="58">
        <v>1410</v>
      </c>
      <c r="B20" s="57" t="s">
        <v>151</v>
      </c>
      <c r="C20" s="8"/>
      <c r="D20" s="8"/>
      <c r="E20" s="107"/>
    </row>
    <row r="21" spans="1:5">
      <c r="A21" s="58">
        <v>1421</v>
      </c>
      <c r="B21" s="57" t="s">
        <v>152</v>
      </c>
      <c r="C21" s="8"/>
      <c r="D21" s="8"/>
      <c r="E21" s="107"/>
    </row>
    <row r="22" spans="1:5">
      <c r="A22" s="58">
        <v>1422</v>
      </c>
      <c r="B22" s="57" t="s">
        <v>153</v>
      </c>
      <c r="C22" s="8"/>
      <c r="D22" s="8"/>
      <c r="E22" s="107"/>
    </row>
    <row r="23" spans="1:5">
      <c r="A23" s="58">
        <v>1423</v>
      </c>
      <c r="B23" s="57" t="s">
        <v>154</v>
      </c>
      <c r="C23" s="8"/>
      <c r="D23" s="8"/>
      <c r="E23" s="107"/>
    </row>
    <row r="24" spans="1:5">
      <c r="A24" s="58">
        <v>1431</v>
      </c>
      <c r="B24" s="57" t="s">
        <v>155</v>
      </c>
      <c r="C24" s="8"/>
      <c r="D24" s="8"/>
      <c r="E24" s="107"/>
    </row>
    <row r="25" spans="1:5">
      <c r="A25" s="58">
        <v>1432</v>
      </c>
      <c r="B25" s="57" t="s">
        <v>156</v>
      </c>
      <c r="C25" s="8"/>
      <c r="D25" s="8"/>
      <c r="E25" s="107"/>
    </row>
    <row r="26" spans="1:5">
      <c r="A26" s="58">
        <v>1433</v>
      </c>
      <c r="B26" s="57" t="s">
        <v>157</v>
      </c>
      <c r="C26" s="8"/>
      <c r="D26" s="8"/>
      <c r="E26" s="107"/>
    </row>
    <row r="27" spans="1:5">
      <c r="A27" s="58">
        <v>1441</v>
      </c>
      <c r="B27" s="57" t="s">
        <v>158</v>
      </c>
      <c r="C27" s="8"/>
      <c r="D27" s="8"/>
      <c r="E27" s="107"/>
    </row>
    <row r="28" spans="1:5">
      <c r="A28" s="58">
        <v>1442</v>
      </c>
      <c r="B28" s="57" t="s">
        <v>159</v>
      </c>
      <c r="C28" s="8"/>
      <c r="D28" s="8"/>
      <c r="E28" s="107"/>
    </row>
    <row r="29" spans="1:5">
      <c r="A29" s="58">
        <v>1443</v>
      </c>
      <c r="B29" s="57" t="s">
        <v>160</v>
      </c>
      <c r="C29" s="8"/>
      <c r="D29" s="8"/>
      <c r="E29" s="107"/>
    </row>
    <row r="30" spans="1:5">
      <c r="A30" s="58">
        <v>1444</v>
      </c>
      <c r="B30" s="57" t="s">
        <v>161</v>
      </c>
      <c r="C30" s="8"/>
      <c r="D30" s="8"/>
      <c r="E30" s="107"/>
    </row>
    <row r="31" spans="1:5">
      <c r="A31" s="58">
        <v>1445</v>
      </c>
      <c r="B31" s="57" t="s">
        <v>162</v>
      </c>
      <c r="C31" s="8"/>
      <c r="D31" s="8"/>
      <c r="E31" s="107"/>
    </row>
    <row r="32" spans="1:5">
      <c r="A32" s="58">
        <v>1446</v>
      </c>
      <c r="B32" s="57" t="s">
        <v>163</v>
      </c>
      <c r="C32" s="8"/>
      <c r="D32" s="8"/>
      <c r="E32" s="107"/>
    </row>
    <row r="33" spans="1:5">
      <c r="A33" s="31"/>
      <c r="E33" s="107"/>
    </row>
    <row r="34" spans="1:5">
      <c r="A34" s="59" t="s">
        <v>194</v>
      </c>
      <c r="B34" s="57"/>
      <c r="C34" s="87">
        <f>SUM(C35:C42)</f>
        <v>0</v>
      </c>
      <c r="D34" s="87">
        <f>SUM(D35:D42)</f>
        <v>0</v>
      </c>
      <c r="E34" s="107"/>
    </row>
    <row r="35" spans="1:5">
      <c r="A35" s="58">
        <v>2110</v>
      </c>
      <c r="B35" s="57" t="s">
        <v>100</v>
      </c>
      <c r="C35" s="8"/>
      <c r="D35" s="8"/>
      <c r="E35" s="107"/>
    </row>
    <row r="36" spans="1:5">
      <c r="A36" s="58">
        <v>2120</v>
      </c>
      <c r="B36" s="57" t="s">
        <v>164</v>
      </c>
      <c r="C36" s="8"/>
      <c r="D36" s="8"/>
      <c r="E36" s="107"/>
    </row>
    <row r="37" spans="1:5">
      <c r="A37" s="58">
        <v>2130</v>
      </c>
      <c r="B37" s="57" t="s">
        <v>101</v>
      </c>
      <c r="C37" s="8"/>
      <c r="D37" s="8"/>
      <c r="E37" s="107"/>
    </row>
    <row r="38" spans="1:5">
      <c r="A38" s="58">
        <v>2140</v>
      </c>
      <c r="B38" s="57" t="s">
        <v>413</v>
      </c>
      <c r="C38" s="8"/>
      <c r="D38" s="8"/>
      <c r="E38" s="107"/>
    </row>
    <row r="39" spans="1:5">
      <c r="A39" s="58">
        <v>2150</v>
      </c>
      <c r="B39" s="57" t="s">
        <v>417</v>
      </c>
      <c r="C39" s="8"/>
      <c r="D39" s="8"/>
      <c r="E39" s="107"/>
    </row>
    <row r="40" spans="1:5">
      <c r="A40" s="58">
        <v>2220</v>
      </c>
      <c r="B40" s="57" t="s">
        <v>102</v>
      </c>
      <c r="C40" s="8"/>
      <c r="D40" s="8"/>
      <c r="E40" s="107"/>
    </row>
    <row r="41" spans="1:5">
      <c r="A41" s="58">
        <v>2300</v>
      </c>
      <c r="B41" s="57" t="s">
        <v>165</v>
      </c>
      <c r="C41" s="8"/>
      <c r="D41" s="8"/>
      <c r="E41" s="107"/>
    </row>
    <row r="42" spans="1:5">
      <c r="A42" s="58">
        <v>2400</v>
      </c>
      <c r="B42" s="57" t="s">
        <v>166</v>
      </c>
      <c r="C42" s="8"/>
      <c r="D42" s="8"/>
      <c r="E42" s="107"/>
    </row>
    <row r="43" spans="1:5">
      <c r="A43" s="32"/>
      <c r="E43" s="107"/>
    </row>
    <row r="44" spans="1:5">
      <c r="A44" s="56" t="s">
        <v>198</v>
      </c>
      <c r="B44" s="57"/>
      <c r="C44" s="87">
        <f>SUM(C45,C64)</f>
        <v>0</v>
      </c>
      <c r="D44" s="87">
        <f>SUM(D45,D64)</f>
        <v>0</v>
      </c>
      <c r="E44" s="107"/>
    </row>
    <row r="45" spans="1:5">
      <c r="A45" s="59" t="s">
        <v>195</v>
      </c>
      <c r="B45" s="57"/>
      <c r="C45" s="87">
        <f>SUM(C46:C61)</f>
        <v>0</v>
      </c>
      <c r="D45" s="87">
        <f>SUM(D46:D61)</f>
        <v>0</v>
      </c>
      <c r="E45" s="107"/>
    </row>
    <row r="46" spans="1:5">
      <c r="A46" s="58">
        <v>3100</v>
      </c>
      <c r="B46" s="57" t="s">
        <v>167</v>
      </c>
      <c r="C46" s="8"/>
      <c r="D46" s="8"/>
      <c r="E46" s="107"/>
    </row>
    <row r="47" spans="1:5">
      <c r="A47" s="58">
        <v>3210</v>
      </c>
      <c r="B47" s="57" t="s">
        <v>168</v>
      </c>
      <c r="C47" s="8"/>
      <c r="D47" s="8"/>
      <c r="E47" s="107"/>
    </row>
    <row r="48" spans="1:5">
      <c r="A48" s="58">
        <v>3221</v>
      </c>
      <c r="B48" s="57" t="s">
        <v>169</v>
      </c>
      <c r="C48" s="8"/>
      <c r="D48" s="8"/>
      <c r="E48" s="107"/>
    </row>
    <row r="49" spans="1:5">
      <c r="A49" s="58">
        <v>3222</v>
      </c>
      <c r="B49" s="57" t="s">
        <v>170</v>
      </c>
      <c r="C49" s="8"/>
      <c r="D49" s="8"/>
      <c r="E49" s="107"/>
    </row>
    <row r="50" spans="1:5">
      <c r="A50" s="58">
        <v>3223</v>
      </c>
      <c r="B50" s="57" t="s">
        <v>171</v>
      </c>
      <c r="C50" s="8"/>
      <c r="D50" s="8"/>
      <c r="E50" s="107"/>
    </row>
    <row r="51" spans="1:5">
      <c r="A51" s="58">
        <v>3224</v>
      </c>
      <c r="B51" s="57" t="s">
        <v>172</v>
      </c>
      <c r="C51" s="8"/>
      <c r="D51" s="8"/>
      <c r="E51" s="107"/>
    </row>
    <row r="52" spans="1:5">
      <c r="A52" s="58">
        <v>3231</v>
      </c>
      <c r="B52" s="57" t="s">
        <v>173</v>
      </c>
      <c r="C52" s="8"/>
      <c r="D52" s="8"/>
      <c r="E52" s="107"/>
    </row>
    <row r="53" spans="1:5">
      <c r="A53" s="58">
        <v>3232</v>
      </c>
      <c r="B53" s="57" t="s">
        <v>174</v>
      </c>
      <c r="C53" s="8"/>
      <c r="D53" s="8"/>
      <c r="E53" s="107"/>
    </row>
    <row r="54" spans="1:5">
      <c r="A54" s="58">
        <v>3234</v>
      </c>
      <c r="B54" s="57" t="s">
        <v>175</v>
      </c>
      <c r="C54" s="8"/>
      <c r="D54" s="8"/>
      <c r="E54" s="107"/>
    </row>
    <row r="55" spans="1:5" ht="30">
      <c r="A55" s="58">
        <v>3236</v>
      </c>
      <c r="B55" s="57" t="s">
        <v>190</v>
      </c>
      <c r="C55" s="8"/>
      <c r="D55" s="8"/>
      <c r="E55" s="107"/>
    </row>
    <row r="56" spans="1:5" ht="45">
      <c r="A56" s="58">
        <v>3237</v>
      </c>
      <c r="B56" s="57" t="s">
        <v>176</v>
      </c>
      <c r="C56" s="8"/>
      <c r="D56" s="8"/>
      <c r="E56" s="107"/>
    </row>
    <row r="57" spans="1:5">
      <c r="A57" s="58">
        <v>3241</v>
      </c>
      <c r="B57" s="57" t="s">
        <v>177</v>
      </c>
      <c r="C57" s="8"/>
      <c r="D57" s="8"/>
      <c r="E57" s="107"/>
    </row>
    <row r="58" spans="1:5">
      <c r="A58" s="58">
        <v>3242</v>
      </c>
      <c r="B58" s="57" t="s">
        <v>178</v>
      </c>
      <c r="C58" s="8"/>
      <c r="D58" s="8"/>
      <c r="E58" s="107"/>
    </row>
    <row r="59" spans="1:5">
      <c r="A59" s="58">
        <v>3243</v>
      </c>
      <c r="B59" s="57" t="s">
        <v>179</v>
      </c>
      <c r="C59" s="8"/>
      <c r="D59" s="8"/>
      <c r="E59" s="107"/>
    </row>
    <row r="60" spans="1:5">
      <c r="A60" s="58">
        <v>3245</v>
      </c>
      <c r="B60" s="57" t="s">
        <v>180</v>
      </c>
      <c r="C60" s="8"/>
      <c r="D60" s="8"/>
      <c r="E60" s="107"/>
    </row>
    <row r="61" spans="1:5">
      <c r="A61" s="58">
        <v>3246</v>
      </c>
      <c r="B61" s="57" t="s">
        <v>181</v>
      </c>
      <c r="C61" s="8"/>
      <c r="D61" s="8"/>
      <c r="E61" s="107"/>
    </row>
    <row r="62" spans="1:5">
      <c r="A62" s="32"/>
      <c r="E62" s="107"/>
    </row>
    <row r="63" spans="1:5">
      <c r="A63" s="33"/>
      <c r="E63" s="107"/>
    </row>
    <row r="64" spans="1:5">
      <c r="A64" s="59" t="s">
        <v>196</v>
      </c>
      <c r="B64" s="57"/>
      <c r="C64" s="87">
        <f>SUM(C65:C67)</f>
        <v>0</v>
      </c>
      <c r="D64" s="87">
        <f>SUM(D65:D67)</f>
        <v>0</v>
      </c>
      <c r="E64" s="107"/>
    </row>
    <row r="65" spans="1:5">
      <c r="A65" s="58">
        <v>5100</v>
      </c>
      <c r="B65" s="57" t="s">
        <v>256</v>
      </c>
      <c r="C65" s="8"/>
      <c r="D65" s="8"/>
      <c r="E65" s="107"/>
    </row>
    <row r="66" spans="1:5">
      <c r="A66" s="58">
        <v>5220</v>
      </c>
      <c r="B66" s="57" t="s">
        <v>437</v>
      </c>
      <c r="C66" s="8"/>
      <c r="D66" s="8"/>
      <c r="E66" s="107"/>
    </row>
    <row r="67" spans="1:5">
      <c r="A67" s="58">
        <v>5230</v>
      </c>
      <c r="B67" s="57" t="s">
        <v>438</v>
      </c>
      <c r="C67" s="8"/>
      <c r="D67" s="8"/>
      <c r="E67" s="107"/>
    </row>
    <row r="68" spans="1:5">
      <c r="A68" s="32"/>
      <c r="E68" s="107"/>
    </row>
    <row r="69" spans="1:5">
      <c r="A69" s="2"/>
      <c r="E69" s="107"/>
    </row>
    <row r="70" spans="1:5">
      <c r="A70" s="56" t="s">
        <v>197</v>
      </c>
      <c r="B70" s="57"/>
      <c r="C70" s="8"/>
      <c r="D70" s="8"/>
      <c r="E70" s="107"/>
    </row>
    <row r="71" spans="1:5" ht="30">
      <c r="A71" s="58">
        <v>1</v>
      </c>
      <c r="B71" s="57" t="s">
        <v>182</v>
      </c>
      <c r="C71" s="8"/>
      <c r="D71" s="8"/>
      <c r="E71" s="107"/>
    </row>
    <row r="72" spans="1:5">
      <c r="A72" s="58">
        <v>2</v>
      </c>
      <c r="B72" s="57" t="s">
        <v>183</v>
      </c>
      <c r="C72" s="8"/>
      <c r="D72" s="8"/>
      <c r="E72" s="107"/>
    </row>
    <row r="73" spans="1:5">
      <c r="A73" s="58">
        <v>3</v>
      </c>
      <c r="B73" s="57" t="s">
        <v>184</v>
      </c>
      <c r="C73" s="8"/>
      <c r="D73" s="8"/>
      <c r="E73" s="107"/>
    </row>
    <row r="74" spans="1:5">
      <c r="A74" s="58">
        <v>4</v>
      </c>
      <c r="B74" s="57" t="s">
        <v>368</v>
      </c>
      <c r="C74" s="8"/>
      <c r="D74" s="8"/>
      <c r="E74" s="107"/>
    </row>
    <row r="75" spans="1:5">
      <c r="A75" s="58">
        <v>5</v>
      </c>
      <c r="B75" s="57" t="s">
        <v>185</v>
      </c>
      <c r="C75" s="8"/>
      <c r="D75" s="8"/>
      <c r="E75" s="107"/>
    </row>
    <row r="76" spans="1:5">
      <c r="A76" s="58">
        <v>6</v>
      </c>
      <c r="B76" s="57" t="s">
        <v>186</v>
      </c>
      <c r="C76" s="8"/>
      <c r="D76" s="8"/>
      <c r="E76" s="107"/>
    </row>
    <row r="77" spans="1:5">
      <c r="A77" s="58">
        <v>7</v>
      </c>
      <c r="B77" s="57" t="s">
        <v>187</v>
      </c>
      <c r="C77" s="8"/>
      <c r="D77" s="8"/>
      <c r="E77" s="107"/>
    </row>
    <row r="78" spans="1:5">
      <c r="A78" s="58">
        <v>8</v>
      </c>
      <c r="B78" s="57" t="s">
        <v>188</v>
      </c>
      <c r="C78" s="8"/>
      <c r="D78" s="8"/>
      <c r="E78" s="107"/>
    </row>
    <row r="79" spans="1:5">
      <c r="A79" s="58">
        <v>9</v>
      </c>
      <c r="B79" s="57" t="s">
        <v>189</v>
      </c>
      <c r="C79" s="8"/>
      <c r="D79" s="8"/>
      <c r="E79" s="107"/>
    </row>
    <row r="83" spans="1:9">
      <c r="A83" s="2"/>
      <c r="B83" s="2"/>
    </row>
    <row r="84" spans="1:9">
      <c r="A84" s="71" t="s">
        <v>107</v>
      </c>
      <c r="B84" s="2"/>
      <c r="E84" s="5"/>
    </row>
    <row r="85" spans="1:9">
      <c r="A85" s="2"/>
      <c r="B85" s="2"/>
      <c r="C85" s="2" t="s">
        <v>485</v>
      </c>
      <c r="E85"/>
      <c r="F85"/>
      <c r="G85"/>
      <c r="H85"/>
      <c r="I85"/>
    </row>
    <row r="86" spans="1:9">
      <c r="A86" s="2"/>
      <c r="B86" s="2" t="s">
        <v>482</v>
      </c>
      <c r="D86" s="12"/>
      <c r="E86"/>
      <c r="F86"/>
      <c r="G86"/>
      <c r="H86"/>
      <c r="I86"/>
    </row>
    <row r="87" spans="1:9">
      <c r="A87"/>
      <c r="B87" s="71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67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115" zoomScaleNormal="100" zoomScaleSheetLayoutView="115" workbookViewId="0">
      <selection activeCell="I3" sqref="I3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456</v>
      </c>
      <c r="B1" s="78"/>
      <c r="C1" s="78"/>
      <c r="D1" s="78"/>
      <c r="E1" s="78"/>
      <c r="F1" s="78"/>
      <c r="G1" s="78"/>
      <c r="H1" s="78"/>
      <c r="I1" s="435" t="s">
        <v>110</v>
      </c>
      <c r="J1" s="435"/>
      <c r="K1" s="107"/>
    </row>
    <row r="2" spans="1:11">
      <c r="A2" s="78" t="s">
        <v>141</v>
      </c>
      <c r="B2" s="78"/>
      <c r="C2" s="78"/>
      <c r="D2" s="78"/>
      <c r="E2" s="78"/>
      <c r="F2" s="78"/>
      <c r="G2" s="78"/>
      <c r="H2" s="78"/>
      <c r="I2" s="433"/>
      <c r="J2" s="434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394" t="s">
        <v>494</v>
      </c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30"/>
      <c r="G4" s="78"/>
      <c r="H4" s="78"/>
      <c r="I4" s="78"/>
      <c r="J4" s="78"/>
      <c r="K4" s="107"/>
    </row>
    <row r="5" spans="1:11">
      <c r="A5" s="249" t="e">
        <f>#REF!</f>
        <v>#REF!</v>
      </c>
      <c r="B5" s="250"/>
      <c r="C5" s="250" t="s">
        <v>481</v>
      </c>
      <c r="D5" s="250"/>
      <c r="E5" s="250"/>
      <c r="F5" s="251"/>
      <c r="G5" s="250"/>
      <c r="H5" s="250"/>
      <c r="I5" s="250"/>
      <c r="J5" s="250"/>
      <c r="K5" s="107"/>
    </row>
    <row r="6" spans="1:11">
      <c r="A6" s="79"/>
      <c r="B6" s="79" t="s">
        <v>481</v>
      </c>
      <c r="C6" s="78"/>
      <c r="D6" s="78"/>
      <c r="E6" s="78"/>
      <c r="F6" s="130"/>
      <c r="G6" s="78"/>
      <c r="H6" s="78"/>
      <c r="I6" s="78"/>
      <c r="J6" s="78"/>
      <c r="K6" s="107"/>
    </row>
    <row r="7" spans="1:11">
      <c r="A7" s="131"/>
      <c r="B7" s="127"/>
      <c r="C7" s="127"/>
      <c r="D7" s="127"/>
      <c r="E7" s="127"/>
      <c r="F7" s="127"/>
      <c r="G7" s="127"/>
      <c r="H7" s="127"/>
      <c r="I7" s="127"/>
      <c r="J7" s="127"/>
      <c r="K7" s="107"/>
    </row>
    <row r="8" spans="1:11" s="27" customFormat="1" ht="45">
      <c r="A8" s="133" t="s">
        <v>64</v>
      </c>
      <c r="B8" s="133" t="s">
        <v>112</v>
      </c>
      <c r="C8" s="134" t="s">
        <v>114</v>
      </c>
      <c r="D8" s="134" t="s">
        <v>276</v>
      </c>
      <c r="E8" s="134" t="s">
        <v>113</v>
      </c>
      <c r="F8" s="132" t="s">
        <v>257</v>
      </c>
      <c r="G8" s="132" t="s">
        <v>296</v>
      </c>
      <c r="H8" s="132" t="s">
        <v>297</v>
      </c>
      <c r="I8" s="132" t="s">
        <v>258</v>
      </c>
      <c r="J8" s="135" t="s">
        <v>115</v>
      </c>
      <c r="K8" s="107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7"/>
    </row>
    <row r="10" spans="1:11" s="27" customFormat="1" ht="18">
      <c r="A10" s="164">
        <v>1</v>
      </c>
      <c r="B10" s="401" t="s">
        <v>484</v>
      </c>
      <c r="C10" s="398"/>
      <c r="D10" s="396" t="s">
        <v>222</v>
      </c>
      <c r="E10" s="399" t="s">
        <v>489</v>
      </c>
      <c r="F10" s="397" t="s">
        <v>495</v>
      </c>
      <c r="G10" s="397" t="s">
        <v>496</v>
      </c>
      <c r="H10" s="397" t="s">
        <v>497</v>
      </c>
      <c r="I10" s="397" t="s">
        <v>498</v>
      </c>
      <c r="J10" s="28"/>
      <c r="K10" s="107"/>
    </row>
    <row r="11" spans="1:11">
      <c r="A11" s="106"/>
      <c r="B11" s="106"/>
      <c r="C11" s="400" t="s">
        <v>490</v>
      </c>
      <c r="D11" s="106"/>
      <c r="E11" s="106"/>
      <c r="F11" s="106"/>
      <c r="G11" s="106"/>
      <c r="H11" s="106"/>
      <c r="I11" s="106"/>
      <c r="J11" s="106"/>
    </row>
    <row r="12" spans="1:11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245" t="s">
        <v>107</v>
      </c>
      <c r="C15" s="106"/>
      <c r="D15" s="106"/>
      <c r="E15" s="106"/>
      <c r="F15" s="246"/>
      <c r="G15" s="106"/>
      <c r="H15" s="106"/>
      <c r="I15" s="106"/>
      <c r="J15" s="106"/>
    </row>
    <row r="16" spans="1:11">
      <c r="A16" s="106"/>
      <c r="B16" s="106"/>
      <c r="C16" s="106" t="s">
        <v>482</v>
      </c>
      <c r="D16" s="106"/>
      <c r="E16" s="106"/>
      <c r="F16" s="103"/>
      <c r="G16" s="103"/>
      <c r="H16" s="103"/>
      <c r="I16" s="103"/>
      <c r="J16" s="103"/>
    </row>
    <row r="17" spans="1:10">
      <c r="A17" s="106"/>
      <c r="B17" s="106"/>
      <c r="C17" s="304"/>
      <c r="D17" s="106"/>
      <c r="E17" s="106"/>
      <c r="F17" s="304"/>
      <c r="G17" s="305"/>
      <c r="H17" s="305" t="s">
        <v>485</v>
      </c>
      <c r="I17" s="103"/>
      <c r="J17" s="103"/>
    </row>
    <row r="18" spans="1:10">
      <c r="A18" s="103"/>
      <c r="B18" s="106"/>
      <c r="C18" s="247" t="s">
        <v>269</v>
      </c>
      <c r="D18" s="247"/>
      <c r="E18" s="106"/>
      <c r="F18" s="106" t="s">
        <v>274</v>
      </c>
      <c r="G18" s="103"/>
      <c r="H18" s="103"/>
      <c r="I18" s="103"/>
      <c r="J18" s="103"/>
    </row>
    <row r="19" spans="1:10">
      <c r="A19" s="103"/>
      <c r="B19" s="106"/>
      <c r="C19" s="248" t="s">
        <v>140</v>
      </c>
      <c r="D19" s="106"/>
      <c r="E19" s="106"/>
      <c r="F19" s="106" t="s">
        <v>270</v>
      </c>
      <c r="G19" s="103"/>
      <c r="H19" s="103"/>
      <c r="I19" s="103"/>
      <c r="J19" s="103"/>
    </row>
    <row r="20" spans="1:10" customFormat="1">
      <c r="A20" s="103"/>
      <c r="B20" s="106"/>
      <c r="C20" s="106"/>
      <c r="D20" s="248"/>
      <c r="E20" s="103"/>
      <c r="F20" s="103"/>
      <c r="G20" s="103"/>
      <c r="H20" s="103"/>
      <c r="I20" s="103"/>
      <c r="J20" s="103"/>
    </row>
    <row r="21" spans="1:10" customFormat="1" ht="12.7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5" zoomScaleNormal="100" zoomScaleSheetLayoutView="85" workbookViewId="0">
      <selection activeCell="F2" sqref="F2"/>
    </sheetView>
  </sheetViews>
  <sheetFormatPr defaultRowHeight="15"/>
  <cols>
    <col min="1" max="1" width="12" style="192" customWidth="1"/>
    <col min="2" max="2" width="13.28515625" style="192" customWidth="1"/>
    <col min="3" max="3" width="21.42578125" style="192" customWidth="1"/>
    <col min="4" max="4" width="17.85546875" style="192" customWidth="1"/>
    <col min="5" max="5" width="12.7109375" style="192" customWidth="1"/>
    <col min="6" max="6" width="36.85546875" style="192" customWidth="1"/>
    <col min="7" max="7" width="22.28515625" style="192" customWidth="1"/>
    <col min="8" max="8" width="0.5703125" style="192" customWidth="1"/>
    <col min="9" max="16384" width="9.140625" style="192"/>
  </cols>
  <sheetData>
    <row r="1" spans="1:8">
      <c r="A1" s="76" t="s">
        <v>371</v>
      </c>
      <c r="B1" s="78"/>
      <c r="C1" s="78"/>
      <c r="D1" s="78"/>
      <c r="E1" s="78"/>
      <c r="F1" s="78"/>
      <c r="G1" s="171" t="s">
        <v>110</v>
      </c>
      <c r="H1" s="172"/>
    </row>
    <row r="2" spans="1:8">
      <c r="A2" s="78" t="s">
        <v>141</v>
      </c>
      <c r="B2" s="78"/>
      <c r="C2" s="78"/>
      <c r="D2" s="78"/>
      <c r="E2" s="78"/>
      <c r="F2" s="78" t="s">
        <v>494</v>
      </c>
      <c r="G2" s="173"/>
      <c r="H2" s="172"/>
    </row>
    <row r="3" spans="1:8">
      <c r="A3" s="78"/>
      <c r="B3" s="78"/>
      <c r="C3" s="78"/>
      <c r="D3" s="78"/>
      <c r="E3" s="78"/>
      <c r="F3" s="78"/>
      <c r="G3" s="104"/>
      <c r="H3" s="172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 t="s">
        <v>481</v>
      </c>
      <c r="E4" s="78"/>
      <c r="F4" s="78"/>
      <c r="G4" s="78"/>
      <c r="H4" s="106"/>
    </row>
    <row r="5" spans="1:8">
      <c r="A5" s="233"/>
      <c r="B5" s="233"/>
      <c r="C5" s="233"/>
      <c r="D5" s="233"/>
      <c r="E5" s="233"/>
      <c r="F5" s="233"/>
      <c r="G5" s="233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4" t="s">
        <v>314</v>
      </c>
      <c r="B8" s="174" t="s">
        <v>142</v>
      </c>
      <c r="C8" s="175" t="s">
        <v>369</v>
      </c>
      <c r="D8" s="175" t="s">
        <v>370</v>
      </c>
      <c r="E8" s="175" t="s">
        <v>276</v>
      </c>
      <c r="F8" s="174" t="s">
        <v>321</v>
      </c>
      <c r="G8" s="175" t="s">
        <v>315</v>
      </c>
      <c r="H8" s="107"/>
    </row>
    <row r="9" spans="1:8">
      <c r="A9" s="176" t="s">
        <v>316</v>
      </c>
      <c r="B9" s="177"/>
      <c r="C9" s="178"/>
      <c r="D9" s="179"/>
      <c r="E9" s="179"/>
      <c r="F9" s="179"/>
      <c r="G9" s="180"/>
      <c r="H9" s="107"/>
    </row>
    <row r="10" spans="1:8" ht="15.75">
      <c r="A10" s="177">
        <v>1</v>
      </c>
      <c r="B10" s="162"/>
      <c r="C10" s="181"/>
      <c r="D10" s="182"/>
      <c r="E10" s="182"/>
      <c r="F10" s="182"/>
      <c r="G10" s="183" t="str">
        <f>IF(ISBLANK(B10),"",G9+C10-D10)</f>
        <v/>
      </c>
      <c r="H10" s="107"/>
    </row>
    <row r="11" spans="1:8" ht="15.75">
      <c r="A11" s="177">
        <v>2</v>
      </c>
      <c r="B11" s="162"/>
      <c r="C11" s="181"/>
      <c r="D11" s="182"/>
      <c r="E11" s="182"/>
      <c r="F11" s="182"/>
      <c r="G11" s="183" t="str">
        <f t="shared" ref="G11:G38" si="0">IF(ISBLANK(B11),"",G10+C11-D11)</f>
        <v/>
      </c>
      <c r="H11" s="107"/>
    </row>
    <row r="12" spans="1:8" ht="15.75">
      <c r="A12" s="177">
        <v>3</v>
      </c>
      <c r="B12" s="162"/>
      <c r="C12" s="181"/>
      <c r="D12" s="182"/>
      <c r="E12" s="182"/>
      <c r="F12" s="182"/>
      <c r="G12" s="183" t="str">
        <f t="shared" si="0"/>
        <v/>
      </c>
      <c r="H12" s="107"/>
    </row>
    <row r="13" spans="1:8" ht="15.75">
      <c r="A13" s="177">
        <v>4</v>
      </c>
      <c r="B13" s="162"/>
      <c r="C13" s="181"/>
      <c r="D13" s="182"/>
      <c r="E13" s="182"/>
      <c r="F13" s="182"/>
      <c r="G13" s="183" t="str">
        <f t="shared" si="0"/>
        <v/>
      </c>
      <c r="H13" s="107"/>
    </row>
    <row r="14" spans="1:8" ht="15.75">
      <c r="A14" s="177">
        <v>5</v>
      </c>
      <c r="B14" s="162"/>
      <c r="C14" s="181"/>
      <c r="D14" s="182"/>
      <c r="E14" s="182"/>
      <c r="F14" s="182"/>
      <c r="G14" s="183" t="str">
        <f t="shared" si="0"/>
        <v/>
      </c>
      <c r="H14" s="107"/>
    </row>
    <row r="15" spans="1:8" ht="15.75">
      <c r="A15" s="177">
        <v>6</v>
      </c>
      <c r="B15" s="162"/>
      <c r="C15" s="181"/>
      <c r="D15" s="182"/>
      <c r="E15" s="182"/>
      <c r="F15" s="182"/>
      <c r="G15" s="183" t="str">
        <f t="shared" si="0"/>
        <v/>
      </c>
      <c r="H15" s="107"/>
    </row>
    <row r="16" spans="1:8" ht="15.75">
      <c r="A16" s="177">
        <v>7</v>
      </c>
      <c r="B16" s="162"/>
      <c r="C16" s="181"/>
      <c r="D16" s="182"/>
      <c r="E16" s="182"/>
      <c r="F16" s="182"/>
      <c r="G16" s="183" t="str">
        <f t="shared" si="0"/>
        <v/>
      </c>
      <c r="H16" s="107"/>
    </row>
    <row r="17" spans="1:8" ht="15.75">
      <c r="A17" s="177">
        <v>8</v>
      </c>
      <c r="B17" s="162"/>
      <c r="C17" s="181"/>
      <c r="D17" s="182"/>
      <c r="E17" s="182"/>
      <c r="F17" s="182"/>
      <c r="G17" s="183" t="str">
        <f t="shared" si="0"/>
        <v/>
      </c>
      <c r="H17" s="107"/>
    </row>
    <row r="18" spans="1:8" ht="15.75">
      <c r="A18" s="177">
        <v>9</v>
      </c>
      <c r="B18" s="162"/>
      <c r="C18" s="181"/>
      <c r="D18" s="182"/>
      <c r="E18" s="182"/>
      <c r="F18" s="182"/>
      <c r="G18" s="183" t="str">
        <f t="shared" si="0"/>
        <v/>
      </c>
      <c r="H18" s="107"/>
    </row>
    <row r="19" spans="1:8" ht="15.75">
      <c r="A19" s="177">
        <v>10</v>
      </c>
      <c r="B19" s="162"/>
      <c r="C19" s="181"/>
      <c r="D19" s="182"/>
      <c r="E19" s="182"/>
      <c r="F19" s="182"/>
      <c r="G19" s="183" t="str">
        <f t="shared" si="0"/>
        <v/>
      </c>
      <c r="H19" s="107"/>
    </row>
    <row r="20" spans="1:8" ht="15.75">
      <c r="A20" s="177">
        <v>11</v>
      </c>
      <c r="B20" s="162"/>
      <c r="C20" s="181"/>
      <c r="D20" s="182"/>
      <c r="E20" s="182"/>
      <c r="F20" s="182"/>
      <c r="G20" s="183" t="str">
        <f t="shared" si="0"/>
        <v/>
      </c>
      <c r="H20" s="107"/>
    </row>
    <row r="21" spans="1:8" ht="15.75">
      <c r="A21" s="177">
        <v>12</v>
      </c>
      <c r="B21" s="162"/>
      <c r="C21" s="181"/>
      <c r="D21" s="182"/>
      <c r="E21" s="182"/>
      <c r="F21" s="182"/>
      <c r="G21" s="183" t="str">
        <f t="shared" si="0"/>
        <v/>
      </c>
      <c r="H21" s="107"/>
    </row>
    <row r="22" spans="1:8" ht="15.75">
      <c r="A22" s="177">
        <v>13</v>
      </c>
      <c r="B22" s="162"/>
      <c r="C22" s="181"/>
      <c r="D22" s="182"/>
      <c r="E22" s="182"/>
      <c r="F22" s="182"/>
      <c r="G22" s="183" t="str">
        <f t="shared" si="0"/>
        <v/>
      </c>
      <c r="H22" s="107"/>
    </row>
    <row r="23" spans="1:8" ht="15.75">
      <c r="A23" s="177">
        <v>14</v>
      </c>
      <c r="B23" s="162"/>
      <c r="C23" s="181"/>
      <c r="D23" s="182"/>
      <c r="E23" s="182"/>
      <c r="F23" s="182"/>
      <c r="G23" s="183" t="str">
        <f t="shared" si="0"/>
        <v/>
      </c>
      <c r="H23" s="107"/>
    </row>
    <row r="24" spans="1:8" ht="15.75">
      <c r="A24" s="177">
        <v>15</v>
      </c>
      <c r="B24" s="162"/>
      <c r="C24" s="181"/>
      <c r="D24" s="182"/>
      <c r="E24" s="182"/>
      <c r="F24" s="182"/>
      <c r="G24" s="183" t="str">
        <f t="shared" si="0"/>
        <v/>
      </c>
      <c r="H24" s="107"/>
    </row>
    <row r="25" spans="1:8" ht="15.75">
      <c r="A25" s="177">
        <v>16</v>
      </c>
      <c r="B25" s="162"/>
      <c r="C25" s="181"/>
      <c r="D25" s="182"/>
      <c r="E25" s="182"/>
      <c r="F25" s="182"/>
      <c r="G25" s="183" t="str">
        <f t="shared" si="0"/>
        <v/>
      </c>
      <c r="H25" s="107"/>
    </row>
    <row r="26" spans="1:8" ht="15.75">
      <c r="A26" s="177">
        <v>17</v>
      </c>
      <c r="B26" s="162"/>
      <c r="C26" s="181"/>
      <c r="D26" s="182"/>
      <c r="E26" s="182"/>
      <c r="F26" s="182"/>
      <c r="G26" s="183" t="str">
        <f t="shared" si="0"/>
        <v/>
      </c>
      <c r="H26" s="107"/>
    </row>
    <row r="27" spans="1:8" ht="15.75">
      <c r="A27" s="177">
        <v>18</v>
      </c>
      <c r="B27" s="162"/>
      <c r="C27" s="181"/>
      <c r="D27" s="182"/>
      <c r="E27" s="182"/>
      <c r="F27" s="182"/>
      <c r="G27" s="183" t="str">
        <f t="shared" si="0"/>
        <v/>
      </c>
      <c r="H27" s="107"/>
    </row>
    <row r="28" spans="1:8" ht="15.75">
      <c r="A28" s="177">
        <v>19</v>
      </c>
      <c r="B28" s="162"/>
      <c r="C28" s="181"/>
      <c r="D28" s="182"/>
      <c r="E28" s="182"/>
      <c r="F28" s="182"/>
      <c r="G28" s="183" t="str">
        <f t="shared" si="0"/>
        <v/>
      </c>
      <c r="H28" s="107"/>
    </row>
    <row r="29" spans="1:8" ht="15.75">
      <c r="A29" s="177">
        <v>20</v>
      </c>
      <c r="B29" s="162"/>
      <c r="C29" s="181"/>
      <c r="D29" s="182"/>
      <c r="E29" s="182"/>
      <c r="F29" s="182"/>
      <c r="G29" s="183" t="str">
        <f t="shared" si="0"/>
        <v/>
      </c>
      <c r="H29" s="107"/>
    </row>
    <row r="30" spans="1:8" ht="15.75">
      <c r="A30" s="177">
        <v>21</v>
      </c>
      <c r="B30" s="162"/>
      <c r="C30" s="184"/>
      <c r="D30" s="185"/>
      <c r="E30" s="185"/>
      <c r="F30" s="185"/>
      <c r="G30" s="183" t="str">
        <f t="shared" si="0"/>
        <v/>
      </c>
      <c r="H30" s="107"/>
    </row>
    <row r="31" spans="1:8" ht="15.75">
      <c r="A31" s="177">
        <v>22</v>
      </c>
      <c r="B31" s="162"/>
      <c r="C31" s="184"/>
      <c r="D31" s="185"/>
      <c r="E31" s="185"/>
      <c r="F31" s="185"/>
      <c r="G31" s="183" t="str">
        <f t="shared" si="0"/>
        <v/>
      </c>
      <c r="H31" s="107"/>
    </row>
    <row r="32" spans="1:8" ht="15.75">
      <c r="A32" s="177">
        <v>23</v>
      </c>
      <c r="B32" s="162"/>
      <c r="C32" s="184"/>
      <c r="D32" s="185"/>
      <c r="E32" s="185"/>
      <c r="F32" s="185"/>
      <c r="G32" s="183" t="str">
        <f t="shared" si="0"/>
        <v/>
      </c>
      <c r="H32" s="107"/>
    </row>
    <row r="33" spans="1:10" ht="15.75">
      <c r="A33" s="177">
        <v>24</v>
      </c>
      <c r="B33" s="162"/>
      <c r="C33" s="184"/>
      <c r="D33" s="185"/>
      <c r="E33" s="185"/>
      <c r="F33" s="185"/>
      <c r="G33" s="183" t="str">
        <f t="shared" si="0"/>
        <v/>
      </c>
      <c r="H33" s="107"/>
    </row>
    <row r="34" spans="1:10" ht="15.75">
      <c r="A34" s="177">
        <v>25</v>
      </c>
      <c r="B34" s="162"/>
      <c r="C34" s="184"/>
      <c r="D34" s="185"/>
      <c r="E34" s="185"/>
      <c r="F34" s="185"/>
      <c r="G34" s="183" t="str">
        <f t="shared" si="0"/>
        <v/>
      </c>
      <c r="H34" s="107"/>
    </row>
    <row r="35" spans="1:10" ht="15.75">
      <c r="A35" s="177">
        <v>26</v>
      </c>
      <c r="B35" s="162"/>
      <c r="C35" s="184"/>
      <c r="D35" s="185"/>
      <c r="E35" s="185"/>
      <c r="F35" s="185"/>
      <c r="G35" s="183" t="str">
        <f t="shared" si="0"/>
        <v/>
      </c>
      <c r="H35" s="107"/>
    </row>
    <row r="36" spans="1:10" ht="15.75">
      <c r="A36" s="177">
        <v>27</v>
      </c>
      <c r="B36" s="162"/>
      <c r="C36" s="184"/>
      <c r="D36" s="185"/>
      <c r="E36" s="185"/>
      <c r="F36" s="185"/>
      <c r="G36" s="183" t="str">
        <f t="shared" si="0"/>
        <v/>
      </c>
      <c r="H36" s="107"/>
    </row>
    <row r="37" spans="1:10" ht="15.75">
      <c r="A37" s="177">
        <v>28</v>
      </c>
      <c r="B37" s="162"/>
      <c r="C37" s="184"/>
      <c r="D37" s="185"/>
      <c r="E37" s="185"/>
      <c r="F37" s="185"/>
      <c r="G37" s="183" t="str">
        <f t="shared" si="0"/>
        <v/>
      </c>
      <c r="H37" s="107"/>
    </row>
    <row r="38" spans="1:10" ht="15.75">
      <c r="A38" s="177">
        <v>29</v>
      </c>
      <c r="B38" s="162"/>
      <c r="C38" s="184"/>
      <c r="D38" s="185"/>
      <c r="E38" s="185"/>
      <c r="F38" s="185"/>
      <c r="G38" s="183" t="str">
        <f t="shared" si="0"/>
        <v/>
      </c>
      <c r="H38" s="107"/>
    </row>
    <row r="39" spans="1:10" ht="15.75">
      <c r="A39" s="177" t="s">
        <v>280</v>
      </c>
      <c r="B39" s="162"/>
      <c r="C39" s="184"/>
      <c r="D39" s="185"/>
      <c r="E39" s="185"/>
      <c r="F39" s="185"/>
      <c r="G39" s="183" t="str">
        <f>IF(ISBLANK(B39),"",#REF!+C39-D39)</f>
        <v/>
      </c>
      <c r="H39" s="107"/>
    </row>
    <row r="40" spans="1:10">
      <c r="A40" s="186" t="s">
        <v>317</v>
      </c>
      <c r="B40" s="187"/>
      <c r="C40" s="188"/>
      <c r="D40" s="189"/>
      <c r="E40" s="189"/>
      <c r="F40" s="190"/>
      <c r="G40" s="191" t="str">
        <f>G39</f>
        <v/>
      </c>
      <c r="H40" s="107"/>
    </row>
    <row r="44" spans="1:10">
      <c r="B44" s="194" t="s">
        <v>107</v>
      </c>
      <c r="F44" s="195"/>
    </row>
    <row r="45" spans="1:10">
      <c r="F45" s="193"/>
      <c r="G45" s="193"/>
      <c r="H45" s="193"/>
      <c r="I45" s="193"/>
      <c r="J45" s="193"/>
    </row>
    <row r="46" spans="1:10">
      <c r="C46" s="196" t="s">
        <v>482</v>
      </c>
      <c r="F46" s="196" t="s">
        <v>485</v>
      </c>
      <c r="G46" s="197"/>
      <c r="H46" s="193"/>
      <c r="I46" s="193"/>
      <c r="J46" s="193"/>
    </row>
    <row r="47" spans="1:10">
      <c r="A47" s="193"/>
      <c r="C47" s="198" t="s">
        <v>269</v>
      </c>
      <c r="F47" s="199" t="s">
        <v>274</v>
      </c>
      <c r="G47" s="197"/>
      <c r="H47" s="193"/>
      <c r="I47" s="193"/>
      <c r="J47" s="193"/>
    </row>
    <row r="48" spans="1:10">
      <c r="A48" s="193"/>
      <c r="C48" s="200" t="s">
        <v>140</v>
      </c>
      <c r="F48" s="192" t="s">
        <v>270</v>
      </c>
      <c r="G48" s="193"/>
      <c r="H48" s="193"/>
      <c r="I48" s="193"/>
      <c r="J48" s="193"/>
    </row>
    <row r="49" spans="2:2" s="193" customFormat="1">
      <c r="B49" s="192"/>
    </row>
    <row r="50" spans="2:2" s="193" customFormat="1" ht="12.75"/>
    <row r="51" spans="2:2" s="193" customFormat="1" ht="12.75"/>
    <row r="52" spans="2:2" s="193" customFormat="1" ht="12.75"/>
    <row r="53" spans="2:2" s="193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Normal="100" zoomScaleSheetLayoutView="70" workbookViewId="0">
      <selection activeCell="H3" sqref="H3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1" t="s">
        <v>305</v>
      </c>
      <c r="B1" s="142"/>
      <c r="C1" s="142"/>
      <c r="D1" s="142"/>
      <c r="E1" s="142"/>
      <c r="F1" s="80"/>
      <c r="G1" s="80"/>
      <c r="H1" s="80"/>
      <c r="I1" s="438" t="s">
        <v>110</v>
      </c>
      <c r="J1" s="438"/>
      <c r="K1" s="148"/>
    </row>
    <row r="2" spans="1:12" s="23" customFormat="1" ht="15">
      <c r="A2" s="107" t="s">
        <v>141</v>
      </c>
      <c r="B2" s="142"/>
      <c r="C2" s="142"/>
      <c r="D2" s="142"/>
      <c r="E2" s="142"/>
      <c r="F2" s="143"/>
      <c r="G2" s="144"/>
      <c r="H2" s="144"/>
      <c r="I2" s="433"/>
      <c r="J2" s="434"/>
      <c r="K2" s="148"/>
    </row>
    <row r="3" spans="1:12" s="23" customFormat="1" ht="15">
      <c r="A3" s="142"/>
      <c r="B3" s="142"/>
      <c r="C3" s="142"/>
      <c r="D3" s="142"/>
      <c r="E3" s="142"/>
      <c r="F3" s="143"/>
      <c r="G3" s="144"/>
      <c r="H3" s="144" t="s">
        <v>494</v>
      </c>
      <c r="I3" s="145" t="s">
        <v>492</v>
      </c>
      <c r="J3" s="77"/>
      <c r="K3" s="14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 t="s">
        <v>481</v>
      </c>
      <c r="C4" s="78"/>
      <c r="D4" s="78"/>
      <c r="E4" s="78"/>
      <c r="F4" s="79"/>
      <c r="G4" s="79"/>
      <c r="H4" s="79"/>
      <c r="I4" s="130"/>
      <c r="J4" s="78"/>
      <c r="K4" s="107"/>
      <c r="L4" s="23"/>
    </row>
    <row r="5" spans="1:12" s="2" customFormat="1" ht="15">
      <c r="A5" s="123" t="e">
        <f>#REF!</f>
        <v>#REF!</v>
      </c>
      <c r="B5" s="124"/>
      <c r="C5" s="124"/>
      <c r="D5" s="124"/>
      <c r="E5" s="124"/>
      <c r="F5" s="60"/>
      <c r="G5" s="60"/>
      <c r="H5" s="60"/>
      <c r="I5" s="136"/>
      <c r="J5" s="60"/>
      <c r="K5" s="107"/>
    </row>
    <row r="6" spans="1:12" s="23" customFormat="1">
      <c r="A6" s="146"/>
      <c r="B6" s="147"/>
      <c r="C6" s="147"/>
      <c r="D6" s="142"/>
      <c r="E6" s="142"/>
      <c r="F6" s="142"/>
      <c r="G6" s="142"/>
      <c r="H6" s="142"/>
      <c r="I6" s="142"/>
      <c r="J6" s="142"/>
      <c r="K6" s="148"/>
    </row>
    <row r="7" spans="1:12" ht="45">
      <c r="A7" s="137"/>
      <c r="B7" s="440" t="s">
        <v>221</v>
      </c>
      <c r="C7" s="440"/>
      <c r="D7" s="440" t="s">
        <v>294</v>
      </c>
      <c r="E7" s="440"/>
      <c r="F7" s="440" t="s">
        <v>295</v>
      </c>
      <c r="G7" s="440"/>
      <c r="H7" s="161" t="s">
        <v>281</v>
      </c>
      <c r="I7" s="440" t="s">
        <v>224</v>
      </c>
      <c r="J7" s="440"/>
      <c r="K7" s="149"/>
    </row>
    <row r="8" spans="1:12" ht="15">
      <c r="A8" s="138" t="s">
        <v>116</v>
      </c>
      <c r="B8" s="139" t="s">
        <v>223</v>
      </c>
      <c r="C8" s="140" t="s">
        <v>222</v>
      </c>
      <c r="D8" s="139" t="s">
        <v>223</v>
      </c>
      <c r="E8" s="140" t="s">
        <v>222</v>
      </c>
      <c r="F8" s="139" t="s">
        <v>223</v>
      </c>
      <c r="G8" s="140" t="s">
        <v>222</v>
      </c>
      <c r="H8" s="140" t="s">
        <v>222</v>
      </c>
      <c r="I8" s="139" t="s">
        <v>223</v>
      </c>
      <c r="J8" s="140" t="s">
        <v>222</v>
      </c>
      <c r="K8" s="149"/>
    </row>
    <row r="9" spans="1:12" ht="15">
      <c r="A9" s="61" t="s">
        <v>117</v>
      </c>
      <c r="B9" s="84">
        <f>SUM(B10,B14,B17)</f>
        <v>0</v>
      </c>
      <c r="C9" s="84">
        <f>SUM(C10,C14,C17)</f>
        <v>0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f t="shared" si="0"/>
        <v>0</v>
      </c>
      <c r="K9" s="149"/>
    </row>
    <row r="10" spans="1:12" ht="15">
      <c r="A10" s="62" t="s">
        <v>118</v>
      </c>
      <c r="B10" s="137">
        <f>SUM(B11:B13)</f>
        <v>0</v>
      </c>
      <c r="C10" s="137">
        <f>SUM(C11:C13)</f>
        <v>0</v>
      </c>
      <c r="D10" s="137">
        <f t="shared" ref="D10:J10" si="1">SUM(D11:D13)</f>
        <v>0</v>
      </c>
      <c r="E10" s="137">
        <f>SUM(E11:E13)</f>
        <v>0</v>
      </c>
      <c r="F10" s="137">
        <f t="shared" si="1"/>
        <v>0</v>
      </c>
      <c r="G10" s="137">
        <f>SUM(G11:G13)</f>
        <v>0</v>
      </c>
      <c r="H10" s="137">
        <f>SUM(H11:H13)</f>
        <v>0</v>
      </c>
      <c r="I10" s="137">
        <f>SUM(I11:I13)</f>
        <v>0</v>
      </c>
      <c r="J10" s="137">
        <f t="shared" si="1"/>
        <v>0</v>
      </c>
      <c r="K10" s="149"/>
    </row>
    <row r="11" spans="1:12" ht="15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9"/>
    </row>
    <row r="12" spans="1:12" ht="15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9"/>
    </row>
    <row r="13" spans="1:12" ht="15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9"/>
    </row>
    <row r="14" spans="1:12" ht="15">
      <c r="A14" s="62" t="s">
        <v>122</v>
      </c>
      <c r="B14" s="137">
        <f>SUM(B15:B16)</f>
        <v>0</v>
      </c>
      <c r="C14" s="137">
        <f>SUM(C15:C16)</f>
        <v>0</v>
      </c>
      <c r="D14" s="137">
        <f t="shared" ref="D14:J14" si="2">SUM(D15:D16)</f>
        <v>0</v>
      </c>
      <c r="E14" s="137">
        <f>SUM(E15:E16)</f>
        <v>0</v>
      </c>
      <c r="F14" s="137">
        <f t="shared" si="2"/>
        <v>0</v>
      </c>
      <c r="G14" s="137">
        <f>SUM(G15:G16)</f>
        <v>0</v>
      </c>
      <c r="H14" s="137">
        <f>SUM(H15:H16)</f>
        <v>0</v>
      </c>
      <c r="I14" s="137">
        <f>SUM(I15:I16)</f>
        <v>0</v>
      </c>
      <c r="J14" s="137">
        <f t="shared" si="2"/>
        <v>0</v>
      </c>
      <c r="K14" s="149"/>
    </row>
    <row r="15" spans="1:12" ht="15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49"/>
    </row>
    <row r="16" spans="1:12" ht="15">
      <c r="A16" s="62" t="s">
        <v>124</v>
      </c>
      <c r="B16" s="26"/>
      <c r="C16" s="26"/>
      <c r="D16" s="26"/>
      <c r="E16" s="26"/>
      <c r="F16" s="26"/>
      <c r="G16" s="26"/>
      <c r="H16" s="26"/>
      <c r="I16" s="26"/>
      <c r="J16" s="26"/>
      <c r="K16" s="149"/>
    </row>
    <row r="17" spans="1:11" ht="15">
      <c r="A17" s="62" t="s">
        <v>125</v>
      </c>
      <c r="B17" s="137">
        <f>SUM(B18:B19,B22,B23)</f>
        <v>0</v>
      </c>
      <c r="C17" s="137">
        <f>SUM(C18:C19,C22,C23)</f>
        <v>0</v>
      </c>
      <c r="D17" s="137">
        <f t="shared" ref="D17:J17" si="3">SUM(D18:D19,D22,D23)</f>
        <v>0</v>
      </c>
      <c r="E17" s="137">
        <f>SUM(E18:E19,E22,E23)</f>
        <v>0</v>
      </c>
      <c r="F17" s="137">
        <f t="shared" si="3"/>
        <v>0</v>
      </c>
      <c r="G17" s="137">
        <f>SUM(G18:G19,G22,G23)</f>
        <v>0</v>
      </c>
      <c r="H17" s="137">
        <f>SUM(H18:H19,H22,H23)</f>
        <v>0</v>
      </c>
      <c r="I17" s="137">
        <f>SUM(I18:I19,I22,I23)</f>
        <v>0</v>
      </c>
      <c r="J17" s="137">
        <f t="shared" si="3"/>
        <v>0</v>
      </c>
      <c r="K17" s="149"/>
    </row>
    <row r="18" spans="1:11" ht="15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9"/>
    </row>
    <row r="19" spans="1:11" ht="15">
      <c r="A19" s="62" t="s">
        <v>127</v>
      </c>
      <c r="B19" s="137">
        <f>SUM(B20:B21)</f>
        <v>0</v>
      </c>
      <c r="C19" s="137">
        <f>SUM(C20:C21)</f>
        <v>0</v>
      </c>
      <c r="D19" s="137">
        <f t="shared" ref="D19:J19" si="4">SUM(D20:D21)</f>
        <v>0</v>
      </c>
      <c r="E19" s="137">
        <f>SUM(E20:E21)</f>
        <v>0</v>
      </c>
      <c r="F19" s="137">
        <f t="shared" si="4"/>
        <v>0</v>
      </c>
      <c r="G19" s="137">
        <f>SUM(G20:G21)</f>
        <v>0</v>
      </c>
      <c r="H19" s="137">
        <f>SUM(H20:H21)</f>
        <v>0</v>
      </c>
      <c r="I19" s="137">
        <f>SUM(I20:I21)</f>
        <v>0</v>
      </c>
      <c r="J19" s="137">
        <f t="shared" si="4"/>
        <v>0</v>
      </c>
      <c r="K19" s="149"/>
    </row>
    <row r="20" spans="1:11" ht="15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9"/>
    </row>
    <row r="21" spans="1:11" ht="15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49"/>
    </row>
    <row r="22" spans="1:11" ht="15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9"/>
    </row>
    <row r="23" spans="1:11" ht="15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9"/>
    </row>
    <row r="24" spans="1:11" ht="15">
      <c r="A24" s="61" t="s">
        <v>132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9"/>
    </row>
    <row r="25" spans="1:11" ht="15">
      <c r="A25" s="62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9"/>
    </row>
    <row r="26" spans="1:11" ht="15">
      <c r="A26" s="62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9"/>
    </row>
    <row r="27" spans="1:11" ht="15">
      <c r="A27" s="62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9"/>
    </row>
    <row r="28" spans="1:11" ht="15">
      <c r="A28" s="62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9"/>
    </row>
    <row r="29" spans="1:11" ht="15">
      <c r="A29" s="62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9"/>
    </row>
    <row r="30" spans="1:11" ht="15">
      <c r="A30" s="62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9"/>
    </row>
    <row r="31" spans="1:11" ht="15">
      <c r="A31" s="62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9"/>
    </row>
    <row r="32" spans="1:11" ht="15">
      <c r="A32" s="61" t="s">
        <v>133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9"/>
    </row>
    <row r="33" spans="1:11" ht="15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9"/>
    </row>
    <row r="34" spans="1:11" ht="15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9"/>
    </row>
    <row r="35" spans="1:11" ht="15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9"/>
    </row>
    <row r="36" spans="1:11" ht="15">
      <c r="A36" s="61" t="s">
        <v>134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9"/>
    </row>
    <row r="37" spans="1:11" ht="15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9"/>
    </row>
    <row r="38" spans="1:11" ht="15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9"/>
    </row>
    <row r="39" spans="1:11" ht="15">
      <c r="A39" s="62" t="s">
        <v>137</v>
      </c>
      <c r="B39" s="137">
        <f t="shared" ref="B39:J39" si="8">SUM(B40:B41)</f>
        <v>0</v>
      </c>
      <c r="C39" s="137">
        <f t="shared" si="8"/>
        <v>0</v>
      </c>
      <c r="D39" s="137">
        <f t="shared" si="8"/>
        <v>0</v>
      </c>
      <c r="E39" s="137">
        <f t="shared" si="8"/>
        <v>0</v>
      </c>
      <c r="F39" s="137">
        <f t="shared" si="8"/>
        <v>0</v>
      </c>
      <c r="G39" s="137">
        <f t="shared" si="8"/>
        <v>0</v>
      </c>
      <c r="H39" s="137">
        <f t="shared" si="8"/>
        <v>0</v>
      </c>
      <c r="I39" s="137">
        <f t="shared" si="8"/>
        <v>0</v>
      </c>
      <c r="J39" s="137">
        <f t="shared" si="8"/>
        <v>0</v>
      </c>
      <c r="K39" s="149"/>
    </row>
    <row r="40" spans="1:11" ht="30">
      <c r="A40" s="62" t="s">
        <v>439</v>
      </c>
      <c r="B40" s="26"/>
      <c r="C40" s="26"/>
      <c r="D40" s="26"/>
      <c r="E40" s="26"/>
      <c r="F40" s="26"/>
      <c r="G40" s="26"/>
      <c r="H40" s="26"/>
      <c r="I40" s="26"/>
      <c r="J40" s="26"/>
      <c r="K40" s="149"/>
    </row>
    <row r="41" spans="1:11" ht="15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9"/>
    </row>
    <row r="42" spans="1:11" ht="15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9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2" t="s">
        <v>482</v>
      </c>
      <c r="C48" s="72"/>
      <c r="F48" s="72"/>
      <c r="G48" s="75"/>
      <c r="H48" s="72" t="s">
        <v>485</v>
      </c>
      <c r="I48"/>
      <c r="J48"/>
    </row>
    <row r="49" spans="1:10" s="2" customFormat="1" ht="15">
      <c r="B49" s="71" t="s">
        <v>269</v>
      </c>
      <c r="F49" s="12" t="s">
        <v>274</v>
      </c>
      <c r="G49" s="74"/>
      <c r="I49"/>
      <c r="J49"/>
    </row>
    <row r="50" spans="1:10" s="2" customFormat="1" ht="15">
      <c r="B50" s="67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topLeftCell="B1" zoomScale="70" zoomScaleNormal="100" zoomScaleSheetLayoutView="70" workbookViewId="0">
      <selection activeCell="G2" sqref="G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41" t="s">
        <v>306</v>
      </c>
      <c r="B1" s="142"/>
      <c r="C1" s="142"/>
      <c r="D1" s="142"/>
      <c r="E1" s="142"/>
      <c r="F1" s="142"/>
      <c r="G1" s="148"/>
      <c r="H1" s="102" t="s">
        <v>199</v>
      </c>
      <c r="I1" s="148"/>
      <c r="J1" s="68"/>
      <c r="K1" s="68"/>
      <c r="L1" s="68"/>
    </row>
    <row r="2" spans="1:12" s="23" customFormat="1" ht="15">
      <c r="A2" s="107" t="s">
        <v>141</v>
      </c>
      <c r="B2" s="142"/>
      <c r="C2" s="142"/>
      <c r="D2" s="142"/>
      <c r="E2" s="142"/>
      <c r="F2" s="142"/>
      <c r="G2" s="391" t="s">
        <v>494</v>
      </c>
      <c r="H2" s="152"/>
      <c r="I2" s="150"/>
      <c r="J2" s="68"/>
      <c r="K2" s="68"/>
      <c r="L2" s="68"/>
    </row>
    <row r="3" spans="1:12" s="23" customFormat="1" ht="15">
      <c r="A3" s="142"/>
      <c r="B3" s="142"/>
      <c r="C3" s="142"/>
      <c r="D3" s="142"/>
      <c r="E3" s="142"/>
      <c r="F3" s="142"/>
      <c r="G3" s="150"/>
      <c r="H3" s="145"/>
      <c r="I3" s="150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 t="s">
        <v>481</v>
      </c>
      <c r="E4" s="142"/>
      <c r="F4" s="142"/>
      <c r="G4" s="142"/>
      <c r="H4" s="142"/>
      <c r="I4" s="148"/>
      <c r="J4" s="65"/>
      <c r="K4" s="65"/>
      <c r="L4" s="23"/>
    </row>
    <row r="5" spans="1:12" s="2" customFormat="1" ht="15">
      <c r="A5" s="123" t="e">
        <f>'ფორმა N2'!A5</f>
        <v>#REF!</v>
      </c>
      <c r="B5" s="124"/>
      <c r="C5" s="124"/>
      <c r="D5" s="124"/>
      <c r="E5" s="153"/>
      <c r="F5" s="154"/>
      <c r="G5" s="154"/>
      <c r="H5" s="154"/>
      <c r="I5" s="148"/>
      <c r="J5" s="65"/>
      <c r="K5" s="65"/>
      <c r="L5" s="12"/>
    </row>
    <row r="6" spans="1:12" s="23" customFormat="1">
      <c r="A6" s="146"/>
      <c r="B6" s="147"/>
      <c r="C6" s="147"/>
      <c r="D6" s="147"/>
      <c r="E6" s="142"/>
      <c r="F6" s="142"/>
      <c r="G6" s="142"/>
      <c r="H6" s="142"/>
      <c r="I6" s="148"/>
      <c r="J6" s="65"/>
      <c r="K6" s="65"/>
      <c r="L6" s="65"/>
    </row>
    <row r="7" spans="1:12" ht="30">
      <c r="A7" s="138" t="s">
        <v>64</v>
      </c>
      <c r="B7" s="138" t="s">
        <v>380</v>
      </c>
      <c r="C7" s="140" t="s">
        <v>381</v>
      </c>
      <c r="D7" s="140" t="s">
        <v>236</v>
      </c>
      <c r="E7" s="140" t="s">
        <v>241</v>
      </c>
      <c r="F7" s="140" t="s">
        <v>242</v>
      </c>
      <c r="G7" s="140" t="s">
        <v>243</v>
      </c>
      <c r="H7" s="140" t="s">
        <v>244</v>
      </c>
      <c r="I7" s="148"/>
    </row>
    <row r="8" spans="1:12" ht="15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40">
        <v>8</v>
      </c>
      <c r="I8" s="148"/>
    </row>
    <row r="9" spans="1:12" ht="15">
      <c r="A9" s="69">
        <v>1</v>
      </c>
      <c r="B9" s="26"/>
      <c r="C9" s="26"/>
      <c r="D9" s="26"/>
      <c r="E9" s="26"/>
      <c r="F9" s="26"/>
      <c r="G9" s="162"/>
      <c r="H9" s="26"/>
      <c r="I9" s="148"/>
    </row>
    <row r="10" spans="1:12" ht="15">
      <c r="A10" s="69">
        <v>2</v>
      </c>
      <c r="B10" s="26"/>
      <c r="C10" s="26"/>
      <c r="D10" s="26"/>
      <c r="E10" s="26"/>
      <c r="F10" s="26"/>
      <c r="G10" s="162"/>
      <c r="H10" s="26"/>
      <c r="I10" s="148"/>
    </row>
    <row r="11" spans="1:12" ht="15">
      <c r="A11" s="69">
        <v>3</v>
      </c>
      <c r="B11" s="26"/>
      <c r="C11" s="26"/>
      <c r="D11" s="26"/>
      <c r="E11" s="26"/>
      <c r="F11" s="26"/>
      <c r="G11" s="162"/>
      <c r="H11" s="26"/>
      <c r="I11" s="148"/>
    </row>
    <row r="12" spans="1:12" ht="15">
      <c r="A12" s="69">
        <v>4</v>
      </c>
      <c r="B12" s="26"/>
      <c r="C12" s="26"/>
      <c r="D12" s="26"/>
      <c r="E12" s="26"/>
      <c r="F12" s="26"/>
      <c r="G12" s="162"/>
      <c r="H12" s="26"/>
      <c r="I12" s="148"/>
    </row>
    <row r="13" spans="1:12" ht="15">
      <c r="A13" s="69">
        <v>5</v>
      </c>
      <c r="B13" s="26"/>
      <c r="C13" s="26"/>
      <c r="D13" s="26"/>
      <c r="E13" s="26"/>
      <c r="F13" s="26"/>
      <c r="G13" s="162"/>
      <c r="H13" s="26"/>
      <c r="I13" s="148"/>
    </row>
    <row r="14" spans="1:12" ht="15">
      <c r="A14" s="69">
        <v>6</v>
      </c>
      <c r="B14" s="26"/>
      <c r="C14" s="26"/>
      <c r="D14" s="26"/>
      <c r="E14" s="26"/>
      <c r="F14" s="26"/>
      <c r="G14" s="162"/>
      <c r="H14" s="26"/>
      <c r="I14" s="148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62"/>
      <c r="H15" s="26"/>
      <c r="I15" s="148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62"/>
      <c r="H16" s="26"/>
      <c r="I16" s="148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62"/>
      <c r="H17" s="26"/>
      <c r="I17" s="148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62"/>
      <c r="H18" s="26"/>
      <c r="I18" s="148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62"/>
      <c r="H19" s="26"/>
      <c r="I19" s="148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62"/>
      <c r="H20" s="26"/>
      <c r="I20" s="148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62"/>
      <c r="H21" s="26"/>
      <c r="I21" s="148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62"/>
      <c r="H22" s="26"/>
      <c r="I22" s="148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62"/>
      <c r="H23" s="26"/>
      <c r="I23" s="148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62"/>
      <c r="H24" s="26"/>
      <c r="I24" s="148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62"/>
      <c r="H25" s="26"/>
      <c r="I25" s="148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62"/>
      <c r="H26" s="26"/>
      <c r="I26" s="148"/>
      <c r="J26" s="65"/>
      <c r="K26" s="65"/>
      <c r="L26" s="65"/>
    </row>
    <row r="27" spans="1:12" s="23" customFormat="1" ht="15">
      <c r="A27" s="69" t="s">
        <v>280</v>
      </c>
      <c r="B27" s="26"/>
      <c r="C27" s="26"/>
      <c r="D27" s="26"/>
      <c r="E27" s="26"/>
      <c r="F27" s="26"/>
      <c r="G27" s="162"/>
      <c r="H27" s="26"/>
      <c r="I27" s="148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107</v>
      </c>
      <c r="E31" s="5"/>
    </row>
    <row r="32" spans="1:12" s="2" customFormat="1" ht="15">
      <c r="C32" s="72" t="s">
        <v>482</v>
      </c>
      <c r="E32" s="72"/>
      <c r="F32" s="75" t="s">
        <v>485</v>
      </c>
      <c r="G32"/>
      <c r="H32"/>
      <c r="I32"/>
    </row>
    <row r="33" spans="1:9" s="2" customFormat="1" ht="15">
      <c r="A33"/>
      <c r="C33" s="71" t="s">
        <v>269</v>
      </c>
      <c r="E33" s="12" t="s">
        <v>274</v>
      </c>
      <c r="F33" s="74"/>
      <c r="G33"/>
      <c r="H33"/>
      <c r="I33"/>
    </row>
    <row r="34" spans="1:9" s="2" customFormat="1" ht="15">
      <c r="A34"/>
      <c r="C34" s="67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H3" sqref="H3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41" t="s">
        <v>307</v>
      </c>
      <c r="B1" s="142"/>
      <c r="C1" s="142"/>
      <c r="D1" s="142"/>
      <c r="E1" s="142"/>
      <c r="F1" s="142"/>
      <c r="G1" s="142"/>
      <c r="H1" s="148"/>
      <c r="I1" s="80" t="s">
        <v>199</v>
      </c>
      <c r="J1" s="156"/>
    </row>
    <row r="2" spans="1:12" s="23" customFormat="1" ht="15">
      <c r="A2" s="107" t="s">
        <v>141</v>
      </c>
      <c r="B2" s="142"/>
      <c r="C2" s="142"/>
      <c r="D2" s="142"/>
      <c r="E2" s="142"/>
      <c r="F2" s="142"/>
      <c r="G2" s="142"/>
      <c r="H2" s="148"/>
      <c r="I2" s="152"/>
      <c r="J2" s="156"/>
    </row>
    <row r="3" spans="1:12" s="23" customFormat="1" ht="15">
      <c r="A3" s="142"/>
      <c r="B3" s="142"/>
      <c r="C3" s="142"/>
      <c r="D3" s="142"/>
      <c r="E3" s="142"/>
      <c r="F3" s="142"/>
      <c r="G3" s="142"/>
      <c r="H3" s="145" t="s">
        <v>494</v>
      </c>
      <c r="I3" s="145"/>
      <c r="J3" s="15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51"/>
      <c r="F4" s="142"/>
      <c r="G4" s="142"/>
      <c r="H4" s="142"/>
      <c r="I4" s="151"/>
      <c r="J4" s="106"/>
      <c r="L4" s="23"/>
    </row>
    <row r="5" spans="1:12" s="2" customFormat="1" ht="15">
      <c r="A5" s="123" t="e">
        <f>#REF!</f>
        <v>#REF!</v>
      </c>
      <c r="B5" s="124"/>
      <c r="C5" s="124"/>
      <c r="D5" s="124"/>
      <c r="E5" s="153" t="s">
        <v>481</v>
      </c>
      <c r="F5" s="154"/>
      <c r="G5" s="154"/>
      <c r="H5" s="154"/>
      <c r="I5" s="153"/>
      <c r="J5" s="106"/>
    </row>
    <row r="6" spans="1:12" s="23" customFormat="1">
      <c r="A6" s="146"/>
      <c r="B6" s="147"/>
      <c r="C6" s="147"/>
      <c r="D6" s="147"/>
      <c r="E6" s="142"/>
      <c r="F6" s="142"/>
      <c r="G6" s="142"/>
      <c r="H6" s="142"/>
      <c r="I6" s="142"/>
      <c r="J6" s="150"/>
    </row>
    <row r="7" spans="1:12" ht="30">
      <c r="A7" s="155" t="s">
        <v>64</v>
      </c>
      <c r="B7" s="138" t="s">
        <v>249</v>
      </c>
      <c r="C7" s="140" t="s">
        <v>245</v>
      </c>
      <c r="D7" s="140" t="s">
        <v>246</v>
      </c>
      <c r="E7" s="140" t="s">
        <v>247</v>
      </c>
      <c r="F7" s="140" t="s">
        <v>248</v>
      </c>
      <c r="G7" s="140" t="s">
        <v>242</v>
      </c>
      <c r="H7" s="140" t="s">
        <v>243</v>
      </c>
      <c r="I7" s="140" t="s">
        <v>244</v>
      </c>
      <c r="J7" s="157"/>
    </row>
    <row r="8" spans="1:12" ht="15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40">
        <v>9</v>
      </c>
      <c r="J8" s="157"/>
    </row>
    <row r="9" spans="1:12" ht="15">
      <c r="A9" s="69">
        <v>1</v>
      </c>
      <c r="B9" s="26"/>
      <c r="C9" s="26"/>
      <c r="D9" s="26"/>
      <c r="E9" s="26"/>
      <c r="F9" s="26"/>
      <c r="G9" s="26"/>
      <c r="H9" s="162"/>
      <c r="I9" s="26"/>
      <c r="J9" s="157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62"/>
      <c r="I10" s="26"/>
      <c r="J10" s="157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62"/>
      <c r="I11" s="26"/>
      <c r="J11" s="157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62"/>
      <c r="I12" s="26"/>
      <c r="J12" s="157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62"/>
      <c r="I13" s="26"/>
      <c r="J13" s="157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62"/>
      <c r="I14" s="26"/>
      <c r="J14" s="157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62"/>
      <c r="I15" s="26"/>
      <c r="J15" s="150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62"/>
      <c r="I16" s="26"/>
      <c r="J16" s="150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62"/>
      <c r="I17" s="26"/>
      <c r="J17" s="150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62"/>
      <c r="I18" s="26"/>
      <c r="J18" s="150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62"/>
      <c r="I19" s="26"/>
      <c r="J19" s="150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62"/>
      <c r="I20" s="26"/>
      <c r="J20" s="150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62"/>
      <c r="I21" s="26"/>
      <c r="J21" s="150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62"/>
      <c r="I22" s="26"/>
      <c r="J22" s="150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62"/>
      <c r="I23" s="26"/>
      <c r="J23" s="150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62"/>
      <c r="I24" s="26"/>
      <c r="J24" s="150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62"/>
      <c r="I25" s="26"/>
      <c r="J25" s="150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62"/>
      <c r="I26" s="26"/>
      <c r="J26" s="150"/>
    </row>
    <row r="27" spans="1:10" s="23" customFormat="1" ht="15">
      <c r="A27" s="69" t="s">
        <v>280</v>
      </c>
      <c r="B27" s="26"/>
      <c r="C27" s="26"/>
      <c r="D27" s="26"/>
      <c r="E27" s="26"/>
      <c r="F27" s="26"/>
      <c r="G27" s="26"/>
      <c r="H27" s="162"/>
      <c r="I27" s="26"/>
      <c r="J27" s="150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107</v>
      </c>
      <c r="E31" s="5"/>
      <c r="G31" s="2" t="s">
        <v>485</v>
      </c>
    </row>
    <row r="32" spans="1:10" s="2" customFormat="1" ht="15">
      <c r="C32" s="72" t="s">
        <v>482</v>
      </c>
      <c r="E32" s="72"/>
      <c r="F32" s="75"/>
      <c r="G32" s="75"/>
      <c r="H32"/>
      <c r="I32"/>
    </row>
    <row r="33" spans="1:10" s="2" customFormat="1" ht="15">
      <c r="A33"/>
      <c r="C33" s="71" t="s">
        <v>269</v>
      </c>
      <c r="E33" s="12" t="s">
        <v>274</v>
      </c>
      <c r="F33" s="74"/>
      <c r="G33"/>
      <c r="H33"/>
      <c r="I33"/>
    </row>
    <row r="34" spans="1:10" s="2" customFormat="1" ht="15">
      <c r="A34"/>
      <c r="C34" s="67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F2" sqref="F2"/>
    </sheetView>
  </sheetViews>
  <sheetFormatPr defaultRowHeight="12.75"/>
  <cols>
    <col min="1" max="1" width="4.85546875" style="221" customWidth="1"/>
    <col min="2" max="2" width="37.42578125" style="221" customWidth="1"/>
    <col min="3" max="3" width="21.5703125" style="221" customWidth="1"/>
    <col min="4" max="4" width="20" style="221" customWidth="1"/>
    <col min="5" max="5" width="18.7109375" style="221" customWidth="1"/>
    <col min="6" max="6" width="24.140625" style="221" customWidth="1"/>
    <col min="7" max="7" width="27.140625" style="221" customWidth="1"/>
    <col min="8" max="8" width="0.7109375" style="221" customWidth="1"/>
    <col min="9" max="16384" width="9.140625" style="221"/>
  </cols>
  <sheetData>
    <row r="1" spans="1:8" s="205" customFormat="1" ht="15">
      <c r="A1" s="201" t="s">
        <v>327</v>
      </c>
      <c r="B1" s="202"/>
      <c r="C1" s="202"/>
      <c r="D1" s="202"/>
      <c r="E1" s="202"/>
      <c r="F1" s="80"/>
      <c r="G1" s="80" t="s">
        <v>110</v>
      </c>
      <c r="H1" s="206"/>
    </row>
    <row r="2" spans="1:8" s="205" customFormat="1">
      <c r="A2" s="206" t="s">
        <v>318</v>
      </c>
      <c r="B2" s="202"/>
      <c r="C2" s="202"/>
      <c r="D2" s="202"/>
      <c r="E2" s="203"/>
      <c r="F2" s="203" t="s">
        <v>493</v>
      </c>
      <c r="G2" s="204"/>
      <c r="H2" s="206"/>
    </row>
    <row r="3" spans="1:8" s="205" customFormat="1">
      <c r="A3" s="206"/>
      <c r="B3" s="202"/>
      <c r="C3" s="202"/>
      <c r="D3" s="202"/>
      <c r="E3" s="203"/>
      <c r="F3" s="203"/>
      <c r="G3" s="203"/>
      <c r="H3" s="206"/>
    </row>
    <row r="4" spans="1:8" s="205" customFormat="1" ht="15">
      <c r="A4" s="117" t="s">
        <v>275</v>
      </c>
      <c r="B4" s="202"/>
      <c r="C4" s="202" t="s">
        <v>481</v>
      </c>
      <c r="D4" s="202"/>
      <c r="E4" s="207"/>
      <c r="F4" s="207"/>
      <c r="G4" s="203"/>
      <c r="H4" s="206"/>
    </row>
    <row r="5" spans="1:8" s="205" customFormat="1">
      <c r="A5" s="208"/>
      <c r="B5" s="208"/>
      <c r="C5" s="208"/>
      <c r="D5" s="208"/>
      <c r="E5" s="208"/>
      <c r="F5" s="208"/>
      <c r="G5" s="209"/>
      <c r="H5" s="206"/>
    </row>
    <row r="6" spans="1:8" s="222" customFormat="1">
      <c r="A6" s="210"/>
      <c r="B6" s="210"/>
      <c r="C6" s="210"/>
      <c r="D6" s="210"/>
      <c r="E6" s="210"/>
      <c r="F6" s="210"/>
      <c r="G6" s="210"/>
      <c r="H6" s="207"/>
    </row>
    <row r="7" spans="1:8" s="205" customFormat="1" ht="51">
      <c r="A7" s="244" t="s">
        <v>64</v>
      </c>
      <c r="B7" s="213" t="s">
        <v>322</v>
      </c>
      <c r="C7" s="213" t="s">
        <v>323</v>
      </c>
      <c r="D7" s="213" t="s">
        <v>324</v>
      </c>
      <c r="E7" s="213" t="s">
        <v>325</v>
      </c>
      <c r="F7" s="213" t="s">
        <v>326</v>
      </c>
      <c r="G7" s="213" t="s">
        <v>319</v>
      </c>
      <c r="H7" s="206"/>
    </row>
    <row r="8" spans="1:8" s="205" customFormat="1">
      <c r="A8" s="211">
        <v>1</v>
      </c>
      <c r="B8" s="212">
        <v>2</v>
      </c>
      <c r="C8" s="212">
        <v>3</v>
      </c>
      <c r="D8" s="212">
        <v>4</v>
      </c>
      <c r="E8" s="213">
        <v>5</v>
      </c>
      <c r="F8" s="213">
        <v>6</v>
      </c>
      <c r="G8" s="213">
        <v>7</v>
      </c>
      <c r="H8" s="206"/>
    </row>
    <row r="9" spans="1:8" s="205" customFormat="1">
      <c r="A9" s="223">
        <v>1</v>
      </c>
      <c r="B9" s="214"/>
      <c r="C9" s="214"/>
      <c r="D9" s="215"/>
      <c r="E9" s="214"/>
      <c r="F9" s="214"/>
      <c r="G9" s="214"/>
      <c r="H9" s="206"/>
    </row>
    <row r="10" spans="1:8" s="205" customFormat="1">
      <c r="A10" s="223">
        <v>2</v>
      </c>
      <c r="B10" s="214"/>
      <c r="C10" s="214"/>
      <c r="D10" s="215"/>
      <c r="E10" s="214"/>
      <c r="F10" s="214"/>
      <c r="G10" s="214"/>
      <c r="H10" s="206"/>
    </row>
    <row r="11" spans="1:8" s="205" customFormat="1">
      <c r="A11" s="223">
        <v>3</v>
      </c>
      <c r="B11" s="214"/>
      <c r="C11" s="214"/>
      <c r="D11" s="215"/>
      <c r="E11" s="214"/>
      <c r="F11" s="214"/>
      <c r="G11" s="214"/>
      <c r="H11" s="206"/>
    </row>
    <row r="12" spans="1:8" s="205" customFormat="1">
      <c r="A12" s="223">
        <v>4</v>
      </c>
      <c r="B12" s="214"/>
      <c r="C12" s="214"/>
      <c r="D12" s="215"/>
      <c r="E12" s="214"/>
      <c r="F12" s="214"/>
      <c r="G12" s="214"/>
      <c r="H12" s="206"/>
    </row>
    <row r="13" spans="1:8" s="205" customFormat="1">
      <c r="A13" s="223">
        <v>5</v>
      </c>
      <c r="B13" s="214"/>
      <c r="C13" s="214"/>
      <c r="D13" s="215"/>
      <c r="E13" s="214"/>
      <c r="F13" s="214"/>
      <c r="G13" s="214"/>
      <c r="H13" s="206"/>
    </row>
    <row r="14" spans="1:8" s="205" customFormat="1">
      <c r="A14" s="223">
        <v>6</v>
      </c>
      <c r="B14" s="214"/>
      <c r="C14" s="214"/>
      <c r="D14" s="215"/>
      <c r="E14" s="214"/>
      <c r="F14" s="214"/>
      <c r="G14" s="214"/>
      <c r="H14" s="206"/>
    </row>
    <row r="15" spans="1:8" s="205" customFormat="1">
      <c r="A15" s="223">
        <v>7</v>
      </c>
      <c r="B15" s="214"/>
      <c r="C15" s="214"/>
      <c r="D15" s="215"/>
      <c r="E15" s="214"/>
      <c r="F15" s="214"/>
      <c r="G15" s="214"/>
      <c r="H15" s="206"/>
    </row>
    <row r="16" spans="1:8" s="205" customFormat="1">
      <c r="A16" s="223">
        <v>8</v>
      </c>
      <c r="B16" s="214"/>
      <c r="C16" s="214"/>
      <c r="D16" s="215"/>
      <c r="E16" s="214"/>
      <c r="F16" s="214"/>
      <c r="G16" s="214"/>
      <c r="H16" s="206"/>
    </row>
    <row r="17" spans="1:11" s="205" customFormat="1">
      <c r="A17" s="223">
        <v>9</v>
      </c>
      <c r="B17" s="214"/>
      <c r="C17" s="214"/>
      <c r="D17" s="215"/>
      <c r="E17" s="214"/>
      <c r="F17" s="214"/>
      <c r="G17" s="214"/>
      <c r="H17" s="206"/>
    </row>
    <row r="18" spans="1:11" s="205" customFormat="1">
      <c r="A18" s="223">
        <v>10</v>
      </c>
      <c r="B18" s="214"/>
      <c r="C18" s="214"/>
      <c r="D18" s="215"/>
      <c r="E18" s="214"/>
      <c r="F18" s="214"/>
      <c r="G18" s="214"/>
      <c r="H18" s="206"/>
    </row>
    <row r="19" spans="1:11" s="205" customFormat="1">
      <c r="A19" s="223" t="s">
        <v>278</v>
      </c>
      <c r="B19" s="214"/>
      <c r="C19" s="214"/>
      <c r="D19" s="215"/>
      <c r="E19" s="214"/>
      <c r="F19" s="214"/>
      <c r="G19" s="214"/>
      <c r="H19" s="206"/>
    </row>
    <row r="22" spans="1:11" s="205" customFormat="1"/>
    <row r="23" spans="1:11" s="205" customFormat="1"/>
    <row r="24" spans="1:11" s="21" customFormat="1" ht="15">
      <c r="B24" s="216" t="s">
        <v>107</v>
      </c>
      <c r="C24" s="216"/>
    </row>
    <row r="25" spans="1:11" s="21" customFormat="1" ht="15">
      <c r="B25" s="216"/>
      <c r="C25" s="216"/>
    </row>
    <row r="26" spans="1:11" s="21" customFormat="1" ht="15">
      <c r="C26" s="218" t="s">
        <v>482</v>
      </c>
      <c r="F26" s="218"/>
      <c r="G26" s="218" t="s">
        <v>485</v>
      </c>
      <c r="H26" s="217"/>
    </row>
    <row r="27" spans="1:11" s="21" customFormat="1" ht="15">
      <c r="C27" s="219" t="s">
        <v>269</v>
      </c>
      <c r="F27" s="216" t="s">
        <v>320</v>
      </c>
      <c r="J27" s="217"/>
      <c r="K27" s="217"/>
    </row>
    <row r="28" spans="1:11" s="21" customFormat="1" ht="15">
      <c r="C28" s="219" t="s">
        <v>140</v>
      </c>
      <c r="F28" s="220" t="s">
        <v>270</v>
      </c>
      <c r="J28" s="217"/>
      <c r="K28" s="217"/>
    </row>
    <row r="29" spans="1:11" s="205" customFormat="1" ht="15">
      <c r="C29" s="219"/>
      <c r="J29" s="222"/>
      <c r="K29" s="22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topLeftCell="A10" zoomScaleNormal="100" zoomScaleSheetLayoutView="100" workbookViewId="0">
      <selection activeCell="G11" sqref="G11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303</v>
      </c>
      <c r="B1" s="78"/>
      <c r="C1" s="435" t="s">
        <v>110</v>
      </c>
      <c r="D1" s="435"/>
      <c r="E1" s="110"/>
    </row>
    <row r="2" spans="1:7">
      <c r="A2" s="78" t="s">
        <v>141</v>
      </c>
      <c r="B2" s="78"/>
      <c r="C2" s="433"/>
      <c r="D2" s="434"/>
      <c r="E2" s="110"/>
    </row>
    <row r="3" spans="1:7">
      <c r="A3" s="76"/>
      <c r="B3" s="78" t="s">
        <v>494</v>
      </c>
      <c r="C3" s="77"/>
      <c r="D3" s="77"/>
      <c r="E3" s="110"/>
    </row>
    <row r="4" spans="1:7">
      <c r="A4" s="79" t="s">
        <v>275</v>
      </c>
      <c r="B4" s="104"/>
      <c r="C4" s="105"/>
      <c r="D4" s="78"/>
      <c r="E4" s="110"/>
    </row>
    <row r="5" spans="1:7">
      <c r="A5" s="114" t="e">
        <f>#REF!</f>
        <v>#REF!</v>
      </c>
      <c r="B5" s="12"/>
      <c r="C5" s="12"/>
      <c r="E5" s="110"/>
    </row>
    <row r="6" spans="1:7">
      <c r="A6" s="106"/>
      <c r="B6" s="106" t="s">
        <v>481</v>
      </c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64</v>
      </c>
      <c r="B8" s="81" t="s">
        <v>250</v>
      </c>
      <c r="C8" s="81" t="s">
        <v>66</v>
      </c>
      <c r="D8" s="81" t="s">
        <v>67</v>
      </c>
      <c r="E8" s="110"/>
    </row>
    <row r="9" spans="1:7" s="7" customFormat="1" ht="16.5" customHeight="1">
      <c r="A9" s="255">
        <v>1</v>
      </c>
      <c r="B9" s="255" t="s">
        <v>65</v>
      </c>
      <c r="C9" s="87">
        <f>SUM(C10,C25)</f>
        <v>0</v>
      </c>
      <c r="D9" s="87" t="s">
        <v>516</v>
      </c>
      <c r="E9" s="110"/>
    </row>
    <row r="10" spans="1:7" s="7" customFormat="1" ht="16.5" customHeight="1">
      <c r="A10" s="89">
        <v>1.1000000000000001</v>
      </c>
      <c r="B10" s="89" t="s">
        <v>80</v>
      </c>
      <c r="C10" s="87">
        <f>SUM(C11,C12,C15,C18,C24)</f>
        <v>0</v>
      </c>
      <c r="D10" s="87">
        <f>SUM(D11,D12,D15,D18,D23,D24)</f>
        <v>0</v>
      </c>
      <c r="E10" s="110"/>
    </row>
    <row r="11" spans="1:7" s="9" customFormat="1" ht="16.5" customHeight="1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>
      <c r="A12" s="90" t="s">
        <v>31</v>
      </c>
      <c r="B12" s="90" t="s">
        <v>309</v>
      </c>
      <c r="C12" s="109"/>
      <c r="D12" s="109" t="s">
        <v>516</v>
      </c>
      <c r="E12" s="110"/>
      <c r="G12" s="70"/>
    </row>
    <row r="13" spans="1:7" s="3" customFormat="1" ht="16.5" customHeight="1">
      <c r="A13" s="99" t="s">
        <v>81</v>
      </c>
      <c r="B13" s="99" t="s">
        <v>312</v>
      </c>
      <c r="C13" s="8"/>
      <c r="D13" s="8" t="s">
        <v>516</v>
      </c>
      <c r="E13" s="110"/>
    </row>
    <row r="14" spans="1:7" s="3" customFormat="1" ht="16.5" customHeight="1">
      <c r="A14" s="99" t="s">
        <v>109</v>
      </c>
      <c r="B14" s="99" t="s">
        <v>97</v>
      </c>
      <c r="C14" s="8"/>
      <c r="D14" s="8"/>
      <c r="E14" s="110"/>
    </row>
    <row r="15" spans="1:7" s="3" customFormat="1" ht="16.5" customHeight="1">
      <c r="A15" s="90" t="s">
        <v>82</v>
      </c>
      <c r="B15" s="90" t="s">
        <v>83</v>
      </c>
      <c r="C15" s="109">
        <f>SUM(C16:C17)</f>
        <v>0</v>
      </c>
      <c r="D15" s="109">
        <f>SUM(D16:D17)</f>
        <v>0</v>
      </c>
      <c r="E15" s="110"/>
    </row>
    <row r="16" spans="1:7" s="3" customFormat="1" ht="16.5" customHeight="1">
      <c r="A16" s="99" t="s">
        <v>84</v>
      </c>
      <c r="B16" s="99" t="s">
        <v>86</v>
      </c>
      <c r="C16" s="8"/>
      <c r="D16" s="8"/>
      <c r="E16" s="110"/>
    </row>
    <row r="17" spans="1:6" s="3" customFormat="1" ht="30">
      <c r="A17" s="99" t="s">
        <v>85</v>
      </c>
      <c r="B17" s="99" t="s">
        <v>111</v>
      </c>
      <c r="C17" s="8"/>
      <c r="D17" s="8"/>
      <c r="E17" s="110"/>
    </row>
    <row r="18" spans="1:6" s="3" customFormat="1" ht="16.5" customHeight="1">
      <c r="A18" s="90" t="s">
        <v>87</v>
      </c>
      <c r="B18" s="90" t="s">
        <v>419</v>
      </c>
      <c r="C18" s="109">
        <f>SUM(C19:C22)</f>
        <v>0</v>
      </c>
      <c r="D18" s="109">
        <f>SUM(D19:D22)</f>
        <v>0</v>
      </c>
      <c r="E18" s="110"/>
    </row>
    <row r="19" spans="1:6" s="3" customFormat="1" ht="16.5" customHeight="1">
      <c r="A19" s="99" t="s">
        <v>88</v>
      </c>
      <c r="B19" s="99" t="s">
        <v>89</v>
      </c>
      <c r="C19" s="8"/>
      <c r="D19" s="8"/>
      <c r="E19" s="110"/>
    </row>
    <row r="20" spans="1:6" s="3" customFormat="1" ht="30">
      <c r="A20" s="99" t="s">
        <v>92</v>
      </c>
      <c r="B20" s="99" t="s">
        <v>90</v>
      </c>
      <c r="C20" s="8"/>
      <c r="D20" s="8"/>
      <c r="E20" s="110"/>
    </row>
    <row r="21" spans="1:6" s="3" customFormat="1" ht="16.5" customHeight="1">
      <c r="A21" s="99" t="s">
        <v>93</v>
      </c>
      <c r="B21" s="99" t="s">
        <v>91</v>
      </c>
      <c r="C21" s="8"/>
      <c r="D21" s="8"/>
      <c r="E21" s="110"/>
    </row>
    <row r="22" spans="1:6" s="3" customFormat="1" ht="16.5" customHeight="1">
      <c r="A22" s="99" t="s">
        <v>94</v>
      </c>
      <c r="B22" s="99" t="s">
        <v>447</v>
      </c>
      <c r="C22" s="8"/>
      <c r="D22" s="8"/>
      <c r="E22" s="110"/>
    </row>
    <row r="23" spans="1:6" s="3" customFormat="1" ht="16.5" customHeight="1">
      <c r="A23" s="90" t="s">
        <v>95</v>
      </c>
      <c r="B23" s="90" t="s">
        <v>448</v>
      </c>
      <c r="C23" s="295"/>
      <c r="D23" s="8"/>
      <c r="E23" s="110"/>
    </row>
    <row r="24" spans="1:6" s="3" customFormat="1">
      <c r="A24" s="90" t="s">
        <v>252</v>
      </c>
      <c r="B24" s="90" t="s">
        <v>454</v>
      </c>
      <c r="C24" s="8"/>
      <c r="D24" s="8"/>
      <c r="E24" s="110"/>
    </row>
    <row r="25" spans="1:6" ht="16.5" customHeight="1">
      <c r="A25" s="89">
        <v>1.2</v>
      </c>
      <c r="B25" s="89" t="s">
        <v>96</v>
      </c>
      <c r="C25" s="87">
        <f>SUM(C26,C30)</f>
        <v>0</v>
      </c>
      <c r="D25" s="87">
        <f>SUM(D26,D30)</f>
        <v>0</v>
      </c>
      <c r="E25" s="110"/>
    </row>
    <row r="26" spans="1:6" ht="16.5" customHeight="1">
      <c r="A26" s="90" t="s">
        <v>32</v>
      </c>
      <c r="B26" s="90" t="s">
        <v>312</v>
      </c>
      <c r="C26" s="109">
        <f>SUM(C27:C29)</f>
        <v>0</v>
      </c>
      <c r="D26" s="109">
        <f>SUM(D27:D29)</f>
        <v>0</v>
      </c>
      <c r="E26" s="110"/>
    </row>
    <row r="27" spans="1:6">
      <c r="A27" s="263" t="s">
        <v>98</v>
      </c>
      <c r="B27" s="263" t="s">
        <v>310</v>
      </c>
      <c r="C27" s="8"/>
      <c r="D27" s="8"/>
      <c r="E27" s="110"/>
    </row>
    <row r="28" spans="1:6">
      <c r="A28" s="263" t="s">
        <v>99</v>
      </c>
      <c r="B28" s="263" t="s">
        <v>313</v>
      </c>
      <c r="C28" s="8"/>
      <c r="D28" s="8"/>
      <c r="E28" s="110"/>
    </row>
    <row r="29" spans="1:6">
      <c r="A29" s="263" t="s">
        <v>457</v>
      </c>
      <c r="B29" s="263" t="s">
        <v>311</v>
      </c>
      <c r="C29" s="8"/>
      <c r="D29" s="8"/>
      <c r="E29" s="110"/>
    </row>
    <row r="30" spans="1:6">
      <c r="A30" s="90" t="s">
        <v>33</v>
      </c>
      <c r="B30" s="278" t="s">
        <v>453</v>
      </c>
      <c r="C30" s="8"/>
      <c r="D30" s="8"/>
      <c r="E30" s="110"/>
    </row>
    <row r="31" spans="1:6">
      <c r="D31" s="27"/>
      <c r="E31" s="111"/>
      <c r="F31" s="27"/>
    </row>
    <row r="32" spans="1:6">
      <c r="A32" s="1"/>
      <c r="D32" s="27"/>
      <c r="E32" s="111"/>
      <c r="F32" s="27"/>
    </row>
    <row r="33" spans="1:9">
      <c r="D33" s="27"/>
      <c r="E33" s="111"/>
      <c r="F33" s="27"/>
    </row>
    <row r="34" spans="1:9">
      <c r="D34" s="27"/>
      <c r="E34" s="111"/>
      <c r="F34" s="27"/>
    </row>
    <row r="35" spans="1:9">
      <c r="A35" s="71" t="s">
        <v>107</v>
      </c>
      <c r="D35" s="27"/>
      <c r="E35" s="111"/>
      <c r="F35" s="27"/>
    </row>
    <row r="36" spans="1:9">
      <c r="D36" s="27"/>
      <c r="E36" s="112"/>
      <c r="F36" s="112"/>
      <c r="G36"/>
      <c r="H36"/>
      <c r="I36"/>
    </row>
    <row r="37" spans="1:9">
      <c r="A37" s="2" t="s">
        <v>482</v>
      </c>
      <c r="C37" s="2" t="s">
        <v>485</v>
      </c>
      <c r="D37" s="113"/>
      <c r="E37" s="112"/>
      <c r="F37" s="112"/>
      <c r="G37"/>
      <c r="H37"/>
      <c r="I37"/>
    </row>
    <row r="38" spans="1:9">
      <c r="A38"/>
      <c r="B38" s="71" t="s">
        <v>272</v>
      </c>
      <c r="D38" s="113"/>
      <c r="E38" s="112"/>
      <c r="F38" s="112"/>
      <c r="G38"/>
      <c r="H38"/>
      <c r="I38"/>
    </row>
    <row r="39" spans="1:9">
      <c r="A39"/>
      <c r="B39" s="2" t="s">
        <v>271</v>
      </c>
      <c r="D39" s="113"/>
      <c r="E39" s="112"/>
      <c r="F39" s="112"/>
      <c r="G39"/>
      <c r="H39"/>
      <c r="I39"/>
    </row>
    <row r="40" spans="1:9" customFormat="1" ht="12.75">
      <c r="B40" s="67" t="s">
        <v>140</v>
      </c>
      <c r="D40" s="112"/>
      <c r="E40" s="112"/>
      <c r="F40" s="112"/>
    </row>
    <row r="41" spans="1:9">
      <c r="D41" s="27"/>
      <c r="E41" s="111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J3" sqref="J3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1" t="s">
        <v>466</v>
      </c>
      <c r="B1" s="142"/>
      <c r="C1" s="142"/>
      <c r="D1" s="142"/>
      <c r="E1" s="142"/>
      <c r="F1" s="142"/>
      <c r="G1" s="142"/>
      <c r="H1" s="142"/>
      <c r="I1" s="142"/>
      <c r="J1" s="142"/>
      <c r="K1" s="80" t="s">
        <v>110</v>
      </c>
    </row>
    <row r="2" spans="1:11" ht="15">
      <c r="A2" s="107" t="s">
        <v>141</v>
      </c>
      <c r="B2" s="142"/>
      <c r="C2" s="142"/>
      <c r="D2" s="142"/>
      <c r="E2" s="142"/>
      <c r="F2" s="142"/>
      <c r="G2" s="142"/>
      <c r="H2" s="142"/>
      <c r="I2" s="142"/>
      <c r="J2" s="142"/>
      <c r="K2" s="227"/>
    </row>
    <row r="3" spans="1:11" ht="15">
      <c r="A3" s="142"/>
      <c r="B3" s="142"/>
      <c r="C3" s="142"/>
      <c r="D3" s="142"/>
      <c r="E3" s="142"/>
      <c r="F3" s="142"/>
      <c r="G3" s="142"/>
      <c r="H3" s="142"/>
      <c r="I3" s="142"/>
      <c r="J3" s="392" t="s">
        <v>493</v>
      </c>
      <c r="K3" s="145"/>
    </row>
    <row r="4" spans="1:11" ht="15">
      <c r="A4" s="78" t="str">
        <f>'ფორმა N2'!A4</f>
        <v>ანგარიშვალდებული პირის დასახელება:</v>
      </c>
      <c r="B4" s="78"/>
      <c r="C4" s="78"/>
      <c r="D4" s="79" t="s">
        <v>481</v>
      </c>
      <c r="E4" s="151"/>
      <c r="F4" s="142"/>
      <c r="G4" s="142"/>
      <c r="H4" s="142"/>
      <c r="I4" s="142"/>
      <c r="J4" s="142"/>
      <c r="K4" s="151"/>
    </row>
    <row r="5" spans="1:11" s="193" customFormat="1" ht="15">
      <c r="A5" s="233" t="e">
        <f>#REF!</f>
        <v>#REF!</v>
      </c>
      <c r="B5" s="82"/>
      <c r="C5" s="82"/>
      <c r="D5" s="82"/>
      <c r="E5" s="234"/>
      <c r="F5" s="235"/>
      <c r="G5" s="235"/>
      <c r="H5" s="235"/>
      <c r="I5" s="235"/>
      <c r="J5" s="235"/>
      <c r="K5" s="234"/>
    </row>
    <row r="6" spans="1:11">
      <c r="A6" s="146"/>
      <c r="B6" s="147"/>
      <c r="C6" s="147"/>
      <c r="D6" s="147"/>
      <c r="E6" s="142"/>
      <c r="F6" s="142"/>
      <c r="G6" s="142"/>
      <c r="H6" s="142"/>
      <c r="I6" s="142"/>
      <c r="J6" s="142"/>
      <c r="K6" s="142"/>
    </row>
    <row r="7" spans="1:11" ht="60">
      <c r="A7" s="155" t="s">
        <v>64</v>
      </c>
      <c r="B7" s="140" t="s">
        <v>382</v>
      </c>
      <c r="C7" s="140" t="s">
        <v>383</v>
      </c>
      <c r="D7" s="140" t="s">
        <v>385</v>
      </c>
      <c r="E7" s="140" t="s">
        <v>384</v>
      </c>
      <c r="F7" s="140" t="s">
        <v>393</v>
      </c>
      <c r="G7" s="140" t="s">
        <v>394</v>
      </c>
      <c r="H7" s="140" t="s">
        <v>388</v>
      </c>
      <c r="I7" s="140" t="s">
        <v>389</v>
      </c>
      <c r="J7" s="140" t="s">
        <v>401</v>
      </c>
      <c r="K7" s="140" t="s">
        <v>390</v>
      </c>
    </row>
    <row r="8" spans="1:11" ht="15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40">
        <v>9</v>
      </c>
      <c r="J8" s="138">
        <v>10</v>
      </c>
      <c r="K8" s="140">
        <v>11</v>
      </c>
    </row>
    <row r="9" spans="1:11" ht="15">
      <c r="A9" s="69">
        <v>1</v>
      </c>
      <c r="B9" s="26"/>
      <c r="C9" s="26"/>
      <c r="D9" s="26"/>
      <c r="E9" s="26"/>
      <c r="F9" s="26"/>
      <c r="G9" s="26"/>
      <c r="H9" s="230"/>
      <c r="I9" s="230"/>
      <c r="J9" s="230"/>
      <c r="K9" s="26"/>
    </row>
    <row r="10" spans="1:11" ht="15">
      <c r="A10" s="69">
        <v>2</v>
      </c>
      <c r="B10" s="26"/>
      <c r="C10" s="26"/>
      <c r="D10" s="26"/>
      <c r="E10" s="26"/>
      <c r="F10" s="26"/>
      <c r="G10" s="26"/>
      <c r="H10" s="230"/>
      <c r="I10" s="230"/>
      <c r="J10" s="230"/>
      <c r="K10" s="26"/>
    </row>
    <row r="11" spans="1:11" ht="15">
      <c r="A11" s="69">
        <v>3</v>
      </c>
      <c r="B11" s="26"/>
      <c r="C11" s="26"/>
      <c r="D11" s="26"/>
      <c r="E11" s="26"/>
      <c r="F11" s="26"/>
      <c r="G11" s="26"/>
      <c r="H11" s="230"/>
      <c r="I11" s="230"/>
      <c r="J11" s="230"/>
      <c r="K11" s="26"/>
    </row>
    <row r="12" spans="1:11" ht="15">
      <c r="A12" s="69">
        <v>4</v>
      </c>
      <c r="B12" s="26"/>
      <c r="C12" s="26"/>
      <c r="D12" s="26"/>
      <c r="E12" s="26"/>
      <c r="F12" s="26"/>
      <c r="G12" s="26"/>
      <c r="H12" s="230"/>
      <c r="I12" s="230"/>
      <c r="J12" s="230"/>
      <c r="K12" s="26"/>
    </row>
    <row r="13" spans="1:11" ht="15">
      <c r="A13" s="69">
        <v>5</v>
      </c>
      <c r="B13" s="26"/>
      <c r="C13" s="26"/>
      <c r="D13" s="26"/>
      <c r="E13" s="26"/>
      <c r="F13" s="26"/>
      <c r="G13" s="26"/>
      <c r="H13" s="230"/>
      <c r="I13" s="230"/>
      <c r="J13" s="230"/>
      <c r="K13" s="26"/>
    </row>
    <row r="14" spans="1:11" ht="15">
      <c r="A14" s="69">
        <v>6</v>
      </c>
      <c r="B14" s="26"/>
      <c r="C14" s="26"/>
      <c r="D14" s="26"/>
      <c r="E14" s="26"/>
      <c r="F14" s="26"/>
      <c r="G14" s="26"/>
      <c r="H14" s="230"/>
      <c r="I14" s="230"/>
      <c r="J14" s="230"/>
      <c r="K14" s="26"/>
    </row>
    <row r="15" spans="1:11" ht="15">
      <c r="A15" s="69">
        <v>7</v>
      </c>
      <c r="B15" s="26"/>
      <c r="C15" s="26"/>
      <c r="D15" s="26"/>
      <c r="E15" s="26"/>
      <c r="F15" s="26"/>
      <c r="G15" s="26"/>
      <c r="H15" s="230"/>
      <c r="I15" s="230"/>
      <c r="J15" s="230"/>
      <c r="K15" s="26"/>
    </row>
    <row r="16" spans="1:11" ht="15">
      <c r="A16" s="69">
        <v>8</v>
      </c>
      <c r="B16" s="26"/>
      <c r="C16" s="26"/>
      <c r="D16" s="26"/>
      <c r="E16" s="26"/>
      <c r="F16" s="26"/>
      <c r="G16" s="26"/>
      <c r="H16" s="230"/>
      <c r="I16" s="230"/>
      <c r="J16" s="230"/>
      <c r="K16" s="26"/>
    </row>
    <row r="17" spans="1:11" ht="15">
      <c r="A17" s="69">
        <v>9</v>
      </c>
      <c r="B17" s="26"/>
      <c r="C17" s="26"/>
      <c r="D17" s="26"/>
      <c r="E17" s="26"/>
      <c r="F17" s="26"/>
      <c r="G17" s="26"/>
      <c r="H17" s="230"/>
      <c r="I17" s="230"/>
      <c r="J17" s="230"/>
      <c r="K17" s="26"/>
    </row>
    <row r="18" spans="1:11" ht="15">
      <c r="A18" s="69">
        <v>10</v>
      </c>
      <c r="B18" s="26"/>
      <c r="C18" s="26"/>
      <c r="D18" s="26"/>
      <c r="E18" s="26"/>
      <c r="F18" s="26"/>
      <c r="G18" s="26"/>
      <c r="H18" s="230"/>
      <c r="I18" s="230"/>
      <c r="J18" s="230"/>
      <c r="K18" s="26"/>
    </row>
    <row r="19" spans="1:11" ht="15">
      <c r="A19" s="69">
        <v>11</v>
      </c>
      <c r="B19" s="26"/>
      <c r="C19" s="26"/>
      <c r="D19" s="26"/>
      <c r="E19" s="26"/>
      <c r="F19" s="26"/>
      <c r="G19" s="26"/>
      <c r="H19" s="230"/>
      <c r="I19" s="230"/>
      <c r="J19" s="230"/>
      <c r="K19" s="26"/>
    </row>
    <row r="20" spans="1:11" ht="15">
      <c r="A20" s="69">
        <v>12</v>
      </c>
      <c r="B20" s="26"/>
      <c r="C20" s="26"/>
      <c r="D20" s="26"/>
      <c r="E20" s="26"/>
      <c r="F20" s="26"/>
      <c r="G20" s="26"/>
      <c r="H20" s="230"/>
      <c r="I20" s="230"/>
      <c r="J20" s="230"/>
      <c r="K20" s="26"/>
    </row>
    <row r="21" spans="1:11" ht="15">
      <c r="A21" s="69">
        <v>13</v>
      </c>
      <c r="B21" s="26"/>
      <c r="C21" s="26"/>
      <c r="D21" s="26"/>
      <c r="E21" s="26"/>
      <c r="F21" s="26"/>
      <c r="G21" s="26"/>
      <c r="H21" s="230"/>
      <c r="I21" s="230"/>
      <c r="J21" s="230"/>
      <c r="K21" s="26"/>
    </row>
    <row r="22" spans="1:11" ht="15">
      <c r="A22" s="69">
        <v>14</v>
      </c>
      <c r="B22" s="26"/>
      <c r="C22" s="26"/>
      <c r="D22" s="26"/>
      <c r="E22" s="26"/>
      <c r="F22" s="26"/>
      <c r="G22" s="26"/>
      <c r="H22" s="230"/>
      <c r="I22" s="230"/>
      <c r="J22" s="230"/>
      <c r="K22" s="26"/>
    </row>
    <row r="23" spans="1:11" ht="15">
      <c r="A23" s="69">
        <v>15</v>
      </c>
      <c r="B23" s="26"/>
      <c r="C23" s="26"/>
      <c r="D23" s="26"/>
      <c r="E23" s="26"/>
      <c r="F23" s="26"/>
      <c r="G23" s="26"/>
      <c r="H23" s="230"/>
      <c r="I23" s="230"/>
      <c r="J23" s="230"/>
      <c r="K23" s="26"/>
    </row>
    <row r="24" spans="1:11" ht="15">
      <c r="A24" s="69">
        <v>16</v>
      </c>
      <c r="B24" s="26"/>
      <c r="C24" s="26"/>
      <c r="D24" s="26"/>
      <c r="E24" s="26"/>
      <c r="F24" s="26"/>
      <c r="G24" s="26"/>
      <c r="H24" s="230"/>
      <c r="I24" s="230"/>
      <c r="J24" s="230"/>
      <c r="K24" s="26"/>
    </row>
    <row r="25" spans="1:11" ht="15">
      <c r="A25" s="69">
        <v>17</v>
      </c>
      <c r="B25" s="26"/>
      <c r="C25" s="26"/>
      <c r="D25" s="26"/>
      <c r="E25" s="26"/>
      <c r="F25" s="26"/>
      <c r="G25" s="26"/>
      <c r="H25" s="230"/>
      <c r="I25" s="230"/>
      <c r="J25" s="230"/>
      <c r="K25" s="26"/>
    </row>
    <row r="26" spans="1:11" ht="15">
      <c r="A26" s="69">
        <v>18</v>
      </c>
      <c r="B26" s="26"/>
      <c r="C26" s="26"/>
      <c r="D26" s="26"/>
      <c r="E26" s="26"/>
      <c r="F26" s="26"/>
      <c r="G26" s="26"/>
      <c r="H26" s="230"/>
      <c r="I26" s="230"/>
      <c r="J26" s="230"/>
      <c r="K26" s="26"/>
    </row>
    <row r="27" spans="1:11" ht="15">
      <c r="A27" s="69" t="s">
        <v>280</v>
      </c>
      <c r="B27" s="26"/>
      <c r="C27" s="26"/>
      <c r="D27" s="26"/>
      <c r="E27" s="26"/>
      <c r="F27" s="26"/>
      <c r="G27" s="26"/>
      <c r="H27" s="230"/>
      <c r="I27" s="230"/>
      <c r="J27" s="230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 t="s">
        <v>482</v>
      </c>
      <c r="E30" s="23"/>
      <c r="F30" s="23"/>
      <c r="G30" s="23"/>
      <c r="H30" s="23"/>
      <c r="I30" s="23"/>
      <c r="J30" s="23"/>
      <c r="K30" s="23"/>
    </row>
    <row r="31" spans="1:11" ht="15">
      <c r="A31" s="2"/>
      <c r="B31" s="73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41"/>
      <c r="D32" s="441"/>
      <c r="F32" s="72"/>
      <c r="G32" s="75" t="s">
        <v>485</v>
      </c>
    </row>
    <row r="33" spans="2:6" ht="15">
      <c r="B33" s="2"/>
      <c r="C33" s="71" t="s">
        <v>269</v>
      </c>
      <c r="D33" s="2"/>
      <c r="F33" s="12" t="s">
        <v>274</v>
      </c>
    </row>
    <row r="34" spans="2:6" ht="15">
      <c r="B34" s="2"/>
      <c r="C34" s="2"/>
      <c r="D34" s="2"/>
      <c r="F34" s="2" t="s">
        <v>270</v>
      </c>
    </row>
    <row r="35" spans="2:6" ht="15">
      <c r="B35" s="2"/>
      <c r="C35" s="67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K2" sqref="K2"/>
    </sheetView>
  </sheetViews>
  <sheetFormatPr defaultRowHeight="12.75"/>
  <cols>
    <col min="1" max="1" width="11.7109375" style="193" customWidth="1"/>
    <col min="2" max="2" width="21.140625" style="193" customWidth="1"/>
    <col min="3" max="3" width="21.5703125" style="193" customWidth="1"/>
    <col min="4" max="4" width="19.140625" style="193" customWidth="1"/>
    <col min="5" max="5" width="15.140625" style="193" customWidth="1"/>
    <col min="6" max="6" width="20.85546875" style="193" customWidth="1"/>
    <col min="7" max="7" width="23.85546875" style="193" customWidth="1"/>
    <col min="8" max="8" width="19" style="193" customWidth="1"/>
    <col min="9" max="9" width="21.140625" style="193" customWidth="1"/>
    <col min="10" max="10" width="17" style="193" customWidth="1"/>
    <col min="11" max="11" width="21.5703125" style="193" customWidth="1"/>
    <col min="12" max="12" width="24.42578125" style="193" customWidth="1"/>
    <col min="13" max="16384" width="9.140625" style="193"/>
  </cols>
  <sheetData>
    <row r="1" spans="1:13" customFormat="1" ht="15">
      <c r="A1" s="141" t="s">
        <v>467</v>
      </c>
      <c r="B1" s="141"/>
      <c r="C1" s="142"/>
      <c r="D1" s="142"/>
      <c r="E1" s="142"/>
      <c r="F1" s="142"/>
      <c r="G1" s="142"/>
      <c r="H1" s="142"/>
      <c r="I1" s="142"/>
      <c r="J1" s="142"/>
      <c r="K1" s="148"/>
      <c r="L1" s="80" t="s">
        <v>110</v>
      </c>
    </row>
    <row r="2" spans="1:13" customFormat="1" ht="15">
      <c r="A2" s="107" t="s">
        <v>141</v>
      </c>
      <c r="B2" s="107"/>
      <c r="C2" s="142"/>
      <c r="D2" s="142"/>
      <c r="E2" s="142"/>
      <c r="F2" s="142"/>
      <c r="G2" s="142"/>
      <c r="H2" s="142"/>
      <c r="I2" s="142"/>
      <c r="J2" s="142"/>
      <c r="K2" s="393" t="s">
        <v>492</v>
      </c>
      <c r="L2" s="227"/>
    </row>
    <row r="3" spans="1:13" customFormat="1" ht="1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  <c r="L3" s="145"/>
      <c r="M3" s="193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 t="s">
        <v>481</v>
      </c>
      <c r="E4" s="79"/>
      <c r="F4" s="151"/>
      <c r="G4" s="142"/>
      <c r="H4" s="142"/>
      <c r="I4" s="142"/>
      <c r="J4" s="142"/>
      <c r="K4" s="142"/>
      <c r="L4" s="142"/>
    </row>
    <row r="5" spans="1:13" ht="15">
      <c r="A5" s="233" t="e">
        <f>#REF!</f>
        <v>#REF!</v>
      </c>
      <c r="B5" s="233"/>
      <c r="C5" s="82"/>
      <c r="D5" s="82"/>
      <c r="E5" s="82"/>
      <c r="F5" s="234"/>
      <c r="G5" s="235"/>
      <c r="H5" s="235"/>
      <c r="I5" s="235"/>
      <c r="J5" s="235"/>
      <c r="K5" s="235"/>
      <c r="L5" s="234"/>
    </row>
    <row r="6" spans="1:13" customFormat="1">
      <c r="A6" s="146"/>
      <c r="B6" s="146"/>
      <c r="C6" s="147"/>
      <c r="D6" s="147"/>
      <c r="E6" s="147"/>
      <c r="F6" s="142"/>
      <c r="G6" s="142"/>
      <c r="H6" s="142"/>
      <c r="I6" s="142"/>
      <c r="J6" s="142"/>
      <c r="K6" s="142"/>
      <c r="L6" s="142"/>
    </row>
    <row r="7" spans="1:13" customFormat="1" ht="60">
      <c r="A7" s="155" t="s">
        <v>64</v>
      </c>
      <c r="B7" s="138" t="s">
        <v>249</v>
      </c>
      <c r="C7" s="140" t="s">
        <v>245</v>
      </c>
      <c r="D7" s="140" t="s">
        <v>246</v>
      </c>
      <c r="E7" s="140" t="s">
        <v>355</v>
      </c>
      <c r="F7" s="140" t="s">
        <v>248</v>
      </c>
      <c r="G7" s="140" t="s">
        <v>392</v>
      </c>
      <c r="H7" s="140" t="s">
        <v>394</v>
      </c>
      <c r="I7" s="140" t="s">
        <v>388</v>
      </c>
      <c r="J7" s="140" t="s">
        <v>389</v>
      </c>
      <c r="K7" s="140" t="s">
        <v>401</v>
      </c>
      <c r="L7" s="140" t="s">
        <v>390</v>
      </c>
    </row>
    <row r="8" spans="1:13" customFormat="1" ht="15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38">
        <v>9</v>
      </c>
      <c r="J8" s="138">
        <v>10</v>
      </c>
      <c r="K8" s="140">
        <v>11</v>
      </c>
      <c r="L8" s="140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30"/>
      <c r="J9" s="230"/>
      <c r="K9" s="230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30"/>
      <c r="J10" s="230"/>
      <c r="K10" s="230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30"/>
      <c r="J11" s="230"/>
      <c r="K11" s="230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30"/>
      <c r="J12" s="230"/>
      <c r="K12" s="230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30"/>
      <c r="J13" s="230"/>
      <c r="K13" s="230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30"/>
      <c r="J14" s="230"/>
      <c r="K14" s="230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30"/>
      <c r="J15" s="230"/>
      <c r="K15" s="230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30"/>
      <c r="J16" s="230"/>
      <c r="K16" s="230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30"/>
      <c r="J17" s="230"/>
      <c r="K17" s="230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30"/>
      <c r="J18" s="230"/>
      <c r="K18" s="230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30"/>
      <c r="J19" s="230"/>
      <c r="K19" s="230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30"/>
      <c r="J20" s="230"/>
      <c r="K20" s="230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30"/>
      <c r="J21" s="230"/>
      <c r="K21" s="230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30"/>
      <c r="J22" s="230"/>
      <c r="K22" s="230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30"/>
      <c r="J23" s="230"/>
      <c r="K23" s="230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30"/>
      <c r="J24" s="230"/>
      <c r="K24" s="230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30"/>
      <c r="J25" s="230"/>
      <c r="K25" s="230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30"/>
      <c r="J26" s="230"/>
      <c r="K26" s="230"/>
      <c r="L26" s="26"/>
    </row>
    <row r="27" spans="1:12" customFormat="1" ht="15">
      <c r="A27" s="69" t="s">
        <v>280</v>
      </c>
      <c r="B27" s="69"/>
      <c r="C27" s="26"/>
      <c r="D27" s="26"/>
      <c r="E27" s="26"/>
      <c r="F27" s="26"/>
      <c r="G27" s="26"/>
      <c r="H27" s="26"/>
      <c r="I27" s="230"/>
      <c r="J27" s="230"/>
      <c r="K27" s="230"/>
      <c r="L27" s="26"/>
    </row>
    <row r="28" spans="1:12">
      <c r="A28" s="237"/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</row>
    <row r="29" spans="1:12">
      <c r="A29" s="237"/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</row>
    <row r="30" spans="1:12">
      <c r="A30" s="238"/>
      <c r="B30" s="238"/>
      <c r="C30" s="237"/>
      <c r="D30" s="237"/>
      <c r="E30" s="237"/>
      <c r="F30" s="237"/>
      <c r="G30" s="237"/>
      <c r="H30" s="237"/>
      <c r="I30" s="237"/>
      <c r="J30" s="237"/>
      <c r="K30" s="237"/>
      <c r="L30" s="237"/>
    </row>
    <row r="31" spans="1:12" ht="15">
      <c r="A31" s="192"/>
      <c r="B31" s="192"/>
      <c r="C31" s="194" t="s">
        <v>107</v>
      </c>
      <c r="D31" s="192" t="s">
        <v>482</v>
      </c>
      <c r="E31" s="192"/>
      <c r="F31" s="195"/>
      <c r="G31" s="192"/>
      <c r="H31" s="192"/>
      <c r="I31" s="192"/>
      <c r="J31" s="192"/>
      <c r="K31" s="192"/>
      <c r="L31" s="192"/>
    </row>
    <row r="32" spans="1:12" ht="15">
      <c r="A32" s="192"/>
      <c r="B32" s="192"/>
      <c r="C32" s="192"/>
      <c r="D32" s="196"/>
      <c r="E32" s="192"/>
      <c r="G32" s="196"/>
      <c r="H32" s="243" t="s">
        <v>485</v>
      </c>
    </row>
    <row r="33" spans="3:7" ht="15">
      <c r="C33" s="192"/>
      <c r="D33" s="198" t="s">
        <v>269</v>
      </c>
      <c r="E33" s="192"/>
      <c r="G33" s="199" t="s">
        <v>274</v>
      </c>
    </row>
    <row r="34" spans="3:7" ht="15">
      <c r="C34" s="192"/>
      <c r="D34" s="200" t="s">
        <v>140</v>
      </c>
      <c r="E34" s="192"/>
      <c r="G34" s="192" t="s">
        <v>270</v>
      </c>
    </row>
    <row r="35" spans="3:7" ht="15">
      <c r="C35" s="192"/>
      <c r="D35" s="200"/>
    </row>
  </sheetData>
  <pageMargins left="0.7" right="0.7" top="0.75" bottom="0.75" header="0.3" footer="0.3"/>
  <pageSetup scale="52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H3" sqref="H3"/>
    </sheetView>
  </sheetViews>
  <sheetFormatPr defaultRowHeight="12.75"/>
  <cols>
    <col min="1" max="1" width="11.7109375" style="193" customWidth="1"/>
    <col min="2" max="2" width="21.5703125" style="193" customWidth="1"/>
    <col min="3" max="3" width="19.140625" style="193" customWidth="1"/>
    <col min="4" max="4" width="23.7109375" style="193" customWidth="1"/>
    <col min="5" max="6" width="16.5703125" style="193" bestFit="1" customWidth="1"/>
    <col min="7" max="7" width="17" style="193" customWidth="1"/>
    <col min="8" max="8" width="19" style="193" customWidth="1"/>
    <col min="9" max="9" width="24.42578125" style="193" customWidth="1"/>
    <col min="10" max="16384" width="9.140625" style="193"/>
  </cols>
  <sheetData>
    <row r="1" spans="1:13" customFormat="1" ht="15">
      <c r="A1" s="141" t="s">
        <v>468</v>
      </c>
      <c r="B1" s="142"/>
      <c r="C1" s="142"/>
      <c r="D1" s="142"/>
      <c r="E1" s="142"/>
      <c r="F1" s="142"/>
      <c r="G1" s="142"/>
      <c r="H1" s="148"/>
      <c r="I1" s="80" t="s">
        <v>110</v>
      </c>
    </row>
    <row r="2" spans="1:13" customFormat="1" ht="15">
      <c r="A2" s="107" t="s">
        <v>141</v>
      </c>
      <c r="B2" s="142"/>
      <c r="C2" s="142"/>
      <c r="D2" s="142"/>
      <c r="E2" s="142"/>
      <c r="F2" s="142"/>
      <c r="G2" s="142"/>
      <c r="H2" s="148"/>
      <c r="I2" s="231"/>
    </row>
    <row r="3" spans="1:13" customFormat="1" ht="15">
      <c r="A3" s="142"/>
      <c r="B3" s="142"/>
      <c r="C3" s="142"/>
      <c r="D3" s="142"/>
      <c r="E3" s="142"/>
      <c r="F3" s="142"/>
      <c r="G3" s="142"/>
      <c r="H3" s="145" t="s">
        <v>493</v>
      </c>
      <c r="I3" s="145"/>
      <c r="M3" s="193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2" t="s">
        <v>481</v>
      </c>
      <c r="E4" s="142"/>
      <c r="F4" s="142"/>
      <c r="G4" s="142"/>
      <c r="H4" s="142"/>
      <c r="I4" s="151"/>
    </row>
    <row r="5" spans="1:13" ht="15">
      <c r="A5" s="233" t="e">
        <f>#REF!</f>
        <v>#REF!</v>
      </c>
      <c r="B5" s="82"/>
      <c r="C5" s="82"/>
      <c r="D5" s="235"/>
      <c r="E5" s="235"/>
      <c r="F5" s="235"/>
      <c r="G5" s="235"/>
      <c r="H5" s="235"/>
      <c r="I5" s="234"/>
    </row>
    <row r="6" spans="1:13" customFormat="1">
      <c r="A6" s="146"/>
      <c r="B6" s="147"/>
      <c r="C6" s="147"/>
      <c r="D6" s="142"/>
      <c r="E6" s="142"/>
      <c r="F6" s="142"/>
      <c r="G6" s="142"/>
      <c r="H6" s="142"/>
      <c r="I6" s="142"/>
    </row>
    <row r="7" spans="1:13" customFormat="1" ht="60">
      <c r="A7" s="155" t="s">
        <v>64</v>
      </c>
      <c r="B7" s="140" t="s">
        <v>386</v>
      </c>
      <c r="C7" s="140" t="s">
        <v>387</v>
      </c>
      <c r="D7" s="140" t="s">
        <v>392</v>
      </c>
      <c r="E7" s="140" t="s">
        <v>394</v>
      </c>
      <c r="F7" s="140" t="s">
        <v>388</v>
      </c>
      <c r="G7" s="140" t="s">
        <v>389</v>
      </c>
      <c r="H7" s="140" t="s">
        <v>401</v>
      </c>
      <c r="I7" s="140" t="s">
        <v>390</v>
      </c>
    </row>
    <row r="8" spans="1:13" customFormat="1" ht="15">
      <c r="A8" s="138">
        <v>1</v>
      </c>
      <c r="B8" s="138">
        <v>2</v>
      </c>
      <c r="C8" s="140">
        <v>3</v>
      </c>
      <c r="D8" s="138">
        <v>6</v>
      </c>
      <c r="E8" s="140">
        <v>7</v>
      </c>
      <c r="F8" s="138">
        <v>8</v>
      </c>
      <c r="G8" s="138">
        <v>9</v>
      </c>
      <c r="H8" s="138">
        <v>10</v>
      </c>
      <c r="I8" s="140">
        <v>11</v>
      </c>
    </row>
    <row r="9" spans="1:13" customFormat="1" ht="15">
      <c r="A9" s="69">
        <v>1</v>
      </c>
      <c r="B9" s="26"/>
      <c r="C9" s="26"/>
      <c r="D9" s="26"/>
      <c r="E9" s="26"/>
      <c r="F9" s="230"/>
      <c r="G9" s="230"/>
      <c r="H9" s="230"/>
      <c r="I9" s="26"/>
    </row>
    <row r="10" spans="1:13" customFormat="1" ht="15">
      <c r="A10" s="69">
        <v>2</v>
      </c>
      <c r="B10" s="26"/>
      <c r="C10" s="26"/>
      <c r="D10" s="26"/>
      <c r="E10" s="26"/>
      <c r="F10" s="230"/>
      <c r="G10" s="230"/>
      <c r="H10" s="230"/>
      <c r="I10" s="26"/>
    </row>
    <row r="11" spans="1:13" customFormat="1" ht="15">
      <c r="A11" s="69">
        <v>3</v>
      </c>
      <c r="B11" s="26"/>
      <c r="C11" s="26"/>
      <c r="D11" s="26"/>
      <c r="E11" s="26"/>
      <c r="F11" s="230"/>
      <c r="G11" s="230"/>
      <c r="H11" s="230"/>
      <c r="I11" s="26"/>
    </row>
    <row r="12" spans="1:13" customFormat="1" ht="15">
      <c r="A12" s="69">
        <v>4</v>
      </c>
      <c r="B12" s="26"/>
      <c r="C12" s="26"/>
      <c r="D12" s="26"/>
      <c r="E12" s="26"/>
      <c r="F12" s="230"/>
      <c r="G12" s="230"/>
      <c r="H12" s="230"/>
      <c r="I12" s="26"/>
    </row>
    <row r="13" spans="1:13" customFormat="1" ht="15">
      <c r="A13" s="69">
        <v>5</v>
      </c>
      <c r="B13" s="26"/>
      <c r="C13" s="26"/>
      <c r="D13" s="26"/>
      <c r="E13" s="26"/>
      <c r="F13" s="230"/>
      <c r="G13" s="230"/>
      <c r="H13" s="230"/>
      <c r="I13" s="26"/>
    </row>
    <row r="14" spans="1:13" customFormat="1" ht="15">
      <c r="A14" s="69">
        <v>6</v>
      </c>
      <c r="B14" s="26"/>
      <c r="C14" s="26"/>
      <c r="D14" s="26"/>
      <c r="E14" s="26"/>
      <c r="F14" s="230"/>
      <c r="G14" s="230"/>
      <c r="H14" s="230"/>
      <c r="I14" s="26"/>
    </row>
    <row r="15" spans="1:13" customFormat="1" ht="15">
      <c r="A15" s="69">
        <v>7</v>
      </c>
      <c r="B15" s="26"/>
      <c r="C15" s="26"/>
      <c r="D15" s="26"/>
      <c r="E15" s="26"/>
      <c r="F15" s="230"/>
      <c r="G15" s="230"/>
      <c r="H15" s="230"/>
      <c r="I15" s="26"/>
    </row>
    <row r="16" spans="1:13" customFormat="1" ht="15">
      <c r="A16" s="69">
        <v>8</v>
      </c>
      <c r="B16" s="26"/>
      <c r="C16" s="26"/>
      <c r="D16" s="26"/>
      <c r="E16" s="26"/>
      <c r="F16" s="230"/>
      <c r="G16" s="230"/>
      <c r="H16" s="230"/>
      <c r="I16" s="26"/>
    </row>
    <row r="17" spans="1:9" customFormat="1" ht="15">
      <c r="A17" s="69">
        <v>9</v>
      </c>
      <c r="B17" s="26"/>
      <c r="C17" s="26"/>
      <c r="D17" s="26"/>
      <c r="E17" s="26"/>
      <c r="F17" s="230"/>
      <c r="G17" s="230"/>
      <c r="H17" s="230"/>
      <c r="I17" s="26"/>
    </row>
    <row r="18" spans="1:9" customFormat="1" ht="15">
      <c r="A18" s="69">
        <v>10</v>
      </c>
      <c r="B18" s="26"/>
      <c r="C18" s="26"/>
      <c r="D18" s="26"/>
      <c r="E18" s="26"/>
      <c r="F18" s="230"/>
      <c r="G18" s="230"/>
      <c r="H18" s="230"/>
      <c r="I18" s="26"/>
    </row>
    <row r="19" spans="1:9" customFormat="1" ht="15">
      <c r="A19" s="69">
        <v>11</v>
      </c>
      <c r="B19" s="26"/>
      <c r="C19" s="26"/>
      <c r="D19" s="26"/>
      <c r="E19" s="26"/>
      <c r="F19" s="230"/>
      <c r="G19" s="230"/>
      <c r="H19" s="230"/>
      <c r="I19" s="26"/>
    </row>
    <row r="20" spans="1:9" customFormat="1" ht="15">
      <c r="A20" s="69">
        <v>12</v>
      </c>
      <c r="B20" s="26"/>
      <c r="C20" s="26"/>
      <c r="D20" s="26"/>
      <c r="E20" s="26"/>
      <c r="F20" s="230"/>
      <c r="G20" s="230"/>
      <c r="H20" s="230"/>
      <c r="I20" s="26"/>
    </row>
    <row r="21" spans="1:9" customFormat="1" ht="15">
      <c r="A21" s="69">
        <v>13</v>
      </c>
      <c r="B21" s="26"/>
      <c r="C21" s="26"/>
      <c r="D21" s="26"/>
      <c r="E21" s="26"/>
      <c r="F21" s="230"/>
      <c r="G21" s="230"/>
      <c r="H21" s="230"/>
      <c r="I21" s="26"/>
    </row>
    <row r="22" spans="1:9" customFormat="1" ht="15">
      <c r="A22" s="69">
        <v>14</v>
      </c>
      <c r="B22" s="26"/>
      <c r="C22" s="26"/>
      <c r="D22" s="26"/>
      <c r="E22" s="26"/>
      <c r="F22" s="230"/>
      <c r="G22" s="230"/>
      <c r="H22" s="230"/>
      <c r="I22" s="26"/>
    </row>
    <row r="23" spans="1:9" customFormat="1" ht="15">
      <c r="A23" s="69">
        <v>15</v>
      </c>
      <c r="B23" s="26"/>
      <c r="C23" s="26"/>
      <c r="D23" s="26"/>
      <c r="E23" s="26"/>
      <c r="F23" s="230"/>
      <c r="G23" s="230"/>
      <c r="H23" s="230"/>
      <c r="I23" s="26"/>
    </row>
    <row r="24" spans="1:9" customFormat="1" ht="15">
      <c r="A24" s="69">
        <v>16</v>
      </c>
      <c r="B24" s="26"/>
      <c r="C24" s="26"/>
      <c r="D24" s="26"/>
      <c r="E24" s="26"/>
      <c r="F24" s="230"/>
      <c r="G24" s="230"/>
      <c r="H24" s="230"/>
      <c r="I24" s="26"/>
    </row>
    <row r="25" spans="1:9" customFormat="1" ht="15">
      <c r="A25" s="69">
        <v>17</v>
      </c>
      <c r="B25" s="26"/>
      <c r="C25" s="26"/>
      <c r="D25" s="26"/>
      <c r="E25" s="26"/>
      <c r="F25" s="230"/>
      <c r="G25" s="230"/>
      <c r="H25" s="230"/>
      <c r="I25" s="26"/>
    </row>
    <row r="26" spans="1:9" customFormat="1" ht="15">
      <c r="A26" s="69">
        <v>18</v>
      </c>
      <c r="B26" s="26"/>
      <c r="C26" s="26"/>
      <c r="D26" s="26"/>
      <c r="E26" s="26"/>
      <c r="F26" s="230"/>
      <c r="G26" s="230"/>
      <c r="H26" s="230"/>
      <c r="I26" s="26"/>
    </row>
    <row r="27" spans="1:9" customFormat="1" ht="15">
      <c r="A27" s="69" t="s">
        <v>280</v>
      </c>
      <c r="B27" s="26"/>
      <c r="C27" s="26"/>
      <c r="D27" s="26"/>
      <c r="E27" s="26"/>
      <c r="F27" s="230"/>
      <c r="G27" s="230"/>
      <c r="H27" s="230"/>
      <c r="I27" s="26"/>
    </row>
    <row r="28" spans="1:9">
      <c r="A28" s="237"/>
      <c r="B28" s="237"/>
      <c r="C28" s="237"/>
      <c r="D28" s="237"/>
      <c r="E28" s="237"/>
      <c r="F28" s="237"/>
      <c r="G28" s="237"/>
      <c r="H28" s="237"/>
      <c r="I28" s="237"/>
    </row>
    <row r="29" spans="1:9">
      <c r="A29" s="237"/>
      <c r="B29" s="237"/>
      <c r="C29" s="237"/>
      <c r="D29" s="237"/>
      <c r="E29" s="237"/>
      <c r="F29" s="237"/>
      <c r="G29" s="237"/>
      <c r="H29" s="237"/>
      <c r="I29" s="237"/>
    </row>
    <row r="30" spans="1:9">
      <c r="A30" s="238"/>
      <c r="B30" s="237"/>
      <c r="C30" s="237"/>
      <c r="D30" s="237"/>
      <c r="E30" s="237"/>
      <c r="F30" s="237"/>
      <c r="G30" s="237"/>
      <c r="H30" s="237"/>
      <c r="I30" s="237"/>
    </row>
    <row r="31" spans="1:9" ht="15">
      <c r="A31" s="192"/>
      <c r="B31" s="194" t="s">
        <v>107</v>
      </c>
      <c r="C31" s="192" t="s">
        <v>482</v>
      </c>
      <c r="D31" s="192"/>
      <c r="E31" s="195"/>
      <c r="F31" s="192"/>
      <c r="G31" s="192"/>
      <c r="H31" s="192"/>
      <c r="I31" s="192"/>
    </row>
    <row r="32" spans="1:9" ht="15">
      <c r="A32" s="192"/>
      <c r="B32" s="192"/>
      <c r="C32" s="196"/>
      <c r="D32" s="192"/>
      <c r="F32" s="196"/>
      <c r="G32" s="243" t="s">
        <v>485</v>
      </c>
    </row>
    <row r="33" spans="2:6" ht="15">
      <c r="B33" s="192"/>
      <c r="C33" s="198" t="s">
        <v>269</v>
      </c>
      <c r="D33" s="192"/>
      <c r="F33" s="199" t="s">
        <v>274</v>
      </c>
    </row>
    <row r="34" spans="2:6" ht="15">
      <c r="B34" s="192"/>
      <c r="C34" s="200" t="s">
        <v>140</v>
      </c>
      <c r="D34" s="192"/>
      <c r="F34" s="192" t="s">
        <v>270</v>
      </c>
    </row>
    <row r="35" spans="2:6" ht="15">
      <c r="B35" s="192"/>
      <c r="C35" s="200"/>
    </row>
  </sheetData>
  <pageMargins left="0.7" right="0.7" top="0.75" bottom="0.75" header="0.3" footer="0.3"/>
  <pageSetup scale="73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Normal="100" zoomScaleSheetLayoutView="70" workbookViewId="0">
      <selection activeCell="H3" sqref="H3"/>
    </sheetView>
  </sheetViews>
  <sheetFormatPr defaultRowHeight="15"/>
  <cols>
    <col min="1" max="1" width="10" style="192" customWidth="1"/>
    <col min="2" max="2" width="20.28515625" style="192" customWidth="1"/>
    <col min="3" max="3" width="30" style="192" customWidth="1"/>
    <col min="4" max="4" width="29" style="192" customWidth="1"/>
    <col min="5" max="5" width="22.5703125" style="192" customWidth="1"/>
    <col min="6" max="6" width="20" style="192" customWidth="1"/>
    <col min="7" max="7" width="29.28515625" style="192" customWidth="1"/>
    <col min="8" max="8" width="27.140625" style="192" customWidth="1"/>
    <col min="9" max="9" width="26.42578125" style="192" customWidth="1"/>
    <col min="10" max="10" width="0.5703125" style="192" customWidth="1"/>
    <col min="11" max="16384" width="9.140625" style="192"/>
  </cols>
  <sheetData>
    <row r="1" spans="1:10">
      <c r="A1" s="76" t="s">
        <v>406</v>
      </c>
      <c r="B1" s="78"/>
      <c r="C1" s="78"/>
      <c r="D1" s="78"/>
      <c r="E1" s="78"/>
      <c r="F1" s="78"/>
      <c r="G1" s="78"/>
      <c r="H1" s="78"/>
      <c r="I1" s="171" t="s">
        <v>199</v>
      </c>
      <c r="J1" s="172"/>
    </row>
    <row r="2" spans="1:10">
      <c r="A2" s="78" t="s">
        <v>141</v>
      </c>
      <c r="B2" s="78"/>
      <c r="C2" s="78"/>
      <c r="D2" s="78"/>
      <c r="E2" s="78"/>
      <c r="F2" s="78"/>
      <c r="G2" s="78"/>
      <c r="H2" s="78"/>
      <c r="I2" s="173"/>
      <c r="J2" s="172"/>
    </row>
    <row r="3" spans="1:10">
      <c r="A3" s="78"/>
      <c r="B3" s="78"/>
      <c r="C3" s="78"/>
      <c r="D3" s="78"/>
      <c r="E3" s="78"/>
      <c r="F3" s="78"/>
      <c r="G3" s="78"/>
      <c r="H3" s="78" t="s">
        <v>493</v>
      </c>
      <c r="I3" s="104"/>
      <c r="J3" s="172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33"/>
      <c r="B5" s="233"/>
      <c r="C5" s="233"/>
      <c r="D5" s="233"/>
      <c r="E5" s="233"/>
      <c r="F5" s="233"/>
      <c r="G5" s="233"/>
      <c r="H5" s="233"/>
      <c r="I5" s="233"/>
      <c r="J5" s="199"/>
    </row>
    <row r="6" spans="1:10">
      <c r="A6" s="79"/>
      <c r="B6" s="78"/>
      <c r="C6" s="78" t="s">
        <v>481</v>
      </c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4" t="s">
        <v>64</v>
      </c>
      <c r="B8" s="174" t="s">
        <v>378</v>
      </c>
      <c r="C8" s="175" t="s">
        <v>440</v>
      </c>
      <c r="D8" s="175" t="s">
        <v>441</v>
      </c>
      <c r="E8" s="175" t="s">
        <v>379</v>
      </c>
      <c r="F8" s="175" t="s">
        <v>398</v>
      </c>
      <c r="G8" s="175" t="s">
        <v>399</v>
      </c>
      <c r="H8" s="175" t="s">
        <v>445</v>
      </c>
      <c r="I8" s="175" t="s">
        <v>400</v>
      </c>
      <c r="J8" s="107"/>
    </row>
    <row r="9" spans="1:10">
      <c r="A9" s="177">
        <v>1</v>
      </c>
      <c r="B9" s="215"/>
      <c r="C9" s="182"/>
      <c r="D9" s="182"/>
      <c r="E9" s="181"/>
      <c r="F9" s="181"/>
      <c r="G9" s="181"/>
      <c r="H9" s="181"/>
      <c r="I9" s="181"/>
      <c r="J9" s="107"/>
    </row>
    <row r="10" spans="1:10">
      <c r="A10" s="177">
        <v>2</v>
      </c>
      <c r="B10" s="215"/>
      <c r="C10" s="182"/>
      <c r="D10" s="182"/>
      <c r="E10" s="181"/>
      <c r="F10" s="181"/>
      <c r="G10" s="181"/>
      <c r="H10" s="181"/>
      <c r="I10" s="181"/>
      <c r="J10" s="107"/>
    </row>
    <row r="11" spans="1:10">
      <c r="A11" s="177">
        <v>3</v>
      </c>
      <c r="B11" s="215"/>
      <c r="C11" s="182"/>
      <c r="D11" s="182"/>
      <c r="E11" s="181"/>
      <c r="F11" s="181"/>
      <c r="G11" s="181"/>
      <c r="H11" s="181"/>
      <c r="I11" s="181"/>
      <c r="J11" s="107"/>
    </row>
    <row r="12" spans="1:10">
      <c r="A12" s="177">
        <v>4</v>
      </c>
      <c r="B12" s="215"/>
      <c r="C12" s="182"/>
      <c r="D12" s="182"/>
      <c r="E12" s="181"/>
      <c r="F12" s="181"/>
      <c r="G12" s="181"/>
      <c r="H12" s="181"/>
      <c r="I12" s="181"/>
      <c r="J12" s="107"/>
    </row>
    <row r="13" spans="1:10">
      <c r="A13" s="177">
        <v>5</v>
      </c>
      <c r="B13" s="215"/>
      <c r="C13" s="182"/>
      <c r="D13" s="182"/>
      <c r="E13" s="181"/>
      <c r="F13" s="181"/>
      <c r="G13" s="181"/>
      <c r="H13" s="181"/>
      <c r="I13" s="181"/>
      <c r="J13" s="107"/>
    </row>
    <row r="14" spans="1:10">
      <c r="A14" s="177">
        <v>6</v>
      </c>
      <c r="B14" s="215"/>
      <c r="C14" s="182"/>
      <c r="D14" s="182"/>
      <c r="E14" s="181"/>
      <c r="F14" s="181"/>
      <c r="G14" s="181"/>
      <c r="H14" s="181"/>
      <c r="I14" s="181"/>
      <c r="J14" s="107"/>
    </row>
    <row r="15" spans="1:10">
      <c r="A15" s="177">
        <v>7</v>
      </c>
      <c r="B15" s="215"/>
      <c r="C15" s="182"/>
      <c r="D15" s="182"/>
      <c r="E15" s="181"/>
      <c r="F15" s="181"/>
      <c r="G15" s="181"/>
      <c r="H15" s="181"/>
      <c r="I15" s="181"/>
      <c r="J15" s="107"/>
    </row>
    <row r="16" spans="1:10">
      <c r="A16" s="177">
        <v>8</v>
      </c>
      <c r="B16" s="215"/>
      <c r="C16" s="182"/>
      <c r="D16" s="182"/>
      <c r="E16" s="181"/>
      <c r="F16" s="181"/>
      <c r="G16" s="181"/>
      <c r="H16" s="181"/>
      <c r="I16" s="181"/>
      <c r="J16" s="107"/>
    </row>
    <row r="17" spans="1:10">
      <c r="A17" s="177">
        <v>9</v>
      </c>
      <c r="B17" s="215"/>
      <c r="C17" s="182"/>
      <c r="D17" s="182"/>
      <c r="E17" s="181"/>
      <c r="F17" s="181"/>
      <c r="G17" s="181"/>
      <c r="H17" s="181"/>
      <c r="I17" s="181"/>
      <c r="J17" s="107"/>
    </row>
    <row r="18" spans="1:10">
      <c r="A18" s="177">
        <v>10</v>
      </c>
      <c r="B18" s="215"/>
      <c r="C18" s="182"/>
      <c r="D18" s="182"/>
      <c r="E18" s="181"/>
      <c r="F18" s="181"/>
      <c r="G18" s="181"/>
      <c r="H18" s="181"/>
      <c r="I18" s="181"/>
      <c r="J18" s="107"/>
    </row>
    <row r="19" spans="1:10">
      <c r="A19" s="177">
        <v>11</v>
      </c>
      <c r="B19" s="215"/>
      <c r="C19" s="182"/>
      <c r="D19" s="182"/>
      <c r="E19" s="181"/>
      <c r="F19" s="181"/>
      <c r="G19" s="181"/>
      <c r="H19" s="181"/>
      <c r="I19" s="181"/>
      <c r="J19" s="107"/>
    </row>
    <row r="20" spans="1:10">
      <c r="A20" s="177">
        <v>12</v>
      </c>
      <c r="B20" s="215"/>
      <c r="C20" s="182"/>
      <c r="D20" s="182"/>
      <c r="E20" s="181"/>
      <c r="F20" s="181"/>
      <c r="G20" s="181"/>
      <c r="H20" s="181"/>
      <c r="I20" s="181"/>
      <c r="J20" s="107"/>
    </row>
    <row r="21" spans="1:10">
      <c r="A21" s="177">
        <v>13</v>
      </c>
      <c r="B21" s="215"/>
      <c r="C21" s="182"/>
      <c r="D21" s="182"/>
      <c r="E21" s="181"/>
      <c r="F21" s="181"/>
      <c r="G21" s="181"/>
      <c r="H21" s="181"/>
      <c r="I21" s="181"/>
      <c r="J21" s="107"/>
    </row>
    <row r="22" spans="1:10">
      <c r="A22" s="177">
        <v>14</v>
      </c>
      <c r="B22" s="215"/>
      <c r="C22" s="182"/>
      <c r="D22" s="182"/>
      <c r="E22" s="181"/>
      <c r="F22" s="181"/>
      <c r="G22" s="181"/>
      <c r="H22" s="181"/>
      <c r="I22" s="181"/>
      <c r="J22" s="107"/>
    </row>
    <row r="23" spans="1:10">
      <c r="A23" s="177">
        <v>15</v>
      </c>
      <c r="B23" s="215"/>
      <c r="C23" s="182"/>
      <c r="D23" s="182"/>
      <c r="E23" s="181"/>
      <c r="F23" s="181"/>
      <c r="G23" s="181"/>
      <c r="H23" s="181"/>
      <c r="I23" s="181"/>
      <c r="J23" s="107"/>
    </row>
    <row r="24" spans="1:10">
      <c r="A24" s="177">
        <v>16</v>
      </c>
      <c r="B24" s="215"/>
      <c r="C24" s="182"/>
      <c r="D24" s="182"/>
      <c r="E24" s="181"/>
      <c r="F24" s="181"/>
      <c r="G24" s="181"/>
      <c r="H24" s="181"/>
      <c r="I24" s="181"/>
      <c r="J24" s="107"/>
    </row>
    <row r="25" spans="1:10">
      <c r="A25" s="177">
        <v>17</v>
      </c>
      <c r="B25" s="215"/>
      <c r="C25" s="182"/>
      <c r="D25" s="182"/>
      <c r="E25" s="181"/>
      <c r="F25" s="181"/>
      <c r="G25" s="181"/>
      <c r="H25" s="181"/>
      <c r="I25" s="181"/>
      <c r="J25" s="107"/>
    </row>
    <row r="26" spans="1:10">
      <c r="A26" s="177">
        <v>18</v>
      </c>
      <c r="B26" s="215"/>
      <c r="C26" s="182"/>
      <c r="D26" s="182"/>
      <c r="E26" s="181"/>
      <c r="F26" s="181"/>
      <c r="G26" s="181"/>
      <c r="H26" s="181"/>
      <c r="I26" s="181"/>
      <c r="J26" s="107"/>
    </row>
    <row r="27" spans="1:10">
      <c r="A27" s="177">
        <v>19</v>
      </c>
      <c r="B27" s="215"/>
      <c r="C27" s="182"/>
      <c r="D27" s="182"/>
      <c r="E27" s="181"/>
      <c r="F27" s="181"/>
      <c r="G27" s="181"/>
      <c r="H27" s="181"/>
      <c r="I27" s="181"/>
      <c r="J27" s="107"/>
    </row>
    <row r="28" spans="1:10">
      <c r="A28" s="177">
        <v>20</v>
      </c>
      <c r="B28" s="215"/>
      <c r="C28" s="182"/>
      <c r="D28" s="182"/>
      <c r="E28" s="181"/>
      <c r="F28" s="181"/>
      <c r="G28" s="181"/>
      <c r="H28" s="181"/>
      <c r="I28" s="181"/>
      <c r="J28" s="107"/>
    </row>
    <row r="29" spans="1:10">
      <c r="A29" s="177">
        <v>21</v>
      </c>
      <c r="B29" s="215"/>
      <c r="C29" s="185"/>
      <c r="D29" s="185"/>
      <c r="E29" s="184"/>
      <c r="F29" s="184"/>
      <c r="G29" s="184"/>
      <c r="H29" s="291"/>
      <c r="I29" s="181"/>
      <c r="J29" s="107"/>
    </row>
    <row r="30" spans="1:10">
      <c r="A30" s="177">
        <v>22</v>
      </c>
      <c r="B30" s="215"/>
      <c r="C30" s="185"/>
      <c r="D30" s="185"/>
      <c r="E30" s="184"/>
      <c r="F30" s="184"/>
      <c r="G30" s="184"/>
      <c r="H30" s="291"/>
      <c r="I30" s="181"/>
      <c r="J30" s="107"/>
    </row>
    <row r="31" spans="1:10">
      <c r="A31" s="177">
        <v>23</v>
      </c>
      <c r="B31" s="215"/>
      <c r="C31" s="185"/>
      <c r="D31" s="185"/>
      <c r="E31" s="184"/>
      <c r="F31" s="184"/>
      <c r="G31" s="184"/>
      <c r="H31" s="291"/>
      <c r="I31" s="181"/>
      <c r="J31" s="107"/>
    </row>
    <row r="32" spans="1:10">
      <c r="A32" s="177">
        <v>24</v>
      </c>
      <c r="B32" s="215"/>
      <c r="C32" s="185"/>
      <c r="D32" s="185"/>
      <c r="E32" s="184"/>
      <c r="F32" s="184"/>
      <c r="G32" s="184"/>
      <c r="H32" s="291"/>
      <c r="I32" s="181"/>
      <c r="J32" s="107"/>
    </row>
    <row r="33" spans="1:12">
      <c r="A33" s="177">
        <v>25</v>
      </c>
      <c r="B33" s="215"/>
      <c r="C33" s="185"/>
      <c r="D33" s="185"/>
      <c r="E33" s="184"/>
      <c r="F33" s="184"/>
      <c r="G33" s="184"/>
      <c r="H33" s="291"/>
      <c r="I33" s="181"/>
      <c r="J33" s="107"/>
    </row>
    <row r="34" spans="1:12">
      <c r="A34" s="177">
        <v>26</v>
      </c>
      <c r="B34" s="215"/>
      <c r="C34" s="185"/>
      <c r="D34" s="185"/>
      <c r="E34" s="184"/>
      <c r="F34" s="184"/>
      <c r="G34" s="184"/>
      <c r="H34" s="291"/>
      <c r="I34" s="181"/>
      <c r="J34" s="107"/>
    </row>
    <row r="35" spans="1:12">
      <c r="A35" s="177">
        <v>27</v>
      </c>
      <c r="B35" s="215"/>
      <c r="C35" s="185"/>
      <c r="D35" s="185"/>
      <c r="E35" s="184"/>
      <c r="F35" s="184"/>
      <c r="G35" s="184"/>
      <c r="H35" s="291"/>
      <c r="I35" s="181"/>
      <c r="J35" s="107"/>
    </row>
    <row r="36" spans="1:12">
      <c r="A36" s="177">
        <v>28</v>
      </c>
      <c r="B36" s="215"/>
      <c r="C36" s="185"/>
      <c r="D36" s="185"/>
      <c r="E36" s="184"/>
      <c r="F36" s="184"/>
      <c r="G36" s="184"/>
      <c r="H36" s="291"/>
      <c r="I36" s="181"/>
      <c r="J36" s="107"/>
    </row>
    <row r="37" spans="1:12">
      <c r="A37" s="177">
        <v>29</v>
      </c>
      <c r="B37" s="215"/>
      <c r="C37" s="185"/>
      <c r="D37" s="185"/>
      <c r="E37" s="184"/>
      <c r="F37" s="184"/>
      <c r="G37" s="184"/>
      <c r="H37" s="291"/>
      <c r="I37" s="181"/>
      <c r="J37" s="107"/>
    </row>
    <row r="38" spans="1:12">
      <c r="A38" s="177" t="s">
        <v>280</v>
      </c>
      <c r="B38" s="215"/>
      <c r="C38" s="185"/>
      <c r="D38" s="185"/>
      <c r="E38" s="184"/>
      <c r="F38" s="184"/>
      <c r="G38" s="293"/>
      <c r="H38" s="303" t="s">
        <v>433</v>
      </c>
      <c r="I38" s="294">
        <f>SUM(I9:I37)</f>
        <v>0</v>
      </c>
      <c r="J38" s="107"/>
    </row>
    <row r="40" spans="1:12">
      <c r="A40" s="192" t="s">
        <v>469</v>
      </c>
    </row>
    <row r="42" spans="1:12">
      <c r="B42" s="194" t="s">
        <v>107</v>
      </c>
      <c r="F42" s="195"/>
    </row>
    <row r="43" spans="1:12">
      <c r="C43" s="192" t="s">
        <v>482</v>
      </c>
      <c r="F43" s="193"/>
      <c r="I43" s="193"/>
      <c r="J43" s="193"/>
      <c r="K43" s="193"/>
      <c r="L43" s="193"/>
    </row>
    <row r="44" spans="1:12">
      <c r="C44" s="196"/>
      <c r="F44" s="196"/>
      <c r="G44" s="196" t="s">
        <v>485</v>
      </c>
      <c r="H44" s="199"/>
      <c r="I44" s="197"/>
      <c r="J44" s="193"/>
      <c r="K44" s="193"/>
      <c r="L44" s="193"/>
    </row>
    <row r="45" spans="1:12">
      <c r="A45" s="193"/>
      <c r="C45" s="198" t="s">
        <v>269</v>
      </c>
      <c r="F45" s="199" t="s">
        <v>274</v>
      </c>
      <c r="G45" s="198"/>
      <c r="H45" s="198"/>
      <c r="I45" s="197"/>
      <c r="J45" s="193"/>
      <c r="K45" s="193"/>
      <c r="L45" s="193"/>
    </row>
    <row r="46" spans="1:12">
      <c r="A46" s="193"/>
      <c r="C46" s="200" t="s">
        <v>140</v>
      </c>
      <c r="F46" s="192" t="s">
        <v>270</v>
      </c>
      <c r="I46" s="193"/>
      <c r="J46" s="193"/>
      <c r="K46" s="193"/>
      <c r="L46" s="193"/>
    </row>
    <row r="47" spans="1:12" s="193" customFormat="1">
      <c r="B47" s="192"/>
      <c r="C47" s="200"/>
      <c r="G47" s="200"/>
      <c r="H47" s="200"/>
    </row>
    <row r="48" spans="1:12" s="193" customFormat="1" ht="12.75"/>
    <row r="49" s="193" customFormat="1" ht="12.75"/>
    <row r="50" s="193" customFormat="1" ht="12.75"/>
    <row r="51" s="193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Normal="100" zoomScaleSheetLayoutView="70" workbookViewId="0">
      <selection activeCell="L3" sqref="L3"/>
    </sheetView>
  </sheetViews>
  <sheetFormatPr defaultRowHeight="12.75"/>
  <cols>
    <col min="1" max="1" width="2.7109375" style="205" customWidth="1"/>
    <col min="2" max="2" width="9" style="205" customWidth="1"/>
    <col min="3" max="3" width="23.42578125" style="205" customWidth="1"/>
    <col min="4" max="4" width="13.28515625" style="205" customWidth="1"/>
    <col min="5" max="5" width="9.5703125" style="205" customWidth="1"/>
    <col min="6" max="6" width="11.5703125" style="205" customWidth="1"/>
    <col min="7" max="7" width="12.28515625" style="205" customWidth="1"/>
    <col min="8" max="8" width="15.28515625" style="205" customWidth="1"/>
    <col min="9" max="9" width="17.5703125" style="205" customWidth="1"/>
    <col min="10" max="11" width="12.42578125" style="205" customWidth="1"/>
    <col min="12" max="12" width="23.5703125" style="205" customWidth="1"/>
    <col min="13" max="13" width="18.5703125" style="205" customWidth="1"/>
    <col min="14" max="14" width="0.85546875" style="205" customWidth="1"/>
    <col min="15" max="16384" width="9.140625" style="205"/>
  </cols>
  <sheetData>
    <row r="1" spans="1:14">
      <c r="A1" s="201" t="s">
        <v>471</v>
      </c>
      <c r="B1" s="202"/>
      <c r="C1" s="202"/>
      <c r="D1" s="202"/>
      <c r="E1" s="202"/>
      <c r="F1" s="202"/>
      <c r="G1" s="202"/>
      <c r="H1" s="202"/>
      <c r="I1" s="206"/>
      <c r="J1" s="279"/>
      <c r="K1" s="279"/>
      <c r="L1" s="279"/>
      <c r="M1" s="279" t="s">
        <v>422</v>
      </c>
      <c r="N1" s="206"/>
    </row>
    <row r="2" spans="1:14">
      <c r="A2" s="206" t="s">
        <v>318</v>
      </c>
      <c r="B2" s="202"/>
      <c r="C2" s="202"/>
      <c r="D2" s="203"/>
      <c r="E2" s="203"/>
      <c r="F2" s="203"/>
      <c r="G2" s="203"/>
      <c r="H2" s="203"/>
      <c r="I2" s="202"/>
      <c r="J2" s="202"/>
      <c r="K2" s="202"/>
      <c r="L2" s="202"/>
      <c r="M2" s="204"/>
      <c r="N2" s="206"/>
    </row>
    <row r="3" spans="1:14">
      <c r="A3" s="206"/>
      <c r="B3" s="202"/>
      <c r="C3" s="202"/>
      <c r="D3" s="203"/>
      <c r="E3" s="203"/>
      <c r="F3" s="203"/>
      <c r="G3" s="203"/>
      <c r="H3" s="203"/>
      <c r="I3" s="202"/>
      <c r="J3" s="202"/>
      <c r="K3" s="202"/>
      <c r="L3" s="202" t="s">
        <v>493</v>
      </c>
      <c r="M3" s="202"/>
      <c r="N3" s="206"/>
    </row>
    <row r="4" spans="1:14" ht="15">
      <c r="A4" s="117" t="s">
        <v>275</v>
      </c>
      <c r="B4" s="202"/>
      <c r="C4" s="202"/>
      <c r="D4" s="207"/>
      <c r="E4" s="280"/>
      <c r="F4" s="207"/>
      <c r="G4" s="203" t="s">
        <v>481</v>
      </c>
      <c r="H4" s="203"/>
      <c r="I4" s="203"/>
      <c r="J4" s="203"/>
      <c r="K4" s="203"/>
      <c r="L4" s="202"/>
      <c r="M4" s="203"/>
      <c r="N4" s="206"/>
    </row>
    <row r="5" spans="1:14">
      <c r="A5" s="208"/>
      <c r="B5" s="208"/>
      <c r="C5" s="208"/>
      <c r="D5" s="208"/>
      <c r="E5" s="209"/>
      <c r="F5" s="209"/>
      <c r="G5" s="209"/>
      <c r="H5" s="209"/>
      <c r="I5" s="209"/>
      <c r="J5" s="209"/>
      <c r="K5" s="209"/>
      <c r="L5" s="209"/>
      <c r="M5" s="209"/>
      <c r="N5" s="206"/>
    </row>
    <row r="6" spans="1:14" ht="13.5" thickBot="1">
      <c r="A6" s="281"/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06"/>
    </row>
    <row r="7" spans="1:14" ht="51">
      <c r="A7" s="282" t="s">
        <v>64</v>
      </c>
      <c r="B7" s="283" t="s">
        <v>423</v>
      </c>
      <c r="C7" s="283" t="s">
        <v>424</v>
      </c>
      <c r="D7" s="284" t="s">
        <v>425</v>
      </c>
      <c r="E7" s="284" t="s">
        <v>276</v>
      </c>
      <c r="F7" s="284" t="s">
        <v>426</v>
      </c>
      <c r="G7" s="284" t="s">
        <v>427</v>
      </c>
      <c r="H7" s="283" t="s">
        <v>428</v>
      </c>
      <c r="I7" s="285" t="s">
        <v>429</v>
      </c>
      <c r="J7" s="285" t="s">
        <v>430</v>
      </c>
      <c r="K7" s="286" t="s">
        <v>431</v>
      </c>
      <c r="L7" s="286" t="s">
        <v>432</v>
      </c>
      <c r="M7" s="284" t="s">
        <v>422</v>
      </c>
      <c r="N7" s="206"/>
    </row>
    <row r="8" spans="1:14">
      <c r="A8" s="211">
        <v>1</v>
      </c>
      <c r="B8" s="212">
        <v>2</v>
      </c>
      <c r="C8" s="212">
        <v>3</v>
      </c>
      <c r="D8" s="213">
        <v>4</v>
      </c>
      <c r="E8" s="213">
        <v>5</v>
      </c>
      <c r="F8" s="213">
        <v>6</v>
      </c>
      <c r="G8" s="213">
        <v>7</v>
      </c>
      <c r="H8" s="213">
        <v>8</v>
      </c>
      <c r="I8" s="213">
        <v>9</v>
      </c>
      <c r="J8" s="213">
        <v>10</v>
      </c>
      <c r="K8" s="213">
        <v>11</v>
      </c>
      <c r="L8" s="213">
        <v>12</v>
      </c>
      <c r="M8" s="213">
        <v>13</v>
      </c>
      <c r="N8" s="206"/>
    </row>
    <row r="9" spans="1:14" ht="15">
      <c r="A9" s="214">
        <v>1</v>
      </c>
      <c r="B9" s="215"/>
      <c r="C9" s="287"/>
      <c r="D9" s="214"/>
      <c r="E9" s="214"/>
      <c r="F9" s="214"/>
      <c r="G9" s="214"/>
      <c r="H9" s="214"/>
      <c r="I9" s="214"/>
      <c r="J9" s="214"/>
      <c r="K9" s="214"/>
      <c r="L9" s="214"/>
      <c r="M9" s="288" t="str">
        <f t="shared" ref="M9:M33" si="0">IF(ISBLANK(B9),"",$M$2)</f>
        <v/>
      </c>
      <c r="N9" s="206"/>
    </row>
    <row r="10" spans="1:14" ht="15">
      <c r="A10" s="214">
        <v>2</v>
      </c>
      <c r="B10" s="215"/>
      <c r="C10" s="287"/>
      <c r="D10" s="214"/>
      <c r="E10" s="214"/>
      <c r="F10" s="214"/>
      <c r="G10" s="214"/>
      <c r="H10" s="214"/>
      <c r="I10" s="214"/>
      <c r="J10" s="214"/>
      <c r="K10" s="214"/>
      <c r="L10" s="214"/>
      <c r="M10" s="288" t="str">
        <f t="shared" si="0"/>
        <v/>
      </c>
      <c r="N10" s="206"/>
    </row>
    <row r="11" spans="1:14" ht="15">
      <c r="A11" s="214">
        <v>3</v>
      </c>
      <c r="B11" s="215"/>
      <c r="C11" s="287"/>
      <c r="D11" s="214"/>
      <c r="E11" s="214"/>
      <c r="F11" s="214"/>
      <c r="G11" s="214"/>
      <c r="H11" s="214"/>
      <c r="I11" s="214"/>
      <c r="J11" s="214"/>
      <c r="K11" s="214"/>
      <c r="L11" s="214"/>
      <c r="M11" s="288" t="str">
        <f t="shared" si="0"/>
        <v/>
      </c>
      <c r="N11" s="206"/>
    </row>
    <row r="12" spans="1:14" ht="15">
      <c r="A12" s="214">
        <v>4</v>
      </c>
      <c r="B12" s="215"/>
      <c r="C12" s="287"/>
      <c r="D12" s="214"/>
      <c r="E12" s="214"/>
      <c r="F12" s="214"/>
      <c r="G12" s="214"/>
      <c r="H12" s="214"/>
      <c r="I12" s="214"/>
      <c r="J12" s="214"/>
      <c r="K12" s="214"/>
      <c r="L12" s="214"/>
      <c r="M12" s="288" t="str">
        <f t="shared" si="0"/>
        <v/>
      </c>
      <c r="N12" s="206"/>
    </row>
    <row r="13" spans="1:14" ht="15">
      <c r="A13" s="214">
        <v>5</v>
      </c>
      <c r="B13" s="215"/>
      <c r="C13" s="287"/>
      <c r="D13" s="214"/>
      <c r="E13" s="214"/>
      <c r="F13" s="214"/>
      <c r="G13" s="214"/>
      <c r="H13" s="214"/>
      <c r="I13" s="214"/>
      <c r="J13" s="214"/>
      <c r="K13" s="214"/>
      <c r="L13" s="214"/>
      <c r="M13" s="288" t="str">
        <f t="shared" si="0"/>
        <v/>
      </c>
      <c r="N13" s="206"/>
    </row>
    <row r="14" spans="1:14" ht="15">
      <c r="A14" s="214">
        <v>6</v>
      </c>
      <c r="B14" s="215"/>
      <c r="C14" s="287"/>
      <c r="D14" s="214"/>
      <c r="E14" s="214"/>
      <c r="F14" s="214"/>
      <c r="G14" s="214"/>
      <c r="H14" s="214"/>
      <c r="I14" s="214"/>
      <c r="J14" s="214"/>
      <c r="K14" s="214"/>
      <c r="L14" s="214"/>
      <c r="M14" s="288" t="str">
        <f t="shared" si="0"/>
        <v/>
      </c>
      <c r="N14" s="206"/>
    </row>
    <row r="15" spans="1:14" ht="15">
      <c r="A15" s="214">
        <v>7</v>
      </c>
      <c r="B15" s="215"/>
      <c r="C15" s="287"/>
      <c r="D15" s="214"/>
      <c r="E15" s="214"/>
      <c r="F15" s="214"/>
      <c r="G15" s="214"/>
      <c r="H15" s="214"/>
      <c r="I15" s="214"/>
      <c r="J15" s="214"/>
      <c r="K15" s="214"/>
      <c r="L15" s="214"/>
      <c r="M15" s="288" t="str">
        <f t="shared" si="0"/>
        <v/>
      </c>
      <c r="N15" s="206"/>
    </row>
    <row r="16" spans="1:14" ht="15">
      <c r="A16" s="214">
        <v>8</v>
      </c>
      <c r="B16" s="215"/>
      <c r="C16" s="287"/>
      <c r="D16" s="214"/>
      <c r="E16" s="214"/>
      <c r="F16" s="214"/>
      <c r="G16" s="214"/>
      <c r="H16" s="214"/>
      <c r="I16" s="214"/>
      <c r="J16" s="214"/>
      <c r="K16" s="214"/>
      <c r="L16" s="214"/>
      <c r="M16" s="288" t="str">
        <f t="shared" si="0"/>
        <v/>
      </c>
      <c r="N16" s="206"/>
    </row>
    <row r="17" spans="1:14" ht="15">
      <c r="A17" s="214">
        <v>9</v>
      </c>
      <c r="B17" s="215"/>
      <c r="C17" s="287"/>
      <c r="D17" s="214"/>
      <c r="E17" s="214"/>
      <c r="F17" s="214"/>
      <c r="G17" s="214"/>
      <c r="H17" s="214"/>
      <c r="I17" s="214"/>
      <c r="J17" s="214"/>
      <c r="K17" s="214"/>
      <c r="L17" s="214"/>
      <c r="M17" s="288" t="str">
        <f t="shared" si="0"/>
        <v/>
      </c>
      <c r="N17" s="206"/>
    </row>
    <row r="18" spans="1:14" ht="15">
      <c r="A18" s="214">
        <v>10</v>
      </c>
      <c r="B18" s="215"/>
      <c r="C18" s="287"/>
      <c r="D18" s="214"/>
      <c r="E18" s="214"/>
      <c r="F18" s="214"/>
      <c r="G18" s="214"/>
      <c r="H18" s="214"/>
      <c r="I18" s="214"/>
      <c r="J18" s="214"/>
      <c r="K18" s="214"/>
      <c r="L18" s="214"/>
      <c r="M18" s="288" t="str">
        <f t="shared" si="0"/>
        <v/>
      </c>
      <c r="N18" s="206"/>
    </row>
    <row r="19" spans="1:14" ht="15">
      <c r="A19" s="214">
        <v>11</v>
      </c>
      <c r="B19" s="215"/>
      <c r="C19" s="287"/>
      <c r="D19" s="214"/>
      <c r="E19" s="214"/>
      <c r="F19" s="214"/>
      <c r="G19" s="214"/>
      <c r="H19" s="214"/>
      <c r="I19" s="214"/>
      <c r="J19" s="214"/>
      <c r="K19" s="214"/>
      <c r="L19" s="214"/>
      <c r="M19" s="288" t="str">
        <f t="shared" si="0"/>
        <v/>
      </c>
      <c r="N19" s="206"/>
    </row>
    <row r="20" spans="1:14" ht="15">
      <c r="A20" s="214">
        <v>12</v>
      </c>
      <c r="B20" s="215"/>
      <c r="C20" s="287"/>
      <c r="D20" s="214"/>
      <c r="E20" s="214"/>
      <c r="F20" s="214"/>
      <c r="G20" s="214"/>
      <c r="H20" s="214"/>
      <c r="I20" s="214"/>
      <c r="J20" s="214"/>
      <c r="K20" s="214"/>
      <c r="L20" s="214"/>
      <c r="M20" s="288" t="str">
        <f t="shared" si="0"/>
        <v/>
      </c>
      <c r="N20" s="206"/>
    </row>
    <row r="21" spans="1:14" ht="15">
      <c r="A21" s="214">
        <v>13</v>
      </c>
      <c r="B21" s="215"/>
      <c r="C21" s="287"/>
      <c r="D21" s="214"/>
      <c r="E21" s="214"/>
      <c r="F21" s="214"/>
      <c r="G21" s="214"/>
      <c r="H21" s="214"/>
      <c r="I21" s="214"/>
      <c r="J21" s="214"/>
      <c r="K21" s="214"/>
      <c r="L21" s="214"/>
      <c r="M21" s="288" t="str">
        <f t="shared" si="0"/>
        <v/>
      </c>
      <c r="N21" s="206"/>
    </row>
    <row r="22" spans="1:14" ht="15">
      <c r="A22" s="214">
        <v>14</v>
      </c>
      <c r="B22" s="215"/>
      <c r="C22" s="287"/>
      <c r="D22" s="214"/>
      <c r="E22" s="214"/>
      <c r="F22" s="214"/>
      <c r="G22" s="214"/>
      <c r="H22" s="214"/>
      <c r="I22" s="214"/>
      <c r="J22" s="214"/>
      <c r="K22" s="214"/>
      <c r="L22" s="214"/>
      <c r="M22" s="288" t="str">
        <f t="shared" si="0"/>
        <v/>
      </c>
      <c r="N22" s="206"/>
    </row>
    <row r="23" spans="1:14" ht="15">
      <c r="A23" s="214">
        <v>15</v>
      </c>
      <c r="B23" s="215"/>
      <c r="C23" s="287"/>
      <c r="D23" s="214"/>
      <c r="E23" s="214"/>
      <c r="F23" s="214"/>
      <c r="G23" s="214"/>
      <c r="H23" s="214"/>
      <c r="I23" s="214"/>
      <c r="J23" s="214"/>
      <c r="K23" s="214"/>
      <c r="L23" s="214"/>
      <c r="M23" s="288" t="str">
        <f t="shared" si="0"/>
        <v/>
      </c>
      <c r="N23" s="206"/>
    </row>
    <row r="24" spans="1:14" ht="15">
      <c r="A24" s="214">
        <v>16</v>
      </c>
      <c r="B24" s="215"/>
      <c r="C24" s="287"/>
      <c r="D24" s="214"/>
      <c r="E24" s="214"/>
      <c r="F24" s="214"/>
      <c r="G24" s="214"/>
      <c r="H24" s="214"/>
      <c r="I24" s="214"/>
      <c r="J24" s="214"/>
      <c r="K24" s="214"/>
      <c r="L24" s="214"/>
      <c r="M24" s="288" t="str">
        <f t="shared" si="0"/>
        <v/>
      </c>
      <c r="N24" s="206"/>
    </row>
    <row r="25" spans="1:14" ht="15">
      <c r="A25" s="214">
        <v>17</v>
      </c>
      <c r="B25" s="215"/>
      <c r="C25" s="287"/>
      <c r="D25" s="214"/>
      <c r="E25" s="214"/>
      <c r="F25" s="214"/>
      <c r="G25" s="214"/>
      <c r="H25" s="214"/>
      <c r="I25" s="214"/>
      <c r="J25" s="214"/>
      <c r="K25" s="214"/>
      <c r="L25" s="214"/>
      <c r="M25" s="288" t="str">
        <f t="shared" si="0"/>
        <v/>
      </c>
      <c r="N25" s="206"/>
    </row>
    <row r="26" spans="1:14" ht="15">
      <c r="A26" s="214">
        <v>18</v>
      </c>
      <c r="B26" s="215"/>
      <c r="C26" s="287"/>
      <c r="D26" s="214"/>
      <c r="E26" s="214"/>
      <c r="F26" s="214"/>
      <c r="G26" s="214"/>
      <c r="H26" s="214"/>
      <c r="I26" s="214"/>
      <c r="J26" s="214"/>
      <c r="K26" s="214"/>
      <c r="L26" s="214"/>
      <c r="M26" s="288" t="str">
        <f t="shared" si="0"/>
        <v/>
      </c>
      <c r="N26" s="206"/>
    </row>
    <row r="27" spans="1:14" ht="15">
      <c r="A27" s="214">
        <v>19</v>
      </c>
      <c r="B27" s="215"/>
      <c r="C27" s="287"/>
      <c r="D27" s="214"/>
      <c r="E27" s="214"/>
      <c r="F27" s="214"/>
      <c r="G27" s="214"/>
      <c r="H27" s="214"/>
      <c r="I27" s="214"/>
      <c r="J27" s="214"/>
      <c r="K27" s="214"/>
      <c r="L27" s="214"/>
      <c r="M27" s="288" t="str">
        <f t="shared" si="0"/>
        <v/>
      </c>
      <c r="N27" s="206"/>
    </row>
    <row r="28" spans="1:14" ht="15">
      <c r="A28" s="214">
        <v>20</v>
      </c>
      <c r="B28" s="215"/>
      <c r="C28" s="287"/>
      <c r="D28" s="214"/>
      <c r="E28" s="214"/>
      <c r="F28" s="214"/>
      <c r="G28" s="214"/>
      <c r="H28" s="214"/>
      <c r="I28" s="214"/>
      <c r="J28" s="214"/>
      <c r="K28" s="214"/>
      <c r="L28" s="214"/>
      <c r="M28" s="288" t="str">
        <f t="shared" si="0"/>
        <v/>
      </c>
      <c r="N28" s="206"/>
    </row>
    <row r="29" spans="1:14" ht="15">
      <c r="A29" s="214">
        <v>21</v>
      </c>
      <c r="B29" s="215"/>
      <c r="C29" s="287"/>
      <c r="D29" s="214"/>
      <c r="E29" s="214"/>
      <c r="F29" s="214"/>
      <c r="G29" s="214"/>
      <c r="H29" s="214"/>
      <c r="I29" s="214"/>
      <c r="J29" s="214"/>
      <c r="K29" s="214"/>
      <c r="L29" s="214"/>
      <c r="M29" s="288" t="str">
        <f t="shared" si="0"/>
        <v/>
      </c>
      <c r="N29" s="206"/>
    </row>
    <row r="30" spans="1:14" ht="15">
      <c r="A30" s="214">
        <v>22</v>
      </c>
      <c r="B30" s="215"/>
      <c r="C30" s="287"/>
      <c r="D30" s="214"/>
      <c r="E30" s="214"/>
      <c r="F30" s="214"/>
      <c r="G30" s="214"/>
      <c r="H30" s="214"/>
      <c r="I30" s="214"/>
      <c r="J30" s="214"/>
      <c r="K30" s="214"/>
      <c r="L30" s="214"/>
      <c r="M30" s="288" t="str">
        <f t="shared" si="0"/>
        <v/>
      </c>
      <c r="N30" s="206"/>
    </row>
    <row r="31" spans="1:14" ht="15">
      <c r="A31" s="214">
        <v>23</v>
      </c>
      <c r="B31" s="215"/>
      <c r="C31" s="287"/>
      <c r="D31" s="214"/>
      <c r="E31" s="214"/>
      <c r="F31" s="214"/>
      <c r="G31" s="214"/>
      <c r="H31" s="214"/>
      <c r="I31" s="214"/>
      <c r="J31" s="214"/>
      <c r="K31" s="214"/>
      <c r="L31" s="214"/>
      <c r="M31" s="288" t="str">
        <f t="shared" si="0"/>
        <v/>
      </c>
      <c r="N31" s="206"/>
    </row>
    <row r="32" spans="1:14" ht="15">
      <c r="A32" s="214">
        <v>24</v>
      </c>
      <c r="B32" s="215"/>
      <c r="C32" s="287"/>
      <c r="D32" s="214"/>
      <c r="E32" s="214"/>
      <c r="F32" s="214"/>
      <c r="G32" s="214"/>
      <c r="H32" s="214"/>
      <c r="I32" s="214"/>
      <c r="J32" s="214"/>
      <c r="K32" s="214"/>
      <c r="L32" s="214"/>
      <c r="M32" s="288" t="str">
        <f t="shared" si="0"/>
        <v/>
      </c>
      <c r="N32" s="206"/>
    </row>
    <row r="33" spans="1:14" ht="15">
      <c r="A33" s="289" t="s">
        <v>280</v>
      </c>
      <c r="B33" s="215"/>
      <c r="C33" s="287"/>
      <c r="D33" s="214"/>
      <c r="E33" s="214"/>
      <c r="F33" s="214"/>
      <c r="G33" s="214"/>
      <c r="H33" s="214"/>
      <c r="I33" s="214"/>
      <c r="J33" s="214"/>
      <c r="K33" s="214"/>
      <c r="L33" s="214"/>
      <c r="M33" s="288" t="str">
        <f t="shared" si="0"/>
        <v/>
      </c>
      <c r="N33" s="206"/>
    </row>
    <row r="34" spans="1:14" s="221" customFormat="1"/>
    <row r="37" spans="1:14" s="21" customFormat="1" ht="15">
      <c r="B37" s="216" t="s">
        <v>107</v>
      </c>
    </row>
    <row r="38" spans="1:14" s="21" customFormat="1" ht="15">
      <c r="B38" s="216"/>
    </row>
    <row r="39" spans="1:14" s="21" customFormat="1" ht="15">
      <c r="C39" s="218" t="s">
        <v>482</v>
      </c>
      <c r="D39" s="217"/>
      <c r="E39" s="217"/>
      <c r="H39" s="218"/>
      <c r="I39" s="218" t="s">
        <v>485</v>
      </c>
      <c r="J39" s="217"/>
      <c r="K39" s="217"/>
      <c r="L39" s="217"/>
    </row>
    <row r="40" spans="1:14" s="21" customFormat="1" ht="15">
      <c r="C40" s="219" t="s">
        <v>269</v>
      </c>
      <c r="D40" s="217"/>
      <c r="E40" s="217"/>
      <c r="H40" s="216" t="s">
        <v>320</v>
      </c>
      <c r="M40" s="217"/>
    </row>
    <row r="41" spans="1:14" s="21" customFormat="1" ht="15">
      <c r="C41" s="219" t="s">
        <v>140</v>
      </c>
      <c r="D41" s="217"/>
      <c r="E41" s="217"/>
      <c r="H41" s="220" t="s">
        <v>270</v>
      </c>
      <c r="M41" s="217"/>
    </row>
    <row r="42" spans="1:14" ht="15">
      <c r="C42" s="219"/>
      <c r="F42" s="220"/>
      <c r="J42" s="222"/>
      <c r="K42" s="222"/>
      <c r="L42" s="222"/>
      <c r="M42" s="222"/>
    </row>
    <row r="43" spans="1:14" ht="15">
      <c r="C43" s="21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3">
        <v>40907</v>
      </c>
      <c r="C2" t="s">
        <v>201</v>
      </c>
      <c r="E2" t="s">
        <v>232</v>
      </c>
      <c r="G2" s="64" t="s">
        <v>238</v>
      </c>
    </row>
    <row r="3" spans="1:7" ht="15">
      <c r="A3" s="63">
        <v>40908</v>
      </c>
      <c r="C3" t="s">
        <v>202</v>
      </c>
      <c r="E3" t="s">
        <v>233</v>
      </c>
      <c r="G3" s="64" t="s">
        <v>239</v>
      </c>
    </row>
    <row r="4" spans="1:7" ht="15">
      <c r="A4" s="63">
        <v>40909</v>
      </c>
      <c r="C4" t="s">
        <v>203</v>
      </c>
      <c r="E4" t="s">
        <v>234</v>
      </c>
      <c r="G4" s="64" t="s">
        <v>240</v>
      </c>
    </row>
    <row r="5" spans="1:7">
      <c r="A5" s="63">
        <v>40910</v>
      </c>
      <c r="C5" t="s">
        <v>204</v>
      </c>
      <c r="E5" t="s">
        <v>235</v>
      </c>
    </row>
    <row r="6" spans="1:7">
      <c r="A6" s="63">
        <v>40911</v>
      </c>
      <c r="C6" t="s">
        <v>205</v>
      </c>
    </row>
    <row r="7" spans="1:7">
      <c r="A7" s="63">
        <v>40912</v>
      </c>
      <c r="C7" t="s">
        <v>206</v>
      </c>
    </row>
    <row r="8" spans="1:7">
      <c r="A8" s="63">
        <v>40913</v>
      </c>
      <c r="C8" t="s">
        <v>207</v>
      </c>
    </row>
    <row r="9" spans="1:7">
      <c r="A9" s="63">
        <v>40914</v>
      </c>
      <c r="C9" t="s">
        <v>208</v>
      </c>
    </row>
    <row r="10" spans="1:7">
      <c r="A10" s="63">
        <v>40915</v>
      </c>
      <c r="C10" t="s">
        <v>209</v>
      </c>
    </row>
    <row r="11" spans="1:7">
      <c r="A11" s="63">
        <v>40916</v>
      </c>
      <c r="C11" t="s">
        <v>210</v>
      </c>
    </row>
    <row r="12" spans="1:7">
      <c r="A12" s="63">
        <v>40917</v>
      </c>
      <c r="C12" t="s">
        <v>211</v>
      </c>
    </row>
    <row r="13" spans="1:7">
      <c r="A13" s="63">
        <v>40918</v>
      </c>
      <c r="C13" t="s">
        <v>212</v>
      </c>
    </row>
    <row r="14" spans="1:7">
      <c r="A14" s="63">
        <v>40919</v>
      </c>
      <c r="C14" t="s">
        <v>213</v>
      </c>
    </row>
    <row r="15" spans="1:7">
      <c r="A15" s="63">
        <v>40920</v>
      </c>
      <c r="C15" t="s">
        <v>214</v>
      </c>
    </row>
    <row r="16" spans="1:7">
      <c r="A16" s="63">
        <v>40921</v>
      </c>
      <c r="C16" t="s">
        <v>215</v>
      </c>
    </row>
    <row r="17" spans="1:3">
      <c r="A17" s="63">
        <v>40922</v>
      </c>
      <c r="C17" t="s">
        <v>216</v>
      </c>
    </row>
    <row r="18" spans="1:3">
      <c r="A18" s="63">
        <v>40923</v>
      </c>
      <c r="C18" t="s">
        <v>217</v>
      </c>
    </row>
    <row r="19" spans="1:3">
      <c r="A19" s="63">
        <v>40924</v>
      </c>
      <c r="C19" t="s">
        <v>218</v>
      </c>
    </row>
    <row r="20" spans="1:3">
      <c r="A20" s="63">
        <v>40925</v>
      </c>
      <c r="C20" t="s">
        <v>219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85" zoomScaleNormal="100" zoomScaleSheetLayoutView="85" workbookViewId="0">
      <selection activeCell="G11" sqref="G11"/>
    </sheetView>
  </sheetViews>
  <sheetFormatPr defaultRowHeight="15"/>
  <cols>
    <col min="1" max="1" width="14.28515625" style="21" bestFit="1" customWidth="1"/>
    <col min="2" max="2" width="80" style="27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273</v>
      </c>
      <c r="B1" s="268"/>
      <c r="C1" s="435" t="s">
        <v>110</v>
      </c>
      <c r="D1" s="435"/>
      <c r="E1" s="116"/>
    </row>
    <row r="2" spans="1:12" s="6" customFormat="1">
      <c r="A2" s="78" t="s">
        <v>141</v>
      </c>
      <c r="B2" s="268"/>
      <c r="C2" s="436"/>
      <c r="D2" s="437"/>
      <c r="E2" s="116"/>
    </row>
    <row r="3" spans="1:12" s="6" customFormat="1">
      <c r="A3" s="78"/>
      <c r="B3" s="268" t="s">
        <v>494</v>
      </c>
      <c r="C3" s="77"/>
      <c r="D3" s="77"/>
      <c r="E3" s="116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69"/>
      <c r="C4" s="78"/>
      <c r="D4" s="78"/>
      <c r="E4" s="110"/>
      <c r="L4" s="6"/>
    </row>
    <row r="5" spans="1:12" s="2" customFormat="1">
      <c r="A5" s="122" t="e">
        <f>#REF!</f>
        <v>#REF!</v>
      </c>
      <c r="B5" s="270"/>
      <c r="C5" s="60"/>
      <c r="D5" s="60"/>
      <c r="E5" s="110"/>
    </row>
    <row r="6" spans="1:12" s="2" customFormat="1">
      <c r="A6" s="79"/>
      <c r="B6" s="269" t="s">
        <v>481</v>
      </c>
      <c r="C6" s="78"/>
      <c r="D6" s="78"/>
      <c r="E6" s="110"/>
    </row>
    <row r="7" spans="1:12" s="6" customFormat="1" ht="18">
      <c r="A7" s="102"/>
      <c r="B7" s="115"/>
      <c r="C7" s="80"/>
      <c r="D7" s="80"/>
      <c r="E7" s="116"/>
    </row>
    <row r="8" spans="1:12" s="6" customFormat="1" ht="30">
      <c r="A8" s="108" t="s">
        <v>64</v>
      </c>
      <c r="B8" s="81" t="s">
        <v>250</v>
      </c>
      <c r="C8" s="81" t="s">
        <v>66</v>
      </c>
      <c r="D8" s="81" t="s">
        <v>67</v>
      </c>
      <c r="E8" s="116"/>
      <c r="F8" s="20"/>
    </row>
    <row r="9" spans="1:12" s="7" customFormat="1">
      <c r="A9" s="255">
        <v>1</v>
      </c>
      <c r="B9" s="255" t="s">
        <v>65</v>
      </c>
      <c r="C9" s="422">
        <v>1763</v>
      </c>
      <c r="D9" s="422">
        <v>1763</v>
      </c>
      <c r="E9" s="116"/>
    </row>
    <row r="10" spans="1:12" s="7" customFormat="1">
      <c r="A10" s="89">
        <v>1.1000000000000001</v>
      </c>
      <c r="B10" s="89" t="s">
        <v>80</v>
      </c>
      <c r="C10" s="422">
        <v>1763</v>
      </c>
      <c r="D10" s="422">
        <v>1763</v>
      </c>
      <c r="E10" s="116"/>
    </row>
    <row r="11" spans="1:12" s="9" customFormat="1" ht="18">
      <c r="A11" s="90" t="s">
        <v>30</v>
      </c>
      <c r="B11" s="90" t="s">
        <v>79</v>
      </c>
      <c r="C11" s="8"/>
      <c r="D11" s="8"/>
      <c r="E11" s="116"/>
    </row>
    <row r="12" spans="1:12" s="10" customFormat="1">
      <c r="A12" s="90" t="s">
        <v>31</v>
      </c>
      <c r="B12" s="90" t="s">
        <v>309</v>
      </c>
      <c r="C12" s="422">
        <v>1763</v>
      </c>
      <c r="D12" s="422">
        <v>1763</v>
      </c>
      <c r="E12" s="116"/>
    </row>
    <row r="13" spans="1:12" s="3" customFormat="1">
      <c r="A13" s="99" t="s">
        <v>81</v>
      </c>
      <c r="B13" s="99" t="s">
        <v>312</v>
      </c>
      <c r="C13" s="422">
        <v>1763</v>
      </c>
      <c r="D13" s="422">
        <v>1763</v>
      </c>
      <c r="E13" s="116"/>
    </row>
    <row r="14" spans="1:12" s="3" customFormat="1">
      <c r="A14" s="99" t="s">
        <v>109</v>
      </c>
      <c r="B14" s="99" t="s">
        <v>97</v>
      </c>
      <c r="C14" s="8"/>
      <c r="D14" s="8"/>
      <c r="E14" s="116"/>
    </row>
    <row r="15" spans="1:12" s="3" customFormat="1">
      <c r="A15" s="90" t="s">
        <v>82</v>
      </c>
      <c r="B15" s="90" t="s">
        <v>83</v>
      </c>
      <c r="C15" s="109">
        <f>SUM(C16:C17)</f>
        <v>0</v>
      </c>
      <c r="D15" s="109">
        <f>SUM(D16:D17)</f>
        <v>0</v>
      </c>
      <c r="E15" s="116"/>
    </row>
    <row r="16" spans="1:12" s="3" customFormat="1">
      <c r="A16" s="99" t="s">
        <v>84</v>
      </c>
      <c r="B16" s="99" t="s">
        <v>86</v>
      </c>
      <c r="C16" s="8"/>
      <c r="D16" s="8"/>
      <c r="E16" s="116"/>
    </row>
    <row r="17" spans="1:5" s="3" customFormat="1" ht="30">
      <c r="A17" s="99" t="s">
        <v>85</v>
      </c>
      <c r="B17" s="99" t="s">
        <v>111</v>
      </c>
      <c r="C17" s="8"/>
      <c r="D17" s="8"/>
      <c r="E17" s="116"/>
    </row>
    <row r="18" spans="1:5" s="3" customFormat="1">
      <c r="A18" s="90" t="s">
        <v>87</v>
      </c>
      <c r="B18" s="90" t="s">
        <v>419</v>
      </c>
      <c r="C18" s="109">
        <f>SUM(C19:C22)</f>
        <v>0</v>
      </c>
      <c r="D18" s="109">
        <f>SUM(D19:D22)</f>
        <v>0</v>
      </c>
      <c r="E18" s="116"/>
    </row>
    <row r="19" spans="1:5" s="3" customFormat="1">
      <c r="A19" s="99" t="s">
        <v>88</v>
      </c>
      <c r="B19" s="99" t="s">
        <v>89</v>
      </c>
      <c r="C19" s="8"/>
      <c r="D19" s="8"/>
      <c r="E19" s="116"/>
    </row>
    <row r="20" spans="1:5" s="3" customFormat="1" ht="30">
      <c r="A20" s="99" t="s">
        <v>92</v>
      </c>
      <c r="B20" s="99" t="s">
        <v>90</v>
      </c>
      <c r="C20" s="8"/>
      <c r="D20" s="8"/>
      <c r="E20" s="116"/>
    </row>
    <row r="21" spans="1:5" s="3" customFormat="1">
      <c r="A21" s="99" t="s">
        <v>93</v>
      </c>
      <c r="B21" s="99" t="s">
        <v>91</v>
      </c>
      <c r="C21" s="8"/>
      <c r="D21" s="8"/>
      <c r="E21" s="116"/>
    </row>
    <row r="22" spans="1:5" s="3" customFormat="1">
      <c r="A22" s="99" t="s">
        <v>94</v>
      </c>
      <c r="B22" s="99" t="s">
        <v>447</v>
      </c>
      <c r="C22" s="8"/>
      <c r="D22" s="8"/>
      <c r="E22" s="116"/>
    </row>
    <row r="23" spans="1:5" s="3" customFormat="1">
      <c r="A23" s="90" t="s">
        <v>95</v>
      </c>
      <c r="B23" s="90" t="s">
        <v>448</v>
      </c>
      <c r="C23" s="295"/>
      <c r="D23" s="8"/>
      <c r="E23" s="116"/>
    </row>
    <row r="24" spans="1:5" s="3" customFormat="1">
      <c r="A24" s="90" t="s">
        <v>252</v>
      </c>
      <c r="B24" s="90" t="s">
        <v>454</v>
      </c>
      <c r="C24" s="8"/>
      <c r="D24" s="8"/>
      <c r="E24" s="116"/>
    </row>
    <row r="25" spans="1:5" s="3" customFormat="1">
      <c r="A25" s="89">
        <v>1.2</v>
      </c>
      <c r="B25" s="255" t="s">
        <v>96</v>
      </c>
      <c r="C25" s="87">
        <f>SUM(C26,C30)</f>
        <v>0</v>
      </c>
      <c r="D25" s="87">
        <f>SUM(D26,D30)</f>
        <v>0</v>
      </c>
      <c r="E25" s="116"/>
    </row>
    <row r="26" spans="1:5">
      <c r="A26" s="90" t="s">
        <v>32</v>
      </c>
      <c r="B26" s="90" t="s">
        <v>312</v>
      </c>
      <c r="C26" s="109">
        <f>SUM(C27:C29)</f>
        <v>0</v>
      </c>
      <c r="D26" s="109">
        <f>SUM(D27:D29)</f>
        <v>0</v>
      </c>
      <c r="E26" s="116"/>
    </row>
    <row r="27" spans="1:5">
      <c r="A27" s="263" t="s">
        <v>98</v>
      </c>
      <c r="B27" s="99" t="s">
        <v>310</v>
      </c>
      <c r="C27" s="8"/>
      <c r="D27" s="8"/>
      <c r="E27" s="116"/>
    </row>
    <row r="28" spans="1:5">
      <c r="A28" s="263" t="s">
        <v>99</v>
      </c>
      <c r="B28" s="99" t="s">
        <v>313</v>
      </c>
      <c r="C28" s="8"/>
      <c r="D28" s="8"/>
      <c r="E28" s="116"/>
    </row>
    <row r="29" spans="1:5">
      <c r="A29" s="263" t="s">
        <v>457</v>
      </c>
      <c r="B29" s="99" t="s">
        <v>311</v>
      </c>
      <c r="C29" s="8"/>
      <c r="D29" s="8"/>
      <c r="E29" s="116"/>
    </row>
    <row r="30" spans="1:5">
      <c r="A30" s="90" t="s">
        <v>33</v>
      </c>
      <c r="B30" s="292" t="s">
        <v>455</v>
      </c>
      <c r="C30" s="8"/>
      <c r="D30" s="8"/>
      <c r="E30" s="116"/>
    </row>
    <row r="31" spans="1:5" s="23" customFormat="1" ht="12.75">
      <c r="B31" s="271"/>
    </row>
    <row r="32" spans="1:5" s="2" customFormat="1">
      <c r="A32" s="1"/>
      <c r="B32" s="272"/>
      <c r="E32" s="5"/>
    </row>
    <row r="33" spans="1:9" s="2" customFormat="1">
      <c r="B33" s="272"/>
      <c r="E33" s="5"/>
    </row>
    <row r="34" spans="1:9">
      <c r="A34" s="1"/>
    </row>
    <row r="35" spans="1:9">
      <c r="A35" s="2"/>
    </row>
    <row r="36" spans="1:9" s="2" customFormat="1">
      <c r="A36" s="71" t="s">
        <v>107</v>
      </c>
      <c r="B36" s="272"/>
      <c r="E36" s="5"/>
    </row>
    <row r="37" spans="1:9" s="2" customFormat="1">
      <c r="B37" s="272"/>
      <c r="E37"/>
      <c r="F37"/>
      <c r="G37"/>
      <c r="H37"/>
      <c r="I37"/>
    </row>
    <row r="38" spans="1:9" s="2" customFormat="1">
      <c r="B38" s="272" t="s">
        <v>482</v>
      </c>
      <c r="C38" s="2" t="s">
        <v>485</v>
      </c>
      <c r="D38" s="12"/>
      <c r="E38"/>
      <c r="F38"/>
      <c r="G38"/>
      <c r="H38"/>
      <c r="I38"/>
    </row>
    <row r="39" spans="1:9" s="2" customFormat="1">
      <c r="A39"/>
      <c r="B39" s="274" t="s">
        <v>451</v>
      </c>
      <c r="D39" s="12"/>
      <c r="E39"/>
      <c r="F39"/>
      <c r="G39"/>
      <c r="H39"/>
      <c r="I39"/>
    </row>
    <row r="40" spans="1:9" s="2" customFormat="1">
      <c r="A40"/>
      <c r="B40" s="272" t="s">
        <v>271</v>
      </c>
      <c r="D40" s="12"/>
      <c r="E40"/>
      <c r="F40"/>
      <c r="G40"/>
      <c r="H40"/>
      <c r="I40"/>
    </row>
    <row r="41" spans="1:9" customFormat="1" ht="12.75">
      <c r="B41" s="275" t="s">
        <v>140</v>
      </c>
    </row>
    <row r="42" spans="1:9" customFormat="1" ht="12.75">
      <c r="B42" s="27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106" zoomScaleNormal="100" zoomScaleSheetLayoutView="106" workbookViewId="0">
      <selection activeCell="C4" sqref="C4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407</v>
      </c>
      <c r="B1" s="252"/>
      <c r="C1" s="435" t="s">
        <v>110</v>
      </c>
      <c r="D1" s="435"/>
      <c r="E1" s="93"/>
    </row>
    <row r="2" spans="1:5" s="6" customFormat="1">
      <c r="A2" s="76" t="s">
        <v>408</v>
      </c>
      <c r="B2" s="252"/>
      <c r="C2" s="433"/>
      <c r="D2" s="434"/>
      <c r="E2" s="93"/>
    </row>
    <row r="3" spans="1:5" s="6" customFormat="1">
      <c r="A3" s="76" t="s">
        <v>409</v>
      </c>
      <c r="B3" s="252"/>
      <c r="C3" s="253"/>
      <c r="D3" s="253"/>
      <c r="E3" s="93"/>
    </row>
    <row r="4" spans="1:5" s="6" customFormat="1">
      <c r="A4" s="78" t="s">
        <v>141</v>
      </c>
      <c r="B4" s="252"/>
      <c r="C4" s="395" t="s">
        <v>494</v>
      </c>
      <c r="D4" s="253"/>
      <c r="E4" s="93"/>
    </row>
    <row r="5" spans="1:5" s="6" customFormat="1">
      <c r="A5" s="78"/>
      <c r="B5" s="252"/>
      <c r="C5" s="253"/>
      <c r="D5" s="253"/>
      <c r="E5" s="93"/>
    </row>
    <row r="6" spans="1:5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>
      <c r="A7" s="254" t="str">
        <f>'[1]ფორმა N1'!D4</f>
        <v xml:space="preserve"> </v>
      </c>
      <c r="B7" s="82"/>
      <c r="C7" s="83"/>
      <c r="D7" s="83"/>
      <c r="E7" s="94"/>
    </row>
    <row r="8" spans="1:5">
      <c r="A8" s="79"/>
      <c r="B8" s="79" t="s">
        <v>481</v>
      </c>
      <c r="C8" s="78"/>
      <c r="D8" s="78"/>
      <c r="E8" s="94"/>
    </row>
    <row r="9" spans="1:5" s="6" customFormat="1">
      <c r="A9" s="252"/>
      <c r="B9" s="252"/>
      <c r="C9" s="80"/>
      <c r="D9" s="80"/>
      <c r="E9" s="93"/>
    </row>
    <row r="10" spans="1:5" s="6" customFormat="1" ht="30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>
      <c r="A11" s="255">
        <v>1</v>
      </c>
      <c r="B11" s="255" t="s">
        <v>57</v>
      </c>
      <c r="C11" s="84">
        <f>SUM(C12,C15,C54,C57,C58,C59,C77)</f>
        <v>0</v>
      </c>
      <c r="D11" s="84">
        <f>SUM(D12,D15,D54,D57,D58,D59,D65,D73,D74)</f>
        <v>100</v>
      </c>
      <c r="E11" s="256"/>
    </row>
    <row r="12" spans="1:5" s="9" customFormat="1" ht="18">
      <c r="A12" s="89">
        <v>1.1000000000000001</v>
      </c>
      <c r="B12" s="89" t="s">
        <v>58</v>
      </c>
      <c r="C12" s="85">
        <f>SUM(C13:C14)</f>
        <v>0</v>
      </c>
      <c r="D12" s="85">
        <f>SUM(D13:D14)</f>
        <v>0</v>
      </c>
      <c r="E12" s="95"/>
    </row>
    <row r="13" spans="1:5" s="10" customFormat="1">
      <c r="A13" s="90" t="s">
        <v>30</v>
      </c>
      <c r="B13" s="90" t="s">
        <v>59</v>
      </c>
      <c r="C13" s="4"/>
      <c r="D13" s="4"/>
      <c r="E13" s="96"/>
    </row>
    <row r="14" spans="1:5" s="3" customFormat="1">
      <c r="A14" s="90" t="s">
        <v>31</v>
      </c>
      <c r="B14" s="90" t="s">
        <v>0</v>
      </c>
      <c r="C14" s="4"/>
      <c r="D14" s="4"/>
      <c r="E14" s="97"/>
    </row>
    <row r="15" spans="1:5" s="7" customFormat="1">
      <c r="A15" s="89">
        <v>1.2</v>
      </c>
      <c r="B15" s="89" t="s">
        <v>60</v>
      </c>
      <c r="C15" s="86">
        <f>SUM(C16,C19,C31,C32,C33,C34,C37,C38,C44:C48,C52,C53)</f>
        <v>0</v>
      </c>
      <c r="D15" s="86">
        <f>SUM(D16,D19,D31,D32,D33,D34,D37,D38,D44:D48,D52,D53)</f>
        <v>100</v>
      </c>
      <c r="E15" s="256"/>
    </row>
    <row r="16" spans="1:5" s="3" customFormat="1">
      <c r="A16" s="90" t="s">
        <v>32</v>
      </c>
      <c r="B16" s="90" t="s">
        <v>1</v>
      </c>
      <c r="C16" s="85">
        <f>SUM(C17:C18)</f>
        <v>0</v>
      </c>
      <c r="D16" s="85">
        <f>SUM(D17:D18)</f>
        <v>0</v>
      </c>
      <c r="E16" s="97"/>
    </row>
    <row r="17" spans="1:6" s="3" customFormat="1">
      <c r="A17" s="99" t="s">
        <v>98</v>
      </c>
      <c r="B17" s="99" t="s">
        <v>61</v>
      </c>
      <c r="C17" s="4"/>
      <c r="D17" s="257"/>
      <c r="E17" s="97"/>
    </row>
    <row r="18" spans="1:6" s="3" customFormat="1">
      <c r="A18" s="99" t="s">
        <v>99</v>
      </c>
      <c r="B18" s="99" t="s">
        <v>62</v>
      </c>
      <c r="C18" s="4"/>
      <c r="D18" s="257"/>
      <c r="E18" s="97"/>
    </row>
    <row r="19" spans="1:6" s="3" customFormat="1">
      <c r="A19" s="90" t="s">
        <v>33</v>
      </c>
      <c r="B19" s="90" t="s">
        <v>2</v>
      </c>
      <c r="C19" s="85">
        <f>SUM(C20:C25,C30)</f>
        <v>0</v>
      </c>
      <c r="D19" s="85">
        <f>SUM(D20:D25,D30)</f>
        <v>0</v>
      </c>
      <c r="E19" s="258"/>
      <c r="F19" s="259"/>
    </row>
    <row r="20" spans="1:6" s="262" customFormat="1" ht="30">
      <c r="A20" s="99" t="s">
        <v>12</v>
      </c>
      <c r="B20" s="99" t="s">
        <v>251</v>
      </c>
      <c r="C20" s="260"/>
      <c r="D20" s="39"/>
      <c r="E20" s="261"/>
    </row>
    <row r="21" spans="1:6" s="262" customFormat="1">
      <c r="A21" s="99" t="s">
        <v>13</v>
      </c>
      <c r="B21" s="99" t="s">
        <v>14</v>
      </c>
      <c r="C21" s="260"/>
      <c r="D21" s="40"/>
      <c r="E21" s="261"/>
    </row>
    <row r="22" spans="1:6" s="262" customFormat="1" ht="30">
      <c r="A22" s="99" t="s">
        <v>283</v>
      </c>
      <c r="B22" s="99" t="s">
        <v>22</v>
      </c>
      <c r="C22" s="260"/>
      <c r="D22" s="41"/>
      <c r="E22" s="261"/>
    </row>
    <row r="23" spans="1:6" s="262" customFormat="1" ht="16.5" customHeight="1">
      <c r="A23" s="99" t="s">
        <v>284</v>
      </c>
      <c r="B23" s="99" t="s">
        <v>15</v>
      </c>
      <c r="C23" s="260"/>
      <c r="D23" s="41"/>
      <c r="E23" s="261"/>
    </row>
    <row r="24" spans="1:6" s="262" customFormat="1" ht="16.5" customHeight="1">
      <c r="A24" s="99" t="s">
        <v>285</v>
      </c>
      <c r="B24" s="99" t="s">
        <v>16</v>
      </c>
      <c r="C24" s="260"/>
      <c r="D24" s="41"/>
      <c r="E24" s="261"/>
    </row>
    <row r="25" spans="1:6" s="262" customFormat="1" ht="16.5" customHeight="1">
      <c r="A25" s="99" t="s">
        <v>286</v>
      </c>
      <c r="B25" s="99" t="s">
        <v>17</v>
      </c>
      <c r="C25" s="85">
        <f>SUM(C26:C29)</f>
        <v>0</v>
      </c>
      <c r="D25" s="85">
        <f>SUM(D26:D29)</f>
        <v>0</v>
      </c>
      <c r="E25" s="261"/>
    </row>
    <row r="26" spans="1:6" s="262" customFormat="1" ht="16.5" customHeight="1">
      <c r="A26" s="263" t="s">
        <v>287</v>
      </c>
      <c r="B26" s="263" t="s">
        <v>18</v>
      </c>
      <c r="C26" s="260"/>
      <c r="D26" s="41"/>
      <c r="E26" s="261"/>
    </row>
    <row r="27" spans="1:6" s="262" customFormat="1" ht="16.5" customHeight="1">
      <c r="A27" s="263" t="s">
        <v>288</v>
      </c>
      <c r="B27" s="263" t="s">
        <v>19</v>
      </c>
      <c r="C27" s="260"/>
      <c r="D27" s="41"/>
      <c r="E27" s="261"/>
    </row>
    <row r="28" spans="1:6" s="262" customFormat="1" ht="16.5" customHeight="1">
      <c r="A28" s="263" t="s">
        <v>289</v>
      </c>
      <c r="B28" s="263" t="s">
        <v>20</v>
      </c>
      <c r="C28" s="260"/>
      <c r="D28" s="41"/>
      <c r="E28" s="261"/>
    </row>
    <row r="29" spans="1:6" s="262" customFormat="1" ht="16.5" customHeight="1">
      <c r="A29" s="263" t="s">
        <v>290</v>
      </c>
      <c r="B29" s="263" t="s">
        <v>23</v>
      </c>
      <c r="C29" s="260"/>
      <c r="D29" s="42"/>
      <c r="E29" s="261"/>
    </row>
    <row r="30" spans="1:6" s="262" customFormat="1" ht="16.5" customHeight="1">
      <c r="A30" s="99" t="s">
        <v>291</v>
      </c>
      <c r="B30" s="99" t="s">
        <v>21</v>
      </c>
      <c r="C30" s="260"/>
      <c r="D30" s="42"/>
      <c r="E30" s="261"/>
    </row>
    <row r="31" spans="1:6" s="3" customFormat="1" ht="16.5" customHeight="1">
      <c r="A31" s="90" t="s">
        <v>34</v>
      </c>
      <c r="B31" s="90" t="s">
        <v>3</v>
      </c>
      <c r="C31" s="4"/>
      <c r="D31" s="257"/>
      <c r="E31" s="258"/>
    </row>
    <row r="32" spans="1:6" s="3" customFormat="1" ht="16.5" customHeight="1">
      <c r="A32" s="90" t="s">
        <v>35</v>
      </c>
      <c r="B32" s="90" t="s">
        <v>4</v>
      </c>
      <c r="C32" s="4"/>
      <c r="D32" s="257"/>
      <c r="E32" s="97"/>
    </row>
    <row r="33" spans="1:5" s="3" customFormat="1" ht="16.5" customHeight="1">
      <c r="A33" s="90" t="s">
        <v>36</v>
      </c>
      <c r="B33" s="90" t="s">
        <v>5</v>
      </c>
      <c r="C33" s="4"/>
      <c r="D33" s="257"/>
      <c r="E33" s="97"/>
    </row>
    <row r="34" spans="1:5" s="3" customFormat="1">
      <c r="A34" s="90" t="s">
        <v>37</v>
      </c>
      <c r="B34" s="90" t="s">
        <v>63</v>
      </c>
      <c r="C34" s="85">
        <f>SUM(C35:C36)</f>
        <v>0</v>
      </c>
      <c r="D34" s="85">
        <f>SUM(D35:D36)</f>
        <v>0</v>
      </c>
      <c r="E34" s="97"/>
    </row>
    <row r="35" spans="1:5" s="3" customFormat="1" ht="16.5" customHeight="1">
      <c r="A35" s="99" t="s">
        <v>292</v>
      </c>
      <c r="B35" s="99" t="s">
        <v>56</v>
      </c>
      <c r="C35" s="4"/>
      <c r="D35" s="257"/>
      <c r="E35" s="97"/>
    </row>
    <row r="36" spans="1:5" s="3" customFormat="1" ht="16.5" customHeight="1">
      <c r="A36" s="99" t="s">
        <v>293</v>
      </c>
      <c r="B36" s="99" t="s">
        <v>55</v>
      </c>
      <c r="C36" s="4"/>
      <c r="D36" s="257"/>
      <c r="E36" s="97"/>
    </row>
    <row r="37" spans="1:5" s="3" customFormat="1" ht="16.5" customHeight="1">
      <c r="A37" s="90" t="s">
        <v>38</v>
      </c>
      <c r="B37" s="90" t="s">
        <v>49</v>
      </c>
      <c r="C37" s="4"/>
      <c r="D37" s="257"/>
      <c r="E37" s="97"/>
    </row>
    <row r="38" spans="1:5" s="3" customFormat="1" ht="16.5" customHeight="1">
      <c r="A38" s="90" t="s">
        <v>39</v>
      </c>
      <c r="B38" s="90" t="s">
        <v>410</v>
      </c>
      <c r="C38" s="85">
        <f>SUM(C39:C43)</f>
        <v>0</v>
      </c>
      <c r="D38" s="85">
        <f>SUM(D39:D43)</f>
        <v>0</v>
      </c>
      <c r="E38" s="97"/>
    </row>
    <row r="39" spans="1:5" s="3" customFormat="1" ht="16.5" customHeight="1">
      <c r="A39" s="17" t="s">
        <v>356</v>
      </c>
      <c r="B39" s="17" t="s">
        <v>360</v>
      </c>
      <c r="C39" s="4"/>
      <c r="D39" s="257"/>
      <c r="E39" s="97"/>
    </row>
    <row r="40" spans="1:5" s="3" customFormat="1" ht="16.5" customHeight="1">
      <c r="A40" s="17" t="s">
        <v>357</v>
      </c>
      <c r="B40" s="17" t="s">
        <v>361</v>
      </c>
      <c r="C40" s="4"/>
      <c r="D40" s="257"/>
      <c r="E40" s="97"/>
    </row>
    <row r="41" spans="1:5" s="3" customFormat="1" ht="16.5" customHeight="1">
      <c r="A41" s="17" t="s">
        <v>358</v>
      </c>
      <c r="B41" s="17" t="s">
        <v>364</v>
      </c>
      <c r="C41" s="4"/>
      <c r="D41" s="257"/>
      <c r="E41" s="97"/>
    </row>
    <row r="42" spans="1:5" s="3" customFormat="1" ht="16.5" customHeight="1">
      <c r="A42" s="17" t="s">
        <v>363</v>
      </c>
      <c r="B42" s="17" t="s">
        <v>365</v>
      </c>
      <c r="C42" s="4"/>
      <c r="D42" s="257"/>
      <c r="E42" s="97"/>
    </row>
    <row r="43" spans="1:5" s="3" customFormat="1" ht="16.5" customHeight="1">
      <c r="A43" s="17" t="s">
        <v>366</v>
      </c>
      <c r="B43" s="17" t="s">
        <v>362</v>
      </c>
      <c r="C43" s="4"/>
      <c r="D43" s="257"/>
      <c r="E43" s="97"/>
    </row>
    <row r="44" spans="1:5" s="3" customFormat="1" ht="30">
      <c r="A44" s="90" t="s">
        <v>40</v>
      </c>
      <c r="B44" s="90" t="s">
        <v>28</v>
      </c>
      <c r="C44" s="4"/>
      <c r="D44" s="257"/>
      <c r="E44" s="97"/>
    </row>
    <row r="45" spans="1:5" s="3" customFormat="1" ht="16.5" customHeight="1">
      <c r="A45" s="90" t="s">
        <v>41</v>
      </c>
      <c r="B45" s="90" t="s">
        <v>24</v>
      </c>
      <c r="C45" s="4"/>
      <c r="D45" s="257"/>
      <c r="E45" s="97"/>
    </row>
    <row r="46" spans="1:5" s="3" customFormat="1" ht="16.5" customHeight="1">
      <c r="A46" s="90" t="s">
        <v>42</v>
      </c>
      <c r="B46" s="90" t="s">
        <v>25</v>
      </c>
      <c r="C46" s="4"/>
      <c r="D46" s="257"/>
      <c r="E46" s="97"/>
    </row>
    <row r="47" spans="1:5" s="3" customFormat="1" ht="16.5" customHeight="1">
      <c r="A47" s="90" t="s">
        <v>43</v>
      </c>
      <c r="B47" s="90" t="s">
        <v>26</v>
      </c>
      <c r="C47" s="4"/>
      <c r="D47" s="257"/>
      <c r="E47" s="97"/>
    </row>
    <row r="48" spans="1:5" s="3" customFormat="1" ht="16.5" customHeight="1">
      <c r="A48" s="90" t="s">
        <v>44</v>
      </c>
      <c r="B48" s="90" t="s">
        <v>411</v>
      </c>
      <c r="C48" s="85">
        <f>SUM(C49:C51)</f>
        <v>0</v>
      </c>
      <c r="D48" s="85">
        <f>SUM(D49:D51)</f>
        <v>0</v>
      </c>
      <c r="E48" s="97"/>
    </row>
    <row r="49" spans="1:6" s="3" customFormat="1" ht="16.5" customHeight="1">
      <c r="A49" s="99" t="s">
        <v>372</v>
      </c>
      <c r="B49" s="99" t="s">
        <v>375</v>
      </c>
      <c r="C49" s="4"/>
      <c r="D49" s="257"/>
      <c r="E49" s="97"/>
    </row>
    <row r="50" spans="1:6" s="3" customFormat="1" ht="16.5" customHeight="1">
      <c r="A50" s="99" t="s">
        <v>373</v>
      </c>
      <c r="B50" s="99" t="s">
        <v>374</v>
      </c>
      <c r="C50" s="4"/>
      <c r="D50" s="257"/>
      <c r="E50" s="97"/>
    </row>
    <row r="51" spans="1:6" s="3" customFormat="1" ht="16.5" customHeight="1">
      <c r="A51" s="99" t="s">
        <v>376</v>
      </c>
      <c r="B51" s="99" t="s">
        <v>377</v>
      </c>
      <c r="C51" s="4"/>
      <c r="D51" s="257"/>
      <c r="E51" s="97"/>
    </row>
    <row r="52" spans="1:6" s="3" customFormat="1">
      <c r="A52" s="90" t="s">
        <v>45</v>
      </c>
      <c r="B52" s="90" t="s">
        <v>29</v>
      </c>
      <c r="C52" s="4"/>
      <c r="D52" s="257"/>
      <c r="E52" s="97"/>
    </row>
    <row r="53" spans="1:6" s="3" customFormat="1" ht="16.5" customHeight="1">
      <c r="A53" s="90" t="s">
        <v>46</v>
      </c>
      <c r="B53" s="90" t="s">
        <v>6</v>
      </c>
      <c r="C53" s="4" t="s">
        <v>486</v>
      </c>
      <c r="D53" s="257">
        <v>100</v>
      </c>
      <c r="E53" s="258"/>
      <c r="F53" s="259"/>
    </row>
    <row r="54" spans="1:6" s="3" customFormat="1" ht="30">
      <c r="A54" s="89">
        <v>1.3</v>
      </c>
      <c r="B54" s="89" t="s">
        <v>416</v>
      </c>
      <c r="C54" s="86">
        <f>SUM(C55:C56)</f>
        <v>0</v>
      </c>
      <c r="D54" s="86">
        <f>SUM(D55:D56)</f>
        <v>0</v>
      </c>
      <c r="E54" s="258"/>
      <c r="F54" s="259"/>
    </row>
    <row r="55" spans="1:6" s="3" customFormat="1" ht="30">
      <c r="A55" s="90" t="s">
        <v>50</v>
      </c>
      <c r="B55" s="90" t="s">
        <v>48</v>
      </c>
      <c r="C55" s="4"/>
      <c r="D55" s="257"/>
      <c r="E55" s="258"/>
      <c r="F55" s="259"/>
    </row>
    <row r="56" spans="1:6" s="3" customFormat="1" ht="16.5" customHeight="1">
      <c r="A56" s="90" t="s">
        <v>51</v>
      </c>
      <c r="B56" s="90" t="s">
        <v>47</v>
      </c>
      <c r="C56" s="4"/>
      <c r="D56" s="257"/>
      <c r="E56" s="258"/>
      <c r="F56" s="259"/>
    </row>
    <row r="57" spans="1:6" s="3" customFormat="1">
      <c r="A57" s="89">
        <v>1.4</v>
      </c>
      <c r="B57" s="89" t="s">
        <v>418</v>
      </c>
      <c r="C57" s="4"/>
      <c r="D57" s="257"/>
      <c r="E57" s="258"/>
      <c r="F57" s="259"/>
    </row>
    <row r="58" spans="1:6" s="262" customFormat="1">
      <c r="A58" s="89">
        <v>1.5</v>
      </c>
      <c r="B58" s="89" t="s">
        <v>7</v>
      </c>
      <c r="C58" s="260"/>
      <c r="D58" s="41"/>
      <c r="E58" s="261"/>
    </row>
    <row r="59" spans="1:6" s="262" customFormat="1">
      <c r="A59" s="89">
        <v>1.6</v>
      </c>
      <c r="B59" s="46" t="s">
        <v>8</v>
      </c>
      <c r="C59" s="87">
        <f>SUM(C60:C64)</f>
        <v>0</v>
      </c>
      <c r="D59" s="88">
        <f>SUM(D60:D64)</f>
        <v>0</v>
      </c>
      <c r="E59" s="261"/>
    </row>
    <row r="60" spans="1:6" s="262" customFormat="1">
      <c r="A60" s="90" t="s">
        <v>299</v>
      </c>
      <c r="B60" s="47" t="s">
        <v>52</v>
      </c>
      <c r="C60" s="260"/>
      <c r="D60" s="41"/>
      <c r="E60" s="261"/>
    </row>
    <row r="61" spans="1:6" s="262" customFormat="1" ht="30">
      <c r="A61" s="90" t="s">
        <v>300</v>
      </c>
      <c r="B61" s="47" t="s">
        <v>54</v>
      </c>
      <c r="C61" s="260"/>
      <c r="D61" s="41"/>
      <c r="E61" s="261"/>
    </row>
    <row r="62" spans="1:6" s="262" customFormat="1">
      <c r="A62" s="90" t="s">
        <v>301</v>
      </c>
      <c r="B62" s="47" t="s">
        <v>53</v>
      </c>
      <c r="C62" s="41"/>
      <c r="D62" s="41"/>
      <c r="E62" s="261"/>
    </row>
    <row r="63" spans="1:6" s="262" customFormat="1">
      <c r="A63" s="90" t="s">
        <v>302</v>
      </c>
      <c r="B63" s="47" t="s">
        <v>27</v>
      </c>
      <c r="C63" s="260"/>
      <c r="D63" s="41"/>
      <c r="E63" s="261"/>
    </row>
    <row r="64" spans="1:6" s="262" customFormat="1">
      <c r="A64" s="90" t="s">
        <v>338</v>
      </c>
      <c r="B64" s="47" t="s">
        <v>339</v>
      </c>
      <c r="C64" s="260"/>
      <c r="D64" s="41"/>
      <c r="E64" s="261"/>
    </row>
    <row r="65" spans="1:5">
      <c r="A65" s="255">
        <v>2</v>
      </c>
      <c r="B65" s="255" t="s">
        <v>412</v>
      </c>
      <c r="C65" s="264"/>
      <c r="D65" s="87">
        <f>SUM(D66:D72)</f>
        <v>0</v>
      </c>
      <c r="E65" s="98"/>
    </row>
    <row r="66" spans="1:5">
      <c r="A66" s="100">
        <v>2.1</v>
      </c>
      <c r="B66" s="265" t="s">
        <v>100</v>
      </c>
      <c r="C66" s="266"/>
      <c r="D66" s="22"/>
      <c r="E66" s="98"/>
    </row>
    <row r="67" spans="1:5">
      <c r="A67" s="100">
        <v>2.2000000000000002</v>
      </c>
      <c r="B67" s="265" t="s">
        <v>413</v>
      </c>
      <c r="C67" s="266"/>
      <c r="D67" s="22"/>
      <c r="E67" s="98"/>
    </row>
    <row r="68" spans="1:5">
      <c r="A68" s="100">
        <v>2.2999999999999998</v>
      </c>
      <c r="B68" s="265" t="s">
        <v>104</v>
      </c>
      <c r="C68" s="266"/>
      <c r="D68" s="22"/>
      <c r="E68" s="98"/>
    </row>
    <row r="69" spans="1:5">
      <c r="A69" s="100">
        <v>2.4</v>
      </c>
      <c r="B69" s="265" t="s">
        <v>103</v>
      </c>
      <c r="C69" s="266"/>
      <c r="D69" s="22"/>
      <c r="E69" s="98"/>
    </row>
    <row r="70" spans="1:5">
      <c r="A70" s="100">
        <v>2.5</v>
      </c>
      <c r="B70" s="265" t="s">
        <v>414</v>
      </c>
      <c r="C70" s="266"/>
      <c r="D70" s="22"/>
      <c r="E70" s="98"/>
    </row>
    <row r="71" spans="1:5">
      <c r="A71" s="100">
        <v>2.6</v>
      </c>
      <c r="B71" s="265" t="s">
        <v>101</v>
      </c>
      <c r="C71" s="266"/>
      <c r="D71" s="22"/>
      <c r="E71" s="98"/>
    </row>
    <row r="72" spans="1:5">
      <c r="A72" s="100">
        <v>2.7</v>
      </c>
      <c r="B72" s="265" t="s">
        <v>102</v>
      </c>
      <c r="C72" s="267"/>
      <c r="D72" s="22"/>
      <c r="E72" s="98"/>
    </row>
    <row r="73" spans="1:5">
      <c r="A73" s="255">
        <v>3</v>
      </c>
      <c r="B73" s="255" t="s">
        <v>452</v>
      </c>
      <c r="C73" s="87"/>
      <c r="D73" s="22"/>
      <c r="E73" s="98"/>
    </row>
    <row r="74" spans="1:5">
      <c r="A74" s="255">
        <v>4</v>
      </c>
      <c r="B74" s="255" t="s">
        <v>253</v>
      </c>
      <c r="C74" s="87"/>
      <c r="D74" s="87">
        <f>SUM(D75:D76)</f>
        <v>0</v>
      </c>
      <c r="E74" s="98"/>
    </row>
    <row r="75" spans="1:5">
      <c r="A75" s="100">
        <v>4.0999999999999996</v>
      </c>
      <c r="B75" s="100" t="s">
        <v>254</v>
      </c>
      <c r="C75" s="266"/>
      <c r="D75" s="8"/>
      <c r="E75" s="98"/>
    </row>
    <row r="76" spans="1:5">
      <c r="A76" s="100">
        <v>4.2</v>
      </c>
      <c r="B76" s="100" t="s">
        <v>255</v>
      </c>
      <c r="C76" s="267"/>
      <c r="D76" s="8"/>
      <c r="E76" s="98"/>
    </row>
    <row r="77" spans="1:5">
      <c r="A77" s="255">
        <v>5</v>
      </c>
      <c r="B77" s="255" t="s">
        <v>281</v>
      </c>
      <c r="C77" s="297"/>
      <c r="D77" s="267"/>
      <c r="E77" s="98"/>
    </row>
    <row r="78" spans="1:5">
      <c r="B78" s="45"/>
    </row>
    <row r="79" spans="1:5">
      <c r="E79" s="5"/>
    </row>
    <row r="80" spans="1:5">
      <c r="B80" s="45"/>
    </row>
    <row r="81" spans="1:9" s="23" customFormat="1" ht="12.75"/>
    <row r="82" spans="1:9">
      <c r="A82" s="71" t="s">
        <v>107</v>
      </c>
      <c r="E82" s="5"/>
    </row>
    <row r="83" spans="1:9">
      <c r="E83"/>
      <c r="F83"/>
      <c r="G83"/>
      <c r="H83"/>
      <c r="I83"/>
    </row>
    <row r="84" spans="1:9">
      <c r="A84" s="2" t="s">
        <v>482</v>
      </c>
      <c r="C84" s="2" t="s">
        <v>485</v>
      </c>
      <c r="D84" s="12"/>
      <c r="E84"/>
      <c r="F84"/>
      <c r="G84"/>
      <c r="H84"/>
      <c r="I84"/>
    </row>
    <row r="85" spans="1:9">
      <c r="A85"/>
      <c r="B85" s="71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67" t="s">
        <v>140</v>
      </c>
    </row>
    <row r="8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Normal="100" zoomScaleSheetLayoutView="100" workbookViewId="0">
      <selection activeCell="C3" sqref="C3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328</v>
      </c>
      <c r="B1" s="79"/>
      <c r="C1" s="435" t="s">
        <v>110</v>
      </c>
      <c r="D1" s="435"/>
      <c r="E1" s="93"/>
    </row>
    <row r="2" spans="1:5" s="6" customFormat="1">
      <c r="A2" s="76" t="s">
        <v>329</v>
      </c>
      <c r="B2" s="79"/>
      <c r="C2" s="433"/>
      <c r="D2" s="433"/>
      <c r="E2" s="93"/>
    </row>
    <row r="3" spans="1:5" s="6" customFormat="1">
      <c r="A3" s="78" t="s">
        <v>141</v>
      </c>
      <c r="B3" s="76"/>
      <c r="C3" s="395" t="s">
        <v>494</v>
      </c>
      <c r="D3" s="168"/>
      <c r="E3" s="93"/>
    </row>
    <row r="4" spans="1:5" s="6" customFormat="1">
      <c r="A4" s="78"/>
      <c r="B4" s="78"/>
      <c r="C4" s="168"/>
      <c r="D4" s="168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/>
      <c r="B6" s="82"/>
      <c r="C6" s="83"/>
      <c r="D6" s="83"/>
      <c r="E6" s="94"/>
    </row>
    <row r="7" spans="1:5">
      <c r="A7" s="79"/>
      <c r="B7" s="79" t="s">
        <v>481</v>
      </c>
      <c r="C7" s="78"/>
      <c r="D7" s="78"/>
      <c r="E7" s="94"/>
    </row>
    <row r="8" spans="1:5" s="6" customFormat="1">
      <c r="A8" s="167"/>
      <c r="B8" s="167"/>
      <c r="C8" s="80"/>
      <c r="D8" s="80"/>
      <c r="E8" s="93"/>
    </row>
    <row r="9" spans="1:5" s="6" customFormat="1" ht="30">
      <c r="A9" s="91" t="s">
        <v>64</v>
      </c>
      <c r="B9" s="91" t="s">
        <v>334</v>
      </c>
      <c r="C9" s="81" t="s">
        <v>10</v>
      </c>
      <c r="D9" s="81" t="s">
        <v>9</v>
      </c>
      <c r="E9" s="93"/>
    </row>
    <row r="10" spans="1:5" s="9" customFormat="1" ht="18">
      <c r="A10" s="100" t="s">
        <v>330</v>
      </c>
      <c r="B10" s="388" t="s">
        <v>487</v>
      </c>
      <c r="C10" s="4">
        <v>30</v>
      </c>
      <c r="D10" s="4">
        <v>30</v>
      </c>
      <c r="E10" s="95"/>
    </row>
    <row r="11" spans="1:5" s="10" customFormat="1" ht="18">
      <c r="A11" s="100" t="s">
        <v>331</v>
      </c>
      <c r="B11" s="388" t="s">
        <v>488</v>
      </c>
      <c r="C11" s="4">
        <v>70</v>
      </c>
      <c r="D11" s="4">
        <v>70</v>
      </c>
      <c r="E11" s="96"/>
    </row>
    <row r="12" spans="1:5" s="10" customFormat="1">
      <c r="A12" s="89" t="s">
        <v>280</v>
      </c>
      <c r="B12" s="89"/>
      <c r="C12" s="4"/>
      <c r="D12" s="4"/>
      <c r="E12" s="96"/>
    </row>
    <row r="13" spans="1:5" s="10" customFormat="1">
      <c r="A13" s="89" t="s">
        <v>280</v>
      </c>
      <c r="B13" s="89"/>
      <c r="C13" s="4"/>
      <c r="D13" s="4"/>
      <c r="E13" s="96"/>
    </row>
    <row r="14" spans="1:5" s="10" customFormat="1">
      <c r="A14" s="89" t="s">
        <v>280</v>
      </c>
      <c r="B14" s="89"/>
      <c r="C14" s="4"/>
      <c r="D14" s="4"/>
      <c r="E14" s="96"/>
    </row>
    <row r="15" spans="1:5" s="10" customFormat="1">
      <c r="A15" s="89" t="s">
        <v>280</v>
      </c>
      <c r="B15" s="89"/>
      <c r="C15" s="4"/>
      <c r="D15" s="4"/>
      <c r="E15" s="96"/>
    </row>
    <row r="16" spans="1:5" s="10" customFormat="1">
      <c r="A16" s="89" t="s">
        <v>280</v>
      </c>
      <c r="B16" s="89"/>
      <c r="C16" s="4"/>
      <c r="D16" s="4"/>
      <c r="E16" s="96"/>
    </row>
    <row r="17" spans="1:5" s="10" customFormat="1" ht="17.25" customHeight="1">
      <c r="A17" s="100" t="s">
        <v>332</v>
      </c>
      <c r="B17" s="89"/>
      <c r="C17" s="4"/>
      <c r="D17" s="4"/>
      <c r="E17" s="96"/>
    </row>
    <row r="18" spans="1:5" s="10" customFormat="1" ht="18" customHeight="1">
      <c r="A18" s="100" t="s">
        <v>333</v>
      </c>
      <c r="B18" s="89"/>
      <c r="C18" s="4"/>
      <c r="D18" s="4"/>
      <c r="E18" s="96"/>
    </row>
    <row r="19" spans="1:5" s="10" customFormat="1">
      <c r="A19" s="89" t="s">
        <v>280</v>
      </c>
      <c r="B19" s="89"/>
      <c r="C19" s="4"/>
      <c r="D19" s="4"/>
      <c r="E19" s="96"/>
    </row>
    <row r="20" spans="1:5" s="10" customFormat="1">
      <c r="A20" s="89" t="s">
        <v>280</v>
      </c>
      <c r="B20" s="89"/>
      <c r="C20" s="4"/>
      <c r="D20" s="4"/>
      <c r="E20" s="96"/>
    </row>
    <row r="21" spans="1:5" s="10" customFormat="1">
      <c r="A21" s="89" t="s">
        <v>280</v>
      </c>
      <c r="B21" s="89"/>
      <c r="C21" s="4"/>
      <c r="D21" s="4"/>
      <c r="E21" s="96"/>
    </row>
    <row r="22" spans="1:5" s="10" customFormat="1">
      <c r="A22" s="89" t="s">
        <v>280</v>
      </c>
      <c r="B22" s="89"/>
      <c r="C22" s="4"/>
      <c r="D22" s="4"/>
      <c r="E22" s="96"/>
    </row>
    <row r="23" spans="1:5" s="10" customFormat="1">
      <c r="A23" s="89" t="s">
        <v>280</v>
      </c>
      <c r="B23" s="89"/>
      <c r="C23" s="4"/>
      <c r="D23" s="4"/>
      <c r="E23" s="96"/>
    </row>
    <row r="24" spans="1:5">
      <c r="A24" s="101"/>
      <c r="B24" s="101" t="s">
        <v>337</v>
      </c>
      <c r="C24" s="88">
        <f>SUM(C10:C23)</f>
        <v>100</v>
      </c>
      <c r="D24" s="88">
        <f>SUM(D10:D23)</f>
        <v>100</v>
      </c>
      <c r="E24" s="98"/>
    </row>
    <row r="25" spans="1:5">
      <c r="A25" s="45"/>
      <c r="B25" s="45"/>
    </row>
    <row r="26" spans="1:5">
      <c r="A26" s="277" t="s">
        <v>442</v>
      </c>
      <c r="E26" s="5"/>
    </row>
    <row r="27" spans="1:5">
      <c r="A27" s="2" t="s">
        <v>443</v>
      </c>
    </row>
    <row r="28" spans="1:5">
      <c r="A28" s="224" t="s">
        <v>444</v>
      </c>
    </row>
    <row r="29" spans="1:5">
      <c r="A29" s="224"/>
    </row>
    <row r="30" spans="1:5">
      <c r="A30" s="224" t="s">
        <v>352</v>
      </c>
    </row>
    <row r="31" spans="1:5" s="23" customFormat="1" ht="12.75"/>
    <row r="32" spans="1:5">
      <c r="A32" s="71" t="s">
        <v>107</v>
      </c>
      <c r="E32" s="5"/>
    </row>
    <row r="33" spans="1:9">
      <c r="C33" s="2" t="s">
        <v>485</v>
      </c>
      <c r="E33"/>
      <c r="F33"/>
      <c r="G33"/>
      <c r="H33"/>
      <c r="I33"/>
    </row>
    <row r="34" spans="1:9">
      <c r="B34" s="2" t="s">
        <v>482</v>
      </c>
      <c r="D34" s="12"/>
      <c r="E34"/>
      <c r="F34"/>
      <c r="G34"/>
      <c r="H34"/>
      <c r="I34"/>
    </row>
    <row r="35" spans="1:9">
      <c r="A35" s="71"/>
      <c r="B35" s="71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7"/>
      <c r="B37" s="67" t="s">
        <v>140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5" zoomScaleNormal="100" zoomScaleSheetLayoutView="85" workbookViewId="0">
      <selection activeCell="H3" sqref="H3"/>
    </sheetView>
  </sheetViews>
  <sheetFormatPr defaultRowHeight="12.75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>
      <c r="A1" s="76" t="s">
        <v>415</v>
      </c>
      <c r="B1" s="76"/>
      <c r="C1" s="79"/>
      <c r="D1" s="79"/>
      <c r="E1" s="79"/>
      <c r="F1" s="79"/>
      <c r="G1" s="239"/>
      <c r="H1" s="239"/>
      <c r="I1" s="435" t="s">
        <v>110</v>
      </c>
      <c r="J1" s="435"/>
    </row>
    <row r="2" spans="1:10" ht="15">
      <c r="A2" s="78" t="s">
        <v>141</v>
      </c>
      <c r="B2" s="76"/>
      <c r="C2" s="79"/>
      <c r="D2" s="79"/>
      <c r="E2" s="79"/>
      <c r="F2" s="79"/>
      <c r="G2" s="239"/>
      <c r="H2" s="239"/>
      <c r="I2" s="433"/>
      <c r="J2" s="433"/>
    </row>
    <row r="3" spans="1:10" ht="15">
      <c r="A3" s="78"/>
      <c r="B3" s="78"/>
      <c r="C3" s="76"/>
      <c r="D3" s="76"/>
      <c r="E3" s="76"/>
      <c r="F3" s="76"/>
      <c r="G3" s="170"/>
      <c r="H3" s="395" t="s">
        <v>494</v>
      </c>
      <c r="I3" s="239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/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 t="s">
        <v>481</v>
      </c>
      <c r="D6" s="79"/>
      <c r="E6" s="79"/>
      <c r="F6" s="79"/>
      <c r="G6" s="78"/>
      <c r="H6" s="78"/>
      <c r="I6" s="78"/>
    </row>
    <row r="7" spans="1:10" ht="15">
      <c r="A7" s="169"/>
      <c r="B7" s="169"/>
      <c r="C7" s="169"/>
      <c r="D7" s="232"/>
      <c r="E7" s="169"/>
      <c r="F7" s="169"/>
      <c r="G7" s="80"/>
      <c r="H7" s="80"/>
      <c r="I7" s="80"/>
    </row>
    <row r="8" spans="1:10" ht="45">
      <c r="A8" s="92" t="s">
        <v>64</v>
      </c>
      <c r="B8" s="92" t="s">
        <v>341</v>
      </c>
      <c r="C8" s="92" t="s">
        <v>342</v>
      </c>
      <c r="D8" s="92" t="s">
        <v>228</v>
      </c>
      <c r="E8" s="92" t="s">
        <v>346</v>
      </c>
      <c r="F8" s="92" t="s">
        <v>350</v>
      </c>
      <c r="G8" s="81" t="s">
        <v>10</v>
      </c>
      <c r="H8" s="81" t="s">
        <v>9</v>
      </c>
      <c r="I8" s="81" t="s">
        <v>397</v>
      </c>
      <c r="J8" s="242" t="s">
        <v>349</v>
      </c>
    </row>
    <row r="9" spans="1:10" ht="15">
      <c r="A9" s="100">
        <v>1</v>
      </c>
      <c r="B9" s="100"/>
      <c r="C9" s="100"/>
      <c r="D9" s="100"/>
      <c r="E9" s="100"/>
      <c r="F9" s="100"/>
      <c r="G9" s="4"/>
      <c r="H9" s="4"/>
      <c r="I9" s="4"/>
      <c r="J9" s="242" t="s">
        <v>0</v>
      </c>
    </row>
    <row r="10" spans="1:10" ht="15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100">
        <v>16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100">
        <v>17</v>
      </c>
      <c r="B25" s="89"/>
      <c r="C25" s="89"/>
      <c r="D25" s="89"/>
      <c r="E25" s="89"/>
      <c r="F25" s="100"/>
      <c r="G25" s="4"/>
      <c r="H25" s="4"/>
      <c r="I25" s="4"/>
    </row>
    <row r="26" spans="1:9" ht="15">
      <c r="A26" s="100">
        <v>18</v>
      </c>
      <c r="B26" s="89"/>
      <c r="C26" s="89"/>
      <c r="D26" s="89"/>
      <c r="E26" s="89"/>
      <c r="F26" s="100"/>
      <c r="G26" s="4"/>
      <c r="H26" s="4"/>
      <c r="I26" s="4"/>
    </row>
    <row r="27" spans="1:9" ht="15">
      <c r="A27" s="100">
        <v>19</v>
      </c>
      <c r="B27" s="89"/>
      <c r="C27" s="89"/>
      <c r="D27" s="89"/>
      <c r="E27" s="89"/>
      <c r="F27" s="100"/>
      <c r="G27" s="4"/>
      <c r="H27" s="4"/>
      <c r="I27" s="4"/>
    </row>
    <row r="28" spans="1:9" ht="15">
      <c r="A28" s="100">
        <v>20</v>
      </c>
      <c r="B28" s="89"/>
      <c r="C28" s="89"/>
      <c r="D28" s="89"/>
      <c r="E28" s="89"/>
      <c r="F28" s="100"/>
      <c r="G28" s="4"/>
      <c r="H28" s="4"/>
      <c r="I28" s="4"/>
    </row>
    <row r="29" spans="1:9" ht="15">
      <c r="A29" s="100">
        <v>21</v>
      </c>
      <c r="B29" s="89"/>
      <c r="C29" s="89"/>
      <c r="D29" s="89"/>
      <c r="E29" s="89"/>
      <c r="F29" s="100"/>
      <c r="G29" s="4"/>
      <c r="H29" s="4"/>
      <c r="I29" s="4"/>
    </row>
    <row r="30" spans="1:9" ht="15">
      <c r="A30" s="100">
        <v>22</v>
      </c>
      <c r="B30" s="89"/>
      <c r="C30" s="89"/>
      <c r="D30" s="89"/>
      <c r="E30" s="89"/>
      <c r="F30" s="100"/>
      <c r="G30" s="4"/>
      <c r="H30" s="4"/>
      <c r="I30" s="4"/>
    </row>
    <row r="31" spans="1:9" ht="15">
      <c r="A31" s="100">
        <v>23</v>
      </c>
      <c r="B31" s="89"/>
      <c r="C31" s="89"/>
      <c r="D31" s="89"/>
      <c r="E31" s="89"/>
      <c r="F31" s="100"/>
      <c r="G31" s="4"/>
      <c r="H31" s="4"/>
      <c r="I31" s="4"/>
    </row>
    <row r="32" spans="1:9" ht="15">
      <c r="A32" s="100">
        <v>24</v>
      </c>
      <c r="B32" s="89"/>
      <c r="C32" s="89"/>
      <c r="D32" s="89"/>
      <c r="E32" s="89"/>
      <c r="F32" s="100"/>
      <c r="G32" s="4"/>
      <c r="H32" s="4"/>
      <c r="I32" s="4"/>
    </row>
    <row r="33" spans="1:9" ht="15">
      <c r="A33" s="89" t="s">
        <v>278</v>
      </c>
      <c r="B33" s="89"/>
      <c r="C33" s="89"/>
      <c r="D33" s="89"/>
      <c r="E33" s="89"/>
      <c r="F33" s="100"/>
      <c r="G33" s="4"/>
      <c r="H33" s="4"/>
      <c r="I33" s="4"/>
    </row>
    <row r="34" spans="1:9" ht="15">
      <c r="A34" s="89"/>
      <c r="B34" s="101"/>
      <c r="C34" s="101"/>
      <c r="D34" s="101"/>
      <c r="E34" s="101"/>
      <c r="F34" s="89" t="s">
        <v>458</v>
      </c>
      <c r="G34" s="88">
        <f>SUM(G9:G33)</f>
        <v>0</v>
      </c>
      <c r="H34" s="88">
        <f>SUM(H9:H33)</f>
        <v>0</v>
      </c>
      <c r="I34" s="88">
        <f>SUM(I9:I33)</f>
        <v>0</v>
      </c>
    </row>
    <row r="35" spans="1:9" ht="15">
      <c r="A35" s="240"/>
      <c r="B35" s="240"/>
      <c r="C35" s="240"/>
      <c r="D35" s="240"/>
      <c r="E35" s="240"/>
      <c r="F35" s="240"/>
      <c r="G35" s="240"/>
      <c r="H35" s="192"/>
      <c r="I35" s="192"/>
    </row>
    <row r="36" spans="1:9" ht="15">
      <c r="A36" s="241" t="s">
        <v>446</v>
      </c>
      <c r="B36" s="241"/>
      <c r="C36" s="240"/>
      <c r="D36" s="240"/>
      <c r="E36" s="240"/>
      <c r="F36" s="240"/>
      <c r="G36" s="240"/>
      <c r="H36" s="192"/>
      <c r="I36" s="192"/>
    </row>
    <row r="37" spans="1:9" ht="15">
      <c r="A37" s="241"/>
      <c r="B37" s="241"/>
      <c r="C37" s="240"/>
      <c r="D37" s="240"/>
      <c r="E37" s="240"/>
      <c r="F37" s="240"/>
      <c r="G37" s="240"/>
      <c r="H37" s="192"/>
      <c r="I37" s="192"/>
    </row>
    <row r="38" spans="1:9" ht="15">
      <c r="A38" s="241"/>
      <c r="B38" s="241"/>
      <c r="C38" s="192"/>
      <c r="D38" s="192"/>
      <c r="E38" s="192"/>
      <c r="F38" s="192"/>
      <c r="G38" s="192"/>
      <c r="H38" s="192"/>
      <c r="I38" s="192"/>
    </row>
    <row r="39" spans="1:9" ht="15">
      <c r="A39" s="241"/>
      <c r="B39" s="241"/>
      <c r="C39" s="192"/>
      <c r="D39" s="192"/>
      <c r="E39" s="192"/>
      <c r="F39" s="192"/>
      <c r="G39" s="192"/>
      <c r="H39" s="192"/>
      <c r="I39" s="192"/>
    </row>
    <row r="40" spans="1:9">
      <c r="A40" s="237"/>
      <c r="B40" s="237"/>
      <c r="C40" s="237"/>
      <c r="D40" s="237"/>
      <c r="E40" s="237"/>
      <c r="F40" s="237"/>
      <c r="G40" s="237"/>
      <c r="H40" s="237"/>
      <c r="I40" s="237"/>
    </row>
    <row r="41" spans="1:9" ht="15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>
      <c r="A42" s="192"/>
      <c r="B42" s="192"/>
      <c r="C42" s="192" t="s">
        <v>482</v>
      </c>
      <c r="D42" s="192"/>
      <c r="E42" s="192"/>
      <c r="F42" s="192"/>
      <c r="G42" s="192"/>
      <c r="H42" s="192"/>
      <c r="I42" s="192"/>
    </row>
    <row r="43" spans="1:9" ht="15">
      <c r="A43" s="192"/>
      <c r="B43" s="192"/>
      <c r="C43" s="192"/>
      <c r="D43" s="192"/>
      <c r="E43" s="196"/>
      <c r="F43" s="196"/>
      <c r="G43" s="196" t="s">
        <v>485</v>
      </c>
      <c r="H43" s="192"/>
      <c r="I43" s="192"/>
    </row>
    <row r="44" spans="1:9" ht="15">
      <c r="A44" s="198"/>
      <c r="B44" s="198"/>
      <c r="C44" s="198" t="s">
        <v>396</v>
      </c>
      <c r="D44" s="198"/>
      <c r="E44" s="198"/>
      <c r="F44" s="198"/>
      <c r="G44" s="198"/>
      <c r="H44" s="192"/>
      <c r="I44" s="192"/>
    </row>
    <row r="45" spans="1:9" ht="15">
      <c r="A45" s="192"/>
      <c r="B45" s="192"/>
      <c r="C45" s="192" t="s">
        <v>395</v>
      </c>
      <c r="D45" s="192"/>
      <c r="E45" s="192"/>
      <c r="F45" s="192"/>
      <c r="G45" s="192"/>
      <c r="H45" s="192"/>
      <c r="I45" s="192"/>
    </row>
    <row r="46" spans="1:9">
      <c r="A46" s="200"/>
      <c r="B46" s="200"/>
      <c r="C46" s="200" t="s">
        <v>140</v>
      </c>
      <c r="D46" s="200"/>
      <c r="E46" s="200"/>
      <c r="F46" s="200"/>
      <c r="G46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Normal="100" zoomScaleSheetLayoutView="70" workbookViewId="0">
      <selection activeCell="F3" sqref="F3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6" t="s">
        <v>367</v>
      </c>
      <c r="B1" s="79"/>
      <c r="C1" s="79"/>
      <c r="D1" s="79"/>
      <c r="E1" s="79"/>
      <c r="F1" s="79"/>
      <c r="G1" s="435" t="s">
        <v>110</v>
      </c>
      <c r="H1" s="435"/>
    </row>
    <row r="2" spans="1:8" ht="15">
      <c r="A2" s="78" t="s">
        <v>141</v>
      </c>
      <c r="B2" s="79"/>
      <c r="C2" s="79"/>
      <c r="D2" s="79"/>
      <c r="E2" s="79"/>
      <c r="F2" s="79"/>
      <c r="G2" s="433"/>
      <c r="H2" s="433"/>
    </row>
    <row r="3" spans="1:8" ht="15">
      <c r="A3" s="78"/>
      <c r="B3" s="78"/>
      <c r="C3" s="78"/>
      <c r="D3" s="78"/>
      <c r="E3" s="78"/>
      <c r="F3" s="78" t="s">
        <v>494</v>
      </c>
      <c r="G3" s="389"/>
      <c r="H3" s="170"/>
    </row>
    <row r="4" spans="1:8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8" ht="15">
      <c r="A5" s="82"/>
      <c r="B5" s="82"/>
      <c r="C5" s="82"/>
      <c r="D5" s="82"/>
      <c r="E5" s="82"/>
      <c r="F5" s="82"/>
      <c r="G5" s="83"/>
      <c r="H5" s="83"/>
    </row>
    <row r="6" spans="1:8" ht="15">
      <c r="A6" s="79"/>
      <c r="B6" s="79" t="s">
        <v>481</v>
      </c>
      <c r="C6" s="79"/>
      <c r="D6" s="79"/>
      <c r="E6" s="79"/>
      <c r="F6" s="79"/>
      <c r="G6" s="78"/>
      <c r="H6" s="78"/>
    </row>
    <row r="7" spans="1:8" ht="15">
      <c r="A7" s="169"/>
      <c r="B7" s="169"/>
      <c r="C7" s="290"/>
      <c r="D7" s="169"/>
      <c r="E7" s="169"/>
      <c r="F7" s="169"/>
      <c r="G7" s="80"/>
      <c r="H7" s="80"/>
    </row>
    <row r="8" spans="1:8" ht="45">
      <c r="A8" s="92" t="s">
        <v>341</v>
      </c>
      <c r="B8" s="92" t="s">
        <v>342</v>
      </c>
      <c r="C8" s="92" t="s">
        <v>228</v>
      </c>
      <c r="D8" s="92" t="s">
        <v>345</v>
      </c>
      <c r="E8" s="92" t="s">
        <v>344</v>
      </c>
      <c r="F8" s="92" t="s">
        <v>391</v>
      </c>
      <c r="G8" s="81" t="s">
        <v>10</v>
      </c>
      <c r="H8" s="81" t="s">
        <v>9</v>
      </c>
    </row>
    <row r="9" spans="1:8" ht="15">
      <c r="A9" s="100"/>
      <c r="B9" s="100"/>
      <c r="C9" s="100"/>
      <c r="D9" s="100"/>
      <c r="E9" s="100"/>
      <c r="F9" s="100"/>
      <c r="G9" s="4"/>
      <c r="H9" s="4"/>
    </row>
    <row r="10" spans="1:8" ht="15">
      <c r="A10" s="100"/>
      <c r="B10" s="100"/>
      <c r="C10" s="100"/>
      <c r="D10" s="100"/>
      <c r="E10" s="100"/>
      <c r="F10" s="100"/>
      <c r="G10" s="4"/>
      <c r="H10" s="4"/>
    </row>
    <row r="11" spans="1:8" ht="15">
      <c r="A11" s="89"/>
      <c r="B11" s="89"/>
      <c r="C11" s="89"/>
      <c r="D11" s="89"/>
      <c r="E11" s="89"/>
      <c r="F11" s="89"/>
      <c r="G11" s="4"/>
      <c r="H11" s="4"/>
    </row>
    <row r="12" spans="1:8" ht="15">
      <c r="A12" s="89"/>
      <c r="B12" s="89"/>
      <c r="C12" s="89"/>
      <c r="D12" s="89"/>
      <c r="E12" s="89"/>
      <c r="F12" s="89"/>
      <c r="G12" s="4"/>
      <c r="H12" s="4"/>
    </row>
    <row r="13" spans="1:8" ht="15">
      <c r="A13" s="89"/>
      <c r="B13" s="89"/>
      <c r="C13" s="89"/>
      <c r="D13" s="89"/>
      <c r="E13" s="89"/>
      <c r="F13" s="89"/>
      <c r="G13" s="4"/>
      <c r="H13" s="4"/>
    </row>
    <row r="14" spans="1:8" ht="15">
      <c r="A14" s="89"/>
      <c r="B14" s="89"/>
      <c r="C14" s="89"/>
      <c r="D14" s="89"/>
      <c r="E14" s="89"/>
      <c r="F14" s="89"/>
      <c r="G14" s="4"/>
      <c r="H14" s="4"/>
    </row>
    <row r="15" spans="1:8" ht="15">
      <c r="A15" s="89"/>
      <c r="B15" s="89"/>
      <c r="C15" s="89"/>
      <c r="D15" s="89"/>
      <c r="E15" s="89"/>
      <c r="F15" s="89"/>
      <c r="G15" s="4"/>
      <c r="H15" s="4"/>
    </row>
    <row r="16" spans="1:8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8" ht="15">
      <c r="A33" s="89"/>
      <c r="B33" s="89"/>
      <c r="C33" s="89"/>
      <c r="D33" s="89"/>
      <c r="E33" s="89"/>
      <c r="F33" s="89"/>
      <c r="G33" s="4"/>
      <c r="H33" s="4"/>
    </row>
    <row r="34" spans="1:8" ht="15">
      <c r="A34" s="101"/>
      <c r="B34" s="101"/>
      <c r="C34" s="101"/>
      <c r="D34" s="101"/>
      <c r="E34" s="101"/>
      <c r="F34" s="101" t="s">
        <v>340</v>
      </c>
      <c r="G34" s="88">
        <f>SUM(G9:G33)</f>
        <v>0</v>
      </c>
      <c r="H34" s="88">
        <f>SUM(H9:H33)</f>
        <v>0</v>
      </c>
    </row>
    <row r="35" spans="1:8" ht="15">
      <c r="A35" s="240"/>
      <c r="B35" s="240"/>
      <c r="C35" s="240"/>
      <c r="D35" s="240"/>
      <c r="E35" s="240"/>
      <c r="F35" s="240"/>
      <c r="G35" s="192"/>
      <c r="H35" s="192"/>
    </row>
    <row r="36" spans="1:8" ht="15">
      <c r="A36" s="241" t="s">
        <v>351</v>
      </c>
      <c r="B36" s="240"/>
      <c r="C36" s="240"/>
      <c r="D36" s="240"/>
      <c r="E36" s="240"/>
      <c r="F36" s="240"/>
      <c r="G36" s="192"/>
      <c r="H36" s="192"/>
    </row>
    <row r="37" spans="1:8" ht="15">
      <c r="A37" s="241" t="s">
        <v>354</v>
      </c>
      <c r="B37" s="240"/>
      <c r="C37" s="240"/>
      <c r="D37" s="240"/>
      <c r="E37" s="240"/>
      <c r="F37" s="240"/>
      <c r="G37" s="192"/>
      <c r="H37" s="192"/>
    </row>
    <row r="38" spans="1:8" ht="15">
      <c r="A38" s="241"/>
      <c r="B38" s="192"/>
      <c r="C38" s="192"/>
      <c r="D38" s="192"/>
      <c r="E38" s="192"/>
      <c r="F38" s="192"/>
      <c r="G38" s="192"/>
      <c r="H38" s="192"/>
    </row>
    <row r="39" spans="1:8" ht="15">
      <c r="A39" s="241"/>
      <c r="B39" s="192"/>
      <c r="C39" s="192"/>
      <c r="D39" s="192"/>
      <c r="E39" s="192"/>
      <c r="F39" s="192"/>
      <c r="G39" s="192"/>
      <c r="H39" s="192"/>
    </row>
    <row r="40" spans="1:8">
      <c r="A40" s="237"/>
      <c r="B40" s="237"/>
      <c r="C40" s="237"/>
      <c r="D40" s="237"/>
      <c r="E40" s="237"/>
      <c r="F40" s="237"/>
      <c r="G40" s="237"/>
      <c r="H40" s="237"/>
    </row>
    <row r="41" spans="1:8" ht="15">
      <c r="A41" s="198" t="s">
        <v>107</v>
      </c>
      <c r="B41" s="192"/>
      <c r="C41" s="192"/>
      <c r="D41" s="192"/>
      <c r="E41" s="192"/>
      <c r="F41" s="192"/>
      <c r="G41" s="192"/>
      <c r="H41" s="192"/>
    </row>
    <row r="42" spans="1:8" ht="15">
      <c r="A42" s="192"/>
      <c r="B42" s="192"/>
      <c r="C42" s="192"/>
      <c r="D42" s="192"/>
      <c r="E42" s="192"/>
      <c r="F42" s="192"/>
      <c r="G42" s="192"/>
      <c r="H42" s="192"/>
    </row>
    <row r="43" spans="1:8" ht="15">
      <c r="A43" s="192"/>
      <c r="B43" s="192" t="s">
        <v>482</v>
      </c>
      <c r="C43" s="192"/>
      <c r="D43" s="192"/>
      <c r="E43" s="192"/>
      <c r="F43" s="192" t="s">
        <v>485</v>
      </c>
      <c r="G43" s="192"/>
      <c r="H43" s="199"/>
    </row>
    <row r="44" spans="1:8" ht="15">
      <c r="A44" s="198"/>
      <c r="B44" s="198" t="s">
        <v>272</v>
      </c>
      <c r="C44" s="198"/>
      <c r="D44" s="198"/>
      <c r="E44" s="198"/>
      <c r="F44" s="198"/>
      <c r="G44" s="192"/>
      <c r="H44" s="199"/>
    </row>
    <row r="45" spans="1:8" ht="15">
      <c r="A45" s="192"/>
      <c r="B45" s="192" t="s">
        <v>271</v>
      </c>
      <c r="C45" s="192"/>
      <c r="D45" s="192"/>
      <c r="E45" s="192"/>
      <c r="F45" s="192"/>
      <c r="G45" s="192"/>
      <c r="H45" s="199"/>
    </row>
    <row r="46" spans="1:8">
      <c r="A46" s="200"/>
      <c r="B46" s="200" t="s">
        <v>140</v>
      </c>
      <c r="C46" s="200"/>
      <c r="D46" s="200"/>
      <c r="E46" s="200"/>
      <c r="F46" s="200"/>
      <c r="G46" s="193"/>
      <c r="H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Normal="100" zoomScaleSheetLayoutView="100" workbookViewId="0">
      <selection activeCell="F3" sqref="F3"/>
    </sheetView>
  </sheetViews>
  <sheetFormatPr defaultRowHeight="12.75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>
      <c r="A1" s="76" t="s">
        <v>470</v>
      </c>
      <c r="B1" s="76"/>
      <c r="C1" s="79"/>
      <c r="D1" s="79"/>
      <c r="E1" s="79"/>
      <c r="F1" s="79"/>
      <c r="G1" s="435" t="s">
        <v>110</v>
      </c>
      <c r="H1" s="435"/>
    </row>
    <row r="2" spans="1:10" ht="15">
      <c r="A2" s="78" t="s">
        <v>141</v>
      </c>
      <c r="B2" s="76"/>
      <c r="C2" s="79"/>
      <c r="D2" s="79"/>
      <c r="E2" s="79"/>
      <c r="F2" s="79"/>
      <c r="G2" s="433"/>
      <c r="H2" s="433"/>
    </row>
    <row r="3" spans="1:10" ht="15">
      <c r="A3" s="78"/>
      <c r="B3" s="78"/>
      <c r="C3" s="78"/>
      <c r="D3" s="78"/>
      <c r="E3" s="78"/>
      <c r="F3" s="78" t="s">
        <v>494</v>
      </c>
      <c r="G3" s="229"/>
      <c r="H3" s="229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/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 t="s">
        <v>481</v>
      </c>
      <c r="E6" s="79"/>
      <c r="F6" s="79"/>
      <c r="G6" s="78"/>
      <c r="H6" s="78"/>
    </row>
    <row r="7" spans="1:10" ht="15">
      <c r="A7" s="228"/>
      <c r="B7" s="228"/>
      <c r="C7" s="228"/>
      <c r="D7" s="232"/>
      <c r="E7" s="228"/>
      <c r="F7" s="228"/>
      <c r="G7" s="80"/>
      <c r="H7" s="80"/>
    </row>
    <row r="8" spans="1:10" ht="30">
      <c r="A8" s="92" t="s">
        <v>64</v>
      </c>
      <c r="B8" s="92" t="s">
        <v>341</v>
      </c>
      <c r="C8" s="92" t="s">
        <v>342</v>
      </c>
      <c r="D8" s="92" t="s">
        <v>228</v>
      </c>
      <c r="E8" s="92" t="s">
        <v>350</v>
      </c>
      <c r="F8" s="92" t="s">
        <v>343</v>
      </c>
      <c r="G8" s="81" t="s">
        <v>10</v>
      </c>
      <c r="H8" s="81" t="s">
        <v>9</v>
      </c>
      <c r="J8" s="242" t="s">
        <v>349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42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348</v>
      </c>
      <c r="G34" s="88">
        <f>SUM(G9:G33)</f>
        <v>0</v>
      </c>
      <c r="H34" s="88">
        <f>SUM(H9:H33)</f>
        <v>0</v>
      </c>
    </row>
    <row r="35" spans="1:9" ht="15">
      <c r="A35" s="240"/>
      <c r="B35" s="240"/>
      <c r="C35" s="240"/>
      <c r="D35" s="240"/>
      <c r="E35" s="240"/>
      <c r="F35" s="240"/>
      <c r="G35" s="240"/>
      <c r="H35" s="192"/>
      <c r="I35" s="192"/>
    </row>
    <row r="36" spans="1:9" ht="15">
      <c r="A36" s="241" t="s">
        <v>402</v>
      </c>
      <c r="B36" s="241"/>
      <c r="C36" s="240"/>
      <c r="D36" s="240"/>
      <c r="E36" s="240"/>
      <c r="F36" s="240"/>
      <c r="G36" s="240"/>
      <c r="H36" s="192"/>
      <c r="I36" s="192"/>
    </row>
    <row r="37" spans="1:9" ht="15">
      <c r="A37" s="241" t="s">
        <v>347</v>
      </c>
      <c r="B37" s="241"/>
      <c r="C37" s="240"/>
      <c r="D37" s="240"/>
      <c r="E37" s="240"/>
      <c r="F37" s="240"/>
      <c r="G37" s="240"/>
      <c r="H37" s="192"/>
      <c r="I37" s="192"/>
    </row>
    <row r="38" spans="1:9" ht="15">
      <c r="A38" s="241"/>
      <c r="B38" s="241"/>
      <c r="C38" s="192"/>
      <c r="D38" s="192"/>
      <c r="E38" s="192"/>
      <c r="F38" s="192"/>
      <c r="G38" s="192"/>
      <c r="H38" s="192"/>
      <c r="I38" s="192"/>
    </row>
    <row r="39" spans="1:9" ht="15">
      <c r="A39" s="241"/>
      <c r="B39" s="241"/>
      <c r="C39" s="192"/>
      <c r="D39" s="192"/>
      <c r="E39" s="192"/>
      <c r="F39" s="192"/>
      <c r="G39" s="192"/>
      <c r="H39" s="192"/>
      <c r="I39" s="192"/>
    </row>
    <row r="40" spans="1:9">
      <c r="A40" s="237"/>
      <c r="B40" s="237"/>
      <c r="C40" s="237"/>
      <c r="D40" s="237"/>
      <c r="E40" s="237"/>
      <c r="F40" s="237"/>
      <c r="G40" s="237"/>
      <c r="H40" s="237"/>
      <c r="I40" s="237"/>
    </row>
    <row r="41" spans="1:9" ht="15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>
      <c r="A42" s="192"/>
      <c r="B42" s="192"/>
      <c r="C42" s="192" t="s">
        <v>482</v>
      </c>
      <c r="D42" s="192"/>
      <c r="E42" s="192"/>
      <c r="F42" s="192"/>
      <c r="G42" s="192" t="s">
        <v>485</v>
      </c>
      <c r="H42" s="192"/>
      <c r="I42" s="192"/>
    </row>
    <row r="43" spans="1:9" ht="15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>
      <c r="A44" s="198"/>
      <c r="B44" s="198"/>
      <c r="C44" s="198" t="s">
        <v>435</v>
      </c>
      <c r="D44" s="198"/>
      <c r="E44" s="240"/>
      <c r="F44" s="198"/>
      <c r="G44" s="198"/>
      <c r="H44" s="192"/>
      <c r="I44" s="199"/>
    </row>
    <row r="45" spans="1:9" ht="15">
      <c r="A45" s="192"/>
      <c r="B45" s="192"/>
      <c r="C45" s="192" t="s">
        <v>271</v>
      </c>
      <c r="D45" s="192"/>
      <c r="E45" s="192"/>
      <c r="F45" s="192"/>
      <c r="G45" s="192"/>
      <c r="H45" s="192"/>
      <c r="I45" s="199"/>
    </row>
    <row r="46" spans="1:9">
      <c r="A46" s="200"/>
      <c r="B46" s="200"/>
      <c r="C46" s="200" t="s">
        <v>140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70" zoomScaleNormal="100" zoomScaleSheetLayoutView="100" workbookViewId="0">
      <selection activeCell="G81" sqref="G81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304</v>
      </c>
      <c r="B1" s="117"/>
      <c r="C1" s="435" t="s">
        <v>110</v>
      </c>
      <c r="D1" s="435"/>
      <c r="E1" s="158"/>
    </row>
    <row r="2" spans="1:12">
      <c r="A2" s="78" t="s">
        <v>141</v>
      </c>
      <c r="B2" s="117"/>
      <c r="C2" s="433"/>
      <c r="D2" s="434"/>
      <c r="E2" s="158"/>
    </row>
    <row r="3" spans="1:12">
      <c r="A3" s="78"/>
      <c r="B3" s="117"/>
      <c r="C3" s="77"/>
      <c r="D3" s="77"/>
      <c r="E3" s="158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79"/>
      <c r="C4" s="78" t="s">
        <v>494</v>
      </c>
      <c r="D4" s="78"/>
      <c r="E4" s="110"/>
      <c r="L4" s="21"/>
    </row>
    <row r="5" spans="1:12" s="2" customFormat="1">
      <c r="A5" s="123" t="e">
        <f>#REF!</f>
        <v>#REF!</v>
      </c>
      <c r="B5" s="113"/>
      <c r="C5" s="60"/>
      <c r="D5" s="60"/>
      <c r="E5" s="110"/>
    </row>
    <row r="6" spans="1:12" s="2" customFormat="1">
      <c r="A6" s="79"/>
      <c r="B6" s="79" t="s">
        <v>481</v>
      </c>
      <c r="C6" s="78"/>
      <c r="D6" s="78"/>
      <c r="E6" s="110"/>
    </row>
    <row r="7" spans="1:12" s="6" customFormat="1">
      <c r="A7" s="102"/>
      <c r="B7" s="102"/>
      <c r="C7" s="80"/>
      <c r="D7" s="80"/>
      <c r="E7" s="159"/>
    </row>
    <row r="8" spans="1:12" s="6" customFormat="1" ht="30">
      <c r="A8" s="108" t="s">
        <v>64</v>
      </c>
      <c r="B8" s="81" t="s">
        <v>11</v>
      </c>
      <c r="C8" s="81" t="s">
        <v>10</v>
      </c>
      <c r="D8" s="81" t="s">
        <v>9</v>
      </c>
      <c r="E8" s="159"/>
    </row>
    <row r="9" spans="1:12" s="9" customFormat="1" ht="18">
      <c r="A9" s="13">
        <v>1</v>
      </c>
      <c r="B9" s="13" t="s">
        <v>57</v>
      </c>
      <c r="C9" s="423">
        <v>1774.66</v>
      </c>
      <c r="D9" s="84">
        <v>1774.66</v>
      </c>
      <c r="E9" s="160"/>
    </row>
    <row r="10" spans="1:12" s="9" customFormat="1" ht="18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60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60"/>
    </row>
    <row r="12" spans="1:12" ht="16.5" customHeight="1">
      <c r="A12" s="16" t="s">
        <v>31</v>
      </c>
      <c r="B12" s="16" t="s">
        <v>0</v>
      </c>
      <c r="C12" s="34"/>
      <c r="D12" s="35"/>
      <c r="E12" s="158"/>
    </row>
    <row r="13" spans="1:12">
      <c r="A13" s="14">
        <v>1.2</v>
      </c>
      <c r="B13" s="14" t="s">
        <v>60</v>
      </c>
      <c r="C13" s="81">
        <v>1774.66</v>
      </c>
      <c r="D13" s="81">
        <v>1774.66</v>
      </c>
      <c r="E13" s="158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8"/>
    </row>
    <row r="15" spans="1:12" ht="17.25" customHeight="1">
      <c r="A15" s="17" t="s">
        <v>98</v>
      </c>
      <c r="B15" s="17" t="s">
        <v>61</v>
      </c>
      <c r="C15" s="36"/>
      <c r="D15" s="37"/>
      <c r="E15" s="158"/>
    </row>
    <row r="16" spans="1:12" ht="17.25" customHeight="1">
      <c r="A16" s="17" t="s">
        <v>99</v>
      </c>
      <c r="B16" s="17" t="s">
        <v>62</v>
      </c>
      <c r="C16" s="36"/>
      <c r="D16" s="37"/>
      <c r="E16" s="158"/>
    </row>
    <row r="17" spans="1:5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8"/>
    </row>
    <row r="18" spans="1:5" ht="30">
      <c r="A18" s="17" t="s">
        <v>12</v>
      </c>
      <c r="B18" s="17" t="s">
        <v>251</v>
      </c>
      <c r="C18" s="38"/>
      <c r="D18" s="39"/>
      <c r="E18" s="158"/>
    </row>
    <row r="19" spans="1:5">
      <c r="A19" s="17" t="s">
        <v>13</v>
      </c>
      <c r="B19" s="17" t="s">
        <v>14</v>
      </c>
      <c r="C19" s="38"/>
      <c r="D19" s="40"/>
      <c r="E19" s="158"/>
    </row>
    <row r="20" spans="1:5" ht="30">
      <c r="A20" s="17" t="s">
        <v>283</v>
      </c>
      <c r="B20" s="17" t="s">
        <v>22</v>
      </c>
      <c r="C20" s="38"/>
      <c r="D20" s="41"/>
      <c r="E20" s="158"/>
    </row>
    <row r="21" spans="1:5">
      <c r="A21" s="17" t="s">
        <v>284</v>
      </c>
      <c r="B21" s="17" t="s">
        <v>15</v>
      </c>
      <c r="C21" s="38"/>
      <c r="D21" s="41"/>
      <c r="E21" s="158"/>
    </row>
    <row r="22" spans="1:5">
      <c r="A22" s="17" t="s">
        <v>285</v>
      </c>
      <c r="B22" s="17" t="s">
        <v>16</v>
      </c>
      <c r="C22" s="38"/>
      <c r="D22" s="41"/>
      <c r="E22" s="158"/>
    </row>
    <row r="23" spans="1:5">
      <c r="A23" s="17" t="s">
        <v>286</v>
      </c>
      <c r="B23" s="17" t="s">
        <v>17</v>
      </c>
      <c r="C23" s="120">
        <f>SUM(C24:C27)</f>
        <v>0</v>
      </c>
      <c r="D23" s="120">
        <f>SUM(D24:D27)</f>
        <v>0</v>
      </c>
      <c r="E23" s="158"/>
    </row>
    <row r="24" spans="1:5" ht="16.5" customHeight="1">
      <c r="A24" s="18" t="s">
        <v>287</v>
      </c>
      <c r="B24" s="18" t="s">
        <v>18</v>
      </c>
      <c r="C24" s="38"/>
      <c r="D24" s="41"/>
      <c r="E24" s="158"/>
    </row>
    <row r="25" spans="1:5" ht="16.5" customHeight="1">
      <c r="A25" s="18" t="s">
        <v>288</v>
      </c>
      <c r="B25" s="18" t="s">
        <v>19</v>
      </c>
      <c r="C25" s="38"/>
      <c r="D25" s="41"/>
      <c r="E25" s="158"/>
    </row>
    <row r="26" spans="1:5" ht="16.5" customHeight="1">
      <c r="A26" s="18" t="s">
        <v>289</v>
      </c>
      <c r="B26" s="18" t="s">
        <v>20</v>
      </c>
      <c r="C26" s="38"/>
      <c r="D26" s="41"/>
      <c r="E26" s="158"/>
    </row>
    <row r="27" spans="1:5" ht="16.5" customHeight="1">
      <c r="A27" s="18" t="s">
        <v>290</v>
      </c>
      <c r="B27" s="18" t="s">
        <v>23</v>
      </c>
      <c r="C27" s="38"/>
      <c r="D27" s="42"/>
      <c r="E27" s="158"/>
    </row>
    <row r="28" spans="1:5">
      <c r="A28" s="17" t="s">
        <v>291</v>
      </c>
      <c r="B28" s="17" t="s">
        <v>21</v>
      </c>
      <c r="C28" s="38"/>
      <c r="D28" s="42"/>
      <c r="E28" s="158"/>
    </row>
    <row r="29" spans="1:5">
      <c r="A29" s="16" t="s">
        <v>34</v>
      </c>
      <c r="B29" s="16" t="s">
        <v>3</v>
      </c>
      <c r="C29" s="34"/>
      <c r="D29" s="35"/>
      <c r="E29" s="158"/>
    </row>
    <row r="30" spans="1:5">
      <c r="A30" s="16" t="s">
        <v>35</v>
      </c>
      <c r="B30" s="16" t="s">
        <v>4</v>
      </c>
      <c r="C30" s="34"/>
      <c r="D30" s="35"/>
      <c r="E30" s="158"/>
    </row>
    <row r="31" spans="1:5">
      <c r="A31" s="16" t="s">
        <v>36</v>
      </c>
      <c r="B31" s="16" t="s">
        <v>5</v>
      </c>
      <c r="C31" s="34"/>
      <c r="D31" s="35"/>
      <c r="E31" s="158"/>
    </row>
    <row r="32" spans="1:5" ht="30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8"/>
    </row>
    <row r="33" spans="1:5">
      <c r="A33" s="17" t="s">
        <v>292</v>
      </c>
      <c r="B33" s="17" t="s">
        <v>56</v>
      </c>
      <c r="C33" s="34"/>
      <c r="D33" s="35"/>
      <c r="E33" s="158"/>
    </row>
    <row r="34" spans="1:5">
      <c r="A34" s="17" t="s">
        <v>293</v>
      </c>
      <c r="B34" s="17" t="s">
        <v>55</v>
      </c>
      <c r="C34" s="34"/>
      <c r="D34" s="35"/>
      <c r="E34" s="158"/>
    </row>
    <row r="35" spans="1:5">
      <c r="A35" s="16" t="s">
        <v>38</v>
      </c>
      <c r="B35" s="16" t="s">
        <v>49</v>
      </c>
      <c r="C35" s="34"/>
      <c r="D35" s="35"/>
      <c r="E35" s="158"/>
    </row>
    <row r="36" spans="1:5">
      <c r="A36" s="16" t="s">
        <v>39</v>
      </c>
      <c r="B36" s="16" t="s">
        <v>359</v>
      </c>
      <c r="C36" s="424">
        <v>1774.66</v>
      </c>
      <c r="D36" s="424">
        <v>1774.66</v>
      </c>
      <c r="E36" s="158"/>
    </row>
    <row r="37" spans="1:5">
      <c r="A37" s="17" t="s">
        <v>356</v>
      </c>
      <c r="B37" s="17" t="s">
        <v>360</v>
      </c>
      <c r="C37" s="34"/>
      <c r="D37" s="34"/>
      <c r="E37" s="158"/>
    </row>
    <row r="38" spans="1:5">
      <c r="A38" s="17" t="s">
        <v>357</v>
      </c>
      <c r="B38" s="17" t="s">
        <v>361</v>
      </c>
      <c r="C38" s="424">
        <v>1774.66</v>
      </c>
      <c r="D38" s="424">
        <v>1774.66</v>
      </c>
      <c r="E38" s="158"/>
    </row>
    <row r="39" spans="1:5">
      <c r="A39" s="17" t="s">
        <v>358</v>
      </c>
      <c r="B39" s="17" t="s">
        <v>364</v>
      </c>
      <c r="C39" s="34"/>
      <c r="D39" s="35"/>
      <c r="E39" s="158"/>
    </row>
    <row r="40" spans="1:5">
      <c r="A40" s="17" t="s">
        <v>363</v>
      </c>
      <c r="B40" s="17" t="s">
        <v>365</v>
      </c>
      <c r="C40" s="34"/>
      <c r="D40" s="35"/>
      <c r="E40" s="158"/>
    </row>
    <row r="41" spans="1:5">
      <c r="A41" s="17" t="s">
        <v>366</v>
      </c>
      <c r="B41" s="17" t="s">
        <v>362</v>
      </c>
      <c r="C41" s="34"/>
      <c r="D41" s="35"/>
      <c r="E41" s="158"/>
    </row>
    <row r="42" spans="1:5" ht="30">
      <c r="A42" s="16" t="s">
        <v>40</v>
      </c>
      <c r="B42" s="16" t="s">
        <v>28</v>
      </c>
      <c r="C42" s="34"/>
      <c r="D42" s="35"/>
      <c r="E42" s="158"/>
    </row>
    <row r="43" spans="1:5">
      <c r="A43" s="16" t="s">
        <v>41</v>
      </c>
      <c r="B43" s="16" t="s">
        <v>24</v>
      </c>
      <c r="C43" s="34"/>
      <c r="D43" s="35"/>
      <c r="E43" s="158"/>
    </row>
    <row r="44" spans="1:5">
      <c r="A44" s="16" t="s">
        <v>42</v>
      </c>
      <c r="B44" s="16" t="s">
        <v>25</v>
      </c>
      <c r="C44" s="34"/>
      <c r="D44" s="35"/>
      <c r="E44" s="158"/>
    </row>
    <row r="45" spans="1:5">
      <c r="A45" s="16" t="s">
        <v>43</v>
      </c>
      <c r="B45" s="16" t="s">
        <v>26</v>
      </c>
      <c r="C45" s="34"/>
      <c r="D45" s="35"/>
      <c r="E45" s="158"/>
    </row>
    <row r="46" spans="1:5">
      <c r="A46" s="16" t="s">
        <v>44</v>
      </c>
      <c r="B46" s="16" t="s">
        <v>298</v>
      </c>
      <c r="C46" s="85">
        <f>SUM(C47:C49)</f>
        <v>0</v>
      </c>
      <c r="D46" s="85">
        <f>SUM(D47:D49)</f>
        <v>0</v>
      </c>
      <c r="E46" s="158"/>
    </row>
    <row r="47" spans="1:5">
      <c r="A47" s="99" t="s">
        <v>372</v>
      </c>
      <c r="B47" s="99" t="s">
        <v>375</v>
      </c>
      <c r="C47" s="34"/>
      <c r="D47" s="35"/>
      <c r="E47" s="158"/>
    </row>
    <row r="48" spans="1:5">
      <c r="A48" s="99" t="s">
        <v>373</v>
      </c>
      <c r="B48" s="99" t="s">
        <v>374</v>
      </c>
      <c r="C48" s="34"/>
      <c r="D48" s="35"/>
      <c r="E48" s="158"/>
    </row>
    <row r="49" spans="1:5">
      <c r="A49" s="99" t="s">
        <v>376</v>
      </c>
      <c r="B49" s="99" t="s">
        <v>377</v>
      </c>
      <c r="C49" s="34"/>
      <c r="D49" s="35"/>
      <c r="E49" s="158"/>
    </row>
    <row r="50" spans="1:5" ht="26.25" customHeight="1">
      <c r="A50" s="16" t="s">
        <v>45</v>
      </c>
      <c r="B50" s="16" t="s">
        <v>29</v>
      </c>
      <c r="C50" s="34"/>
      <c r="D50" s="35"/>
      <c r="E50" s="158"/>
    </row>
    <row r="51" spans="1:5">
      <c r="A51" s="16" t="s">
        <v>46</v>
      </c>
      <c r="B51" s="16" t="s">
        <v>6</v>
      </c>
      <c r="C51" s="34"/>
      <c r="D51" s="35"/>
      <c r="E51" s="158"/>
    </row>
    <row r="52" spans="1:5" ht="30">
      <c r="A52" s="14">
        <v>1.3</v>
      </c>
      <c r="B52" s="89" t="s">
        <v>416</v>
      </c>
      <c r="C52" s="86">
        <f>SUM(C53:C54)</f>
        <v>0</v>
      </c>
      <c r="D52" s="86">
        <f>SUM(D53:D54)</f>
        <v>0</v>
      </c>
      <c r="E52" s="158"/>
    </row>
    <row r="53" spans="1:5" ht="30">
      <c r="A53" s="16" t="s">
        <v>50</v>
      </c>
      <c r="B53" s="16" t="s">
        <v>48</v>
      </c>
      <c r="C53" s="34"/>
      <c r="D53" s="35"/>
      <c r="E53" s="158"/>
    </row>
    <row r="54" spans="1:5">
      <c r="A54" s="16" t="s">
        <v>51</v>
      </c>
      <c r="B54" s="16" t="s">
        <v>47</v>
      </c>
      <c r="C54" s="34"/>
      <c r="D54" s="35"/>
      <c r="E54" s="158"/>
    </row>
    <row r="55" spans="1:5">
      <c r="A55" s="14">
        <v>1.4</v>
      </c>
      <c r="B55" s="14" t="s">
        <v>418</v>
      </c>
      <c r="C55" s="34"/>
      <c r="D55" s="35"/>
      <c r="E55" s="158"/>
    </row>
    <row r="56" spans="1:5">
      <c r="A56" s="14">
        <v>1.5</v>
      </c>
      <c r="B56" s="14" t="s">
        <v>7</v>
      </c>
      <c r="C56" s="38"/>
      <c r="D56" s="41"/>
      <c r="E56" s="158"/>
    </row>
    <row r="57" spans="1:5">
      <c r="A57" s="14">
        <v>1.6</v>
      </c>
      <c r="B57" s="46" t="s">
        <v>8</v>
      </c>
      <c r="C57" s="86">
        <f>SUM(C58:C62)</f>
        <v>0</v>
      </c>
      <c r="D57" s="86">
        <f>SUM(D58:D62)</f>
        <v>0</v>
      </c>
      <c r="E57" s="158"/>
    </row>
    <row r="58" spans="1:5">
      <c r="A58" s="16" t="s">
        <v>299</v>
      </c>
      <c r="B58" s="47" t="s">
        <v>52</v>
      </c>
      <c r="C58" s="38"/>
      <c r="D58" s="41"/>
      <c r="E58" s="158"/>
    </row>
    <row r="59" spans="1:5" ht="30">
      <c r="A59" s="16" t="s">
        <v>300</v>
      </c>
      <c r="B59" s="47" t="s">
        <v>54</v>
      </c>
      <c r="C59" s="38"/>
      <c r="D59" s="41"/>
      <c r="E59" s="158"/>
    </row>
    <row r="60" spans="1:5">
      <c r="A60" s="16" t="s">
        <v>301</v>
      </c>
      <c r="B60" s="47" t="s">
        <v>53</v>
      </c>
      <c r="C60" s="41"/>
      <c r="D60" s="41"/>
      <c r="E60" s="158"/>
    </row>
    <row r="61" spans="1:5">
      <c r="A61" s="16" t="s">
        <v>302</v>
      </c>
      <c r="B61" s="47" t="s">
        <v>27</v>
      </c>
      <c r="C61" s="38"/>
      <c r="D61" s="41"/>
      <c r="E61" s="158"/>
    </row>
    <row r="62" spans="1:5">
      <c r="A62" s="16" t="s">
        <v>338</v>
      </c>
      <c r="B62" s="225" t="s">
        <v>339</v>
      </c>
      <c r="C62" s="38"/>
      <c r="D62" s="226"/>
      <c r="E62" s="158"/>
    </row>
    <row r="63" spans="1:5">
      <c r="A63" s="13">
        <v>2</v>
      </c>
      <c r="B63" s="48" t="s">
        <v>106</v>
      </c>
      <c r="C63" s="300"/>
      <c r="D63" s="121">
        <f>SUM(D64:D69)</f>
        <v>0</v>
      </c>
      <c r="E63" s="158"/>
    </row>
    <row r="64" spans="1:5">
      <c r="A64" s="15">
        <v>2.1</v>
      </c>
      <c r="B64" s="49" t="s">
        <v>100</v>
      </c>
      <c r="C64" s="300"/>
      <c r="D64" s="43"/>
      <c r="E64" s="158"/>
    </row>
    <row r="65" spans="1:5">
      <c r="A65" s="15">
        <v>2.2000000000000002</v>
      </c>
      <c r="B65" s="49" t="s">
        <v>104</v>
      </c>
      <c r="C65" s="302"/>
      <c r="D65" s="44"/>
      <c r="E65" s="158"/>
    </row>
    <row r="66" spans="1:5">
      <c r="A66" s="15">
        <v>2.2999999999999998</v>
      </c>
      <c r="B66" s="49" t="s">
        <v>103</v>
      </c>
      <c r="C66" s="302"/>
      <c r="D66" s="44"/>
      <c r="E66" s="158"/>
    </row>
    <row r="67" spans="1:5">
      <c r="A67" s="15">
        <v>2.4</v>
      </c>
      <c r="B67" s="49" t="s">
        <v>105</v>
      </c>
      <c r="C67" s="302"/>
      <c r="D67" s="44"/>
      <c r="E67" s="158"/>
    </row>
    <row r="68" spans="1:5">
      <c r="A68" s="15">
        <v>2.5</v>
      </c>
      <c r="B68" s="49" t="s">
        <v>101</v>
      </c>
      <c r="C68" s="302"/>
      <c r="D68" s="44"/>
      <c r="E68" s="158"/>
    </row>
    <row r="69" spans="1:5">
      <c r="A69" s="15">
        <v>2.6</v>
      </c>
      <c r="B69" s="49" t="s">
        <v>102</v>
      </c>
      <c r="C69" s="302"/>
      <c r="D69" s="44"/>
      <c r="E69" s="158"/>
    </row>
    <row r="70" spans="1:5" s="2" customFormat="1">
      <c r="A70" s="13">
        <v>3</v>
      </c>
      <c r="B70" s="298" t="s">
        <v>452</v>
      </c>
      <c r="C70" s="301"/>
      <c r="D70" s="299"/>
      <c r="E70" s="107"/>
    </row>
    <row r="71" spans="1:5" s="2" customFormat="1">
      <c r="A71" s="13">
        <v>4</v>
      </c>
      <c r="B71" s="13" t="s">
        <v>253</v>
      </c>
      <c r="C71" s="301">
        <f>SUM(C72:C73)</f>
        <v>0</v>
      </c>
      <c r="D71" s="87">
        <f>SUM(D72:D73)</f>
        <v>0</v>
      </c>
      <c r="E71" s="107"/>
    </row>
    <row r="72" spans="1:5" s="2" customFormat="1">
      <c r="A72" s="15">
        <v>4.0999999999999996</v>
      </c>
      <c r="B72" s="15" t="s">
        <v>254</v>
      </c>
      <c r="C72" s="8"/>
      <c r="D72" s="8"/>
      <c r="E72" s="107"/>
    </row>
    <row r="73" spans="1:5" s="2" customFormat="1">
      <c r="A73" s="15">
        <v>4.2</v>
      </c>
      <c r="B73" s="15" t="s">
        <v>255</v>
      </c>
      <c r="C73" s="8"/>
      <c r="D73" s="8"/>
      <c r="E73" s="107"/>
    </row>
    <row r="74" spans="1:5" s="2" customFormat="1">
      <c r="A74" s="13">
        <v>5</v>
      </c>
      <c r="B74" s="296" t="s">
        <v>281</v>
      </c>
      <c r="C74" s="8"/>
      <c r="D74" s="87"/>
      <c r="E74" s="107"/>
    </row>
    <row r="75" spans="1:5" s="2" customFormat="1" ht="30">
      <c r="A75" s="13">
        <v>6</v>
      </c>
      <c r="B75" s="296" t="s">
        <v>463</v>
      </c>
      <c r="C75" s="86">
        <f>SUM(C76:C81)</f>
        <v>0</v>
      </c>
      <c r="D75" s="86">
        <f>SUM(D76:D81)</f>
        <v>0</v>
      </c>
      <c r="E75" s="107"/>
    </row>
    <row r="76" spans="1:5" s="2" customFormat="1">
      <c r="A76" s="15">
        <v>6.1</v>
      </c>
      <c r="B76" s="15" t="s">
        <v>68</v>
      </c>
      <c r="C76" s="8"/>
      <c r="D76" s="8"/>
      <c r="E76" s="107"/>
    </row>
    <row r="77" spans="1:5" s="2" customFormat="1">
      <c r="A77" s="15">
        <v>6.2</v>
      </c>
      <c r="B77" s="15" t="s">
        <v>74</v>
      </c>
      <c r="C77" s="8"/>
      <c r="D77" s="8"/>
      <c r="E77" s="107"/>
    </row>
    <row r="78" spans="1:5" s="2" customFormat="1">
      <c r="A78" s="15">
        <v>6.3</v>
      </c>
      <c r="B78" s="15" t="s">
        <v>69</v>
      </c>
      <c r="C78" s="8"/>
      <c r="D78" s="8"/>
      <c r="E78" s="107"/>
    </row>
    <row r="79" spans="1:5" s="2" customFormat="1">
      <c r="A79" s="15">
        <v>6.4</v>
      </c>
      <c r="B79" s="15" t="s">
        <v>464</v>
      </c>
      <c r="C79" s="8"/>
      <c r="D79" s="8"/>
      <c r="E79" s="107"/>
    </row>
    <row r="80" spans="1:5" s="2" customFormat="1">
      <c r="A80" s="15">
        <v>6.5</v>
      </c>
      <c r="B80" s="15" t="s">
        <v>465</v>
      </c>
      <c r="C80" s="8"/>
      <c r="D80" s="8"/>
      <c r="E80" s="107"/>
    </row>
    <row r="81" spans="1:9" s="2" customFormat="1">
      <c r="A81" s="15">
        <v>6.6</v>
      </c>
      <c r="B81" s="15" t="s">
        <v>8</v>
      </c>
      <c r="C81" s="8"/>
      <c r="D81" s="8"/>
      <c r="E81" s="107"/>
    </row>
    <row r="82" spans="1:9" s="23" customFormat="1" ht="12.75"/>
    <row r="83" spans="1:9" s="23" customFormat="1" ht="12.75"/>
    <row r="84" spans="1:9" s="23" customFormat="1" ht="12.75"/>
    <row r="85" spans="1:9" s="2" customFormat="1">
      <c r="A85" s="71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B87" s="2" t="s">
        <v>482</v>
      </c>
      <c r="C87" s="2" t="s">
        <v>485</v>
      </c>
      <c r="D87" s="12"/>
      <c r="E87"/>
      <c r="F87"/>
      <c r="G87"/>
      <c r="H87"/>
      <c r="I87"/>
    </row>
    <row r="88" spans="1:9" s="2" customFormat="1">
      <c r="A88"/>
      <c r="B88" s="71" t="s">
        <v>272</v>
      </c>
      <c r="D88" s="12"/>
      <c r="E88"/>
      <c r="F88"/>
      <c r="G88"/>
      <c r="H88"/>
      <c r="I88"/>
    </row>
    <row r="89" spans="1:9" s="2" customFormat="1">
      <c r="A89"/>
      <c r="B89" s="2" t="s">
        <v>271</v>
      </c>
      <c r="D89" s="12"/>
      <c r="E89"/>
      <c r="F89"/>
      <c r="G89"/>
      <c r="H89"/>
      <c r="I89"/>
    </row>
    <row r="90" spans="1:9" customFormat="1" ht="12.75">
      <c r="B90" s="67" t="s">
        <v>140</v>
      </c>
    </row>
    <row r="91" spans="1:9" s="2" customFormat="1">
      <c r="A91" s="11"/>
    </row>
    <row r="92" spans="1:9" s="23" customFormat="1" ht="12.75"/>
    <row r="93" spans="1:9" s="23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17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dev</cp:lastModifiedBy>
  <cp:lastPrinted>2015-12-30T08:28:30Z</cp:lastPrinted>
  <dcterms:created xsi:type="dcterms:W3CDTF">2011-12-27T13:20:18Z</dcterms:created>
  <dcterms:modified xsi:type="dcterms:W3CDTF">2017-03-13T07:06:34Z</dcterms:modified>
</cp:coreProperties>
</file>