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4000" windowHeight="9435" tabRatio="954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D47" i="12" l="1"/>
  <c r="H9" i="34"/>
  <c r="H10" i="29"/>
  <c r="H11" i="29"/>
  <c r="H12" i="29"/>
  <c r="H13" i="29"/>
  <c r="H14" i="29"/>
  <c r="H15" i="29"/>
  <c r="H16" i="29"/>
  <c r="H17" i="29"/>
  <c r="H18" i="29"/>
  <c r="H19" i="29"/>
  <c r="H20" i="29"/>
  <c r="H9" i="29"/>
  <c r="I10" i="29"/>
  <c r="I11" i="29"/>
  <c r="I12" i="29"/>
  <c r="I13" i="29"/>
  <c r="I14" i="29"/>
  <c r="I15" i="29"/>
  <c r="I16" i="29"/>
  <c r="I17" i="29"/>
  <c r="I18" i="29"/>
  <c r="I19" i="29"/>
  <c r="I20" i="29"/>
  <c r="I9" i="29"/>
  <c r="C38" i="40" l="1"/>
  <c r="D12" i="7"/>
  <c r="D16" i="7"/>
  <c r="C16" i="7"/>
  <c r="D12" i="3"/>
  <c r="C12" i="7" l="1"/>
  <c r="I38" i="35"/>
  <c r="A5" i="9"/>
  <c r="K35" i="55" l="1"/>
  <c r="A6" i="55"/>
  <c r="E10" i="55" s="1"/>
  <c r="E11" i="55" s="1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I2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4" i="29"/>
  <c r="G2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<sst xmlns="http://schemas.openxmlformats.org/spreadsheetml/2006/main" count="1141" uniqueCount="577">
  <si>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</si>
  <si>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</si>
  <si>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</si>
  <si>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</si>
  <si>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</si>
  <si>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</si>
  <si>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</si>
  <si>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</si>
  <si>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</si>
  <si>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</si>
  <si>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</si>
  <si>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</si>
  <si>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</si>
  <si>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</si>
  <si>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</si>
  <si>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</si>
  <si>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</si>
  <si>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</si>
  <si>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</si>
  <si>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</si>
  <si>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</si>
  <si>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</si>
  <si>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</si>
  <si>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</si>
  <si>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</si>
  <si>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</si>
  <si>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</si>
  <si>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</si>
  <si>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</si>
  <si>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</si>
  <si>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</si>
  <si>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</si>
  <si>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</si>
  <si>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</si>
  <si>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</si>
  <si>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</si>
  <si>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</si>
  <si>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</si>
  <si>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</si>
  <si>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</si>
  <si>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</si>
  <si>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</si>
  <si>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</si>
  <si>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</si>
  <si>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</si>
  <si>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</si>
  <si>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</si>
  <si>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</si>
  <si>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</si>
  <si>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</si>
  <si>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</si>
  <si>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</si>
  <si>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</si>
  <si>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</si>
  <si>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</si>
  <si>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</si>
  <si>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</si>
  <si>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</si>
  <si>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</si>
  <si>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</si>
  <si>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</si>
  <si>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</si>
  <si>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</si>
  <si>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</si>
  <si>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</si>
  <si>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</si>
  <si>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</si>
  <si>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</si>
  <si>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</si>
  <si>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</si>
  <si>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</si>
  <si>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</si>
  <si>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</si>
  <si>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</si>
  <si>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</si>
  <si>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</si>
  <si>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</si>
  <si>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</si>
  <si>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</si>
  <si>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</si>
  <si>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</si>
  <si>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</si>
  <si>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</si>
  <si>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</si>
  <si>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</si>
  <si>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</si>
  <si>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</si>
  <si>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</si>
  <si>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</si>
  <si>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</si>
  <si>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</si>
  <si>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</si>
  <si>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</si>
  <si>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</si>
  <si>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</si>
  <si>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</si>
  <si>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</si>
  <si>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</si>
  <si>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</si>
  <si>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</si>
  <si>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</si>
  <si>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</si>
  <si>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</si>
  <si>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</si>
  <si>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</si>
  <si>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</si>
  <si>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</si>
  <si>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</si>
  <si>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</si>
  <si>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</si>
  <si>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</si>
  <si>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</si>
  <si>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</si>
  <si>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</si>
  <si>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</si>
  <si>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</si>
  <si>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</si>
  <si>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</si>
  <si>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</si>
  <si>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</si>
  <si>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</si>
  <si>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</si>
  <si>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</si>
  <si>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</si>
  <si>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</si>
  <si>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</si>
  <si>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</si>
  <si>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</si>
  <si>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</si>
  <si>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</si>
  <si>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</si>
  <si>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</si>
  <si>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</si>
  <si>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</si>
  <si>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</si>
  <si>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</si>
  <si>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</si>
  <si>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</si>
  <si>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</si>
  <si>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</si>
  <si>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</si>
  <si>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</si>
  <si>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</si>
  <si>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</si>
  <si>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</si>
  <si>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</si>
  <si>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</si>
  <si>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</si>
  <si>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</si>
  <si>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</si>
  <si>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</si>
  <si>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</si>
  <si>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</si>
  <si>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</si>
  <si>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</si>
  <si>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</si>
  <si>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</si>
  <si>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</si>
  <si>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</si>
  <si>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</si>
  <si>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</si>
  <si>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</si>
  <si>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</si>
  <si>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</si>
  <si>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</si>
  <si>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</si>
  <si>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</si>
  <si>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</si>
  <si>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</si>
  <si>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</si>
  <si>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</si>
  <si>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</si>
  <si>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</si>
  <si>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</si>
  <si>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</si>
  <si>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</si>
  <si>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</si>
  <si>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</si>
  <si>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</si>
  <si>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</si>
  <si>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</si>
  <si>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</si>
  <si>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</si>
  <si>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</si>
  <si>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</si>
  <si>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</si>
  <si>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</si>
  <si>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</si>
  <si>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</si>
  <si>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</si>
  <si>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</si>
  <si>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</si>
  <si>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</si>
  <si>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</si>
  <si>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</si>
  <si>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</si>
  <si>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</si>
  <si>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</si>
  <si>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</si>
  <si>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</si>
  <si>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</si>
  <si>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</si>
  <si>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</si>
  <si>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</si>
  <si>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</si>
  <si>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</si>
  <si>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</si>
  <si>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</si>
  <si>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</si>
  <si>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</si>
  <si>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</si>
  <si>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</si>
  <si>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</si>
  <si>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</si>
  <si>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</si>
  <si>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</si>
  <si>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</si>
  <si>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</si>
  <si>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</si>
  <si>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</si>
  <si>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</si>
  <si>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</si>
  <si>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</si>
  <si>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</si>
  <si>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</si>
  <si>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</si>
  <si>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</si>
  <si>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</si>
  <si>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</si>
  <si>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</si>
  <si>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</si>
  <si>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</si>
  <si>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</si>
  <si>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</si>
  <si>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</si>
  <si>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</si>
  <si>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</si>
  <si>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</si>
  <si>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</si>
  <si>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</si>
  <si>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</si>
  <si>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</si>
  <si>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</si>
  <si>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</si>
  <si>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</si>
  <si>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</si>
  <si>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</si>
  <si>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</si>
  <si>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</si>
  <si>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</si>
  <si>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</si>
  <si>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</si>
  <si>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</si>
  <si>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</si>
  <si>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</si>
  <si>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</si>
  <si>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</si>
  <si>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</si>
  <si>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</si>
  <si>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</si>
  <si>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</si>
  <si>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</si>
  <si>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</si>
  <si>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</si>
  <si>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</si>
  <si>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</si>
  <si>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</si>
  <si>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</si>
  <si>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</si>
  <si>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</si>
  <si>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</si>
  <si>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</si>
  <si>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</si>
  <si>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</si>
  <si>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</si>
  <si>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</si>
  <si>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</si>
  <si>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</si>
  <si>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</si>
  <si>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</si>
  <si>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</si>
  <si>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</si>
  <si>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</si>
  <si>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</si>
  <si>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</si>
  <si>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</si>
  <si>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</si>
  <si>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</si>
  <si>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</si>
  <si>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</si>
  <si>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</si>
  <si>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</si>
  <si>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</si>
  <si>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</si>
  <si>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</si>
  <si>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</si>
  <si>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</si>
  <si>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</si>
  <si>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</si>
  <si>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</si>
  <si>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</si>
  <si>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</si>
  <si>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</si>
  <si>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</si>
  <si>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</si>
  <si>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</si>
  <si>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</si>
  <si>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</si>
  <si>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</si>
  <si>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</si>
  <si>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</si>
  <si>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</si>
  <si>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</si>
  <si>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</si>
  <si>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</si>
  <si>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</si>
  <si>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</si>
  <si>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</si>
  <si>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</si>
  <si>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</si>
  <si>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</si>
  <si>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</si>
  <si>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</si>
  <si>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</si>
  <si>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</si>
  <si>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</si>
  <si>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</si>
  <si>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</si>
  <si>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</si>
  <si>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</si>
  <si>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</si>
  <si>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</si>
  <si>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</si>
  <si>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</si>
  <si>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</si>
  <si>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</si>
  <si>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</si>
  <si>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</si>
  <si>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</si>
  <si>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</si>
  <si>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</si>
  <si>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</si>
  <si>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</si>
  <si>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</si>
  <si>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</si>
  <si>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</si>
  <si>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</si>
  <si>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</si>
  <si>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</si>
  <si>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</si>
  <si>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</si>
  <si>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</si>
  <si>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</si>
  <si>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</si>
  <si>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</si>
  <si>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</si>
  <si>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</si>
  <si>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</si>
  <si>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</si>
  <si>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</si>
  <si>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</si>
  <si>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</si>
  <si>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</si>
  <si>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</si>
  <si>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</si>
  <si>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</si>
  <si>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</si>
  <si>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</si>
  <si>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</si>
  <si>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</si>
  <si>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</si>
  <si>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</si>
  <si>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</si>
  <si>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</si>
  <si>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</si>
  <si>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</si>
  <si>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</si>
  <si>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</si>
  <si>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</si>
  <si>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</si>
  <si>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</si>
  <si>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</si>
  <si>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</si>
  <si>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</si>
  <si>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</si>
  <si>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</si>
  <si>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</si>
  <si>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</si>
  <si>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</si>
  <si>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</si>
  <si>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</si>
  <si>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</si>
  <si>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</si>
  <si>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</si>
  <si>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</si>
  <si>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</si>
  <si>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</si>
  <si>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</si>
  <si>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</si>
  <si>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</si>
  <si>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</si>
  <si>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</si>
  <si>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</si>
  <si>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</si>
  <si>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</si>
  <si>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</si>
  <si>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</si>
  <si>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</si>
  <si>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</si>
  <si>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</si>
  <si>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</si>
  <si>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</si>
  <si>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</si>
  <si>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</si>
  <si>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</si>
  <si>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</si>
  <si>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</si>
  <si>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</si>
  <si>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</si>
  <si>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</si>
  <si>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</si>
  <si>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</si>
  <si>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</si>
  <si>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</si>
  <si>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</si>
  <si>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</si>
  <si>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</si>
  <si>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</si>
  <si>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</si>
  <si>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</si>
  <si>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</si>
  <si>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</si>
  <si>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</si>
  <si>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</si>
  <si>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</si>
  <si>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</si>
  <si>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</si>
  <si>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</si>
  <si>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</si>
  <si>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</si>
  <si>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</si>
  <si>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</si>
  <si>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</si>
  <si>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</si>
  <si>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</si>
  <si>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</si>
  <si>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</si>
  <si>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</si>
  <si>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</si>
  <si>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</si>
  <si>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</si>
  <si>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</si>
  <si>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</si>
  <si>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</si>
  <si>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</si>
  <si>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</si>
  <si>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</si>
  <si>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</si>
  <si>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</si>
  <si>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</si>
  <si>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</si>
  <si>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</si>
  <si>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</si>
  <si>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</si>
  <si>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</si>
  <si>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</si>
  <si>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</si>
  <si>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</si>
  <si>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</si>
  <si>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</si>
  <si>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</si>
  <si>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</si>
  <si>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</si>
  <si>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</si>
  <si>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</si>
  <si>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</si>
  <si>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</si>
  <si>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</si>
  <si>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</si>
  <si>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</si>
  <si>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</si>
  <si>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</si>
  <si>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</si>
  <si>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</si>
  <si>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</si>
  <si>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</si>
  <si>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</si>
  <si>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</si>
  <si>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</si>
  <si>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</si>
  <si>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</si>
  <si>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</si>
  <si>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</si>
  <si>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</si>
  <si>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</si>
  <si>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</si>
  <si>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</si>
  <si>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</si>
  <si>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</si>
  <si>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</si>
  <si>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</si>
  <si>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</si>
  <si>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</si>
  <si>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</si>
  <si>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</si>
  <si>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</si>
  <si>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</si>
  <si>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</si>
  <si>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</si>
  <si>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</si>
  <si>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</si>
  <si>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</si>
  <si>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</si>
  <si>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</si>
  <si>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</si>
  <si>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37001003169</t>
  </si>
  <si>
    <t>01026015755</t>
  </si>
  <si>
    <t>01.01.2016/31.12.2016</t>
  </si>
  <si>
    <t>მოქალაქეთა პოლიტიკური გაერთიანება "სამოქალაქო პლატფორმა - ახალი საქართველო"</t>
  </si>
  <si>
    <t xml:space="preserve">პაატა </t>
  </si>
  <si>
    <t>მანჯგალაძე</t>
  </si>
  <si>
    <t xml:space="preserve">გიორგი </t>
  </si>
  <si>
    <t xml:space="preserve">ლევან </t>
  </si>
  <si>
    <t>ხაბეიშვილი</t>
  </si>
  <si>
    <t xml:space="preserve">ანა </t>
  </si>
  <si>
    <t>კობახიძე</t>
  </si>
  <si>
    <t>ხაბურზანია</t>
  </si>
  <si>
    <t xml:space="preserve">ასათიანი </t>
  </si>
  <si>
    <t>გიორგი</t>
  </si>
  <si>
    <t xml:space="preserve">თამთა </t>
  </si>
  <si>
    <t>შამათავა</t>
  </si>
  <si>
    <t xml:space="preserve">თამარი </t>
  </si>
  <si>
    <t>ჯინჭარაძე</t>
  </si>
  <si>
    <t xml:space="preserve">რუსუდან </t>
  </si>
  <si>
    <t>ნემსაძე</t>
  </si>
  <si>
    <t>01014006245</t>
  </si>
  <si>
    <t>58001006856</t>
  </si>
  <si>
    <t>01014006159</t>
  </si>
  <si>
    <t>60002006014</t>
  </si>
  <si>
    <t>58001009680</t>
  </si>
  <si>
    <t>01017025069</t>
  </si>
  <si>
    <t>01014002472</t>
  </si>
  <si>
    <t>ახალი საქართველო</t>
  </si>
  <si>
    <t>ბეჭდური რეკლამი ხარჯი</t>
  </si>
  <si>
    <t>GE22TB7096636080100009</t>
  </si>
  <si>
    <t>თიბისი</t>
  </si>
  <si>
    <t>GEL</t>
  </si>
  <si>
    <t>14/07/2016</t>
  </si>
  <si>
    <t>ირაკლი</t>
  </si>
  <si>
    <t>ოფისი</t>
  </si>
  <si>
    <t>01.06.2017 - 30.06.2017</t>
  </si>
  <si>
    <t>ოფისის მიმდებარე ტერიტორიაზე ავტომობილების პარკირების საფასური</t>
  </si>
  <si>
    <t xml:space="preserve"> ტაბატაძე</t>
  </si>
  <si>
    <t xml:space="preserve">ნანა </t>
  </si>
  <si>
    <t>ტოხვაძე</t>
  </si>
  <si>
    <t xml:space="preserve">თეონა </t>
  </si>
  <si>
    <t>ჭალიძე</t>
  </si>
  <si>
    <t xml:space="preserve">რევაზი </t>
  </si>
  <si>
    <t>გიორგაძე</t>
  </si>
  <si>
    <t xml:space="preserve">მეგი </t>
  </si>
  <si>
    <t>ქსოვრელი</t>
  </si>
  <si>
    <t>38001046706</t>
  </si>
  <si>
    <t>01001022822</t>
  </si>
  <si>
    <t>01519090503</t>
  </si>
  <si>
    <t>01027019607</t>
  </si>
  <si>
    <t>მომსახურების საფასური</t>
  </si>
  <si>
    <t>ივნისი</t>
  </si>
  <si>
    <t xml:space="preserve">შპს თავისუფალი გაზეთი+, </t>
  </si>
  <si>
    <t>შპს ახალი ამბები</t>
  </si>
  <si>
    <t>01.06.2017-30.06.2017</t>
  </si>
  <si>
    <t>კოსტავას შესახვევი N7,ბინა 1</t>
  </si>
  <si>
    <t>31.12.2017</t>
  </si>
  <si>
    <t>მეგი</t>
  </si>
  <si>
    <t>შპს "ზღაპარი"</t>
  </si>
  <si>
    <t>სამეურნეო საქონელი</t>
  </si>
  <si>
    <t>შპს "ახალი ამბები"</t>
  </si>
  <si>
    <t>სარეკლამო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</si>
</sst>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6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7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0" fontId="0" fillId="2" borderId="1" xfId="0" applyFill="1" applyBorder="1"/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6" fontId="0" fillId="0" borderId="1" xfId="0" applyNumberFormat="1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  <xf numFmtId="49" fontId="0" fillId="0" borderId="37" xfId="0" applyNumberFormat="1" applyBorder="1"/>
    <xf numFmtId="49" fontId="0" fillId="2" borderId="1" xfId="0" applyNumberFormat="1" applyFill="1" applyBorder="1"/>
    <xf numFmtId="4" fontId="17" fillId="0" borderId="1" xfId="0" applyNumberFormat="1" applyFont="1" applyBorder="1" applyProtection="1"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49" fontId="0" fillId="0" borderId="37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0" applyFont="1" applyFill="1" applyBorder="1" applyAlignment="1" applyProtection="1">
      <alignment horizont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49" fontId="0" fillId="7" borderId="37" xfId="0" applyNumberFormat="1" applyFill="1" applyBorder="1"/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view="pageBreakPreview" topLeftCell="D1" zoomScale="80" zoomScaleNormal="100" zoomScaleSheetLayoutView="80" workbookViewId="0">
      <selection activeCell="E14" sqref="E14"/>
    </sheetView>
  </sheetViews>
  <sheetFormatPr defaultRowHeight="15" x14ac:dyDescent="0.2"/>
  <cols>
    <col min="1" max="1" width="6.28515625" style="302" bestFit="1" customWidth="1"/>
    <col min="2" max="2" width="13.140625" style="302" customWidth="1"/>
    <col min="3" max="3" width="30" style="302" customWidth="1"/>
    <col min="4" max="4" width="15.140625" style="302" customWidth="1"/>
    <col min="5" max="5" width="65" style="302" bestFit="1" customWidth="1"/>
    <col min="6" max="6" width="19.140625" style="303" customWidth="1"/>
    <col min="7" max="7" width="26.28515625" style="303" bestFit="1" customWidth="1"/>
    <col min="8" max="8" width="46.42578125" style="303" customWidth="1"/>
    <col min="9" max="9" width="15.140625" style="302" customWidth="1"/>
    <col min="10" max="10" width="14.42578125" style="302" customWidth="1"/>
    <col min="11" max="11" width="13.7109375" style="302" customWidth="1"/>
    <col min="12" max="12" width="29.42578125" style="302" customWidth="1"/>
    <col min="13" max="16384" width="9.140625" style="302"/>
  </cols>
  <sheetData>
    <row r="1" spans="1:12" s="312" customFormat="1" x14ac:dyDescent="0.2">
      <c r="A1" s="347" t="s">
        <v>307</v>
      </c>
      <c r="B1" s="333"/>
      <c r="C1" s="333"/>
      <c r="D1" s="333"/>
      <c r="E1" s="334"/>
      <c r="F1" s="328"/>
      <c r="G1" s="334"/>
      <c r="H1" s="346"/>
      <c r="I1" s="333"/>
      <c r="J1" s="334"/>
      <c r="K1" s="334"/>
      <c r="L1" s="345" t="s">
        <v>109</v>
      </c>
    </row>
    <row r="2" spans="1:12" s="312" customFormat="1" x14ac:dyDescent="0.2">
      <c r="A2" s="344" t="s">
        <v>140</v>
      </c>
      <c r="B2" s="333"/>
      <c r="C2" s="333"/>
      <c r="D2" s="333"/>
      <c r="E2" s="334"/>
      <c r="F2" s="328"/>
      <c r="G2" s="334"/>
      <c r="H2" s="343"/>
      <c r="I2" s="333"/>
      <c r="J2" s="334"/>
      <c r="K2" s="334"/>
      <c r="L2" s="345" t="s">
        <v>550</v>
      </c>
    </row>
    <row r="3" spans="1:12" s="312" customFormat="1" x14ac:dyDescent="0.2">
      <c r="A3" s="342"/>
      <c r="B3" s="333"/>
      <c r="C3" s="341"/>
      <c r="D3" s="340"/>
      <c r="E3" s="334"/>
      <c r="F3" s="339"/>
      <c r="G3" s="334"/>
      <c r="H3" s="334"/>
      <c r="I3" s="328"/>
      <c r="J3" s="333"/>
      <c r="K3" s="333"/>
      <c r="L3" s="332"/>
    </row>
    <row r="4" spans="1:12" s="312" customFormat="1" x14ac:dyDescent="0.2">
      <c r="A4" s="436" t="s">
        <v>274</v>
      </c>
      <c r="B4" s="437"/>
      <c r="C4" s="437"/>
      <c r="D4" s="379" t="s">
        <v>518</v>
      </c>
      <c r="E4" s="370"/>
      <c r="F4" s="311"/>
      <c r="G4" s="305"/>
      <c r="H4" s="371"/>
      <c r="I4" s="370"/>
      <c r="J4" s="372"/>
      <c r="K4" s="305"/>
      <c r="L4" s="373"/>
    </row>
    <row r="5" spans="1:12" s="312" customFormat="1" ht="15.75" thickBot="1" x14ac:dyDescent="0.25">
      <c r="A5" s="338"/>
      <c r="B5" s="334"/>
      <c r="C5" s="337"/>
      <c r="D5" s="336"/>
      <c r="E5" s="334"/>
      <c r="F5" s="335"/>
      <c r="G5" s="335"/>
      <c r="H5" s="335"/>
      <c r="I5" s="334"/>
      <c r="J5" s="333"/>
      <c r="K5" s="333"/>
      <c r="L5" s="332"/>
    </row>
    <row r="6" spans="1:12" ht="15.75" thickBot="1" x14ac:dyDescent="0.25">
      <c r="A6" s="331"/>
      <c r="B6" s="330"/>
      <c r="C6" s="329"/>
      <c r="D6" s="329"/>
      <c r="E6" s="329"/>
      <c r="F6" s="328"/>
      <c r="G6" s="328"/>
      <c r="H6" s="328"/>
      <c r="I6" s="440" t="s">
        <v>475</v>
      </c>
      <c r="J6" s="441"/>
      <c r="K6" s="442"/>
      <c r="L6" s="327"/>
    </row>
    <row r="7" spans="1:12" s="315" customFormat="1" ht="39" thickBot="1" x14ac:dyDescent="0.25">
      <c r="A7" s="326" t="s">
        <v>64</v>
      </c>
      <c r="B7" s="325" t="s">
        <v>141</v>
      </c>
      <c r="C7" s="325" t="s">
        <v>474</v>
      </c>
      <c r="D7" s="324" t="s">
        <v>280</v>
      </c>
      <c r="E7" s="323" t="s">
        <v>473</v>
      </c>
      <c r="F7" s="322" t="s">
        <v>472</v>
      </c>
      <c r="G7" s="321" t="s">
        <v>228</v>
      </c>
      <c r="H7" s="320" t="s">
        <v>225</v>
      </c>
      <c r="I7" s="319" t="s">
        <v>471</v>
      </c>
      <c r="J7" s="318" t="s">
        <v>277</v>
      </c>
      <c r="K7" s="317" t="s">
        <v>229</v>
      </c>
      <c r="L7" s="316" t="s">
        <v>230</v>
      </c>
    </row>
    <row r="8" spans="1:12" s="314" customFormat="1" x14ac:dyDescent="0.2">
      <c r="A8" s="386">
        <v>1</v>
      </c>
      <c r="B8" s="389">
        <v>2</v>
      </c>
      <c r="C8" s="385">
        <v>3</v>
      </c>
      <c r="D8" s="385">
        <v>4</v>
      </c>
      <c r="E8" s="385">
        <v>5</v>
      </c>
      <c r="F8" s="389">
        <v>6</v>
      </c>
      <c r="G8" s="385">
        <v>7</v>
      </c>
      <c r="H8" s="389">
        <v>8</v>
      </c>
      <c r="I8" s="386">
        <v>9</v>
      </c>
      <c r="J8" s="389">
        <v>10</v>
      </c>
      <c r="K8" s="393">
        <v>11</v>
      </c>
      <c r="L8" s="394">
        <v>12</v>
      </c>
    </row>
    <row r="9" spans="1:12" x14ac:dyDescent="0.2">
      <c r="A9" s="395"/>
      <c r="B9" s="396"/>
      <c r="C9" s="387"/>
      <c r="D9" s="391"/>
      <c r="E9" s="388"/>
      <c r="F9" s="392"/>
      <c r="G9" s="392"/>
      <c r="H9" s="388"/>
      <c r="I9" s="390"/>
      <c r="J9" s="390"/>
      <c r="K9" s="397"/>
      <c r="L9" s="387"/>
    </row>
    <row r="10" spans="1:12" x14ac:dyDescent="0.2">
      <c r="A10" s="395"/>
      <c r="B10" s="396"/>
      <c r="C10" s="387"/>
      <c r="D10" s="391"/>
      <c r="E10" s="388"/>
      <c r="F10" s="392"/>
      <c r="G10" s="392"/>
      <c r="H10" s="388"/>
      <c r="I10" s="390"/>
      <c r="J10" s="390"/>
      <c r="K10" s="397"/>
      <c r="L10" s="387"/>
    </row>
    <row r="11" spans="1:12" x14ac:dyDescent="0.2">
      <c r="A11" s="395"/>
      <c r="B11" s="396"/>
      <c r="C11" s="387"/>
      <c r="D11" s="391"/>
      <c r="E11" s="388"/>
      <c r="F11" s="392"/>
      <c r="G11" s="392"/>
      <c r="H11" s="388"/>
      <c r="I11" s="390"/>
      <c r="J11" s="390"/>
      <c r="K11" s="397"/>
      <c r="L11" s="387"/>
    </row>
    <row r="12" spans="1:12" x14ac:dyDescent="0.2">
      <c r="A12" s="395"/>
      <c r="B12" s="396"/>
      <c r="C12" s="387"/>
      <c r="D12" s="391"/>
      <c r="E12" s="388"/>
      <c r="F12" s="392"/>
      <c r="G12" s="392"/>
      <c r="H12" s="388"/>
      <c r="I12" s="390"/>
      <c r="J12" s="390"/>
      <c r="K12" s="397"/>
      <c r="L12" s="387"/>
    </row>
    <row r="13" spans="1:12" x14ac:dyDescent="0.2">
      <c r="A13" s="395"/>
      <c r="B13" s="396"/>
      <c r="C13" s="387"/>
      <c r="D13" s="391"/>
      <c r="E13" s="388"/>
      <c r="F13" s="392"/>
      <c r="G13" s="392"/>
      <c r="H13" s="388"/>
      <c r="I13" s="390"/>
      <c r="J13" s="390"/>
      <c r="K13" s="397"/>
      <c r="L13" s="387"/>
    </row>
    <row r="14" spans="1:12" x14ac:dyDescent="0.2">
      <c r="A14" s="395"/>
      <c r="B14" s="396"/>
      <c r="C14" s="387"/>
      <c r="D14" s="391"/>
      <c r="E14" s="388"/>
      <c r="F14" s="392"/>
      <c r="G14" s="392"/>
      <c r="H14" s="388"/>
      <c r="I14" s="390"/>
      <c r="J14" s="390"/>
      <c r="K14" s="397"/>
      <c r="L14" s="387"/>
    </row>
    <row r="15" spans="1:12" x14ac:dyDescent="0.2">
      <c r="A15" s="395"/>
      <c r="B15" s="396"/>
      <c r="C15" s="387"/>
      <c r="D15" s="391"/>
      <c r="E15" s="388"/>
      <c r="F15" s="392"/>
      <c r="G15" s="392"/>
      <c r="H15" s="388"/>
      <c r="I15" s="390"/>
      <c r="J15" s="390"/>
      <c r="K15" s="397"/>
      <c r="L15" s="387"/>
    </row>
    <row r="16" spans="1:12" x14ac:dyDescent="0.2">
      <c r="A16" s="395"/>
      <c r="B16" s="396"/>
      <c r="C16" s="387"/>
      <c r="D16" s="391"/>
      <c r="E16" s="388"/>
      <c r="F16" s="392"/>
      <c r="G16" s="392"/>
      <c r="H16" s="388"/>
      <c r="I16" s="390"/>
      <c r="J16" s="390"/>
      <c r="K16" s="397"/>
      <c r="L16" s="387"/>
    </row>
    <row r="17" spans="1:12" x14ac:dyDescent="0.2">
      <c r="A17" s="395"/>
      <c r="B17" s="396"/>
      <c r="C17" s="387"/>
      <c r="D17" s="391"/>
      <c r="E17" s="388"/>
      <c r="F17" s="392"/>
      <c r="G17" s="392"/>
      <c r="H17" s="388"/>
      <c r="I17" s="390"/>
      <c r="J17" s="390"/>
      <c r="K17" s="397"/>
      <c r="L17" s="387"/>
    </row>
    <row r="18" spans="1:12" x14ac:dyDescent="0.2">
      <c r="A18" s="395"/>
      <c r="B18" s="396"/>
      <c r="C18" s="387"/>
      <c r="D18" s="391"/>
      <c r="E18" s="388"/>
      <c r="F18" s="392"/>
      <c r="G18" s="392"/>
      <c r="H18" s="388"/>
      <c r="I18" s="390"/>
      <c r="J18" s="390"/>
      <c r="K18" s="397"/>
      <c r="L18" s="387"/>
    </row>
    <row r="19" spans="1:12" x14ac:dyDescent="0.2">
      <c r="A19" s="395"/>
      <c r="B19" s="396"/>
      <c r="C19" s="387"/>
      <c r="D19" s="391"/>
      <c r="E19" s="388"/>
      <c r="F19" s="392"/>
      <c r="G19" s="392"/>
      <c r="H19" s="388"/>
      <c r="I19" s="390"/>
      <c r="J19" s="390"/>
      <c r="K19" s="397"/>
      <c r="L19" s="387"/>
    </row>
    <row r="20" spans="1:12" x14ac:dyDescent="0.2">
      <c r="A20" s="395"/>
      <c r="B20" s="396"/>
      <c r="C20" s="387"/>
      <c r="D20" s="391"/>
      <c r="E20" s="388"/>
      <c r="F20" s="392"/>
      <c r="G20" s="392"/>
      <c r="H20" s="388"/>
      <c r="I20" s="390"/>
      <c r="J20" s="390"/>
      <c r="K20" s="397"/>
      <c r="L20" s="387"/>
    </row>
    <row r="21" spans="1:12" x14ac:dyDescent="0.2">
      <c r="A21" s="395"/>
      <c r="B21" s="396"/>
      <c r="C21" s="387"/>
      <c r="D21" s="391"/>
      <c r="E21" s="388"/>
      <c r="F21" s="392"/>
      <c r="G21" s="392"/>
      <c r="H21" s="388"/>
      <c r="I21" s="390"/>
      <c r="J21" s="390"/>
      <c r="K21" s="397"/>
      <c r="L21" s="387"/>
    </row>
    <row r="22" spans="1:12" x14ac:dyDescent="0.2">
      <c r="A22" s="395"/>
      <c r="B22" s="396"/>
      <c r="C22" s="387"/>
      <c r="D22" s="391"/>
      <c r="E22" s="388"/>
      <c r="F22" s="392"/>
      <c r="G22" s="392"/>
      <c r="H22" s="388"/>
      <c r="I22" s="390"/>
      <c r="J22" s="390"/>
      <c r="K22" s="397"/>
      <c r="L22" s="387"/>
    </row>
    <row r="23" spans="1:12" x14ac:dyDescent="0.2">
      <c r="A23" s="395"/>
      <c r="B23" s="396"/>
      <c r="C23" s="387"/>
      <c r="D23" s="391"/>
      <c r="E23" s="388"/>
      <c r="F23" s="392"/>
      <c r="G23" s="392"/>
      <c r="H23" s="388"/>
      <c r="I23" s="390"/>
      <c r="J23" s="390"/>
      <c r="K23" s="397"/>
      <c r="L23" s="387"/>
    </row>
    <row r="24" spans="1:12" x14ac:dyDescent="0.2">
      <c r="A24" s="395"/>
      <c r="B24" s="396"/>
      <c r="C24" s="387"/>
      <c r="D24" s="391"/>
      <c r="E24" s="388"/>
      <c r="F24" s="392"/>
      <c r="G24" s="392"/>
      <c r="H24" s="388"/>
      <c r="I24" s="390"/>
      <c r="J24" s="390"/>
      <c r="K24" s="397"/>
      <c r="L24" s="387"/>
    </row>
    <row r="25" spans="1:12" x14ac:dyDescent="0.2">
      <c r="A25" s="395"/>
      <c r="B25" s="396"/>
      <c r="C25" s="387"/>
      <c r="D25" s="391"/>
      <c r="E25" s="388"/>
      <c r="F25" s="392"/>
      <c r="G25" s="392"/>
      <c r="H25" s="388"/>
      <c r="I25" s="390"/>
      <c r="J25" s="390"/>
      <c r="K25" s="397"/>
      <c r="L25" s="387"/>
    </row>
    <row r="26" spans="1:12" x14ac:dyDescent="0.2">
      <c r="A26" s="395"/>
      <c r="B26" s="396"/>
      <c r="C26" s="387"/>
      <c r="D26" s="391"/>
      <c r="E26" s="388"/>
      <c r="F26" s="392"/>
      <c r="G26" s="392"/>
      <c r="H26" s="388"/>
      <c r="I26" s="390"/>
      <c r="J26" s="390"/>
      <c r="K26" s="397"/>
      <c r="L26" s="387"/>
    </row>
    <row r="27" spans="1:12" x14ac:dyDescent="0.2">
      <c r="A27" s="395"/>
      <c r="B27" s="396"/>
      <c r="C27" s="387"/>
      <c r="D27" s="391"/>
      <c r="E27" s="388"/>
      <c r="F27" s="392"/>
      <c r="G27" s="392"/>
      <c r="H27" s="388"/>
      <c r="I27" s="390"/>
      <c r="J27" s="390"/>
      <c r="K27" s="397"/>
      <c r="L27" s="387"/>
    </row>
    <row r="28" spans="1:12" x14ac:dyDescent="0.2">
      <c r="A28" s="395"/>
      <c r="B28" s="396"/>
      <c r="C28" s="387"/>
      <c r="D28" s="391"/>
      <c r="E28" s="388"/>
      <c r="F28" s="392"/>
      <c r="G28" s="392"/>
      <c r="H28" s="388"/>
      <c r="I28" s="390"/>
      <c r="J28" s="390"/>
      <c r="K28" s="397"/>
      <c r="L28" s="387"/>
    </row>
    <row r="29" spans="1:12" x14ac:dyDescent="0.2">
      <c r="A29" s="395"/>
      <c r="B29" s="396"/>
      <c r="C29" s="387"/>
      <c r="D29" s="391"/>
      <c r="E29" s="388"/>
      <c r="F29" s="392"/>
      <c r="G29" s="392"/>
      <c r="H29" s="388"/>
      <c r="I29" s="390"/>
      <c r="J29" s="390"/>
      <c r="K29" s="397"/>
      <c r="L29" s="387"/>
    </row>
    <row r="30" spans="1:12" x14ac:dyDescent="0.2">
      <c r="A30" s="395"/>
      <c r="B30" s="396"/>
      <c r="C30" s="387"/>
      <c r="D30" s="391"/>
      <c r="E30" s="388"/>
      <c r="F30" s="392"/>
      <c r="G30" s="392"/>
      <c r="H30" s="388"/>
      <c r="I30" s="390"/>
      <c r="J30" s="390"/>
      <c r="K30" s="397"/>
      <c r="L30" s="387"/>
    </row>
    <row r="31" spans="1:12" s="426" customFormat="1" x14ac:dyDescent="0.2">
      <c r="A31" s="420"/>
      <c r="B31" s="421"/>
      <c r="C31" s="422"/>
      <c r="D31" s="423"/>
      <c r="E31" s="424"/>
      <c r="F31" s="424"/>
      <c r="G31" s="424"/>
      <c r="H31" s="424"/>
      <c r="I31" s="422"/>
      <c r="J31" s="422"/>
      <c r="K31" s="425"/>
      <c r="L31" s="422"/>
    </row>
    <row r="32" spans="1:12" s="426" customFormat="1" x14ac:dyDescent="0.2">
      <c r="A32" s="420"/>
      <c r="B32" s="421"/>
      <c r="C32" s="422"/>
      <c r="D32" s="423"/>
      <c r="E32" s="424"/>
      <c r="F32" s="424"/>
      <c r="G32" s="424"/>
      <c r="H32" s="424"/>
      <c r="I32" s="422"/>
      <c r="J32" s="422"/>
      <c r="K32" s="425"/>
      <c r="L32" s="422"/>
    </row>
    <row r="33" spans="1:12" s="426" customFormat="1" x14ac:dyDescent="0.2">
      <c r="A33" s="420"/>
      <c r="B33" s="421"/>
      <c r="C33" s="422"/>
      <c r="D33" s="423"/>
      <c r="E33" s="424"/>
      <c r="F33" s="424"/>
      <c r="G33" s="424"/>
      <c r="H33" s="424"/>
      <c r="I33" s="422"/>
      <c r="J33" s="422"/>
      <c r="K33" s="425"/>
      <c r="L33" s="422"/>
    </row>
    <row r="34" spans="1:12" x14ac:dyDescent="0.2">
      <c r="A34" s="305"/>
      <c r="B34" s="306"/>
      <c r="C34" s="305"/>
      <c r="D34" s="306"/>
      <c r="E34" s="305"/>
      <c r="F34" s="306"/>
      <c r="G34" s="305"/>
      <c r="H34" s="306"/>
      <c r="I34" s="305"/>
      <c r="J34" s="306"/>
      <c r="K34" s="305"/>
      <c r="L34" s="306"/>
    </row>
    <row r="35" spans="1:12" x14ac:dyDescent="0.2">
      <c r="A35" s="305"/>
      <c r="B35" s="311"/>
      <c r="C35" s="305"/>
      <c r="D35" s="311"/>
      <c r="E35" s="305"/>
      <c r="F35" s="311"/>
      <c r="G35" s="305"/>
      <c r="H35" s="311"/>
      <c r="I35" s="305"/>
      <c r="J35" s="311"/>
      <c r="K35" s="305"/>
      <c r="L35" s="311"/>
    </row>
    <row r="36" spans="1:12" s="312" customFormat="1" x14ac:dyDescent="0.2">
      <c r="A36" s="439" t="s">
        <v>433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</row>
    <row r="37" spans="1:12" s="313" customFormat="1" ht="12.75" x14ac:dyDescent="0.2">
      <c r="A37" s="439" t="s">
        <v>470</v>
      </c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</row>
    <row r="38" spans="1:12" s="313" customFormat="1" ht="12.75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</row>
    <row r="39" spans="1:12" s="312" customFormat="1" x14ac:dyDescent="0.2">
      <c r="A39" s="439" t="s">
        <v>469</v>
      </c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9"/>
    </row>
    <row r="40" spans="1:12" s="312" customFormat="1" x14ac:dyDescent="0.2">
      <c r="A40" s="439"/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</row>
    <row r="41" spans="1:12" s="312" customFormat="1" x14ac:dyDescent="0.2">
      <c r="A41" s="439" t="s">
        <v>468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</row>
    <row r="42" spans="1:12" s="312" customFormat="1" x14ac:dyDescent="0.2">
      <c r="A42" s="305"/>
      <c r="B42" s="306"/>
      <c r="C42" s="305"/>
      <c r="D42" s="306"/>
      <c r="E42" s="305"/>
      <c r="F42" s="306"/>
      <c r="G42" s="305"/>
      <c r="H42" s="306"/>
      <c r="I42" s="305"/>
      <c r="J42" s="306"/>
      <c r="K42" s="305"/>
      <c r="L42" s="306"/>
    </row>
    <row r="43" spans="1:12" s="312" customFormat="1" x14ac:dyDescent="0.2">
      <c r="A43" s="305"/>
      <c r="B43" s="311"/>
      <c r="C43" s="305"/>
      <c r="D43" s="311"/>
      <c r="E43" s="305"/>
      <c r="F43" s="311"/>
      <c r="G43" s="305"/>
      <c r="H43" s="311"/>
      <c r="I43" s="305"/>
      <c r="J43" s="311"/>
      <c r="K43" s="305"/>
      <c r="L43" s="311"/>
    </row>
    <row r="44" spans="1:12" s="312" customFormat="1" x14ac:dyDescent="0.2">
      <c r="A44" s="305"/>
      <c r="B44" s="306"/>
      <c r="C44" s="305"/>
      <c r="D44" s="306"/>
      <c r="E44" s="305"/>
      <c r="F44" s="306"/>
      <c r="G44" s="305"/>
      <c r="H44" s="306"/>
      <c r="I44" s="305"/>
      <c r="J44" s="306"/>
      <c r="K44" s="305"/>
      <c r="L44" s="306"/>
    </row>
    <row r="45" spans="1:12" x14ac:dyDescent="0.2">
      <c r="A45" s="305"/>
      <c r="B45" s="311"/>
      <c r="C45" s="305"/>
      <c r="D45" s="311"/>
      <c r="E45" s="305"/>
      <c r="F45" s="311"/>
      <c r="G45" s="305"/>
      <c r="H45" s="311"/>
      <c r="I45" s="305"/>
      <c r="J45" s="311"/>
      <c r="K45" s="305"/>
      <c r="L45" s="311"/>
    </row>
    <row r="46" spans="1:12" s="307" customFormat="1" x14ac:dyDescent="0.2">
      <c r="A46" s="445" t="s">
        <v>107</v>
      </c>
      <c r="B46" s="445"/>
      <c r="C46" s="306"/>
      <c r="D46" s="305"/>
      <c r="E46" s="306"/>
      <c r="F46" s="306"/>
      <c r="G46" s="305"/>
      <c r="H46" s="306"/>
      <c r="I46" s="306"/>
      <c r="J46" s="305"/>
      <c r="K46" s="306"/>
      <c r="L46" s="305"/>
    </row>
    <row r="47" spans="1:12" s="307" customFormat="1" x14ac:dyDescent="0.2">
      <c r="A47" s="306"/>
      <c r="B47" s="305"/>
      <c r="C47" s="309"/>
      <c r="D47" s="310"/>
      <c r="E47" s="309"/>
      <c r="F47" s="306"/>
      <c r="G47" s="305"/>
      <c r="H47" s="446"/>
      <c r="I47" s="446"/>
      <c r="J47" s="305"/>
      <c r="K47" s="306"/>
      <c r="L47" s="305"/>
    </row>
    <row r="48" spans="1:12" s="307" customFormat="1" ht="15" customHeight="1" x14ac:dyDescent="0.2">
      <c r="A48" s="306"/>
      <c r="B48" s="305"/>
      <c r="C48" s="438" t="s">
        <v>268</v>
      </c>
      <c r="D48" s="438"/>
      <c r="E48" s="438"/>
      <c r="F48" s="306"/>
      <c r="G48" s="305"/>
      <c r="H48" s="443" t="s">
        <v>467</v>
      </c>
      <c r="I48" s="308"/>
      <c r="J48" s="305"/>
      <c r="K48" s="306"/>
      <c r="L48" s="305"/>
    </row>
    <row r="49" spans="1:12" s="307" customFormat="1" x14ac:dyDescent="0.2">
      <c r="A49" s="306"/>
      <c r="B49" s="305"/>
      <c r="C49" s="306"/>
      <c r="D49" s="305"/>
      <c r="E49" s="306"/>
      <c r="F49" s="306"/>
      <c r="G49" s="305"/>
      <c r="H49" s="444"/>
      <c r="I49" s="308"/>
      <c r="J49" s="305"/>
      <c r="K49" s="306"/>
      <c r="L49" s="305"/>
    </row>
    <row r="50" spans="1:12" s="304" customFormat="1" x14ac:dyDescent="0.2">
      <c r="A50" s="306"/>
      <c r="B50" s="305"/>
      <c r="C50" s="438" t="s">
        <v>139</v>
      </c>
      <c r="D50" s="438"/>
      <c r="E50" s="438"/>
      <c r="F50" s="306"/>
      <c r="G50" s="305"/>
      <c r="H50" s="306"/>
      <c r="I50" s="306"/>
      <c r="J50" s="305"/>
      <c r="K50" s="306"/>
      <c r="L50" s="305"/>
    </row>
    <row r="51" spans="1:12" s="304" customFormat="1" x14ac:dyDescent="0.2">
      <c r="E51" s="302"/>
    </row>
    <row r="52" spans="1:12" s="304" customFormat="1" x14ac:dyDescent="0.2">
      <c r="E52" s="302"/>
    </row>
    <row r="53" spans="1:12" s="304" customFormat="1" x14ac:dyDescent="0.2">
      <c r="E53" s="302"/>
    </row>
    <row r="54" spans="1:12" s="304" customFormat="1" x14ac:dyDescent="0.2">
      <c r="E54" s="302"/>
    </row>
    <row r="55" spans="1:12" s="304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58" zoomScale="110" zoomScaleSheetLayoutView="11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49" t="s">
        <v>109</v>
      </c>
      <c r="D1" s="449"/>
      <c r="E1" s="156"/>
    </row>
    <row r="2" spans="1:12" x14ac:dyDescent="0.3">
      <c r="A2" s="78" t="s">
        <v>140</v>
      </c>
      <c r="B2" s="116"/>
      <c r="C2" s="447"/>
      <c r="D2" s="447"/>
      <c r="E2" s="156"/>
    </row>
    <row r="3" spans="1:12" x14ac:dyDescent="0.3">
      <c r="A3" s="78"/>
      <c r="B3" s="116"/>
      <c r="C3" s="349"/>
      <c r="D3" s="349"/>
      <c r="E3" s="156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8"/>
      <c r="B7" s="348"/>
      <c r="C7" s="80"/>
      <c r="D7" s="80"/>
      <c r="E7" s="157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6"/>
    </row>
    <row r="18" spans="1:5" ht="30" x14ac:dyDescent="0.3">
      <c r="A18" s="17" t="s">
        <v>12</v>
      </c>
      <c r="B18" s="17" t="s">
        <v>250</v>
      </c>
      <c r="C18" s="256"/>
      <c r="D18" s="256"/>
      <c r="E18" s="156"/>
    </row>
    <row r="19" spans="1:5" x14ac:dyDescent="0.3">
      <c r="A19" s="17" t="s">
        <v>13</v>
      </c>
      <c r="B19" s="17" t="s">
        <v>14</v>
      </c>
      <c r="C19" s="38"/>
      <c r="D19" s="39"/>
      <c r="E19" s="156"/>
    </row>
    <row r="20" spans="1:5" ht="30" x14ac:dyDescent="0.3">
      <c r="A20" s="17" t="s">
        <v>281</v>
      </c>
      <c r="B20" s="17" t="s">
        <v>22</v>
      </c>
      <c r="C20" s="38"/>
      <c r="D20" s="40"/>
      <c r="E20" s="156"/>
    </row>
    <row r="21" spans="1:5" x14ac:dyDescent="0.3">
      <c r="A21" s="17" t="s">
        <v>282</v>
      </c>
      <c r="B21" s="17" t="s">
        <v>15</v>
      </c>
      <c r="C21" s="38"/>
      <c r="D21" s="40"/>
      <c r="E21" s="156"/>
    </row>
    <row r="22" spans="1:5" x14ac:dyDescent="0.3">
      <c r="A22" s="17" t="s">
        <v>283</v>
      </c>
      <c r="B22" s="17" t="s">
        <v>16</v>
      </c>
      <c r="C22" s="38"/>
      <c r="D22" s="40"/>
      <c r="E22" s="156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0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0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1"/>
      <c r="E27" s="156"/>
    </row>
    <row r="28" spans="1:5" x14ac:dyDescent="0.3">
      <c r="A28" s="17" t="s">
        <v>289</v>
      </c>
      <c r="B28" s="17" t="s">
        <v>21</v>
      </c>
      <c r="C28" s="38"/>
      <c r="D28" s="41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6"/>
    </row>
    <row r="48" spans="1:5" x14ac:dyDescent="0.3">
      <c r="A48" s="99" t="s">
        <v>371</v>
      </c>
      <c r="B48" s="99" t="s">
        <v>374</v>
      </c>
      <c r="C48" s="34"/>
      <c r="D48" s="35"/>
      <c r="E48" s="156"/>
    </row>
    <row r="49" spans="1:5" x14ac:dyDescent="0.3">
      <c r="A49" s="99" t="s">
        <v>372</v>
      </c>
      <c r="B49" s="99" t="s">
        <v>373</v>
      </c>
      <c r="C49" s="34"/>
      <c r="D49" s="35"/>
      <c r="E49" s="156"/>
    </row>
    <row r="50" spans="1:5" x14ac:dyDescent="0.3">
      <c r="A50" s="99" t="s">
        <v>375</v>
      </c>
      <c r="B50" s="99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0"/>
      <c r="E57" s="156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6"/>
    </row>
    <row r="59" spans="1:5" x14ac:dyDescent="0.3">
      <c r="A59" s="16" t="s">
        <v>297</v>
      </c>
      <c r="B59" s="46" t="s">
        <v>52</v>
      </c>
      <c r="C59" s="38"/>
      <c r="D59" s="40"/>
      <c r="E59" s="156"/>
    </row>
    <row r="60" spans="1:5" ht="30" x14ac:dyDescent="0.3">
      <c r="A60" s="16" t="s">
        <v>298</v>
      </c>
      <c r="B60" s="46" t="s">
        <v>54</v>
      </c>
      <c r="C60" s="38"/>
      <c r="D60" s="40"/>
      <c r="E60" s="156"/>
    </row>
    <row r="61" spans="1:5" x14ac:dyDescent="0.3">
      <c r="A61" s="16" t="s">
        <v>299</v>
      </c>
      <c r="B61" s="46" t="s">
        <v>53</v>
      </c>
      <c r="C61" s="40"/>
      <c r="D61" s="40"/>
      <c r="E61" s="156"/>
    </row>
    <row r="62" spans="1:5" x14ac:dyDescent="0.3">
      <c r="A62" s="16" t="s">
        <v>300</v>
      </c>
      <c r="B62" s="46" t="s">
        <v>27</v>
      </c>
      <c r="C62" s="38"/>
      <c r="D62" s="40"/>
      <c r="E62" s="156"/>
    </row>
    <row r="63" spans="1:5" x14ac:dyDescent="0.3">
      <c r="A63" s="16" t="s">
        <v>337</v>
      </c>
      <c r="B63" s="225" t="s">
        <v>338</v>
      </c>
      <c r="C63" s="38"/>
      <c r="D63" s="226"/>
      <c r="E63" s="156"/>
    </row>
    <row r="64" spans="1:5" x14ac:dyDescent="0.3">
      <c r="A64" s="13">
        <v>2</v>
      </c>
      <c r="B64" s="47" t="s">
        <v>106</v>
      </c>
      <c r="C64" s="293"/>
      <c r="D64" s="120">
        <f>SUM(D65:D70)</f>
        <v>0</v>
      </c>
      <c r="E64" s="156"/>
    </row>
    <row r="65" spans="1:5" x14ac:dyDescent="0.3">
      <c r="A65" s="15">
        <v>2.1</v>
      </c>
      <c r="B65" s="48" t="s">
        <v>100</v>
      </c>
      <c r="C65" s="293"/>
      <c r="D65" s="42"/>
      <c r="E65" s="156"/>
    </row>
    <row r="66" spans="1:5" x14ac:dyDescent="0.3">
      <c r="A66" s="15">
        <v>2.2000000000000002</v>
      </c>
      <c r="B66" s="48" t="s">
        <v>104</v>
      </c>
      <c r="C66" s="295"/>
      <c r="D66" s="43"/>
      <c r="E66" s="156"/>
    </row>
    <row r="67" spans="1:5" x14ac:dyDescent="0.3">
      <c r="A67" s="15">
        <v>2.2999999999999998</v>
      </c>
      <c r="B67" s="48" t="s">
        <v>103</v>
      </c>
      <c r="C67" s="295"/>
      <c r="D67" s="43"/>
      <c r="E67" s="156"/>
    </row>
    <row r="68" spans="1:5" x14ac:dyDescent="0.3">
      <c r="A68" s="15">
        <v>2.4</v>
      </c>
      <c r="B68" s="48" t="s">
        <v>105</v>
      </c>
      <c r="C68" s="295"/>
      <c r="D68" s="43"/>
      <c r="E68" s="156"/>
    </row>
    <row r="69" spans="1:5" x14ac:dyDescent="0.3">
      <c r="A69" s="15">
        <v>2.5</v>
      </c>
      <c r="B69" s="48" t="s">
        <v>101</v>
      </c>
      <c r="C69" s="295"/>
      <c r="D69" s="43"/>
      <c r="E69" s="156"/>
    </row>
    <row r="70" spans="1:5" x14ac:dyDescent="0.3">
      <c r="A70" s="15">
        <v>2.6</v>
      </c>
      <c r="B70" s="48" t="s">
        <v>102</v>
      </c>
      <c r="C70" s="295"/>
      <c r="D70" s="43"/>
      <c r="E70" s="156"/>
    </row>
    <row r="71" spans="1:5" s="2" customFormat="1" x14ac:dyDescent="0.3">
      <c r="A71" s="13">
        <v>3</v>
      </c>
      <c r="B71" s="291" t="s">
        <v>451</v>
      </c>
      <c r="C71" s="294"/>
      <c r="D71" s="292"/>
      <c r="E71" s="107"/>
    </row>
    <row r="72" spans="1:5" s="2" customFormat="1" x14ac:dyDescent="0.3">
      <c r="A72" s="13">
        <v>4</v>
      </c>
      <c r="B72" s="13" t="s">
        <v>252</v>
      </c>
      <c r="C72" s="294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9" t="s">
        <v>279</v>
      </c>
      <c r="C75" s="8"/>
      <c r="D75" s="87"/>
      <c r="E75" s="107"/>
    </row>
    <row r="76" spans="1:5" s="2" customFormat="1" x14ac:dyDescent="0.3">
      <c r="A76" s="358"/>
      <c r="B76" s="358"/>
      <c r="C76" s="12"/>
      <c r="D76" s="12"/>
      <c r="E76" s="107"/>
    </row>
    <row r="77" spans="1:5" s="2" customFormat="1" x14ac:dyDescent="0.3">
      <c r="A77" s="452" t="s">
        <v>501</v>
      </c>
      <c r="B77" s="452"/>
      <c r="C77" s="452"/>
      <c r="D77" s="452"/>
      <c r="E77" s="107"/>
    </row>
    <row r="78" spans="1:5" s="2" customFormat="1" x14ac:dyDescent="0.3">
      <c r="A78" s="358"/>
      <c r="B78" s="358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60" t="s">
        <v>503</v>
      </c>
      <c r="C84" s="460"/>
      <c r="D84" s="460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60" t="s">
        <v>505</v>
      </c>
      <c r="C86" s="460"/>
      <c r="D86" s="46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49" t="s">
        <v>109</v>
      </c>
      <c r="D1" s="449"/>
      <c r="E1" s="93"/>
    </row>
    <row r="2" spans="1:5" s="6" customFormat="1" x14ac:dyDescent="0.3">
      <c r="A2" s="76" t="s">
        <v>328</v>
      </c>
      <c r="B2" s="79"/>
      <c r="C2" s="447"/>
      <c r="D2" s="447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9" sqref="B9:I2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35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300"/>
      <c r="H1" s="300"/>
      <c r="I1" s="449" t="s">
        <v>109</v>
      </c>
      <c r="J1" s="449"/>
    </row>
    <row r="2" spans="1:10" ht="15" x14ac:dyDescent="0.3">
      <c r="A2" s="78" t="s">
        <v>140</v>
      </c>
      <c r="B2" s="76"/>
      <c r="C2" s="79"/>
      <c r="D2" s="79"/>
      <c r="E2" s="79"/>
      <c r="F2" s="79"/>
      <c r="G2" s="300"/>
      <c r="H2" s="300"/>
      <c r="I2" s="447"/>
      <c r="J2" s="447"/>
    </row>
    <row r="3" spans="1:10" ht="15" x14ac:dyDescent="0.3">
      <c r="A3" s="78"/>
      <c r="B3" s="78"/>
      <c r="C3" s="76"/>
      <c r="D3" s="76"/>
      <c r="E3" s="76"/>
      <c r="F3" s="76"/>
      <c r="G3" s="300"/>
      <c r="H3" s="300"/>
      <c r="I3" s="300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299"/>
      <c r="B7" s="299"/>
      <c r="C7" s="299"/>
      <c r="D7" s="299"/>
      <c r="E7" s="299"/>
      <c r="F7" s="299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41" t="s">
        <v>348</v>
      </c>
    </row>
    <row r="9" spans="1:10" ht="15" x14ac:dyDescent="0.2">
      <c r="A9" s="100">
        <v>1</v>
      </c>
      <c r="B9" s="100"/>
      <c r="C9" s="100"/>
      <c r="D9" s="100"/>
      <c r="E9" s="100"/>
      <c r="F9" s="100"/>
      <c r="G9" s="399"/>
      <c r="H9" s="399"/>
      <c r="I9" s="399"/>
      <c r="J9" s="241" t="s">
        <v>0</v>
      </c>
    </row>
    <row r="10" spans="1:10" ht="15" x14ac:dyDescent="0.2">
      <c r="A10" s="100">
        <v>2</v>
      </c>
      <c r="B10" s="100"/>
      <c r="C10" s="100"/>
      <c r="D10" s="100"/>
      <c r="E10" s="100"/>
      <c r="F10" s="100"/>
      <c r="G10" s="399"/>
      <c r="H10" s="399"/>
      <c r="I10" s="399"/>
    </row>
    <row r="11" spans="1:10" ht="15" x14ac:dyDescent="0.2">
      <c r="A11" s="100">
        <v>3</v>
      </c>
      <c r="B11" s="100"/>
      <c r="C11" s="100"/>
      <c r="D11" s="100"/>
      <c r="E11" s="100"/>
      <c r="F11" s="100"/>
      <c r="G11" s="399"/>
      <c r="H11" s="399"/>
      <c r="I11" s="399"/>
    </row>
    <row r="12" spans="1:10" ht="15" x14ac:dyDescent="0.2">
      <c r="A12" s="100">
        <v>4</v>
      </c>
      <c r="B12" s="100"/>
      <c r="C12" s="100"/>
      <c r="D12" s="100"/>
      <c r="E12" s="100"/>
      <c r="F12" s="100"/>
      <c r="G12" s="399"/>
      <c r="H12" s="399"/>
      <c r="I12" s="399"/>
    </row>
    <row r="13" spans="1:10" ht="15" x14ac:dyDescent="0.2">
      <c r="A13" s="100">
        <v>5</v>
      </c>
      <c r="B13" s="100"/>
      <c r="C13" s="100"/>
      <c r="D13" s="100"/>
      <c r="E13" s="100"/>
      <c r="F13" s="100"/>
      <c r="G13" s="399"/>
      <c r="H13" s="399"/>
      <c r="I13" s="399"/>
    </row>
    <row r="14" spans="1:10" ht="15" x14ac:dyDescent="0.2">
      <c r="A14" s="100">
        <v>6</v>
      </c>
      <c r="B14" s="100"/>
      <c r="C14" s="100"/>
      <c r="D14" s="100"/>
      <c r="E14" s="100"/>
      <c r="F14" s="100"/>
      <c r="G14" s="399"/>
      <c r="H14" s="399"/>
      <c r="I14" s="399"/>
    </row>
    <row r="15" spans="1:10" ht="15" x14ac:dyDescent="0.2">
      <c r="A15" s="100">
        <v>7</v>
      </c>
      <c r="B15" s="100"/>
      <c r="C15" s="100"/>
      <c r="D15" s="100"/>
      <c r="E15" s="100"/>
      <c r="F15" s="100"/>
      <c r="G15" s="399"/>
      <c r="H15" s="399"/>
      <c r="I15" s="399"/>
    </row>
    <row r="16" spans="1:10" ht="15" x14ac:dyDescent="0.2">
      <c r="A16" s="100">
        <v>8</v>
      </c>
      <c r="B16" s="100"/>
      <c r="C16" s="100"/>
      <c r="D16" s="100"/>
      <c r="E16" s="100"/>
      <c r="F16" s="100"/>
      <c r="G16" s="399"/>
      <c r="H16" s="399"/>
      <c r="I16" s="399"/>
    </row>
    <row r="17" spans="1:9" ht="15" x14ac:dyDescent="0.2">
      <c r="A17" s="100">
        <v>9</v>
      </c>
      <c r="B17" s="100"/>
      <c r="C17" s="100"/>
      <c r="D17" s="100"/>
      <c r="E17" s="100"/>
      <c r="F17" s="100"/>
      <c r="G17" s="399"/>
      <c r="H17" s="399"/>
      <c r="I17" s="399"/>
    </row>
    <row r="18" spans="1:9" ht="15" x14ac:dyDescent="0.2">
      <c r="A18" s="100">
        <v>10</v>
      </c>
      <c r="B18" s="100"/>
      <c r="C18" s="100"/>
      <c r="D18" s="100"/>
      <c r="E18" s="100"/>
      <c r="F18" s="100"/>
      <c r="G18" s="399"/>
      <c r="H18" s="399"/>
      <c r="I18" s="399"/>
    </row>
    <row r="19" spans="1:9" ht="15" x14ac:dyDescent="0.2">
      <c r="A19" s="100">
        <v>11</v>
      </c>
      <c r="B19" s="100"/>
      <c r="C19" s="100"/>
      <c r="D19" s="100"/>
      <c r="E19" s="100"/>
      <c r="F19" s="100"/>
      <c r="G19" s="399"/>
      <c r="H19" s="399"/>
      <c r="I19" s="399"/>
    </row>
    <row r="20" spans="1:9" ht="15" x14ac:dyDescent="0.2">
      <c r="A20" s="100">
        <v>12</v>
      </c>
      <c r="B20" s="100"/>
      <c r="C20" s="100"/>
      <c r="D20" s="100"/>
      <c r="E20" s="100"/>
      <c r="F20" s="100"/>
      <c r="G20" s="399"/>
      <c r="H20" s="399"/>
      <c r="I20" s="399"/>
    </row>
    <row r="21" spans="1:9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3">
      <c r="A25" s="89"/>
      <c r="B25" s="101"/>
      <c r="C25" s="101"/>
      <c r="D25" s="101"/>
      <c r="E25" s="101"/>
      <c r="F25" s="89" t="s">
        <v>456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 x14ac:dyDescent="0.3">
      <c r="A26" s="239"/>
      <c r="B26" s="239"/>
      <c r="C26" s="239"/>
      <c r="D26" s="239"/>
      <c r="E26" s="239"/>
      <c r="F26" s="239"/>
      <c r="G26" s="239"/>
      <c r="H26" s="192"/>
      <c r="I26" s="192"/>
    </row>
    <row r="27" spans="1:9" ht="15" x14ac:dyDescent="0.3">
      <c r="A27" s="240" t="s">
        <v>477</v>
      </c>
      <c r="B27" s="240"/>
      <c r="C27" s="239"/>
      <c r="D27" s="239"/>
      <c r="E27" s="239"/>
      <c r="F27" s="239"/>
      <c r="G27" s="239"/>
      <c r="H27" s="192"/>
      <c r="I27" s="192"/>
    </row>
    <row r="28" spans="1:9" ht="15" x14ac:dyDescent="0.3">
      <c r="A28" s="240"/>
      <c r="B28" s="240"/>
      <c r="C28" s="239"/>
      <c r="D28" s="239"/>
      <c r="E28" s="239"/>
      <c r="F28" s="239"/>
      <c r="G28" s="239"/>
      <c r="H28" s="192"/>
      <c r="I28" s="192"/>
    </row>
    <row r="29" spans="1:9" ht="15" x14ac:dyDescent="0.3">
      <c r="A29" s="240"/>
      <c r="B29" s="240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0"/>
      <c r="B30" s="240"/>
      <c r="C30" s="192"/>
      <c r="D30" s="192"/>
      <c r="E30" s="192"/>
      <c r="F30" s="192"/>
      <c r="G30" s="192"/>
      <c r="H30" s="192"/>
      <c r="I30" s="192"/>
    </row>
    <row r="31" spans="1:9" x14ac:dyDescent="0.2">
      <c r="A31" s="236"/>
      <c r="B31" s="236"/>
      <c r="C31" s="236"/>
      <c r="D31" s="236"/>
      <c r="E31" s="236"/>
      <c r="F31" s="236"/>
      <c r="G31" s="236"/>
      <c r="H31" s="236"/>
      <c r="I31" s="236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topLeftCell="A16" zoomScaleNormal="10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49" t="s">
        <v>109</v>
      </c>
      <c r="H1" s="449"/>
      <c r="I1" s="363"/>
    </row>
    <row r="2" spans="1:9" ht="15" x14ac:dyDescent="0.3">
      <c r="A2" s="78" t="s">
        <v>140</v>
      </c>
      <c r="B2" s="79"/>
      <c r="C2" s="79"/>
      <c r="D2" s="79"/>
      <c r="E2" s="79"/>
      <c r="F2" s="79"/>
      <c r="G2" s="447"/>
      <c r="H2" s="447"/>
      <c r="I2" s="78"/>
    </row>
    <row r="3" spans="1:9" ht="15" x14ac:dyDescent="0.3">
      <c r="A3" s="78"/>
      <c r="B3" s="78"/>
      <c r="C3" s="78"/>
      <c r="D3" s="78"/>
      <c r="E3" s="78"/>
      <c r="F3" s="78"/>
      <c r="G3" s="300"/>
      <c r="H3" s="300"/>
      <c r="I3" s="363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9"/>
      <c r="B7" s="299"/>
      <c r="C7" s="299"/>
      <c r="D7" s="299"/>
      <c r="E7" s="299"/>
      <c r="F7" s="299"/>
      <c r="G7" s="80"/>
      <c r="H7" s="80"/>
      <c r="I7" s="363"/>
    </row>
    <row r="8" spans="1:9" ht="45" x14ac:dyDescent="0.2">
      <c r="A8" s="35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60"/>
      <c r="B9" s="361"/>
      <c r="C9" s="100"/>
      <c r="D9" s="100"/>
      <c r="E9" s="100"/>
      <c r="F9" s="100"/>
      <c r="G9" s="100"/>
      <c r="H9" s="4"/>
      <c r="I9" s="4"/>
    </row>
    <row r="10" spans="1:9" ht="15" x14ac:dyDescent="0.2">
      <c r="A10" s="360"/>
      <c r="B10" s="361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60"/>
      <c r="B11" s="361"/>
      <c r="C11" s="89"/>
      <c r="D11" s="89"/>
      <c r="E11" s="89"/>
      <c r="F11" s="89"/>
      <c r="G11" s="89"/>
      <c r="H11" s="4"/>
      <c r="I11" s="4"/>
    </row>
    <row r="12" spans="1:9" ht="15" x14ac:dyDescent="0.2">
      <c r="A12" s="360"/>
      <c r="B12" s="361"/>
      <c r="C12" s="89"/>
      <c r="D12" s="89"/>
      <c r="E12" s="89"/>
      <c r="F12" s="89"/>
      <c r="G12" s="89"/>
      <c r="H12" s="4"/>
      <c r="I12" s="4"/>
    </row>
    <row r="13" spans="1:9" ht="15" x14ac:dyDescent="0.2">
      <c r="A13" s="360"/>
      <c r="B13" s="361"/>
      <c r="C13" s="89"/>
      <c r="D13" s="89"/>
      <c r="E13" s="89"/>
      <c r="F13" s="89"/>
      <c r="G13" s="89"/>
      <c r="H13" s="4"/>
      <c r="I13" s="4"/>
    </row>
    <row r="14" spans="1:9" ht="15" x14ac:dyDescent="0.2">
      <c r="A14" s="360"/>
      <c r="B14" s="361"/>
      <c r="C14" s="89"/>
      <c r="D14" s="89"/>
      <c r="E14" s="89"/>
      <c r="F14" s="89"/>
      <c r="G14" s="89"/>
      <c r="H14" s="4"/>
      <c r="I14" s="4"/>
    </row>
    <row r="15" spans="1:9" ht="15" x14ac:dyDescent="0.2">
      <c r="A15" s="360"/>
      <c r="B15" s="361"/>
      <c r="C15" s="89"/>
      <c r="D15" s="89"/>
      <c r="E15" s="89"/>
      <c r="F15" s="89"/>
      <c r="G15" s="89"/>
      <c r="H15" s="4"/>
      <c r="I15" s="4"/>
    </row>
    <row r="16" spans="1:9" ht="15" x14ac:dyDescent="0.2">
      <c r="A16" s="360"/>
      <c r="B16" s="361"/>
      <c r="C16" s="89"/>
      <c r="D16" s="89"/>
      <c r="E16" s="89"/>
      <c r="F16" s="89"/>
      <c r="G16" s="89"/>
      <c r="H16" s="4"/>
      <c r="I16" s="4"/>
    </row>
    <row r="17" spans="1:9" ht="15" x14ac:dyDescent="0.2">
      <c r="A17" s="360"/>
      <c r="B17" s="361"/>
      <c r="C17" s="89"/>
      <c r="D17" s="89"/>
      <c r="E17" s="89"/>
      <c r="F17" s="89"/>
      <c r="G17" s="89"/>
      <c r="H17" s="4"/>
      <c r="I17" s="4"/>
    </row>
    <row r="18" spans="1:9" ht="15" x14ac:dyDescent="0.2">
      <c r="A18" s="360"/>
      <c r="B18" s="361"/>
      <c r="C18" s="89"/>
      <c r="D18" s="89"/>
      <c r="E18" s="89"/>
      <c r="F18" s="89"/>
      <c r="G18" s="89"/>
      <c r="H18" s="4"/>
      <c r="I18" s="4"/>
    </row>
    <row r="19" spans="1:9" ht="15" x14ac:dyDescent="0.2">
      <c r="A19" s="360"/>
      <c r="B19" s="361"/>
      <c r="C19" s="89"/>
      <c r="D19" s="89"/>
      <c r="E19" s="89"/>
      <c r="F19" s="89"/>
      <c r="G19" s="89"/>
      <c r="H19" s="4"/>
      <c r="I19" s="4"/>
    </row>
    <row r="20" spans="1:9" ht="15" x14ac:dyDescent="0.2">
      <c r="A20" s="360"/>
      <c r="B20" s="361"/>
      <c r="C20" s="89"/>
      <c r="D20" s="89"/>
      <c r="E20" s="89"/>
      <c r="F20" s="89"/>
      <c r="G20" s="89"/>
      <c r="H20" s="4"/>
      <c r="I20" s="4"/>
    </row>
    <row r="21" spans="1:9" ht="15" x14ac:dyDescent="0.2">
      <c r="A21" s="360"/>
      <c r="B21" s="361"/>
      <c r="C21" s="89"/>
      <c r="D21" s="89"/>
      <c r="E21" s="89"/>
      <c r="F21" s="89"/>
      <c r="G21" s="89"/>
      <c r="H21" s="4"/>
      <c r="I21" s="4"/>
    </row>
    <row r="22" spans="1:9" ht="15" x14ac:dyDescent="0.2">
      <c r="A22" s="360"/>
      <c r="B22" s="361"/>
      <c r="C22" s="89"/>
      <c r="D22" s="89"/>
      <c r="E22" s="89"/>
      <c r="F22" s="89"/>
      <c r="G22" s="89"/>
      <c r="H22" s="4"/>
      <c r="I22" s="4"/>
    </row>
    <row r="23" spans="1:9" ht="15" x14ac:dyDescent="0.2">
      <c r="A23" s="360"/>
      <c r="B23" s="361"/>
      <c r="C23" s="89"/>
      <c r="D23" s="89"/>
      <c r="E23" s="89"/>
      <c r="F23" s="89"/>
      <c r="G23" s="89"/>
      <c r="H23" s="4"/>
      <c r="I23" s="4"/>
    </row>
    <row r="24" spans="1:9" ht="15" x14ac:dyDescent="0.2">
      <c r="A24" s="360"/>
      <c r="B24" s="361"/>
      <c r="C24" s="89"/>
      <c r="D24" s="89"/>
      <c r="E24" s="89"/>
      <c r="F24" s="89"/>
      <c r="G24" s="89"/>
      <c r="H24" s="4"/>
      <c r="I24" s="4"/>
    </row>
    <row r="25" spans="1:9" ht="15" x14ac:dyDescent="0.2">
      <c r="A25" s="360"/>
      <c r="B25" s="361"/>
      <c r="C25" s="89"/>
      <c r="D25" s="89"/>
      <c r="E25" s="89"/>
      <c r="F25" s="89"/>
      <c r="G25" s="89"/>
      <c r="H25" s="4"/>
      <c r="I25" s="4"/>
    </row>
    <row r="26" spans="1:9" ht="15" x14ac:dyDescent="0.2">
      <c r="A26" s="360"/>
      <c r="B26" s="361"/>
      <c r="C26" s="89"/>
      <c r="D26" s="89"/>
      <c r="E26" s="89"/>
      <c r="F26" s="89"/>
      <c r="G26" s="89"/>
      <c r="H26" s="4"/>
      <c r="I26" s="4"/>
    </row>
    <row r="27" spans="1:9" ht="15" x14ac:dyDescent="0.2">
      <c r="A27" s="360"/>
      <c r="B27" s="361"/>
      <c r="C27" s="89"/>
      <c r="D27" s="89"/>
      <c r="E27" s="89"/>
      <c r="F27" s="89"/>
      <c r="G27" s="89"/>
      <c r="H27" s="4"/>
      <c r="I27" s="4"/>
    </row>
    <row r="28" spans="1:9" ht="15" x14ac:dyDescent="0.2">
      <c r="A28" s="360"/>
      <c r="B28" s="361"/>
      <c r="C28" s="89"/>
      <c r="D28" s="89"/>
      <c r="E28" s="89"/>
      <c r="F28" s="89"/>
      <c r="G28" s="89"/>
      <c r="H28" s="4"/>
      <c r="I28" s="4"/>
    </row>
    <row r="29" spans="1:9" ht="15" x14ac:dyDescent="0.2">
      <c r="A29" s="360"/>
      <c r="B29" s="361"/>
      <c r="C29" s="89"/>
      <c r="D29" s="89"/>
      <c r="E29" s="89"/>
      <c r="F29" s="89"/>
      <c r="G29" s="89"/>
      <c r="H29" s="4"/>
      <c r="I29" s="4"/>
    </row>
    <row r="30" spans="1:9" ht="15" x14ac:dyDescent="0.2">
      <c r="A30" s="360"/>
      <c r="B30" s="361"/>
      <c r="C30" s="89"/>
      <c r="D30" s="89"/>
      <c r="E30" s="89"/>
      <c r="F30" s="89"/>
      <c r="G30" s="89"/>
      <c r="H30" s="4"/>
      <c r="I30" s="4"/>
    </row>
    <row r="31" spans="1:9" ht="15" x14ac:dyDescent="0.2">
      <c r="A31" s="360"/>
      <c r="B31" s="361"/>
      <c r="C31" s="89"/>
      <c r="D31" s="89"/>
      <c r="E31" s="89"/>
      <c r="F31" s="89"/>
      <c r="G31" s="89"/>
      <c r="H31" s="4"/>
      <c r="I31" s="4"/>
    </row>
    <row r="32" spans="1:9" ht="15" x14ac:dyDescent="0.2">
      <c r="A32" s="360"/>
      <c r="B32" s="361"/>
      <c r="C32" s="89"/>
      <c r="D32" s="89"/>
      <c r="E32" s="89"/>
      <c r="F32" s="89"/>
      <c r="G32" s="89"/>
      <c r="H32" s="4"/>
      <c r="I32" s="4"/>
    </row>
    <row r="33" spans="1:9" ht="15" x14ac:dyDescent="0.2">
      <c r="A33" s="360"/>
      <c r="B33" s="361"/>
      <c r="C33" s="89"/>
      <c r="D33" s="89"/>
      <c r="E33" s="89"/>
      <c r="F33" s="89"/>
      <c r="G33" s="89"/>
      <c r="H33" s="4"/>
      <c r="I33" s="4"/>
    </row>
    <row r="34" spans="1:9" ht="15" x14ac:dyDescent="0.3">
      <c r="A34" s="360"/>
      <c r="B34" s="36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4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4"/>
      <c r="B37" s="44"/>
      <c r="C37" s="44"/>
      <c r="D37" s="44"/>
      <c r="E37" s="44"/>
      <c r="F37" s="44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49" t="s">
        <v>109</v>
      </c>
      <c r="H1" s="449"/>
    </row>
    <row r="2" spans="1:10" ht="15" x14ac:dyDescent="0.3">
      <c r="A2" s="78" t="s">
        <v>140</v>
      </c>
      <c r="B2" s="76"/>
      <c r="C2" s="79"/>
      <c r="D2" s="79"/>
      <c r="E2" s="79"/>
      <c r="F2" s="79"/>
      <c r="G2" s="447"/>
      <c r="H2" s="447"/>
    </row>
    <row r="3" spans="1:10" ht="15" x14ac:dyDescent="0.3">
      <c r="A3" s="78"/>
      <c r="B3" s="78"/>
      <c r="C3" s="78"/>
      <c r="D3" s="78"/>
      <c r="E3" s="78"/>
      <c r="F3" s="78"/>
      <c r="G3" s="300"/>
      <c r="H3" s="300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9"/>
      <c r="B7" s="299"/>
      <c r="C7" s="299"/>
      <c r="D7" s="299"/>
      <c r="E7" s="299"/>
      <c r="F7" s="299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41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1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9"/>
      <c r="B35" s="239"/>
      <c r="C35" s="239"/>
      <c r="D35" s="239"/>
      <c r="E35" s="239"/>
      <c r="F35" s="239"/>
      <c r="G35" s="239"/>
      <c r="H35" s="192"/>
      <c r="I35" s="192"/>
    </row>
    <row r="36" spans="1:9" ht="15" x14ac:dyDescent="0.3">
      <c r="A36" s="240" t="s">
        <v>481</v>
      </c>
      <c r="B36" s="240"/>
      <c r="C36" s="239"/>
      <c r="D36" s="239"/>
      <c r="E36" s="239"/>
      <c r="F36" s="239"/>
      <c r="G36" s="239"/>
      <c r="H36" s="192"/>
      <c r="I36" s="192"/>
    </row>
    <row r="37" spans="1:9" ht="15" x14ac:dyDescent="0.3">
      <c r="A37" s="240"/>
      <c r="B37" s="240"/>
      <c r="C37" s="239"/>
      <c r="D37" s="239"/>
      <c r="E37" s="239"/>
      <c r="F37" s="239"/>
      <c r="G37" s="239"/>
      <c r="H37" s="192"/>
      <c r="I37" s="192"/>
    </row>
    <row r="38" spans="1:9" ht="15" x14ac:dyDescent="0.3">
      <c r="A38" s="240"/>
      <c r="B38" s="240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0"/>
      <c r="B39" s="240"/>
      <c r="C39" s="192"/>
      <c r="D39" s="192"/>
      <c r="E39" s="192"/>
      <c r="F39" s="192"/>
      <c r="G39" s="192"/>
      <c r="H39" s="192"/>
      <c r="I39" s="192"/>
    </row>
    <row r="40" spans="1:9" x14ac:dyDescent="0.2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39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B3" sqref="B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54" t="s">
        <v>482</v>
      </c>
      <c r="B2" s="454"/>
      <c r="C2" s="454"/>
      <c r="D2" s="454"/>
      <c r="E2" s="350"/>
      <c r="F2" s="79"/>
      <c r="G2" s="79"/>
      <c r="H2" s="79"/>
      <c r="I2" s="79"/>
      <c r="J2" s="300"/>
      <c r="K2" s="301"/>
      <c r="L2" s="301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00"/>
      <c r="K3" s="447"/>
      <c r="L3" s="447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300"/>
      <c r="K4" s="300"/>
      <c r="L4" s="300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9"/>
      <c r="B8" s="299"/>
      <c r="C8" s="299"/>
      <c r="D8" s="299"/>
      <c r="E8" s="299"/>
      <c r="F8" s="299"/>
      <c r="G8" s="299"/>
      <c r="H8" s="299"/>
      <c r="I8" s="299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 x14ac:dyDescent="0.2">
      <c r="A10" s="100">
        <v>1</v>
      </c>
      <c r="B10" s="35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5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5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5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5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5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5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5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5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5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5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5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5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5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5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5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5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5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5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5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5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5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5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5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276</v>
      </c>
      <c r="B34" s="35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5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 x14ac:dyDescent="0.3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192"/>
    </row>
    <row r="37" spans="1:12" ht="15" x14ac:dyDescent="0.3">
      <c r="A37" s="240" t="s">
        <v>494</v>
      </c>
      <c r="B37" s="240"/>
      <c r="C37" s="239"/>
      <c r="D37" s="239"/>
      <c r="E37" s="239"/>
      <c r="F37" s="239"/>
      <c r="G37" s="239"/>
      <c r="H37" s="239"/>
      <c r="I37" s="239"/>
      <c r="J37" s="239"/>
      <c r="K37" s="192"/>
    </row>
    <row r="38" spans="1:12" ht="15" x14ac:dyDescent="0.3">
      <c r="A38" s="240" t="s">
        <v>495</v>
      </c>
      <c r="B38" s="240"/>
      <c r="C38" s="239"/>
      <c r="D38" s="239"/>
      <c r="E38" s="239"/>
      <c r="F38" s="239"/>
      <c r="G38" s="239"/>
      <c r="H38" s="239"/>
      <c r="I38" s="239"/>
      <c r="J38" s="239"/>
      <c r="K38" s="192"/>
    </row>
    <row r="39" spans="1:12" ht="15" x14ac:dyDescent="0.3">
      <c r="A39" s="224" t="s">
        <v>496</v>
      </c>
      <c r="B39" s="240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40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59" t="s">
        <v>514</v>
      </c>
      <c r="B41" s="459"/>
      <c r="C41" s="459"/>
      <c r="D41" s="459"/>
      <c r="E41" s="459"/>
      <c r="F41" s="459"/>
      <c r="G41" s="459"/>
      <c r="H41" s="459"/>
      <c r="I41" s="459"/>
      <c r="J41" s="459"/>
      <c r="K41" s="459"/>
    </row>
    <row r="42" spans="1:12" ht="15" customHeight="1" x14ac:dyDescent="0.2">
      <c r="A42" s="459"/>
      <c r="B42" s="459"/>
      <c r="C42" s="459"/>
      <c r="D42" s="459"/>
      <c r="E42" s="459"/>
      <c r="F42" s="459"/>
      <c r="G42" s="459"/>
      <c r="H42" s="459"/>
      <c r="I42" s="459"/>
      <c r="J42" s="459"/>
      <c r="K42" s="459"/>
    </row>
    <row r="43" spans="1:12" ht="12.75" customHeight="1" x14ac:dyDescent="0.2">
      <c r="A43" s="381"/>
      <c r="B43" s="381"/>
      <c r="C43" s="381"/>
      <c r="D43" s="381"/>
      <c r="E43" s="381"/>
      <c r="F43" s="381"/>
      <c r="G43" s="381"/>
      <c r="H43" s="381"/>
      <c r="I43" s="381"/>
      <c r="J43" s="381"/>
      <c r="K43" s="381"/>
    </row>
    <row r="44" spans="1:12" ht="15" x14ac:dyDescent="0.3">
      <c r="A44" s="455" t="s">
        <v>107</v>
      </c>
      <c r="B44" s="455"/>
      <c r="C44" s="352"/>
      <c r="D44" s="353"/>
      <c r="E44" s="353"/>
      <c r="F44" s="352"/>
      <c r="G44" s="352"/>
      <c r="H44" s="352"/>
      <c r="I44" s="352"/>
      <c r="J44" s="352"/>
      <c r="K44" s="192"/>
    </row>
    <row r="45" spans="1:12" ht="15" x14ac:dyDescent="0.3">
      <c r="A45" s="352"/>
      <c r="B45" s="353"/>
      <c r="C45" s="352"/>
      <c r="D45" s="353"/>
      <c r="E45" s="353"/>
      <c r="F45" s="352"/>
      <c r="G45" s="352"/>
      <c r="H45" s="352"/>
      <c r="I45" s="352"/>
      <c r="J45" s="354"/>
      <c r="K45" s="192"/>
    </row>
    <row r="46" spans="1:12" ht="15" customHeight="1" x14ac:dyDescent="0.3">
      <c r="A46" s="352"/>
      <c r="B46" s="353"/>
      <c r="C46" s="456" t="s">
        <v>268</v>
      </c>
      <c r="D46" s="456"/>
      <c r="E46" s="355"/>
      <c r="F46" s="356"/>
      <c r="G46" s="457" t="s">
        <v>498</v>
      </c>
      <c r="H46" s="457"/>
      <c r="I46" s="457"/>
      <c r="J46" s="357"/>
      <c r="K46" s="192"/>
    </row>
    <row r="47" spans="1:12" ht="15" x14ac:dyDescent="0.3">
      <c r="A47" s="352"/>
      <c r="B47" s="353"/>
      <c r="C47" s="352"/>
      <c r="D47" s="353"/>
      <c r="E47" s="353"/>
      <c r="F47" s="352"/>
      <c r="G47" s="458"/>
      <c r="H47" s="458"/>
      <c r="I47" s="458"/>
      <c r="J47" s="357"/>
      <c r="K47" s="192"/>
    </row>
    <row r="48" spans="1:12" ht="15" x14ac:dyDescent="0.3">
      <c r="A48" s="352"/>
      <c r="B48" s="353"/>
      <c r="C48" s="453" t="s">
        <v>139</v>
      </c>
      <c r="D48" s="453"/>
      <c r="E48" s="355"/>
      <c r="F48" s="356"/>
      <c r="G48" s="352"/>
      <c r="H48" s="352"/>
      <c r="I48" s="352"/>
      <c r="J48" s="352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110" zoomScaleNormal="100" zoomScaleSheetLayoutView="110" workbookViewId="0">
      <selection activeCell="C4" sqref="C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61" t="s">
        <v>109</v>
      </c>
      <c r="D1" s="461"/>
    </row>
    <row r="2" spans="1:5" x14ac:dyDescent="0.3">
      <c r="A2" s="76" t="s">
        <v>459</v>
      </c>
      <c r="B2" s="78"/>
      <c r="C2" s="447" t="s">
        <v>569</v>
      </c>
      <c r="D2" s="448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2600</v>
      </c>
      <c r="D10" s="84">
        <f>SUM(D11,D14,D17,D20:D22)</f>
        <v>2600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2600</v>
      </c>
      <c r="D14" s="84">
        <f>SUM(D15:D16)</f>
        <v>2600</v>
      </c>
    </row>
    <row r="15" spans="1:5" x14ac:dyDescent="0.3">
      <c r="A15" s="16" t="s">
        <v>32</v>
      </c>
      <c r="B15" s="16" t="s">
        <v>72</v>
      </c>
      <c r="C15" s="34">
        <v>2600</v>
      </c>
      <c r="D15" s="35">
        <v>2600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49" t="s">
        <v>109</v>
      </c>
      <c r="D1" s="449"/>
      <c r="E1" s="93"/>
    </row>
    <row r="2" spans="1:5" s="6" customFormat="1" x14ac:dyDescent="0.3">
      <c r="A2" s="76" t="s">
        <v>457</v>
      </c>
      <c r="B2" s="79"/>
      <c r="C2" s="447"/>
      <c r="D2" s="447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9" zoomScale="110" zoomScaleNormal="100" zoomScaleSheetLayoutView="110" workbookViewId="0">
      <selection activeCell="G28" sqref="G2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462" t="s">
        <v>198</v>
      </c>
      <c r="D1" s="462"/>
      <c r="E1" s="107"/>
    </row>
    <row r="2" spans="1:5" x14ac:dyDescent="0.3">
      <c r="A2" s="78" t="s">
        <v>140</v>
      </c>
      <c r="B2" s="123"/>
      <c r="C2" s="463" t="s">
        <v>569</v>
      </c>
      <c r="D2" s="463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49"/>
      <c r="B9" s="50"/>
      <c r="C9" s="161"/>
      <c r="D9" s="161"/>
      <c r="E9" s="107"/>
    </row>
    <row r="10" spans="1:5" x14ac:dyDescent="0.3">
      <c r="A10" s="51" t="s">
        <v>191</v>
      </c>
      <c r="B10" s="52"/>
      <c r="C10" s="127">
        <f>SUM(C11,C34)</f>
        <v>847.19</v>
      </c>
      <c r="D10" s="127">
        <f>SUM(D11,D34)</f>
        <v>1858.06</v>
      </c>
      <c r="E10" s="107"/>
    </row>
    <row r="11" spans="1:5" x14ac:dyDescent="0.3">
      <c r="A11" s="53" t="s">
        <v>192</v>
      </c>
      <c r="B11" s="54"/>
      <c r="C11" s="87">
        <f>SUM(C12:C32)</f>
        <v>847.19</v>
      </c>
      <c r="D11" s="87">
        <f>SUM(D12:D32)</f>
        <v>1858.06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8">
        <v>847.19</v>
      </c>
      <c r="D14" s="429">
        <v>1033.06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0</v>
      </c>
      <c r="D26" s="8">
        <v>0</v>
      </c>
      <c r="E26" s="107"/>
    </row>
    <row r="27" spans="1:5" x14ac:dyDescent="0.3">
      <c r="A27" s="57">
        <v>1441</v>
      </c>
      <c r="B27" s="56" t="s">
        <v>157</v>
      </c>
      <c r="C27" s="8">
        <v>0</v>
      </c>
      <c r="D27" s="8">
        <v>0</v>
      </c>
      <c r="E27" s="107"/>
    </row>
    <row r="28" spans="1:5" x14ac:dyDescent="0.3">
      <c r="A28" s="57">
        <v>1442</v>
      </c>
      <c r="B28" s="56" t="s">
        <v>158</v>
      </c>
      <c r="C28" s="8">
        <v>0</v>
      </c>
      <c r="D28" s="8">
        <v>825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321.31</v>
      </c>
      <c r="D44" s="87">
        <f>SUM(D45,D64)</f>
        <v>1419.92</v>
      </c>
      <c r="E44" s="107"/>
    </row>
    <row r="45" spans="1:5" x14ac:dyDescent="0.3">
      <c r="A45" s="58" t="s">
        <v>194</v>
      </c>
      <c r="B45" s="56"/>
      <c r="C45" s="87">
        <f>SUM(C46:C61)</f>
        <v>321.31</v>
      </c>
      <c r="D45" s="87">
        <f>SUM(D46:D61)</f>
        <v>1419.92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v>321.31</v>
      </c>
      <c r="D47" s="8">
        <f>869+550.92</f>
        <v>1419.92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I3" sqref="I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49" t="s">
        <v>109</v>
      </c>
      <c r="J1" s="449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47" t="s">
        <v>550</v>
      </c>
      <c r="J2" s="448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6"/>
      <c r="C5" s="376"/>
      <c r="D5" s="376"/>
      <c r="E5" s="376"/>
      <c r="F5" s="377"/>
      <c r="G5" s="376"/>
      <c r="H5" s="376"/>
      <c r="I5" s="376"/>
      <c r="J5" s="376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7"/>
    </row>
    <row r="10" spans="1:11" s="27" customFormat="1" ht="30" x14ac:dyDescent="0.3">
      <c r="A10" s="162">
        <v>1</v>
      </c>
      <c r="B10" s="63" t="s">
        <v>545</v>
      </c>
      <c r="C10" s="163" t="s">
        <v>544</v>
      </c>
      <c r="D10" s="164" t="s">
        <v>546</v>
      </c>
      <c r="E10" s="160" t="s">
        <v>547</v>
      </c>
      <c r="F10" s="28">
        <v>847.19</v>
      </c>
      <c r="G10" s="430">
        <v>16107.13</v>
      </c>
      <c r="H10" s="430">
        <v>16293</v>
      </c>
      <c r="I10" s="430">
        <v>1033.06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44" t="s">
        <v>107</v>
      </c>
      <c r="C15" s="106"/>
      <c r="D15" s="106"/>
      <c r="E15" s="106"/>
      <c r="F15" s="245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7"/>
      <c r="D17" s="106"/>
      <c r="E17" s="106"/>
      <c r="F17" s="297"/>
      <c r="G17" s="298"/>
      <c r="H17" s="298"/>
      <c r="I17" s="103"/>
      <c r="J17" s="103"/>
    </row>
    <row r="18" spans="1:10" x14ac:dyDescent="0.3">
      <c r="A18" s="103"/>
      <c r="B18" s="106"/>
      <c r="C18" s="246" t="s">
        <v>268</v>
      </c>
      <c r="D18" s="246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7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7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49" t="s">
        <v>109</v>
      </c>
      <c r="D1" s="449"/>
      <c r="E1" s="110"/>
    </row>
    <row r="2" spans="1:7" x14ac:dyDescent="0.3">
      <c r="A2" s="78" t="s">
        <v>140</v>
      </c>
      <c r="B2" s="78"/>
      <c r="C2" s="447" t="s">
        <v>550</v>
      </c>
      <c r="D2" s="448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51">
        <v>1</v>
      </c>
      <c r="B9" s="251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8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9" t="s">
        <v>98</v>
      </c>
      <c r="B28" s="259" t="s">
        <v>309</v>
      </c>
      <c r="C28" s="8"/>
      <c r="D28" s="8"/>
      <c r="E28" s="110"/>
    </row>
    <row r="29" spans="1:5" x14ac:dyDescent="0.3">
      <c r="A29" s="259" t="s">
        <v>99</v>
      </c>
      <c r="B29" s="259" t="s">
        <v>312</v>
      </c>
      <c r="C29" s="8"/>
      <c r="D29" s="8"/>
      <c r="E29" s="110"/>
    </row>
    <row r="30" spans="1:5" x14ac:dyDescent="0.3">
      <c r="A30" s="259" t="s">
        <v>455</v>
      </c>
      <c r="B30" s="259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9" t="s">
        <v>12</v>
      </c>
      <c r="B32" s="259" t="s">
        <v>509</v>
      </c>
      <c r="C32" s="8"/>
      <c r="D32" s="8"/>
      <c r="E32" s="110"/>
    </row>
    <row r="33" spans="1:9" x14ac:dyDescent="0.3">
      <c r="A33" s="259" t="s">
        <v>13</v>
      </c>
      <c r="B33" s="259" t="s">
        <v>510</v>
      </c>
      <c r="C33" s="8"/>
      <c r="D33" s="8"/>
      <c r="E33" s="110"/>
    </row>
    <row r="34" spans="1:9" x14ac:dyDescent="0.3">
      <c r="A34" s="259" t="s">
        <v>281</v>
      </c>
      <c r="B34" s="259" t="s">
        <v>511</v>
      </c>
      <c r="C34" s="8"/>
      <c r="D34" s="8"/>
      <c r="E34" s="110"/>
    </row>
    <row r="35" spans="1:9" x14ac:dyDescent="0.3">
      <c r="A35" s="90" t="s">
        <v>34</v>
      </c>
      <c r="B35" s="273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1" t="s">
        <v>109</v>
      </c>
      <c r="H1" s="172"/>
    </row>
    <row r="2" spans="1:8" x14ac:dyDescent="0.3">
      <c r="A2" s="78" t="s">
        <v>140</v>
      </c>
      <c r="B2" s="78"/>
      <c r="C2" s="78"/>
      <c r="D2" s="78"/>
      <c r="E2" s="78"/>
      <c r="F2" s="78"/>
      <c r="G2" s="173"/>
      <c r="H2" s="172"/>
    </row>
    <row r="3" spans="1:8" x14ac:dyDescent="0.3">
      <c r="A3" s="78"/>
      <c r="B3" s="78"/>
      <c r="C3" s="78"/>
      <c r="D3" s="78"/>
      <c r="E3" s="78"/>
      <c r="F3" s="78"/>
      <c r="G3" s="104"/>
      <c r="H3" s="172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233"/>
      <c r="D5" s="233"/>
      <c r="E5" s="233"/>
      <c r="F5" s="233"/>
      <c r="G5" s="233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7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7"/>
    </row>
    <row r="10" spans="1:8" ht="15.75" x14ac:dyDescent="0.3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7"/>
    </row>
    <row r="11" spans="1:8" ht="15.75" x14ac:dyDescent="0.3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7"/>
    </row>
    <row r="12" spans="1:8" ht="15.75" x14ac:dyDescent="0.3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7"/>
    </row>
    <row r="13" spans="1:8" ht="15.75" x14ac:dyDescent="0.3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7"/>
    </row>
    <row r="14" spans="1:8" ht="15.75" x14ac:dyDescent="0.3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7"/>
    </row>
    <row r="15" spans="1:8" ht="15.75" x14ac:dyDescent="0.3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7"/>
    </row>
    <row r="16" spans="1:8" ht="15.75" x14ac:dyDescent="0.3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7"/>
    </row>
    <row r="17" spans="1:8" ht="15.75" x14ac:dyDescent="0.3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7"/>
    </row>
    <row r="18" spans="1:8" ht="15.75" x14ac:dyDescent="0.3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7"/>
    </row>
    <row r="19" spans="1:8" ht="15.75" x14ac:dyDescent="0.3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7"/>
    </row>
    <row r="20" spans="1:8" ht="15.75" x14ac:dyDescent="0.3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7"/>
    </row>
    <row r="21" spans="1:8" ht="15.75" x14ac:dyDescent="0.3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7"/>
    </row>
    <row r="22" spans="1:8" ht="15.75" x14ac:dyDescent="0.3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7"/>
    </row>
    <row r="23" spans="1:8" ht="15.75" x14ac:dyDescent="0.3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7"/>
    </row>
    <row r="24" spans="1:8" ht="15.75" x14ac:dyDescent="0.3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7"/>
    </row>
    <row r="25" spans="1:8" ht="15.75" x14ac:dyDescent="0.3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7"/>
    </row>
    <row r="26" spans="1:8" ht="15.75" x14ac:dyDescent="0.3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7"/>
    </row>
    <row r="27" spans="1:8" ht="15.75" x14ac:dyDescent="0.3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7"/>
    </row>
    <row r="28" spans="1:8" ht="15.75" x14ac:dyDescent="0.3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7"/>
    </row>
    <row r="29" spans="1:8" ht="15.75" x14ac:dyDescent="0.3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7"/>
    </row>
    <row r="30" spans="1:8" ht="15.75" x14ac:dyDescent="0.3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7"/>
    </row>
    <row r="31" spans="1:8" ht="15.75" x14ac:dyDescent="0.3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7"/>
    </row>
    <row r="32" spans="1:8" ht="15.75" x14ac:dyDescent="0.3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7"/>
    </row>
    <row r="33" spans="1:10" ht="15.75" x14ac:dyDescent="0.3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7"/>
    </row>
    <row r="34" spans="1:10" ht="15.75" x14ac:dyDescent="0.3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7"/>
    </row>
    <row r="35" spans="1:10" ht="15.75" x14ac:dyDescent="0.3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7"/>
    </row>
    <row r="36" spans="1:10" ht="15.75" x14ac:dyDescent="0.3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7"/>
    </row>
    <row r="37" spans="1:10" ht="15.75" x14ac:dyDescent="0.3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7"/>
    </row>
    <row r="38" spans="1:10" ht="15.75" x14ac:dyDescent="0.3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7"/>
    </row>
    <row r="39" spans="1:10" ht="15.75" x14ac:dyDescent="0.3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7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7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22" zoomScale="80" zoomScaleNormal="100" zoomScaleSheetLayoutView="8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61" t="s">
        <v>109</v>
      </c>
      <c r="J1" s="461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47"/>
      <c r="J2" s="448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64" t="s">
        <v>220</v>
      </c>
      <c r="C7" s="464"/>
      <c r="D7" s="464" t="s">
        <v>292</v>
      </c>
      <c r="E7" s="464"/>
      <c r="F7" s="464" t="s">
        <v>293</v>
      </c>
      <c r="G7" s="464"/>
      <c r="H7" s="159" t="s">
        <v>279</v>
      </c>
      <c r="I7" s="464" t="s">
        <v>223</v>
      </c>
      <c r="J7" s="464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150"/>
      <c r="I2" s="148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1"/>
      <c r="F5" s="152"/>
      <c r="G5" s="152"/>
      <c r="H5" s="152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60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60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60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60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60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60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60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60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60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60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60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60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60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60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60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60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60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60"/>
      <c r="H26" s="26"/>
      <c r="I26" s="146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60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64" t="s">
        <v>198</v>
      </c>
      <c r="J1" s="154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150"/>
      <c r="J2" s="154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4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1"/>
      <c r="F5" s="152"/>
      <c r="G5" s="152"/>
      <c r="H5" s="152"/>
      <c r="I5" s="151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5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5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60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60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60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60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60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60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60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60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60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60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60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60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60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0"/>
      <c r="G1" s="80" t="s">
        <v>109</v>
      </c>
      <c r="H1" s="206"/>
    </row>
    <row r="2" spans="1:8" s="205" customFormat="1" x14ac:dyDescent="0.2">
      <c r="A2" s="206" t="s">
        <v>317</v>
      </c>
      <c r="B2" s="202"/>
      <c r="C2" s="202"/>
      <c r="D2" s="202"/>
      <c r="E2" s="203"/>
      <c r="F2" s="203"/>
      <c r="G2" s="204"/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6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3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4" sqref="K4"/>
    </sheetView>
  </sheetViews>
  <sheetFormatPr defaultRowHeight="12.75" x14ac:dyDescent="0.2"/>
  <cols>
    <col min="2" max="2" width="44.5703125" style="271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1" ht="15" x14ac:dyDescent="0.2">
      <c r="A1" s="139" t="s">
        <v>461</v>
      </c>
      <c r="B1" s="407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1" ht="15" x14ac:dyDescent="0.3">
      <c r="A2" s="107" t="s">
        <v>140</v>
      </c>
      <c r="B2" s="407"/>
      <c r="C2" s="140"/>
      <c r="D2" s="140"/>
      <c r="E2" s="140"/>
      <c r="F2" s="140"/>
      <c r="G2" s="140"/>
      <c r="H2" s="140"/>
      <c r="I2" s="140"/>
      <c r="J2" s="140"/>
      <c r="K2" s="227" t="s">
        <v>550</v>
      </c>
    </row>
    <row r="3" spans="1:11" ht="15" x14ac:dyDescent="0.2">
      <c r="A3" s="140"/>
      <c r="B3" s="407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40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3" customFormat="1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09"/>
      <c r="C5" s="82"/>
      <c r="D5" s="82"/>
      <c r="E5" s="234"/>
      <c r="F5" s="235"/>
      <c r="G5" s="235"/>
      <c r="H5" s="235"/>
      <c r="I5" s="235"/>
      <c r="J5" s="235"/>
      <c r="K5" s="234"/>
    </row>
    <row r="6" spans="1:11" ht="13.5" x14ac:dyDescent="0.2">
      <c r="A6" s="144"/>
      <c r="B6" s="410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3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s="419" customFormat="1" ht="29.25" customHeight="1" x14ac:dyDescent="0.2">
      <c r="A9" s="69">
        <v>1</v>
      </c>
      <c r="B9" s="413" t="s">
        <v>570</v>
      </c>
      <c r="C9" s="69" t="s">
        <v>549</v>
      </c>
      <c r="D9" s="414" t="s">
        <v>571</v>
      </c>
      <c r="E9" s="414">
        <v>200</v>
      </c>
      <c r="F9" s="415">
        <v>1125</v>
      </c>
      <c r="G9" s="417" t="s">
        <v>564</v>
      </c>
      <c r="H9" s="418" t="s">
        <v>572</v>
      </c>
      <c r="I9" s="418" t="s">
        <v>560</v>
      </c>
      <c r="J9" s="418"/>
      <c r="K9" s="69"/>
    </row>
    <row r="10" spans="1:11" s="419" customFormat="1" ht="15" x14ac:dyDescent="0.2">
      <c r="A10" s="69">
        <v>2</v>
      </c>
      <c r="B10" s="413"/>
      <c r="C10" s="69"/>
      <c r="D10" s="414"/>
      <c r="E10" s="414"/>
      <c r="F10" s="414"/>
      <c r="G10" s="417"/>
      <c r="H10" s="418"/>
      <c r="I10" s="418"/>
      <c r="J10" s="418"/>
      <c r="K10" s="69"/>
    </row>
    <row r="11" spans="1:11" s="419" customFormat="1" ht="15" x14ac:dyDescent="0.2">
      <c r="A11" s="69">
        <v>3</v>
      </c>
      <c r="B11" s="413"/>
      <c r="C11" s="69"/>
      <c r="D11" s="414"/>
      <c r="E11" s="414"/>
      <c r="F11" s="414"/>
      <c r="G11" s="417"/>
      <c r="H11" s="418"/>
      <c r="I11" s="418"/>
      <c r="J11" s="418"/>
      <c r="K11" s="69"/>
    </row>
    <row r="12" spans="1:11" s="419" customFormat="1" ht="24.75" customHeight="1" x14ac:dyDescent="0.2">
      <c r="A12" s="69">
        <v>4</v>
      </c>
      <c r="B12" s="413"/>
      <c r="C12" s="69"/>
      <c r="D12" s="414"/>
      <c r="E12" s="414"/>
      <c r="F12" s="414"/>
      <c r="G12" s="417"/>
      <c r="H12" s="418"/>
      <c r="I12" s="418"/>
      <c r="J12" s="418"/>
      <c r="K12" s="69"/>
    </row>
    <row r="13" spans="1:11" s="419" customFormat="1" ht="27" customHeight="1" x14ac:dyDescent="0.2">
      <c r="A13" s="69">
        <v>5</v>
      </c>
      <c r="B13" s="413"/>
      <c r="C13" s="69"/>
      <c r="D13" s="414"/>
      <c r="E13" s="414"/>
      <c r="F13" s="416"/>
      <c r="G13" s="417"/>
      <c r="H13" s="418"/>
      <c r="I13" s="418"/>
      <c r="J13" s="418"/>
      <c r="K13" s="69"/>
    </row>
    <row r="14" spans="1:11" s="419" customFormat="1" ht="15" x14ac:dyDescent="0.2">
      <c r="A14" s="69">
        <v>6</v>
      </c>
      <c r="B14" s="413"/>
      <c r="C14" s="69"/>
      <c r="D14" s="414"/>
      <c r="E14" s="414"/>
      <c r="F14" s="414"/>
      <c r="G14" s="417"/>
      <c r="H14" s="418"/>
      <c r="I14" s="418"/>
      <c r="J14" s="418"/>
      <c r="K14" s="69"/>
    </row>
    <row r="15" spans="1:11" s="419" customFormat="1" ht="15" x14ac:dyDescent="0.2">
      <c r="A15" s="69">
        <v>7</v>
      </c>
      <c r="B15" s="413"/>
      <c r="C15" s="69"/>
      <c r="D15" s="414"/>
      <c r="E15" s="414"/>
      <c r="F15" s="414"/>
      <c r="G15" s="417"/>
      <c r="H15" s="418"/>
      <c r="I15" s="418"/>
      <c r="J15" s="418"/>
      <c r="K15" s="69"/>
    </row>
    <row r="16" spans="1:11" s="419" customFormat="1" ht="15" x14ac:dyDescent="0.2">
      <c r="A16" s="69">
        <v>8</v>
      </c>
      <c r="B16" s="413"/>
      <c r="C16" s="69"/>
      <c r="D16" s="414"/>
      <c r="E16" s="414"/>
      <c r="F16" s="414"/>
      <c r="G16" s="417"/>
      <c r="H16" s="418"/>
      <c r="I16" s="418"/>
      <c r="J16" s="418"/>
      <c r="K16" s="69"/>
    </row>
    <row r="17" spans="1:11" s="419" customFormat="1" ht="15" x14ac:dyDescent="0.2">
      <c r="A17" s="69">
        <v>9</v>
      </c>
      <c r="B17" s="414"/>
      <c r="C17" s="69"/>
      <c r="D17" s="414"/>
      <c r="E17" s="414"/>
      <c r="F17" s="414"/>
      <c r="G17" s="417"/>
      <c r="H17" s="418"/>
      <c r="I17" s="418"/>
      <c r="J17" s="418"/>
      <c r="K17" s="69"/>
    </row>
    <row r="18" spans="1:11" s="419" customFormat="1" ht="15" x14ac:dyDescent="0.2">
      <c r="A18" s="69">
        <v>10</v>
      </c>
      <c r="B18" s="414"/>
      <c r="C18" s="69"/>
      <c r="D18" s="414"/>
      <c r="E18" s="414"/>
      <c r="F18" s="414"/>
      <c r="G18" s="417"/>
      <c r="H18" s="418"/>
      <c r="I18" s="418"/>
      <c r="J18" s="418"/>
      <c r="K18" s="69"/>
    </row>
    <row r="19" spans="1:11" s="419" customFormat="1" ht="15" x14ac:dyDescent="0.2">
      <c r="A19" s="69">
        <v>11</v>
      </c>
      <c r="B19" s="413"/>
      <c r="C19" s="69"/>
      <c r="D19" s="414"/>
      <c r="E19" s="414"/>
      <c r="F19" s="414"/>
      <c r="G19" s="417"/>
      <c r="H19" s="418"/>
      <c r="I19" s="418"/>
      <c r="J19" s="418"/>
      <c r="K19" s="69"/>
    </row>
    <row r="20" spans="1:11" s="419" customFormat="1" ht="15" x14ac:dyDescent="0.2">
      <c r="A20" s="69">
        <v>12</v>
      </c>
      <c r="B20" s="413"/>
      <c r="C20" s="69"/>
      <c r="D20" s="414"/>
      <c r="E20" s="414"/>
      <c r="F20" s="414"/>
      <c r="G20" s="417"/>
      <c r="H20" s="418"/>
      <c r="I20" s="418"/>
      <c r="J20" s="418"/>
      <c r="K20" s="69"/>
    </row>
    <row r="21" spans="1:11" s="419" customFormat="1" ht="15" x14ac:dyDescent="0.2">
      <c r="A21" s="69">
        <v>13</v>
      </c>
      <c r="B21" s="413"/>
      <c r="C21" s="69"/>
      <c r="D21" s="414"/>
      <c r="E21" s="414"/>
      <c r="F21" s="414"/>
      <c r="G21" s="417"/>
      <c r="H21" s="418"/>
      <c r="I21" s="418"/>
      <c r="J21" s="418"/>
      <c r="K21" s="69"/>
    </row>
    <row r="22" spans="1:11" s="419" customFormat="1" ht="15" x14ac:dyDescent="0.2">
      <c r="A22" s="69">
        <v>14</v>
      </c>
      <c r="B22" s="413"/>
      <c r="C22" s="69"/>
      <c r="D22" s="414"/>
      <c r="E22" s="414"/>
      <c r="F22" s="414"/>
      <c r="G22" s="417"/>
      <c r="H22" s="418"/>
      <c r="I22" s="418"/>
      <c r="J22" s="418"/>
      <c r="K22" s="69"/>
    </row>
    <row r="23" spans="1:11" s="419" customFormat="1" ht="15" x14ac:dyDescent="0.2">
      <c r="A23" s="69">
        <v>15</v>
      </c>
      <c r="B23" s="413"/>
      <c r="C23" s="69"/>
      <c r="D23" s="414"/>
      <c r="E23" s="414"/>
      <c r="F23" s="414"/>
      <c r="G23" s="417"/>
      <c r="H23" s="418"/>
      <c r="I23" s="418"/>
      <c r="J23" s="418"/>
      <c r="K23" s="69"/>
    </row>
    <row r="24" spans="1:11" s="419" customFormat="1" ht="15" x14ac:dyDescent="0.2">
      <c r="A24" s="69">
        <v>16</v>
      </c>
      <c r="B24" s="413"/>
      <c r="C24" s="69"/>
      <c r="D24" s="414"/>
      <c r="E24" s="414"/>
      <c r="F24" s="414"/>
      <c r="G24" s="417"/>
      <c r="H24" s="418"/>
      <c r="I24" s="418"/>
      <c r="J24" s="418"/>
      <c r="K24" s="69"/>
    </row>
    <row r="25" spans="1:11" s="419" customFormat="1" ht="15" x14ac:dyDescent="0.2">
      <c r="A25" s="69">
        <v>17</v>
      </c>
      <c r="B25" s="413"/>
      <c r="C25" s="69"/>
      <c r="D25" s="414"/>
      <c r="E25" s="414"/>
      <c r="F25" s="414"/>
      <c r="G25" s="417"/>
      <c r="H25" s="418"/>
      <c r="I25" s="418"/>
      <c r="J25" s="418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 x14ac:dyDescent="0.2">
      <c r="A28" s="23"/>
      <c r="B28" s="411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11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11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1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7"/>
      <c r="C32" s="465"/>
      <c r="D32" s="465"/>
      <c r="F32" s="72"/>
      <c r="G32" s="75"/>
    </row>
    <row r="33" spans="2:6" ht="15" x14ac:dyDescent="0.3">
      <c r="B33" s="267"/>
      <c r="C33" s="71" t="s">
        <v>268</v>
      </c>
      <c r="D33" s="2"/>
      <c r="F33" s="12" t="s">
        <v>273</v>
      </c>
    </row>
    <row r="34" spans="2:6" ht="15" x14ac:dyDescent="0.3">
      <c r="B34" s="267"/>
      <c r="C34" s="2"/>
      <c r="D34" s="2"/>
      <c r="F34" s="2" t="s">
        <v>269</v>
      </c>
    </row>
    <row r="35" spans="2:6" ht="15" x14ac:dyDescent="0.3">
      <c r="B35" s="267"/>
      <c r="C35" s="67" t="s">
        <v>139</v>
      </c>
    </row>
  </sheetData>
  <mergeCells count="1">
    <mergeCell ref="C32:D32"/>
  </mergeCells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18" sqref="J18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227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82"/>
      <c r="D5" s="82"/>
      <c r="E5" s="82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404"/>
      <c r="C9" s="405"/>
      <c r="D9" s="405"/>
      <c r="E9" s="405"/>
      <c r="F9" s="405"/>
      <c r="G9" s="405"/>
      <c r="H9" s="406"/>
      <c r="I9" s="405"/>
      <c r="J9" s="405"/>
      <c r="K9" s="230"/>
      <c r="L9" s="26"/>
    </row>
    <row r="10" spans="1:13" customFormat="1" ht="15" x14ac:dyDescent="0.2">
      <c r="A10" s="69">
        <v>2</v>
      </c>
      <c r="B10" s="404"/>
      <c r="C10" s="405"/>
      <c r="D10" s="405"/>
      <c r="E10" s="405"/>
      <c r="F10" s="405"/>
      <c r="G10" s="405"/>
      <c r="H10" s="406"/>
      <c r="I10" s="405"/>
      <c r="J10" s="405"/>
      <c r="K10" s="230"/>
      <c r="L10" s="26"/>
    </row>
    <row r="11" spans="1:13" customFormat="1" ht="15" x14ac:dyDescent="0.2">
      <c r="A11" s="69">
        <v>3</v>
      </c>
      <c r="B11" s="404"/>
      <c r="C11" s="405"/>
      <c r="D11" s="405"/>
      <c r="E11" s="405"/>
      <c r="F11" s="405"/>
      <c r="G11" s="405"/>
      <c r="H11" s="406"/>
      <c r="I11" s="405"/>
      <c r="J11" s="405"/>
      <c r="K11" s="230"/>
      <c r="L11" s="26"/>
    </row>
    <row r="12" spans="1:13" customFormat="1" ht="15" x14ac:dyDescent="0.2">
      <c r="A12" s="69">
        <v>4</v>
      </c>
      <c r="B12" s="404"/>
      <c r="C12" s="405"/>
      <c r="D12" s="405"/>
      <c r="E12" s="405"/>
      <c r="F12" s="405"/>
      <c r="G12" s="405"/>
      <c r="H12" s="406"/>
      <c r="I12" s="405"/>
      <c r="J12" s="405"/>
      <c r="K12" s="230"/>
      <c r="L12" s="26"/>
    </row>
    <row r="13" spans="1:13" customFormat="1" ht="15" x14ac:dyDescent="0.2">
      <c r="A13" s="69">
        <v>5</v>
      </c>
      <c r="B13" s="404"/>
      <c r="C13" s="405"/>
      <c r="D13" s="405"/>
      <c r="E13" s="405"/>
      <c r="F13" s="405"/>
      <c r="G13" s="405"/>
      <c r="H13" s="406"/>
      <c r="I13" s="405"/>
      <c r="J13" s="405"/>
      <c r="K13" s="230"/>
      <c r="L13" s="26"/>
    </row>
    <row r="14" spans="1:13" customFormat="1" ht="15" x14ac:dyDescent="0.2">
      <c r="A14" s="69">
        <v>6</v>
      </c>
      <c r="B14" s="404"/>
      <c r="C14" s="405"/>
      <c r="D14" s="405"/>
      <c r="E14" s="405"/>
      <c r="F14" s="405"/>
      <c r="G14" s="405"/>
      <c r="H14" s="406"/>
      <c r="I14" s="405"/>
      <c r="J14" s="405"/>
      <c r="K14" s="230"/>
      <c r="L14" s="26"/>
    </row>
    <row r="15" spans="1:13" customFormat="1" ht="15" x14ac:dyDescent="0.2">
      <c r="A15" s="69">
        <v>7</v>
      </c>
      <c r="B15" s="404"/>
      <c r="C15" s="405"/>
      <c r="D15" s="405"/>
      <c r="E15" s="405"/>
      <c r="F15" s="405"/>
      <c r="G15" s="405"/>
      <c r="H15" s="406"/>
      <c r="I15" s="405"/>
      <c r="J15" s="405"/>
      <c r="K15" s="230"/>
      <c r="L15" s="26"/>
    </row>
    <row r="16" spans="1:13" customFormat="1" ht="15" x14ac:dyDescent="0.2">
      <c r="A16" s="69">
        <v>8</v>
      </c>
      <c r="B16" s="404"/>
      <c r="C16" s="405"/>
      <c r="D16" s="405"/>
      <c r="E16" s="405"/>
      <c r="F16" s="405"/>
      <c r="G16" s="405"/>
      <c r="H16" s="406"/>
      <c r="I16" s="405"/>
      <c r="J16" s="405"/>
      <c r="K16" s="230"/>
      <c r="L16" s="26"/>
    </row>
    <row r="17" spans="1:12" customFormat="1" ht="15" x14ac:dyDescent="0.2">
      <c r="A17" s="69">
        <v>9</v>
      </c>
      <c r="B17" s="404"/>
      <c r="C17" s="405"/>
      <c r="D17" s="405"/>
      <c r="E17" s="405"/>
      <c r="F17" s="405"/>
      <c r="G17" s="405"/>
      <c r="H17" s="406"/>
      <c r="I17" s="405"/>
      <c r="J17" s="405"/>
      <c r="K17" s="230"/>
      <c r="L17" s="26"/>
    </row>
    <row r="18" spans="1:12" customFormat="1" ht="15" x14ac:dyDescent="0.2">
      <c r="A18" s="69">
        <v>10</v>
      </c>
      <c r="B18" s="404"/>
      <c r="C18" s="405"/>
      <c r="D18" s="405"/>
      <c r="E18" s="405"/>
      <c r="F18" s="405"/>
      <c r="G18" s="405"/>
      <c r="H18" s="406"/>
      <c r="I18" s="405"/>
      <c r="J18" s="405"/>
      <c r="K18" s="230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 x14ac:dyDescent="0.2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 x14ac:dyDescent="0.2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 x14ac:dyDescent="0.2">
      <c r="A30" s="237"/>
      <c r="B30" s="237"/>
      <c r="C30" s="236"/>
      <c r="D30" s="236"/>
      <c r="E30" s="236"/>
      <c r="F30" s="236"/>
      <c r="G30" s="236"/>
      <c r="H30" s="236"/>
      <c r="I30" s="236"/>
      <c r="J30" s="236"/>
      <c r="K30" s="236"/>
      <c r="L30" s="236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2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9" sqref="F9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231" t="s">
        <v>517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35"/>
      <c r="E5" s="235"/>
      <c r="F5" s="235"/>
      <c r="G5" s="235"/>
      <c r="H5" s="235"/>
      <c r="I5" s="234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3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 x14ac:dyDescent="0.2">
      <c r="A28" s="236"/>
      <c r="B28" s="236"/>
      <c r="C28" s="236"/>
      <c r="D28" s="236"/>
      <c r="E28" s="236"/>
      <c r="F28" s="236"/>
      <c r="G28" s="236"/>
      <c r="H28" s="236"/>
      <c r="I28" s="236"/>
    </row>
    <row r="29" spans="1:9" x14ac:dyDescent="0.2">
      <c r="A29" s="236"/>
      <c r="B29" s="236"/>
      <c r="C29" s="236"/>
      <c r="D29" s="236"/>
      <c r="E29" s="236"/>
      <c r="F29" s="236"/>
      <c r="G29" s="236"/>
      <c r="H29" s="236"/>
      <c r="I29" s="236"/>
    </row>
    <row r="30" spans="1:9" x14ac:dyDescent="0.2">
      <c r="A30" s="237"/>
      <c r="B30" s="236"/>
      <c r="C30" s="236"/>
      <c r="D30" s="236"/>
      <c r="E30" s="236"/>
      <c r="F30" s="236"/>
      <c r="G30" s="236"/>
      <c r="H30" s="236"/>
      <c r="I30" s="236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2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9" sqref="I9:I10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1" t="s">
        <v>198</v>
      </c>
      <c r="J1" s="172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173" t="s">
        <v>550</v>
      </c>
      <c r="J2" s="172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2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4" t="s">
        <v>64</v>
      </c>
      <c r="B8" s="374" t="s">
        <v>377</v>
      </c>
      <c r="C8" s="375" t="s">
        <v>439</v>
      </c>
      <c r="D8" s="375" t="s">
        <v>440</v>
      </c>
      <c r="E8" s="375" t="s">
        <v>378</v>
      </c>
      <c r="F8" s="375" t="s">
        <v>397</v>
      </c>
      <c r="G8" s="375" t="s">
        <v>398</v>
      </c>
      <c r="H8" s="375" t="s">
        <v>444</v>
      </c>
      <c r="I8" s="175" t="s">
        <v>399</v>
      </c>
      <c r="J8" s="107"/>
    </row>
    <row r="9" spans="1:10" x14ac:dyDescent="0.3">
      <c r="A9" s="177">
        <v>1</v>
      </c>
      <c r="B9" s="215"/>
      <c r="C9" s="182" t="s">
        <v>573</v>
      </c>
      <c r="D9" s="182">
        <v>206240352</v>
      </c>
      <c r="E9" s="181" t="s">
        <v>574</v>
      </c>
      <c r="F9" s="181"/>
      <c r="G9" s="181">
        <v>550.91999999999996</v>
      </c>
      <c r="H9" s="181">
        <v>0</v>
      </c>
      <c r="I9" s="181">
        <v>550.91999999999996</v>
      </c>
      <c r="J9" s="107"/>
    </row>
    <row r="10" spans="1:10" ht="30" x14ac:dyDescent="0.3">
      <c r="A10" s="177">
        <v>2</v>
      </c>
      <c r="B10" s="215"/>
      <c r="C10" s="182" t="s">
        <v>575</v>
      </c>
      <c r="D10" s="182">
        <v>205075014</v>
      </c>
      <c r="E10" s="181" t="s">
        <v>576</v>
      </c>
      <c r="F10" s="181">
        <v>8449.9</v>
      </c>
      <c r="G10" s="181">
        <v>868.7</v>
      </c>
      <c r="H10" s="181">
        <v>0</v>
      </c>
      <c r="I10" s="181">
        <v>868.7</v>
      </c>
      <c r="J10" s="107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7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7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7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7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7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7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7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7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7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7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7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7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7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7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7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7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7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7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6"/>
      <c r="I29" s="181"/>
      <c r="J29" s="107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6"/>
      <c r="I30" s="181"/>
      <c r="J30" s="107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6"/>
      <c r="I31" s="181"/>
      <c r="J31" s="107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6"/>
      <c r="I32" s="181"/>
      <c r="J32" s="107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6"/>
      <c r="I33" s="181"/>
      <c r="J33" s="107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6"/>
      <c r="I34" s="181"/>
      <c r="J34" s="107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6"/>
      <c r="I35" s="181"/>
      <c r="J35" s="107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6"/>
      <c r="I36" s="181"/>
      <c r="J36" s="107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6"/>
      <c r="I37" s="181"/>
      <c r="J37" s="107"/>
    </row>
    <row r="38" spans="1:12" x14ac:dyDescent="0.3">
      <c r="A38" s="177" t="s">
        <v>278</v>
      </c>
      <c r="B38" s="215"/>
      <c r="C38" s="185"/>
      <c r="D38" s="185"/>
      <c r="E38" s="184"/>
      <c r="F38" s="184"/>
      <c r="G38" s="287"/>
      <c r="H38" s="296" t="s">
        <v>432</v>
      </c>
      <c r="I38" s="380">
        <f>SUM(I9:I37)</f>
        <v>1419.62</v>
      </c>
      <c r="J38" s="107"/>
    </row>
    <row r="40" spans="1:12" x14ac:dyDescent="0.3">
      <c r="A40" s="192" t="s">
        <v>464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Q17" sqref="Q17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4"/>
      <c r="K1" s="274"/>
      <c r="L1" s="274"/>
      <c r="M1" s="274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6" t="s">
        <v>274</v>
      </c>
      <c r="B4" s="202"/>
      <c r="C4" s="202"/>
      <c r="D4" s="207"/>
      <c r="E4" s="275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6"/>
    </row>
    <row r="7" spans="1:14" ht="51" x14ac:dyDescent="0.2">
      <c r="A7" s="277" t="s">
        <v>64</v>
      </c>
      <c r="B7" s="278" t="s">
        <v>422</v>
      </c>
      <c r="C7" s="278" t="s">
        <v>423</v>
      </c>
      <c r="D7" s="279" t="s">
        <v>424</v>
      </c>
      <c r="E7" s="279" t="s">
        <v>275</v>
      </c>
      <c r="F7" s="279" t="s">
        <v>425</v>
      </c>
      <c r="G7" s="279" t="s">
        <v>426</v>
      </c>
      <c r="H7" s="278" t="s">
        <v>427</v>
      </c>
      <c r="I7" s="280" t="s">
        <v>428</v>
      </c>
      <c r="J7" s="280" t="s">
        <v>429</v>
      </c>
      <c r="K7" s="281" t="s">
        <v>430</v>
      </c>
      <c r="L7" s="281" t="s">
        <v>431</v>
      </c>
      <c r="M7" s="279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2"/>
      <c r="D9" s="214"/>
      <c r="E9" s="214"/>
      <c r="F9" s="214"/>
      <c r="G9" s="214"/>
      <c r="H9" s="214"/>
      <c r="I9" s="214"/>
      <c r="J9" s="214"/>
      <c r="K9" s="214"/>
      <c r="L9" s="214"/>
      <c r="M9" s="283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2"/>
      <c r="D10" s="214"/>
      <c r="E10" s="214"/>
      <c r="F10" s="214"/>
      <c r="G10" s="214"/>
      <c r="H10" s="214"/>
      <c r="I10" s="214"/>
      <c r="J10" s="214"/>
      <c r="K10" s="214"/>
      <c r="L10" s="214"/>
      <c r="M10" s="283" t="str">
        <f t="shared" si="0"/>
        <v/>
      </c>
      <c r="N10" s="206"/>
    </row>
    <row r="11" spans="1:14" ht="15" x14ac:dyDescent="0.25">
      <c r="A11" s="214">
        <v>3</v>
      </c>
      <c r="B11" s="215"/>
      <c r="C11" s="282"/>
      <c r="D11" s="214"/>
      <c r="E11" s="214"/>
      <c r="F11" s="214"/>
      <c r="G11" s="214"/>
      <c r="H11" s="214"/>
      <c r="I11" s="214"/>
      <c r="J11" s="214"/>
      <c r="K11" s="214"/>
      <c r="L11" s="214"/>
      <c r="M11" s="283" t="str">
        <f t="shared" si="0"/>
        <v/>
      </c>
      <c r="N11" s="206"/>
    </row>
    <row r="12" spans="1:14" ht="15" x14ac:dyDescent="0.25">
      <c r="A12" s="214">
        <v>4</v>
      </c>
      <c r="B12" s="215"/>
      <c r="C12" s="282"/>
      <c r="D12" s="214"/>
      <c r="E12" s="214"/>
      <c r="F12" s="214"/>
      <c r="G12" s="214"/>
      <c r="H12" s="214"/>
      <c r="I12" s="214"/>
      <c r="J12" s="214"/>
      <c r="K12" s="214"/>
      <c r="L12" s="214"/>
      <c r="M12" s="283" t="str">
        <f t="shared" si="0"/>
        <v/>
      </c>
      <c r="N12" s="206"/>
    </row>
    <row r="13" spans="1:14" ht="15" x14ac:dyDescent="0.25">
      <c r="A13" s="214">
        <v>5</v>
      </c>
      <c r="B13" s="215"/>
      <c r="C13" s="282"/>
      <c r="D13" s="214"/>
      <c r="E13" s="214"/>
      <c r="F13" s="214"/>
      <c r="G13" s="214"/>
      <c r="H13" s="214"/>
      <c r="I13" s="214"/>
      <c r="J13" s="214"/>
      <c r="K13" s="214"/>
      <c r="L13" s="214"/>
      <c r="M13" s="283" t="str">
        <f t="shared" si="0"/>
        <v/>
      </c>
      <c r="N13" s="206"/>
    </row>
    <row r="14" spans="1:14" ht="15" x14ac:dyDescent="0.25">
      <c r="A14" s="214">
        <v>6</v>
      </c>
      <c r="B14" s="215"/>
      <c r="C14" s="282"/>
      <c r="D14" s="214"/>
      <c r="E14" s="214"/>
      <c r="F14" s="214"/>
      <c r="G14" s="214"/>
      <c r="H14" s="214"/>
      <c r="I14" s="214"/>
      <c r="J14" s="214"/>
      <c r="K14" s="214"/>
      <c r="L14" s="214"/>
      <c r="M14" s="283" t="str">
        <f t="shared" si="0"/>
        <v/>
      </c>
      <c r="N14" s="206"/>
    </row>
    <row r="15" spans="1:14" ht="15" x14ac:dyDescent="0.25">
      <c r="A15" s="214">
        <v>7</v>
      </c>
      <c r="B15" s="215"/>
      <c r="C15" s="282"/>
      <c r="D15" s="214"/>
      <c r="E15" s="214"/>
      <c r="F15" s="214"/>
      <c r="G15" s="214"/>
      <c r="H15" s="214"/>
      <c r="I15" s="214"/>
      <c r="J15" s="214"/>
      <c r="K15" s="214"/>
      <c r="L15" s="214"/>
      <c r="M15" s="283" t="str">
        <f t="shared" si="0"/>
        <v/>
      </c>
      <c r="N15" s="206"/>
    </row>
    <row r="16" spans="1:14" ht="15" x14ac:dyDescent="0.25">
      <c r="A16" s="214">
        <v>8</v>
      </c>
      <c r="B16" s="215"/>
      <c r="C16" s="282"/>
      <c r="D16" s="214"/>
      <c r="E16" s="214"/>
      <c r="F16" s="214"/>
      <c r="G16" s="214"/>
      <c r="H16" s="214"/>
      <c r="I16" s="214"/>
      <c r="J16" s="214"/>
      <c r="K16" s="214"/>
      <c r="L16" s="214"/>
      <c r="M16" s="283" t="str">
        <f t="shared" si="0"/>
        <v/>
      </c>
      <c r="N16" s="206"/>
    </row>
    <row r="17" spans="1:14" ht="15" x14ac:dyDescent="0.25">
      <c r="A17" s="214">
        <v>9</v>
      </c>
      <c r="B17" s="215"/>
      <c r="C17" s="282"/>
      <c r="D17" s="214"/>
      <c r="E17" s="214"/>
      <c r="F17" s="214"/>
      <c r="G17" s="214"/>
      <c r="H17" s="214"/>
      <c r="I17" s="214"/>
      <c r="J17" s="214"/>
      <c r="K17" s="214"/>
      <c r="L17" s="214"/>
      <c r="M17" s="283" t="str">
        <f t="shared" si="0"/>
        <v/>
      </c>
      <c r="N17" s="206"/>
    </row>
    <row r="18" spans="1:14" ht="15" x14ac:dyDescent="0.25">
      <c r="A18" s="214">
        <v>10</v>
      </c>
      <c r="B18" s="215"/>
      <c r="C18" s="282"/>
      <c r="D18" s="214"/>
      <c r="E18" s="214"/>
      <c r="F18" s="214"/>
      <c r="G18" s="214"/>
      <c r="H18" s="214"/>
      <c r="I18" s="214"/>
      <c r="J18" s="214"/>
      <c r="K18" s="214"/>
      <c r="L18" s="214"/>
      <c r="M18" s="283" t="str">
        <f t="shared" si="0"/>
        <v/>
      </c>
      <c r="N18" s="206"/>
    </row>
    <row r="19" spans="1:14" ht="15" x14ac:dyDescent="0.25">
      <c r="A19" s="214">
        <v>11</v>
      </c>
      <c r="B19" s="215"/>
      <c r="C19" s="282"/>
      <c r="D19" s="214"/>
      <c r="E19" s="214"/>
      <c r="F19" s="214"/>
      <c r="G19" s="214"/>
      <c r="H19" s="214"/>
      <c r="I19" s="214"/>
      <c r="J19" s="214"/>
      <c r="K19" s="214"/>
      <c r="L19" s="214"/>
      <c r="M19" s="283" t="str">
        <f t="shared" si="0"/>
        <v/>
      </c>
      <c r="N19" s="206"/>
    </row>
    <row r="20" spans="1:14" ht="15" x14ac:dyDescent="0.25">
      <c r="A20" s="214">
        <v>12</v>
      </c>
      <c r="B20" s="215"/>
      <c r="C20" s="282"/>
      <c r="D20" s="214"/>
      <c r="E20" s="214"/>
      <c r="F20" s="214"/>
      <c r="G20" s="214"/>
      <c r="H20" s="214"/>
      <c r="I20" s="214"/>
      <c r="J20" s="214"/>
      <c r="K20" s="214"/>
      <c r="L20" s="214"/>
      <c r="M20" s="283" t="str">
        <f t="shared" si="0"/>
        <v/>
      </c>
      <c r="N20" s="206"/>
    </row>
    <row r="21" spans="1:14" ht="15" x14ac:dyDescent="0.25">
      <c r="A21" s="214">
        <v>13</v>
      </c>
      <c r="B21" s="215"/>
      <c r="C21" s="282"/>
      <c r="D21" s="214"/>
      <c r="E21" s="214"/>
      <c r="F21" s="214"/>
      <c r="G21" s="214"/>
      <c r="H21" s="214"/>
      <c r="I21" s="214"/>
      <c r="J21" s="214"/>
      <c r="K21" s="214"/>
      <c r="L21" s="214"/>
      <c r="M21" s="283" t="str">
        <f t="shared" si="0"/>
        <v/>
      </c>
      <c r="N21" s="206"/>
    </row>
    <row r="22" spans="1:14" ht="15" x14ac:dyDescent="0.25">
      <c r="A22" s="214">
        <v>14</v>
      </c>
      <c r="B22" s="215"/>
      <c r="C22" s="282"/>
      <c r="D22" s="214"/>
      <c r="E22" s="214"/>
      <c r="F22" s="214"/>
      <c r="G22" s="214"/>
      <c r="H22" s="214"/>
      <c r="I22" s="214"/>
      <c r="J22" s="214"/>
      <c r="K22" s="214"/>
      <c r="L22" s="214"/>
      <c r="M22" s="283" t="str">
        <f t="shared" si="0"/>
        <v/>
      </c>
      <c r="N22" s="206"/>
    </row>
    <row r="23" spans="1:14" ht="15" x14ac:dyDescent="0.25">
      <c r="A23" s="214">
        <v>15</v>
      </c>
      <c r="B23" s="215"/>
      <c r="C23" s="282"/>
      <c r="D23" s="214"/>
      <c r="E23" s="214"/>
      <c r="F23" s="214"/>
      <c r="G23" s="214"/>
      <c r="H23" s="214"/>
      <c r="I23" s="214"/>
      <c r="J23" s="214"/>
      <c r="K23" s="214"/>
      <c r="L23" s="214"/>
      <c r="M23" s="283" t="str">
        <f t="shared" si="0"/>
        <v/>
      </c>
      <c r="N23" s="206"/>
    </row>
    <row r="24" spans="1:14" ht="15" x14ac:dyDescent="0.25">
      <c r="A24" s="214">
        <v>16</v>
      </c>
      <c r="B24" s="215"/>
      <c r="C24" s="282"/>
      <c r="D24" s="214"/>
      <c r="E24" s="214"/>
      <c r="F24" s="214"/>
      <c r="G24" s="214"/>
      <c r="H24" s="214"/>
      <c r="I24" s="214"/>
      <c r="J24" s="214"/>
      <c r="K24" s="214"/>
      <c r="L24" s="214"/>
      <c r="M24" s="283" t="str">
        <f t="shared" si="0"/>
        <v/>
      </c>
      <c r="N24" s="206"/>
    </row>
    <row r="25" spans="1:14" ht="15" x14ac:dyDescent="0.25">
      <c r="A25" s="214">
        <v>17</v>
      </c>
      <c r="B25" s="215"/>
      <c r="C25" s="282"/>
      <c r="D25" s="214"/>
      <c r="E25" s="214"/>
      <c r="F25" s="214"/>
      <c r="G25" s="214"/>
      <c r="H25" s="214"/>
      <c r="I25" s="214"/>
      <c r="J25" s="214"/>
      <c r="K25" s="214"/>
      <c r="L25" s="214"/>
      <c r="M25" s="283" t="str">
        <f t="shared" si="0"/>
        <v/>
      </c>
      <c r="N25" s="206"/>
    </row>
    <row r="26" spans="1:14" ht="15" x14ac:dyDescent="0.25">
      <c r="A26" s="214">
        <v>18</v>
      </c>
      <c r="B26" s="215"/>
      <c r="C26" s="282"/>
      <c r="D26" s="214"/>
      <c r="E26" s="214"/>
      <c r="F26" s="214"/>
      <c r="G26" s="214"/>
      <c r="H26" s="214"/>
      <c r="I26" s="214"/>
      <c r="J26" s="214"/>
      <c r="K26" s="214"/>
      <c r="L26" s="214"/>
      <c r="M26" s="283" t="str">
        <f t="shared" si="0"/>
        <v/>
      </c>
      <c r="N26" s="206"/>
    </row>
    <row r="27" spans="1:14" ht="15" x14ac:dyDescent="0.25">
      <c r="A27" s="214">
        <v>19</v>
      </c>
      <c r="B27" s="215"/>
      <c r="C27" s="282"/>
      <c r="D27" s="214"/>
      <c r="E27" s="214"/>
      <c r="F27" s="214"/>
      <c r="G27" s="214"/>
      <c r="H27" s="214"/>
      <c r="I27" s="214"/>
      <c r="J27" s="214"/>
      <c r="K27" s="214"/>
      <c r="L27" s="214"/>
      <c r="M27" s="283" t="str">
        <f t="shared" si="0"/>
        <v/>
      </c>
      <c r="N27" s="206"/>
    </row>
    <row r="28" spans="1:14" ht="15" x14ac:dyDescent="0.25">
      <c r="A28" s="214">
        <v>20</v>
      </c>
      <c r="B28" s="215"/>
      <c r="C28" s="282"/>
      <c r="D28" s="214"/>
      <c r="E28" s="214"/>
      <c r="F28" s="214"/>
      <c r="G28" s="214"/>
      <c r="H28" s="214"/>
      <c r="I28" s="214"/>
      <c r="J28" s="214"/>
      <c r="K28" s="214"/>
      <c r="L28" s="214"/>
      <c r="M28" s="283" t="str">
        <f t="shared" si="0"/>
        <v/>
      </c>
      <c r="N28" s="206"/>
    </row>
    <row r="29" spans="1:14" ht="15" x14ac:dyDescent="0.25">
      <c r="A29" s="214">
        <v>21</v>
      </c>
      <c r="B29" s="215"/>
      <c r="C29" s="282"/>
      <c r="D29" s="214"/>
      <c r="E29" s="214"/>
      <c r="F29" s="214"/>
      <c r="G29" s="214"/>
      <c r="H29" s="214"/>
      <c r="I29" s="214"/>
      <c r="J29" s="214"/>
      <c r="K29" s="214"/>
      <c r="L29" s="214"/>
      <c r="M29" s="283" t="str">
        <f t="shared" si="0"/>
        <v/>
      </c>
      <c r="N29" s="206"/>
    </row>
    <row r="30" spans="1:14" ht="15" x14ac:dyDescent="0.25">
      <c r="A30" s="214">
        <v>22</v>
      </c>
      <c r="B30" s="215"/>
      <c r="C30" s="282"/>
      <c r="D30" s="214"/>
      <c r="E30" s="214"/>
      <c r="F30" s="214"/>
      <c r="G30" s="214"/>
      <c r="H30" s="214"/>
      <c r="I30" s="214"/>
      <c r="J30" s="214"/>
      <c r="K30" s="214"/>
      <c r="L30" s="214"/>
      <c r="M30" s="283" t="str">
        <f t="shared" si="0"/>
        <v/>
      </c>
      <c r="N30" s="206"/>
    </row>
    <row r="31" spans="1:14" ht="15" x14ac:dyDescent="0.25">
      <c r="A31" s="214">
        <v>23</v>
      </c>
      <c r="B31" s="215"/>
      <c r="C31" s="282"/>
      <c r="D31" s="214"/>
      <c r="E31" s="214"/>
      <c r="F31" s="214"/>
      <c r="G31" s="214"/>
      <c r="H31" s="214"/>
      <c r="I31" s="214"/>
      <c r="J31" s="214"/>
      <c r="K31" s="214"/>
      <c r="L31" s="214"/>
      <c r="M31" s="283" t="str">
        <f t="shared" si="0"/>
        <v/>
      </c>
      <c r="N31" s="206"/>
    </row>
    <row r="32" spans="1:14" ht="15" x14ac:dyDescent="0.25">
      <c r="A32" s="214">
        <v>24</v>
      </c>
      <c r="B32" s="215"/>
      <c r="C32" s="282"/>
      <c r="D32" s="214"/>
      <c r="E32" s="214"/>
      <c r="F32" s="214"/>
      <c r="G32" s="214"/>
      <c r="H32" s="214"/>
      <c r="I32" s="214"/>
      <c r="J32" s="214"/>
      <c r="K32" s="214"/>
      <c r="L32" s="214"/>
      <c r="M32" s="283" t="str">
        <f t="shared" si="0"/>
        <v/>
      </c>
      <c r="N32" s="206"/>
    </row>
    <row r="33" spans="1:14" ht="15" x14ac:dyDescent="0.25">
      <c r="A33" s="284" t="s">
        <v>278</v>
      </c>
      <c r="B33" s="215"/>
      <c r="C33" s="282"/>
      <c r="D33" s="214"/>
      <c r="E33" s="214"/>
      <c r="F33" s="214"/>
      <c r="G33" s="214"/>
      <c r="H33" s="214"/>
      <c r="I33" s="214"/>
      <c r="J33" s="214"/>
      <c r="K33" s="214"/>
      <c r="L33" s="214"/>
      <c r="M33" s="283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4" zoomScale="80" zoomScaleNormal="100" zoomScaleSheetLayoutView="80" workbookViewId="0">
      <selection activeCell="C6" sqref="C6"/>
    </sheetView>
  </sheetViews>
  <sheetFormatPr defaultRowHeight="15" x14ac:dyDescent="0.3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64"/>
      <c r="C1" s="449" t="s">
        <v>109</v>
      </c>
      <c r="D1" s="449"/>
      <c r="E1" s="115"/>
    </row>
    <row r="2" spans="1:12" s="6" customFormat="1" x14ac:dyDescent="0.3">
      <c r="A2" s="78" t="s">
        <v>140</v>
      </c>
      <c r="B2" s="264"/>
      <c r="C2" s="450" t="s">
        <v>550</v>
      </c>
      <c r="D2" s="451"/>
      <c r="E2" s="115"/>
    </row>
    <row r="3" spans="1:12" s="6" customFormat="1" x14ac:dyDescent="0.3">
      <c r="A3" s="78"/>
      <c r="B3" s="264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5"/>
      <c r="C4" s="78"/>
      <c r="D4" s="78"/>
      <c r="E4" s="110"/>
      <c r="L4" s="6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6"/>
      <c r="C5" s="59"/>
      <c r="D5" s="59"/>
      <c r="E5" s="110"/>
    </row>
    <row r="6" spans="1:12" s="2" customFormat="1" x14ac:dyDescent="0.3">
      <c r="A6" s="79"/>
      <c r="B6" s="265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51">
        <v>1</v>
      </c>
      <c r="B9" s="251" t="s">
        <v>65</v>
      </c>
      <c r="C9" s="87">
        <f>SUM(C10,C26)</f>
        <v>16293</v>
      </c>
      <c r="D9" s="87">
        <f>SUM(D10,D26)</f>
        <v>16293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16293</v>
      </c>
      <c r="D10" s="87">
        <f>SUM(D11,D12,D16,D19,D24,D25)</f>
        <v>16293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16293</v>
      </c>
      <c r="D16" s="109">
        <f>SUM(D17:D18)</f>
        <v>16293</v>
      </c>
      <c r="E16" s="115"/>
    </row>
    <row r="17" spans="1:5" s="3" customFormat="1" x14ac:dyDescent="0.3">
      <c r="A17" s="99" t="s">
        <v>84</v>
      </c>
      <c r="B17" s="99" t="s">
        <v>86</v>
      </c>
      <c r="C17" s="8">
        <v>16293</v>
      </c>
      <c r="D17" s="8">
        <v>16293</v>
      </c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8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9" t="s">
        <v>98</v>
      </c>
      <c r="B28" s="259" t="s">
        <v>309</v>
      </c>
      <c r="C28" s="8"/>
      <c r="D28" s="8"/>
      <c r="E28" s="115"/>
    </row>
    <row r="29" spans="1:5" x14ac:dyDescent="0.3">
      <c r="A29" s="259" t="s">
        <v>99</v>
      </c>
      <c r="B29" s="259" t="s">
        <v>312</v>
      </c>
      <c r="C29" s="8"/>
      <c r="D29" s="8"/>
      <c r="E29" s="115"/>
    </row>
    <row r="30" spans="1:5" x14ac:dyDescent="0.3">
      <c r="A30" s="259" t="s">
        <v>455</v>
      </c>
      <c r="B30" s="259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9" t="s">
        <v>12</v>
      </c>
      <c r="B32" s="259" t="s">
        <v>509</v>
      </c>
      <c r="C32" s="8"/>
      <c r="D32" s="8"/>
      <c r="E32" s="115"/>
    </row>
    <row r="33" spans="1:9" x14ac:dyDescent="0.3">
      <c r="A33" s="259" t="s">
        <v>13</v>
      </c>
      <c r="B33" s="259" t="s">
        <v>510</v>
      </c>
      <c r="C33" s="8"/>
      <c r="D33" s="8"/>
      <c r="E33" s="115"/>
    </row>
    <row r="34" spans="1:9" x14ac:dyDescent="0.3">
      <c r="A34" s="259" t="s">
        <v>281</v>
      </c>
      <c r="B34" s="259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73" t="s">
        <v>452</v>
      </c>
      <c r="C35" s="8"/>
      <c r="D35" s="8"/>
    </row>
    <row r="36" spans="1:9" s="2" customFormat="1" x14ac:dyDescent="0.3">
      <c r="A36" s="1"/>
      <c r="B36" s="267"/>
      <c r="E36" s="5"/>
    </row>
    <row r="37" spans="1:9" s="2" customFormat="1" x14ac:dyDescent="0.3">
      <c r="B37" s="26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7"/>
      <c r="E40" s="5"/>
    </row>
    <row r="41" spans="1:9" s="2" customFormat="1" x14ac:dyDescent="0.3">
      <c r="B41" s="267"/>
      <c r="E41"/>
      <c r="F41"/>
      <c r="G41"/>
      <c r="H41"/>
      <c r="I41"/>
    </row>
    <row r="42" spans="1:9" s="2" customFormat="1" x14ac:dyDescent="0.3">
      <c r="B42" s="267"/>
      <c r="D42" s="12"/>
      <c r="E42"/>
      <c r="F42"/>
      <c r="G42"/>
      <c r="H42"/>
      <c r="I42"/>
    </row>
    <row r="43" spans="1:9" s="2" customFormat="1" x14ac:dyDescent="0.3">
      <c r="A43"/>
      <c r="B43" s="269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7" t="s">
        <v>270</v>
      </c>
      <c r="D44" s="12"/>
      <c r="E44"/>
      <c r="F44"/>
      <c r="G44"/>
      <c r="H44"/>
      <c r="I44"/>
    </row>
    <row r="45" spans="1:9" customFormat="1" ht="12.75" x14ac:dyDescent="0.2">
      <c r="B45" s="270" t="s">
        <v>139</v>
      </c>
    </row>
    <row r="46" spans="1:9" customFormat="1" ht="12.75" x14ac:dyDescent="0.2">
      <c r="B46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abSelected="1" view="pageBreakPreview" zoomScaleNormal="100" zoomScaleSheetLayoutView="100" workbookViewId="0">
      <selection activeCell="G14" sqref="G14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8"/>
      <c r="C1" s="449" t="s">
        <v>109</v>
      </c>
      <c r="D1" s="449"/>
      <c r="E1" s="93"/>
    </row>
    <row r="2" spans="1:5" s="6" customFormat="1" x14ac:dyDescent="0.3">
      <c r="A2" s="76" t="s">
        <v>407</v>
      </c>
      <c r="B2" s="248"/>
      <c r="C2" s="447" t="s">
        <v>550</v>
      </c>
      <c r="D2" s="448"/>
      <c r="E2" s="93"/>
    </row>
    <row r="3" spans="1:5" s="6" customFormat="1" x14ac:dyDescent="0.3">
      <c r="A3" s="76" t="s">
        <v>408</v>
      </c>
      <c r="B3" s="248"/>
      <c r="C3" s="249"/>
      <c r="D3" s="249"/>
      <c r="E3" s="93"/>
    </row>
    <row r="4" spans="1:5" s="6" customFormat="1" x14ac:dyDescent="0.3">
      <c r="A4" s="78" t="s">
        <v>140</v>
      </c>
      <c r="B4" s="248"/>
      <c r="C4" s="249"/>
      <c r="D4" s="249"/>
      <c r="E4" s="93"/>
    </row>
    <row r="5" spans="1:5" s="6" customFormat="1" x14ac:dyDescent="0.3">
      <c r="A5" s="78"/>
      <c r="B5" s="248"/>
      <c r="C5" s="249"/>
      <c r="D5" s="249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5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8"/>
      <c r="B9" s="248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51">
        <v>1</v>
      </c>
      <c r="B11" s="251" t="s">
        <v>57</v>
      </c>
      <c r="C11" s="84">
        <f>SUM(C12,C15,C55,C58,C59,C60,C78)</f>
        <v>15714.56</v>
      </c>
      <c r="D11" s="84">
        <f>SUM(D12,D15,D55,D58,D59,D60,D66,D74,D75)</f>
        <v>15459.25</v>
      </c>
      <c r="E11" s="252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11350</v>
      </c>
      <c r="D12" s="85">
        <f>SUM(D13:D14)</f>
        <v>11350</v>
      </c>
      <c r="E12" s="95"/>
    </row>
    <row r="13" spans="1:5" s="10" customFormat="1" x14ac:dyDescent="0.2">
      <c r="A13" s="90" t="s">
        <v>30</v>
      </c>
      <c r="B13" s="90" t="s">
        <v>59</v>
      </c>
      <c r="C13" s="4">
        <v>11350</v>
      </c>
      <c r="D13" s="4">
        <v>11350</v>
      </c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SUM(C16,C19,C31,C32,C33,C34,C37,C38,C45:C49,C53,C54)</f>
        <v>4364.5599999999995</v>
      </c>
      <c r="D15" s="86">
        <f>SUM(D16,D19,D31,D32,D33,D34,D37,D38,D45:D49,D53,D54)</f>
        <v>4109.25</v>
      </c>
      <c r="E15" s="252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53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53"/>
      <c r="E18" s="97"/>
    </row>
    <row r="19" spans="1:6" s="3" customFormat="1" x14ac:dyDescent="0.2">
      <c r="A19" s="90" t="s">
        <v>33</v>
      </c>
      <c r="B19" s="90" t="s">
        <v>2</v>
      </c>
      <c r="C19" s="85">
        <f>SUM(C21:C25,C30)</f>
        <v>454.61</v>
      </c>
      <c r="D19" s="85">
        <f>SUM(D21:D25,D30)</f>
        <v>1050</v>
      </c>
      <c r="E19" s="254"/>
      <c r="F19" s="255"/>
    </row>
    <row r="20" spans="1:6" s="258" customFormat="1" ht="30" x14ac:dyDescent="0.2">
      <c r="A20" s="99" t="s">
        <v>12</v>
      </c>
      <c r="B20" s="99" t="s">
        <v>250</v>
      </c>
      <c r="C20" s="403"/>
      <c r="D20" s="403"/>
      <c r="E20" s="257"/>
    </row>
    <row r="21" spans="1:6" s="258" customFormat="1" x14ac:dyDescent="0.2">
      <c r="A21" s="99" t="s">
        <v>13</v>
      </c>
      <c r="B21" s="99" t="s">
        <v>14</v>
      </c>
      <c r="C21" s="256"/>
      <c r="D21" s="256"/>
      <c r="E21" s="257"/>
    </row>
    <row r="22" spans="1:6" s="258" customFormat="1" ht="30" x14ac:dyDescent="0.2">
      <c r="A22" s="99" t="s">
        <v>281</v>
      </c>
      <c r="B22" s="99" t="s">
        <v>22</v>
      </c>
      <c r="C22" s="256"/>
      <c r="D22" s="40"/>
      <c r="E22" s="257"/>
    </row>
    <row r="23" spans="1:6" s="258" customFormat="1" ht="16.5" customHeight="1" x14ac:dyDescent="0.2">
      <c r="A23" s="99" t="s">
        <v>282</v>
      </c>
      <c r="B23" s="99" t="s">
        <v>15</v>
      </c>
      <c r="C23" s="256">
        <v>89</v>
      </c>
      <c r="D23" s="40">
        <v>914</v>
      </c>
      <c r="E23" s="257"/>
    </row>
    <row r="24" spans="1:6" s="258" customFormat="1" ht="16.5" customHeight="1" x14ac:dyDescent="0.2">
      <c r="A24" s="99" t="s">
        <v>283</v>
      </c>
      <c r="B24" s="99" t="s">
        <v>16</v>
      </c>
      <c r="C24" s="256"/>
      <c r="D24" s="40"/>
      <c r="E24" s="257"/>
    </row>
    <row r="25" spans="1:6" s="258" customFormat="1" ht="16.5" customHeight="1" x14ac:dyDescent="0.2">
      <c r="A25" s="99" t="s">
        <v>284</v>
      </c>
      <c r="B25" s="99" t="s">
        <v>17</v>
      </c>
      <c r="C25" s="85">
        <f>SUM(C26:C29)</f>
        <v>136</v>
      </c>
      <c r="D25" s="85">
        <f>SUM(D26:D29)</f>
        <v>136</v>
      </c>
      <c r="E25" s="257"/>
    </row>
    <row r="26" spans="1:6" s="258" customFormat="1" ht="16.5" customHeight="1" x14ac:dyDescent="0.2">
      <c r="A26" s="259" t="s">
        <v>285</v>
      </c>
      <c r="B26" s="259" t="s">
        <v>18</v>
      </c>
      <c r="C26" s="256">
        <v>128</v>
      </c>
      <c r="D26" s="40">
        <v>128</v>
      </c>
      <c r="E26" s="257"/>
    </row>
    <row r="27" spans="1:6" s="258" customFormat="1" ht="16.5" customHeight="1" x14ac:dyDescent="0.2">
      <c r="A27" s="259" t="s">
        <v>286</v>
      </c>
      <c r="B27" s="259" t="s">
        <v>19</v>
      </c>
      <c r="C27" s="256"/>
      <c r="D27" s="40"/>
      <c r="E27" s="257"/>
    </row>
    <row r="28" spans="1:6" s="258" customFormat="1" ht="16.5" customHeight="1" x14ac:dyDescent="0.2">
      <c r="A28" s="259" t="s">
        <v>287</v>
      </c>
      <c r="B28" s="259" t="s">
        <v>20</v>
      </c>
      <c r="C28" s="256"/>
      <c r="D28" s="40"/>
      <c r="E28" s="257"/>
    </row>
    <row r="29" spans="1:6" s="258" customFormat="1" ht="16.5" customHeight="1" x14ac:dyDescent="0.2">
      <c r="A29" s="259" t="s">
        <v>288</v>
      </c>
      <c r="B29" s="259" t="s">
        <v>23</v>
      </c>
      <c r="C29" s="256">
        <v>8</v>
      </c>
      <c r="D29" s="256">
        <v>8</v>
      </c>
      <c r="E29" s="257"/>
    </row>
    <row r="30" spans="1:6" s="258" customFormat="1" ht="16.5" customHeight="1" x14ac:dyDescent="0.2">
      <c r="A30" s="99" t="s">
        <v>289</v>
      </c>
      <c r="B30" s="99" t="s">
        <v>21</v>
      </c>
      <c r="C30" s="256">
        <v>229.61</v>
      </c>
      <c r="D30" s="41">
        <v>0</v>
      </c>
      <c r="E30" s="257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53"/>
      <c r="E31" s="254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53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53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/>
      <c r="D35" s="253"/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53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>
        <v>10.67</v>
      </c>
      <c r="D37" s="253">
        <v>10.67</v>
      </c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>
        <f>SUM(C39:C44)</f>
        <v>1108.7</v>
      </c>
      <c r="D38" s="85">
        <f>SUM(D39:D44)</f>
        <v>240</v>
      </c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3"/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>
        <v>1108.7</v>
      </c>
      <c r="D40" s="253">
        <v>240</v>
      </c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3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3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3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3"/>
      <c r="E44" s="97"/>
    </row>
    <row r="45" spans="1:5" s="3" customFormat="1" ht="30" x14ac:dyDescent="0.2">
      <c r="A45" s="90" t="s">
        <v>40</v>
      </c>
      <c r="B45" s="90" t="s">
        <v>28</v>
      </c>
      <c r="C45" s="4">
        <v>0</v>
      </c>
      <c r="D45" s="253">
        <v>18</v>
      </c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53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53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53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2710.58</v>
      </c>
      <c r="D49" s="85">
        <f>SUM(D50:D52)</f>
        <v>2710.58</v>
      </c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>
        <v>2710.58</v>
      </c>
      <c r="D50" s="253">
        <v>2710.58</v>
      </c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/>
      <c r="D51" s="253"/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53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53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>
        <v>80</v>
      </c>
      <c r="D54" s="253">
        <v>80</v>
      </c>
      <c r="E54" s="254"/>
      <c r="F54" s="255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54"/>
      <c r="F55" s="255"/>
    </row>
    <row r="56" spans="1:6" s="3" customFormat="1" ht="30" x14ac:dyDescent="0.2">
      <c r="A56" s="90" t="s">
        <v>50</v>
      </c>
      <c r="B56" s="90" t="s">
        <v>48</v>
      </c>
      <c r="C56" s="4"/>
      <c r="D56" s="253"/>
      <c r="E56" s="254"/>
      <c r="F56" s="255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53"/>
      <c r="E57" s="254"/>
      <c r="F57" s="255"/>
    </row>
    <row r="58" spans="1:6" s="3" customFormat="1" x14ac:dyDescent="0.2">
      <c r="A58" s="89">
        <v>1.4</v>
      </c>
      <c r="B58" s="89" t="s">
        <v>417</v>
      </c>
      <c r="C58" s="4"/>
      <c r="D58" s="253"/>
      <c r="E58" s="254"/>
      <c r="F58" s="255"/>
    </row>
    <row r="59" spans="1:6" s="258" customFormat="1" x14ac:dyDescent="0.2">
      <c r="A59" s="89">
        <v>1.5</v>
      </c>
      <c r="B59" s="89" t="s">
        <v>7</v>
      </c>
      <c r="C59" s="256"/>
      <c r="D59" s="40"/>
      <c r="E59" s="257"/>
    </row>
    <row r="60" spans="1:6" s="258" customFormat="1" x14ac:dyDescent="0.3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7"/>
    </row>
    <row r="61" spans="1:6" s="258" customFormat="1" x14ac:dyDescent="0.2">
      <c r="A61" s="90" t="s">
        <v>297</v>
      </c>
      <c r="B61" s="46" t="s">
        <v>52</v>
      </c>
      <c r="C61" s="256"/>
      <c r="D61" s="40"/>
      <c r="E61" s="257"/>
    </row>
    <row r="62" spans="1:6" s="258" customFormat="1" ht="30" x14ac:dyDescent="0.2">
      <c r="A62" s="90" t="s">
        <v>298</v>
      </c>
      <c r="B62" s="46" t="s">
        <v>54</v>
      </c>
      <c r="C62" s="256"/>
      <c r="D62" s="40"/>
      <c r="E62" s="257"/>
    </row>
    <row r="63" spans="1:6" s="258" customFormat="1" x14ac:dyDescent="0.2">
      <c r="A63" s="90" t="s">
        <v>299</v>
      </c>
      <c r="B63" s="46" t="s">
        <v>53</v>
      </c>
      <c r="C63" s="40"/>
      <c r="D63" s="40"/>
      <c r="E63" s="257"/>
    </row>
    <row r="64" spans="1:6" s="258" customFormat="1" x14ac:dyDescent="0.2">
      <c r="A64" s="90" t="s">
        <v>300</v>
      </c>
      <c r="B64" s="46" t="s">
        <v>27</v>
      </c>
      <c r="C64" s="256"/>
      <c r="D64" s="40"/>
      <c r="E64" s="257"/>
    </row>
    <row r="65" spans="1:5" s="258" customFormat="1" x14ac:dyDescent="0.2">
      <c r="A65" s="90" t="s">
        <v>337</v>
      </c>
      <c r="B65" s="46" t="s">
        <v>338</v>
      </c>
      <c r="C65" s="256"/>
      <c r="D65" s="40"/>
      <c r="E65" s="257"/>
    </row>
    <row r="66" spans="1:5" x14ac:dyDescent="0.3">
      <c r="A66" s="251">
        <v>2</v>
      </c>
      <c r="B66" s="251" t="s">
        <v>411</v>
      </c>
      <c r="C66" s="260"/>
      <c r="D66" s="87">
        <f>SUM(D67:D73)</f>
        <v>0</v>
      </c>
      <c r="E66" s="98"/>
    </row>
    <row r="67" spans="1:5" x14ac:dyDescent="0.3">
      <c r="A67" s="100">
        <v>2.1</v>
      </c>
      <c r="B67" s="261" t="s">
        <v>100</v>
      </c>
      <c r="C67" s="262"/>
      <c r="D67" s="22"/>
      <c r="E67" s="98"/>
    </row>
    <row r="68" spans="1:5" x14ac:dyDescent="0.3">
      <c r="A68" s="100">
        <v>2.2000000000000002</v>
      </c>
      <c r="B68" s="261" t="s">
        <v>412</v>
      </c>
      <c r="C68" s="262"/>
      <c r="D68" s="22"/>
      <c r="E68" s="98"/>
    </row>
    <row r="69" spans="1:5" x14ac:dyDescent="0.3">
      <c r="A69" s="100">
        <v>2.2999999999999998</v>
      </c>
      <c r="B69" s="261" t="s">
        <v>104</v>
      </c>
      <c r="C69" s="262"/>
      <c r="D69" s="22"/>
      <c r="E69" s="98"/>
    </row>
    <row r="70" spans="1:5" x14ac:dyDescent="0.3">
      <c r="A70" s="100">
        <v>2.4</v>
      </c>
      <c r="B70" s="261" t="s">
        <v>103</v>
      </c>
      <c r="C70" s="262"/>
      <c r="D70" s="22"/>
      <c r="E70" s="98"/>
    </row>
    <row r="71" spans="1:5" x14ac:dyDescent="0.3">
      <c r="A71" s="100">
        <v>2.5</v>
      </c>
      <c r="B71" s="261" t="s">
        <v>413</v>
      </c>
      <c r="C71" s="262"/>
      <c r="D71" s="22"/>
      <c r="E71" s="98"/>
    </row>
    <row r="72" spans="1:5" x14ac:dyDescent="0.3">
      <c r="A72" s="100">
        <v>2.6</v>
      </c>
      <c r="B72" s="261" t="s">
        <v>101</v>
      </c>
      <c r="C72" s="262"/>
      <c r="D72" s="22"/>
      <c r="E72" s="98"/>
    </row>
    <row r="73" spans="1:5" x14ac:dyDescent="0.3">
      <c r="A73" s="100">
        <v>2.7</v>
      </c>
      <c r="B73" s="261" t="s">
        <v>102</v>
      </c>
      <c r="C73" s="263"/>
      <c r="D73" s="22"/>
      <c r="E73" s="98"/>
    </row>
    <row r="74" spans="1:5" x14ac:dyDescent="0.3">
      <c r="A74" s="251">
        <v>3</v>
      </c>
      <c r="B74" s="251" t="s">
        <v>451</v>
      </c>
      <c r="C74" s="87"/>
      <c r="D74" s="22"/>
      <c r="E74" s="98"/>
    </row>
    <row r="75" spans="1:5" x14ac:dyDescent="0.3">
      <c r="A75" s="251">
        <v>4</v>
      </c>
      <c r="B75" s="251" t="s">
        <v>252</v>
      </c>
      <c r="C75" s="87"/>
      <c r="D75" s="87">
        <f>SUM(D76:D77)</f>
        <v>0</v>
      </c>
      <c r="E75" s="98"/>
    </row>
    <row r="76" spans="1:5" x14ac:dyDescent="0.3">
      <c r="A76" s="100">
        <v>4.0999999999999996</v>
      </c>
      <c r="B76" s="100" t="s">
        <v>253</v>
      </c>
      <c r="C76" s="262"/>
      <c r="D76" s="8"/>
      <c r="E76" s="98"/>
    </row>
    <row r="77" spans="1:5" x14ac:dyDescent="0.3">
      <c r="A77" s="100">
        <v>4.2</v>
      </c>
      <c r="B77" s="100" t="s">
        <v>254</v>
      </c>
      <c r="C77" s="263"/>
      <c r="D77" s="8"/>
      <c r="E77" s="98"/>
    </row>
    <row r="78" spans="1:5" x14ac:dyDescent="0.3">
      <c r="A78" s="251">
        <v>5</v>
      </c>
      <c r="B78" s="251" t="s">
        <v>279</v>
      </c>
      <c r="C78" s="290"/>
      <c r="D78" s="263"/>
      <c r="E78" s="98"/>
    </row>
    <row r="79" spans="1:5" x14ac:dyDescent="0.3">
      <c r="B79" s="44"/>
    </row>
    <row r="80" spans="1:5" x14ac:dyDescent="0.3">
      <c r="A80" s="452" t="s">
        <v>501</v>
      </c>
      <c r="B80" s="452"/>
      <c r="C80" s="452"/>
      <c r="D80" s="452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49" t="s">
        <v>109</v>
      </c>
      <c r="D1" s="449"/>
      <c r="E1" s="93"/>
    </row>
    <row r="2" spans="1:5" s="6" customFormat="1" x14ac:dyDescent="0.3">
      <c r="A2" s="76" t="s">
        <v>328</v>
      </c>
      <c r="B2" s="79"/>
      <c r="C2" s="447" t="s">
        <v>550</v>
      </c>
      <c r="D2" s="447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 t="s">
        <v>551</v>
      </c>
      <c r="C10" s="4">
        <v>80</v>
      </c>
      <c r="D10" s="4">
        <v>80</v>
      </c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80</v>
      </c>
      <c r="D24" s="88">
        <f>SUM(D10:D23)</f>
        <v>80</v>
      </c>
      <c r="E24" s="98"/>
    </row>
    <row r="25" spans="1:5" x14ac:dyDescent="0.3">
      <c r="A25" s="44"/>
      <c r="B25" s="44"/>
    </row>
    <row r="26" spans="1:5" x14ac:dyDescent="0.3">
      <c r="A26" s="272" t="s">
        <v>441</v>
      </c>
      <c r="E26" s="5"/>
    </row>
    <row r="27" spans="1:5" x14ac:dyDescent="0.3">
      <c r="A27" s="2" t="s">
        <v>442</v>
      </c>
    </row>
    <row r="28" spans="1:5" x14ac:dyDescent="0.3">
      <c r="A28" s="224" t="s">
        <v>443</v>
      </c>
    </row>
    <row r="29" spans="1:5" x14ac:dyDescent="0.3">
      <c r="A29" s="224"/>
    </row>
    <row r="30" spans="1:5" x14ac:dyDescent="0.3">
      <c r="A30" s="224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G19" sqref="G19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6.14062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8"/>
      <c r="H1" s="238"/>
      <c r="I1" s="449" t="s">
        <v>109</v>
      </c>
      <c r="J1" s="449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8"/>
      <c r="H2" s="238"/>
      <c r="I2" s="447" t="s">
        <v>550</v>
      </c>
      <c r="J2" s="447"/>
    </row>
    <row r="3" spans="1:10" ht="15" x14ac:dyDescent="0.3">
      <c r="A3" s="78"/>
      <c r="B3" s="78"/>
      <c r="C3" s="76"/>
      <c r="D3" s="76"/>
      <c r="E3" s="76"/>
      <c r="F3" s="76"/>
      <c r="G3" s="170"/>
      <c r="H3" s="170"/>
      <c r="I3" s="238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9"/>
      <c r="B7" s="169"/>
      <c r="C7" s="169"/>
      <c r="D7" s="232"/>
      <c r="E7" s="169"/>
      <c r="F7" s="169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41" t="s">
        <v>348</v>
      </c>
    </row>
    <row r="9" spans="1:10" ht="15" x14ac:dyDescent="0.2">
      <c r="A9" s="100">
        <v>1</v>
      </c>
      <c r="B9" s="427" t="s">
        <v>548</v>
      </c>
      <c r="C9" s="398" t="s">
        <v>552</v>
      </c>
      <c r="D9" s="427" t="s">
        <v>561</v>
      </c>
      <c r="E9" s="398"/>
      <c r="F9" s="398" t="s">
        <v>348</v>
      </c>
      <c r="G9" s="466">
        <v>375</v>
      </c>
      <c r="H9" s="428">
        <f t="shared" ref="H9:H20" si="0">G9</f>
        <v>375</v>
      </c>
      <c r="I9" s="428">
        <f t="shared" ref="I9:I20" si="1">G9*0.2</f>
        <v>75</v>
      </c>
      <c r="J9" s="241" t="s">
        <v>0</v>
      </c>
    </row>
    <row r="10" spans="1:10" ht="15" x14ac:dyDescent="0.2">
      <c r="A10" s="100">
        <v>2</v>
      </c>
      <c r="B10" s="427" t="s">
        <v>553</v>
      </c>
      <c r="C10" s="398" t="s">
        <v>554</v>
      </c>
      <c r="D10" s="427" t="s">
        <v>562</v>
      </c>
      <c r="E10" s="398"/>
      <c r="F10" s="398" t="s">
        <v>348</v>
      </c>
      <c r="G10" s="466">
        <v>500</v>
      </c>
      <c r="H10" s="428">
        <f t="shared" si="0"/>
        <v>500</v>
      </c>
      <c r="I10" s="428">
        <f t="shared" si="1"/>
        <v>100</v>
      </c>
    </row>
    <row r="11" spans="1:10" ht="15" x14ac:dyDescent="0.2">
      <c r="A11" s="100">
        <v>3</v>
      </c>
      <c r="B11" s="427" t="s">
        <v>519</v>
      </c>
      <c r="C11" s="398" t="s">
        <v>520</v>
      </c>
      <c r="D11" s="427" t="s">
        <v>515</v>
      </c>
      <c r="E11" s="398"/>
      <c r="F11" s="398" t="s">
        <v>348</v>
      </c>
      <c r="G11" s="466">
        <v>1250</v>
      </c>
      <c r="H11" s="428">
        <f t="shared" si="0"/>
        <v>1250</v>
      </c>
      <c r="I11" s="428">
        <f t="shared" si="1"/>
        <v>250</v>
      </c>
    </row>
    <row r="12" spans="1:10" ht="15" x14ac:dyDescent="0.2">
      <c r="A12" s="100">
        <v>4</v>
      </c>
      <c r="B12" s="427" t="s">
        <v>521</v>
      </c>
      <c r="C12" s="398" t="s">
        <v>526</v>
      </c>
      <c r="D12" s="427" t="s">
        <v>536</v>
      </c>
      <c r="E12" s="398"/>
      <c r="F12" s="398" t="s">
        <v>348</v>
      </c>
      <c r="G12" s="466">
        <v>750</v>
      </c>
      <c r="H12" s="428">
        <f t="shared" si="0"/>
        <v>750</v>
      </c>
      <c r="I12" s="428">
        <f t="shared" si="1"/>
        <v>150</v>
      </c>
    </row>
    <row r="13" spans="1:10" ht="15" x14ac:dyDescent="0.2">
      <c r="A13" s="100">
        <v>5</v>
      </c>
      <c r="B13" s="427" t="s">
        <v>555</v>
      </c>
      <c r="C13" s="398" t="s">
        <v>556</v>
      </c>
      <c r="D13" s="427" t="s">
        <v>537</v>
      </c>
      <c r="E13" s="398"/>
      <c r="F13" s="398" t="s">
        <v>348</v>
      </c>
      <c r="G13" s="466">
        <v>1000</v>
      </c>
      <c r="H13" s="428">
        <f t="shared" si="0"/>
        <v>1000</v>
      </c>
      <c r="I13" s="428">
        <f t="shared" si="1"/>
        <v>200</v>
      </c>
    </row>
    <row r="14" spans="1:10" ht="15" x14ac:dyDescent="0.2">
      <c r="A14" s="100">
        <v>6</v>
      </c>
      <c r="B14" s="427" t="s">
        <v>531</v>
      </c>
      <c r="C14" s="398" t="s">
        <v>532</v>
      </c>
      <c r="D14" s="427" t="s">
        <v>540</v>
      </c>
      <c r="E14" s="398"/>
      <c r="F14" s="398" t="s">
        <v>348</v>
      </c>
      <c r="G14" s="466">
        <v>625</v>
      </c>
      <c r="H14" s="428">
        <f t="shared" si="0"/>
        <v>625</v>
      </c>
      <c r="I14" s="428">
        <f t="shared" si="1"/>
        <v>125</v>
      </c>
    </row>
    <row r="15" spans="1:10" ht="15" x14ac:dyDescent="0.2">
      <c r="A15" s="100">
        <v>7</v>
      </c>
      <c r="B15" s="427" t="s">
        <v>529</v>
      </c>
      <c r="C15" s="398" t="s">
        <v>530</v>
      </c>
      <c r="D15" s="427" t="s">
        <v>539</v>
      </c>
      <c r="E15" s="398"/>
      <c r="F15" s="398" t="s">
        <v>348</v>
      </c>
      <c r="G15" s="466">
        <v>750</v>
      </c>
      <c r="H15" s="428">
        <f t="shared" si="0"/>
        <v>750</v>
      </c>
      <c r="I15" s="428">
        <f t="shared" si="1"/>
        <v>150</v>
      </c>
    </row>
    <row r="16" spans="1:10" ht="15" x14ac:dyDescent="0.2">
      <c r="A16" s="100">
        <v>8</v>
      </c>
      <c r="B16" s="427" t="s">
        <v>524</v>
      </c>
      <c r="C16" s="398" t="s">
        <v>525</v>
      </c>
      <c r="D16" s="427" t="s">
        <v>535</v>
      </c>
      <c r="E16" s="398"/>
      <c r="F16" s="398" t="s">
        <v>348</v>
      </c>
      <c r="G16" s="466">
        <v>750</v>
      </c>
      <c r="H16" s="428">
        <f t="shared" si="0"/>
        <v>750</v>
      </c>
      <c r="I16" s="428">
        <f t="shared" si="1"/>
        <v>150</v>
      </c>
    </row>
    <row r="17" spans="1:9" ht="15" x14ac:dyDescent="0.2">
      <c r="A17" s="100">
        <v>9</v>
      </c>
      <c r="B17" s="427" t="s">
        <v>533</v>
      </c>
      <c r="C17" s="398" t="s">
        <v>534</v>
      </c>
      <c r="D17" s="427" t="s">
        <v>541</v>
      </c>
      <c r="E17" s="398"/>
      <c r="F17" s="398" t="s">
        <v>348</v>
      </c>
      <c r="G17" s="466">
        <v>500</v>
      </c>
      <c r="H17" s="428">
        <f t="shared" si="0"/>
        <v>500</v>
      </c>
      <c r="I17" s="428">
        <f t="shared" si="1"/>
        <v>100</v>
      </c>
    </row>
    <row r="18" spans="1:9" ht="15" x14ac:dyDescent="0.2">
      <c r="A18" s="100">
        <v>10</v>
      </c>
      <c r="B18" s="427" t="s">
        <v>557</v>
      </c>
      <c r="C18" s="398" t="s">
        <v>558</v>
      </c>
      <c r="D18" s="427" t="s">
        <v>563</v>
      </c>
      <c r="E18" s="398"/>
      <c r="F18" s="398" t="s">
        <v>348</v>
      </c>
      <c r="G18" s="466">
        <v>750</v>
      </c>
      <c r="H18" s="428">
        <f t="shared" si="0"/>
        <v>750</v>
      </c>
      <c r="I18" s="428">
        <f t="shared" si="1"/>
        <v>150</v>
      </c>
    </row>
    <row r="19" spans="1:9" ht="15" x14ac:dyDescent="0.2">
      <c r="A19" s="100">
        <v>11</v>
      </c>
      <c r="B19" s="427" t="s">
        <v>522</v>
      </c>
      <c r="C19" s="398" t="s">
        <v>523</v>
      </c>
      <c r="D19" s="427" t="s">
        <v>516</v>
      </c>
      <c r="E19" s="398"/>
      <c r="F19" s="398" t="s">
        <v>348</v>
      </c>
      <c r="G19" s="466">
        <v>1500</v>
      </c>
      <c r="H19" s="428">
        <f t="shared" si="0"/>
        <v>1500</v>
      </c>
      <c r="I19" s="428">
        <f t="shared" si="1"/>
        <v>300</v>
      </c>
    </row>
    <row r="20" spans="1:9" ht="25.5" x14ac:dyDescent="0.2">
      <c r="A20" s="431">
        <v>12</v>
      </c>
      <c r="B20" s="432" t="s">
        <v>527</v>
      </c>
      <c r="C20" s="433" t="s">
        <v>528</v>
      </c>
      <c r="D20" s="432" t="s">
        <v>538</v>
      </c>
      <c r="E20" s="433"/>
      <c r="F20" s="434" t="s">
        <v>565</v>
      </c>
      <c r="G20" s="432">
        <v>2600</v>
      </c>
      <c r="H20" s="435">
        <f t="shared" si="0"/>
        <v>2600</v>
      </c>
      <c r="I20" s="435">
        <f t="shared" si="1"/>
        <v>520</v>
      </c>
    </row>
    <row r="21" spans="1:9" ht="15" x14ac:dyDescent="0.2">
      <c r="A21" s="100">
        <v>13</v>
      </c>
      <c r="B21" s="398"/>
      <c r="C21" s="398"/>
      <c r="D21" s="398"/>
      <c r="E21" s="398"/>
      <c r="F21" s="398"/>
      <c r="G21" s="398"/>
      <c r="H21" s="428"/>
      <c r="I21" s="398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28"/>
      <c r="I22" s="4"/>
    </row>
    <row r="23" spans="1:9" ht="15" x14ac:dyDescent="0.2">
      <c r="A23" s="89" t="s">
        <v>276</v>
      </c>
      <c r="B23" s="89"/>
      <c r="C23" s="89"/>
      <c r="D23" s="89"/>
      <c r="E23" s="89"/>
      <c r="F23" s="100"/>
      <c r="G23" s="4"/>
      <c r="H23" s="428"/>
      <c r="I23" s="4"/>
    </row>
    <row r="24" spans="1:9" ht="15" x14ac:dyDescent="0.3">
      <c r="A24" s="89"/>
      <c r="B24" s="101"/>
      <c r="C24" s="101"/>
      <c r="D24" s="101"/>
      <c r="E24" s="101"/>
      <c r="F24" s="89" t="s">
        <v>456</v>
      </c>
      <c r="G24" s="88">
        <f>SUM(G17:G23)</f>
        <v>5350</v>
      </c>
      <c r="H24" s="88">
        <f>SUM(H17:H23)</f>
        <v>5350</v>
      </c>
      <c r="I24" s="88">
        <f>SUM(I17:I23)</f>
        <v>1070</v>
      </c>
    </row>
    <row r="25" spans="1:9" ht="15" x14ac:dyDescent="0.3">
      <c r="A25" s="239"/>
      <c r="B25" s="239"/>
      <c r="C25" s="239"/>
      <c r="D25" s="239"/>
      <c r="E25" s="239"/>
      <c r="F25" s="239"/>
      <c r="G25" s="239"/>
      <c r="H25" s="192"/>
      <c r="I25" s="192"/>
    </row>
    <row r="26" spans="1:9" ht="15" x14ac:dyDescent="0.3">
      <c r="A26" s="240" t="s">
        <v>445</v>
      </c>
      <c r="B26" s="240"/>
      <c r="C26" s="239"/>
      <c r="D26" s="239"/>
      <c r="E26" s="239"/>
      <c r="F26" s="239"/>
      <c r="G26" s="239"/>
      <c r="H26" s="192"/>
      <c r="I26" s="192"/>
    </row>
    <row r="27" spans="1:9" ht="15" x14ac:dyDescent="0.3">
      <c r="A27" s="240"/>
      <c r="B27" s="240"/>
      <c r="C27" s="239"/>
      <c r="D27" s="239"/>
      <c r="E27" s="239"/>
      <c r="F27" s="239"/>
      <c r="G27" s="239"/>
      <c r="H27" s="192"/>
      <c r="I27" s="192"/>
    </row>
    <row r="28" spans="1:9" x14ac:dyDescent="0.2">
      <c r="A28" s="236"/>
      <c r="B28" s="236"/>
      <c r="C28" s="236"/>
      <c r="D28" s="236"/>
      <c r="E28" s="236"/>
      <c r="F28" s="236"/>
      <c r="G28" s="236"/>
      <c r="H28" s="236"/>
      <c r="I28" s="236"/>
    </row>
    <row r="29" spans="1:9" ht="15" x14ac:dyDescent="0.3">
      <c r="A29" s="198" t="s">
        <v>107</v>
      </c>
      <c r="B29" s="198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192"/>
      <c r="B30" s="192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192"/>
      <c r="B31" s="192"/>
      <c r="C31" s="192"/>
      <c r="D31" s="192"/>
      <c r="E31" s="196"/>
      <c r="F31" s="196"/>
      <c r="G31" s="196"/>
      <c r="H31" s="192"/>
      <c r="I31" s="192"/>
    </row>
    <row r="32" spans="1:9" ht="15" x14ac:dyDescent="0.3">
      <c r="A32" s="198"/>
      <c r="B32" s="198"/>
      <c r="C32" s="198" t="s">
        <v>395</v>
      </c>
      <c r="D32" s="198"/>
      <c r="E32" s="198"/>
      <c r="F32" s="198"/>
      <c r="G32" s="198"/>
      <c r="H32" s="192"/>
      <c r="I32" s="192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92"/>
      <c r="I33" s="192"/>
    </row>
    <row r="34" spans="1:9" x14ac:dyDescent="0.2">
      <c r="A34" s="200"/>
      <c r="B34" s="200"/>
      <c r="C34" s="200" t="s">
        <v>139</v>
      </c>
      <c r="D34" s="200"/>
      <c r="E34" s="200"/>
      <c r="F34" s="200"/>
      <c r="G34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I34" sqref="I34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49" t="s">
        <v>109</v>
      </c>
      <c r="H1" s="449"/>
      <c r="I1" s="363"/>
    </row>
    <row r="2" spans="1:9" ht="15" x14ac:dyDescent="0.3">
      <c r="A2" s="78" t="s">
        <v>140</v>
      </c>
      <c r="B2" s="79"/>
      <c r="C2" s="79"/>
      <c r="D2" s="79"/>
      <c r="E2" s="79"/>
      <c r="F2" s="79"/>
      <c r="G2" s="447"/>
      <c r="H2" s="447"/>
      <c r="I2" s="78"/>
    </row>
    <row r="3" spans="1:9" ht="15" x14ac:dyDescent="0.3">
      <c r="A3" s="78"/>
      <c r="B3" s="78"/>
      <c r="C3" s="78"/>
      <c r="D3" s="78"/>
      <c r="E3" s="78"/>
      <c r="F3" s="78"/>
      <c r="G3" s="170"/>
      <c r="H3" s="170"/>
      <c r="I3" s="363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6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9"/>
      <c r="B7" s="169"/>
      <c r="C7" s="285"/>
      <c r="D7" s="169"/>
      <c r="E7" s="169"/>
      <c r="F7" s="169"/>
      <c r="G7" s="80"/>
      <c r="H7" s="80"/>
      <c r="I7" s="78"/>
    </row>
    <row r="8" spans="1:9" ht="45" x14ac:dyDescent="0.2">
      <c r="A8" s="35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60"/>
      <c r="B9" s="361"/>
      <c r="C9" s="100"/>
      <c r="D9" s="100"/>
      <c r="E9" s="100"/>
      <c r="F9" s="100"/>
      <c r="G9" s="100"/>
      <c r="H9" s="4"/>
      <c r="I9" s="4"/>
    </row>
    <row r="10" spans="1:9" ht="15" x14ac:dyDescent="0.2">
      <c r="A10" s="360"/>
      <c r="B10" s="361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60"/>
      <c r="B11" s="361"/>
      <c r="C11" s="89"/>
      <c r="D11" s="89"/>
      <c r="E11" s="89"/>
      <c r="F11" s="89"/>
      <c r="G11" s="89"/>
      <c r="H11" s="4"/>
      <c r="I11" s="4"/>
    </row>
    <row r="12" spans="1:9" ht="15" x14ac:dyDescent="0.2">
      <c r="A12" s="360"/>
      <c r="B12" s="361"/>
      <c r="C12" s="89"/>
      <c r="D12" s="89"/>
      <c r="E12" s="89"/>
      <c r="F12" s="89"/>
      <c r="G12" s="89"/>
      <c r="H12" s="4"/>
      <c r="I12" s="4"/>
    </row>
    <row r="13" spans="1:9" ht="15" x14ac:dyDescent="0.2">
      <c r="A13" s="360"/>
      <c r="B13" s="361"/>
      <c r="C13" s="89"/>
      <c r="D13" s="89"/>
      <c r="E13" s="89"/>
      <c r="F13" s="89"/>
      <c r="G13" s="89"/>
      <c r="H13" s="4"/>
      <c r="I13" s="4"/>
    </row>
    <row r="14" spans="1:9" ht="15" x14ac:dyDescent="0.2">
      <c r="A14" s="360"/>
      <c r="B14" s="361"/>
      <c r="C14" s="89"/>
      <c r="D14" s="89"/>
      <c r="E14" s="89"/>
      <c r="F14" s="89"/>
      <c r="G14" s="89"/>
      <c r="H14" s="4"/>
      <c r="I14" s="4"/>
    </row>
    <row r="15" spans="1:9" ht="15" x14ac:dyDescent="0.2">
      <c r="A15" s="360"/>
      <c r="B15" s="361"/>
      <c r="C15" s="89"/>
      <c r="D15" s="89"/>
      <c r="E15" s="89"/>
      <c r="F15" s="89"/>
      <c r="G15" s="89"/>
      <c r="H15" s="4"/>
      <c r="I15" s="4"/>
    </row>
    <row r="16" spans="1:9" ht="15" x14ac:dyDescent="0.2">
      <c r="A16" s="360"/>
      <c r="B16" s="361"/>
      <c r="C16" s="89"/>
      <c r="D16" s="89"/>
      <c r="E16" s="89"/>
      <c r="F16" s="89"/>
      <c r="G16" s="89"/>
      <c r="H16" s="4"/>
      <c r="I16" s="4"/>
    </row>
    <row r="17" spans="1:9" ht="15" x14ac:dyDescent="0.2">
      <c r="A17" s="360"/>
      <c r="B17" s="361"/>
      <c r="C17" s="89"/>
      <c r="D17" s="89"/>
      <c r="E17" s="89"/>
      <c r="F17" s="89"/>
      <c r="G17" s="89"/>
      <c r="H17" s="4"/>
      <c r="I17" s="4"/>
    </row>
    <row r="18" spans="1:9" ht="15" x14ac:dyDescent="0.2">
      <c r="A18" s="360"/>
      <c r="B18" s="361"/>
      <c r="C18" s="89"/>
      <c r="D18" s="89"/>
      <c r="E18" s="89"/>
      <c r="F18" s="89"/>
      <c r="G18" s="89"/>
      <c r="H18" s="4"/>
      <c r="I18" s="4"/>
    </row>
    <row r="19" spans="1:9" ht="15" x14ac:dyDescent="0.2">
      <c r="A19" s="360"/>
      <c r="B19" s="361"/>
      <c r="C19" s="89"/>
      <c r="D19" s="89"/>
      <c r="E19" s="89"/>
      <c r="F19" s="89"/>
      <c r="G19" s="89"/>
      <c r="H19" s="4"/>
      <c r="I19" s="4"/>
    </row>
    <row r="20" spans="1:9" ht="15" x14ac:dyDescent="0.2">
      <c r="A20" s="360"/>
      <c r="B20" s="361"/>
      <c r="C20" s="89"/>
      <c r="D20" s="89"/>
      <c r="E20" s="89"/>
      <c r="F20" s="89"/>
      <c r="G20" s="89"/>
      <c r="H20" s="4"/>
      <c r="I20" s="4"/>
    </row>
    <row r="21" spans="1:9" ht="15" x14ac:dyDescent="0.2">
      <c r="A21" s="360"/>
      <c r="B21" s="361"/>
      <c r="C21" s="89"/>
      <c r="D21" s="89"/>
      <c r="E21" s="89"/>
      <c r="F21" s="89"/>
      <c r="G21" s="89"/>
      <c r="H21" s="4"/>
      <c r="I21" s="4"/>
    </row>
    <row r="22" spans="1:9" ht="15" x14ac:dyDescent="0.2">
      <c r="A22" s="360"/>
      <c r="B22" s="361"/>
      <c r="C22" s="89"/>
      <c r="D22" s="89"/>
      <c r="E22" s="89"/>
      <c r="F22" s="89"/>
      <c r="G22" s="89"/>
      <c r="H22" s="4"/>
      <c r="I22" s="4"/>
    </row>
    <row r="23" spans="1:9" ht="15" x14ac:dyDescent="0.2">
      <c r="A23" s="360"/>
      <c r="B23" s="361"/>
      <c r="C23" s="89"/>
      <c r="D23" s="89"/>
      <c r="E23" s="89"/>
      <c r="F23" s="89"/>
      <c r="G23" s="89"/>
      <c r="H23" s="4"/>
      <c r="I23" s="4"/>
    </row>
    <row r="24" spans="1:9" ht="15" x14ac:dyDescent="0.2">
      <c r="A24" s="360"/>
      <c r="B24" s="361"/>
      <c r="C24" s="89"/>
      <c r="D24" s="89"/>
      <c r="E24" s="89"/>
      <c r="F24" s="89"/>
      <c r="G24" s="89"/>
      <c r="H24" s="4"/>
      <c r="I24" s="4"/>
    </row>
    <row r="25" spans="1:9" ht="15" x14ac:dyDescent="0.2">
      <c r="A25" s="360"/>
      <c r="B25" s="361"/>
      <c r="C25" s="89"/>
      <c r="D25" s="89"/>
      <c r="E25" s="89"/>
      <c r="F25" s="89"/>
      <c r="G25" s="89"/>
      <c r="H25" s="4"/>
      <c r="I25" s="4"/>
    </row>
    <row r="26" spans="1:9" ht="15" x14ac:dyDescent="0.2">
      <c r="A26" s="360"/>
      <c r="B26" s="361"/>
      <c r="C26" s="89"/>
      <c r="D26" s="89"/>
      <c r="E26" s="89"/>
      <c r="F26" s="89"/>
      <c r="G26" s="89"/>
      <c r="H26" s="4"/>
      <c r="I26" s="4"/>
    </row>
    <row r="27" spans="1:9" ht="15" x14ac:dyDescent="0.2">
      <c r="A27" s="360"/>
      <c r="B27" s="361"/>
      <c r="C27" s="89"/>
      <c r="D27" s="89"/>
      <c r="E27" s="89"/>
      <c r="F27" s="89"/>
      <c r="G27" s="89"/>
      <c r="H27" s="4"/>
      <c r="I27" s="4"/>
    </row>
    <row r="28" spans="1:9" ht="15" x14ac:dyDescent="0.2">
      <c r="A28" s="360"/>
      <c r="B28" s="361"/>
      <c r="C28" s="89"/>
      <c r="D28" s="89"/>
      <c r="E28" s="89"/>
      <c r="F28" s="89"/>
      <c r="G28" s="89"/>
      <c r="H28" s="4"/>
      <c r="I28" s="4"/>
    </row>
    <row r="29" spans="1:9" ht="15" x14ac:dyDescent="0.2">
      <c r="A29" s="360"/>
      <c r="B29" s="361"/>
      <c r="C29" s="89"/>
      <c r="D29" s="89"/>
      <c r="E29" s="89"/>
      <c r="F29" s="89"/>
      <c r="G29" s="89"/>
      <c r="H29" s="4"/>
      <c r="I29" s="4"/>
    </row>
    <row r="30" spans="1:9" ht="15" x14ac:dyDescent="0.2">
      <c r="A30" s="360"/>
      <c r="B30" s="361"/>
      <c r="C30" s="89"/>
      <c r="D30" s="89"/>
      <c r="E30" s="89"/>
      <c r="F30" s="89"/>
      <c r="G30" s="89"/>
      <c r="H30" s="4"/>
      <c r="I30" s="4"/>
    </row>
    <row r="31" spans="1:9" ht="15" x14ac:dyDescent="0.2">
      <c r="A31" s="360"/>
      <c r="B31" s="361"/>
      <c r="C31" s="89"/>
      <c r="D31" s="89"/>
      <c r="E31" s="89"/>
      <c r="F31" s="89"/>
      <c r="G31" s="89"/>
      <c r="H31" s="4"/>
      <c r="I31" s="4"/>
    </row>
    <row r="32" spans="1:9" ht="15" x14ac:dyDescent="0.2">
      <c r="A32" s="360"/>
      <c r="B32" s="361"/>
      <c r="C32" s="89"/>
      <c r="D32" s="89"/>
      <c r="E32" s="89"/>
      <c r="F32" s="89"/>
      <c r="G32" s="89"/>
      <c r="H32" s="4"/>
      <c r="I32" s="4"/>
    </row>
    <row r="33" spans="1:9" ht="15" x14ac:dyDescent="0.2">
      <c r="A33" s="360"/>
      <c r="B33" s="361"/>
      <c r="C33" s="89"/>
      <c r="D33" s="89"/>
      <c r="E33" s="89"/>
      <c r="F33" s="89"/>
      <c r="G33" s="89"/>
      <c r="H33" s="4"/>
      <c r="I33" s="4"/>
    </row>
    <row r="34" spans="1:9" ht="15" x14ac:dyDescent="0.3">
      <c r="A34" s="360"/>
      <c r="B34" s="36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39"/>
      <c r="B35" s="239"/>
      <c r="C35" s="239"/>
      <c r="D35" s="239"/>
      <c r="E35" s="239"/>
      <c r="F35" s="239"/>
      <c r="G35" s="192"/>
      <c r="H35" s="192"/>
      <c r="I35" s="197"/>
    </row>
    <row r="36" spans="1:9" ht="15" x14ac:dyDescent="0.3">
      <c r="A36" s="240" t="s">
        <v>350</v>
      </c>
      <c r="B36" s="239"/>
      <c r="C36" s="239"/>
      <c r="D36" s="239"/>
      <c r="E36" s="239"/>
      <c r="F36" s="239"/>
      <c r="G36" s="192"/>
      <c r="H36" s="192"/>
      <c r="I36" s="197"/>
    </row>
    <row r="37" spans="1:9" ht="15" x14ac:dyDescent="0.3">
      <c r="A37" s="240" t="s">
        <v>353</v>
      </c>
      <c r="B37" s="239"/>
      <c r="C37" s="239"/>
      <c r="D37" s="239"/>
      <c r="E37" s="239"/>
      <c r="F37" s="239"/>
      <c r="G37" s="192"/>
      <c r="H37" s="192"/>
      <c r="I37" s="197"/>
    </row>
    <row r="38" spans="1:9" ht="15" x14ac:dyDescent="0.3">
      <c r="A38" s="240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0"/>
      <c r="B39" s="192"/>
      <c r="C39" s="192"/>
      <c r="D39" s="192"/>
      <c r="E39" s="192"/>
      <c r="G39" s="192"/>
      <c r="H39" s="192"/>
      <c r="I39" s="197"/>
    </row>
    <row r="40" spans="1:9" x14ac:dyDescent="0.2">
      <c r="A40" s="236"/>
      <c r="B40" s="236"/>
      <c r="C40" s="236"/>
      <c r="D40" s="236"/>
      <c r="E40" s="236"/>
      <c r="F40" s="236"/>
      <c r="G40" s="236"/>
      <c r="H40" s="236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9" sqref="G9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0" style="193" hidden="1" customWidth="1"/>
    <col min="10" max="16384" width="9.140625" style="193"/>
  </cols>
  <sheetData>
    <row r="1" spans="1:9" ht="15" x14ac:dyDescent="0.3">
      <c r="A1" s="76" t="s">
        <v>465</v>
      </c>
      <c r="B1" s="76"/>
      <c r="C1" s="79"/>
      <c r="D1" s="79"/>
      <c r="E1" s="79"/>
      <c r="F1" s="79"/>
      <c r="G1" s="449" t="s">
        <v>109</v>
      </c>
      <c r="H1" s="449"/>
    </row>
    <row r="2" spans="1:9" ht="15" x14ac:dyDescent="0.3">
      <c r="A2" s="78" t="s">
        <v>140</v>
      </c>
      <c r="B2" s="76"/>
      <c r="C2" s="79"/>
      <c r="D2" s="79"/>
      <c r="E2" s="79"/>
      <c r="F2" s="79"/>
      <c r="G2" s="447" t="s">
        <v>550</v>
      </c>
      <c r="H2" s="447"/>
    </row>
    <row r="3" spans="1:9" ht="15" x14ac:dyDescent="0.3">
      <c r="A3" s="78"/>
      <c r="B3" s="78"/>
      <c r="C3" s="78"/>
      <c r="D3" s="78"/>
      <c r="E3" s="78"/>
      <c r="F3" s="78"/>
      <c r="G3" s="229"/>
      <c r="H3" s="229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228"/>
      <c r="B7" s="228"/>
      <c r="C7" s="228"/>
      <c r="D7" s="232"/>
      <c r="E7" s="228"/>
      <c r="F7" s="228"/>
      <c r="G7" s="80"/>
      <c r="H7" s="80"/>
    </row>
    <row r="8" spans="1:9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I8" s="241" t="s">
        <v>348</v>
      </c>
    </row>
    <row r="9" spans="1:9" ht="15" x14ac:dyDescent="0.2">
      <c r="A9" s="100">
        <v>1</v>
      </c>
      <c r="B9" s="427" t="s">
        <v>559</v>
      </c>
      <c r="C9" s="398" t="s">
        <v>560</v>
      </c>
      <c r="D9" s="427" t="s">
        <v>564</v>
      </c>
      <c r="E9" s="398" t="s">
        <v>565</v>
      </c>
      <c r="F9" s="193" t="s">
        <v>566</v>
      </c>
      <c r="G9" s="427">
        <v>2710.58</v>
      </c>
      <c r="H9" s="428">
        <f>G9</f>
        <v>2710.58</v>
      </c>
      <c r="I9" s="241" t="s">
        <v>0</v>
      </c>
    </row>
    <row r="10" spans="1:9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9" ht="15" x14ac:dyDescent="0.2">
      <c r="A11" s="89"/>
      <c r="B11" s="89"/>
      <c r="C11" s="89"/>
      <c r="D11" s="89"/>
      <c r="E11" s="89"/>
      <c r="F11" s="89"/>
      <c r="G11" s="4"/>
      <c r="H11" s="4"/>
    </row>
    <row r="12" spans="1:9" ht="15" x14ac:dyDescent="0.2">
      <c r="A12" s="89"/>
      <c r="B12" s="89"/>
      <c r="C12" s="89"/>
      <c r="D12" s="89"/>
      <c r="E12" s="89"/>
      <c r="F12" s="89"/>
      <c r="G12" s="4"/>
      <c r="H12" s="4"/>
    </row>
    <row r="13" spans="1:9" ht="15" x14ac:dyDescent="0.2">
      <c r="A13" s="89"/>
      <c r="B13" s="89"/>
      <c r="C13" s="89"/>
      <c r="D13" s="89"/>
      <c r="E13" s="89"/>
      <c r="F13" s="89"/>
      <c r="G13" s="4"/>
      <c r="H13" s="4"/>
    </row>
    <row r="14" spans="1:9" ht="15" x14ac:dyDescent="0.2">
      <c r="A14" s="89"/>
      <c r="B14" s="89"/>
      <c r="C14" s="89"/>
      <c r="D14" s="89"/>
      <c r="E14" s="89"/>
      <c r="F14" s="89"/>
      <c r="G14" s="4"/>
      <c r="H14" s="4"/>
    </row>
    <row r="15" spans="1:9" ht="15" x14ac:dyDescent="0.2">
      <c r="A15" s="89"/>
      <c r="B15" s="89"/>
      <c r="C15" s="89"/>
      <c r="D15" s="89"/>
      <c r="E15" s="89"/>
      <c r="F15" s="89"/>
      <c r="G15" s="4"/>
      <c r="H15" s="4"/>
    </row>
    <row r="16" spans="1:9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2710.58</v>
      </c>
      <c r="H34" s="88">
        <f>SUM(H9:H33)</f>
        <v>2710.58</v>
      </c>
    </row>
    <row r="35" spans="1:8" ht="15" x14ac:dyDescent="0.3">
      <c r="A35" s="239"/>
      <c r="B35" s="239"/>
      <c r="C35" s="239"/>
      <c r="D35" s="239"/>
      <c r="E35" s="239"/>
      <c r="F35" s="239"/>
      <c r="G35" s="239"/>
      <c r="H35" s="192"/>
    </row>
    <row r="36" spans="1:8" ht="15" x14ac:dyDescent="0.3">
      <c r="A36" s="240" t="s">
        <v>401</v>
      </c>
      <c r="B36" s="240"/>
      <c r="C36" s="239"/>
      <c r="D36" s="239"/>
      <c r="E36" s="239"/>
      <c r="F36" s="239"/>
      <c r="G36" s="239"/>
      <c r="H36" s="192"/>
    </row>
    <row r="37" spans="1:8" ht="15" x14ac:dyDescent="0.3">
      <c r="A37" s="240" t="s">
        <v>346</v>
      </c>
      <c r="B37" s="240"/>
      <c r="C37" s="239"/>
      <c r="D37" s="239"/>
      <c r="E37" s="239"/>
      <c r="F37" s="239"/>
      <c r="G37" s="239"/>
      <c r="H37" s="192"/>
    </row>
    <row r="38" spans="1:8" ht="15" x14ac:dyDescent="0.3">
      <c r="A38" s="240"/>
      <c r="B38" s="240"/>
      <c r="C38" s="192"/>
      <c r="D38" s="192"/>
      <c r="E38" s="192"/>
      <c r="F38" s="192"/>
      <c r="G38" s="192"/>
      <c r="H38" s="192"/>
    </row>
    <row r="39" spans="1:8" ht="15" x14ac:dyDescent="0.3">
      <c r="A39" s="240"/>
      <c r="B39" s="240"/>
      <c r="C39" s="192"/>
      <c r="D39" s="192"/>
      <c r="E39" s="192"/>
      <c r="F39" s="192"/>
      <c r="G39" s="192"/>
      <c r="H39" s="192"/>
    </row>
    <row r="40" spans="1:8" x14ac:dyDescent="0.2">
      <c r="A40" s="236"/>
      <c r="B40" s="236"/>
      <c r="C40" s="236"/>
      <c r="D40" s="236"/>
      <c r="E40" s="236"/>
      <c r="F40" s="236"/>
      <c r="G40" s="236"/>
      <c r="H40" s="236"/>
    </row>
    <row r="41" spans="1:8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</row>
    <row r="42" spans="1:8" ht="15" x14ac:dyDescent="0.3">
      <c r="A42" s="192"/>
      <c r="B42" s="192"/>
      <c r="C42" s="192"/>
      <c r="D42" s="192"/>
      <c r="E42" s="192"/>
      <c r="F42" s="192"/>
      <c r="G42" s="192"/>
      <c r="H42" s="192"/>
    </row>
    <row r="43" spans="1:8" ht="15" x14ac:dyDescent="0.3">
      <c r="A43" s="192"/>
      <c r="B43" s="192"/>
      <c r="C43" s="192"/>
      <c r="D43" s="192"/>
      <c r="E43" s="192"/>
      <c r="F43" s="192"/>
      <c r="G43" s="192"/>
      <c r="H43" s="192"/>
    </row>
    <row r="44" spans="1:8" ht="15" x14ac:dyDescent="0.3">
      <c r="A44" s="198"/>
      <c r="B44" s="198"/>
      <c r="C44" s="198" t="s">
        <v>434</v>
      </c>
      <c r="D44" s="198"/>
      <c r="E44" s="239"/>
      <c r="F44" s="198"/>
      <c r="G44" s="198"/>
      <c r="H44" s="192"/>
    </row>
    <row r="45" spans="1:8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</row>
    <row r="46" spans="1:8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10" sqref="K10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44.8554687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3" width="12.85546875" style="193" customWidth="1"/>
    <col min="14" max="16384" width="9.140625" style="193"/>
  </cols>
  <sheetData>
    <row r="2" spans="1:13" ht="15" x14ac:dyDescent="0.3">
      <c r="A2" s="454" t="s">
        <v>512</v>
      </c>
      <c r="B2" s="454"/>
      <c r="C2" s="454"/>
      <c r="D2" s="454"/>
      <c r="E2" s="367"/>
      <c r="F2" s="79"/>
      <c r="G2" s="79"/>
      <c r="H2" s="79"/>
      <c r="I2" s="79"/>
      <c r="J2" s="368"/>
      <c r="K2" s="369"/>
      <c r="L2" s="369" t="s">
        <v>109</v>
      </c>
      <c r="M2" s="384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8"/>
      <c r="K3" s="447" t="s">
        <v>550</v>
      </c>
      <c r="L3" s="447"/>
      <c r="M3" s="382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8"/>
      <c r="K4" s="368"/>
      <c r="L4" s="368"/>
      <c r="M4" s="383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65"/>
      <c r="B8" s="365"/>
      <c r="C8" s="365"/>
      <c r="D8" s="365"/>
      <c r="E8" s="365"/>
      <c r="F8" s="365"/>
      <c r="G8" s="365"/>
      <c r="H8" s="365"/>
      <c r="I8" s="365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400"/>
    </row>
    <row r="10" spans="1:13" ht="52.5" customHeight="1" x14ac:dyDescent="0.2">
      <c r="A10" s="100">
        <v>1</v>
      </c>
      <c r="B10" s="351" t="s">
        <v>543</v>
      </c>
      <c r="C10" s="100" t="s">
        <v>567</v>
      </c>
      <c r="D10" s="100">
        <v>202221577</v>
      </c>
      <c r="E10" s="100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100"/>
      <c r="G10" s="100"/>
      <c r="H10" s="100" t="s">
        <v>542</v>
      </c>
      <c r="I10" s="100"/>
      <c r="J10" s="4"/>
      <c r="K10" s="4">
        <v>240</v>
      </c>
      <c r="L10" s="100"/>
      <c r="M10" s="401"/>
    </row>
    <row r="11" spans="1:13" ht="45" x14ac:dyDescent="0.2">
      <c r="A11" s="100">
        <v>2</v>
      </c>
      <c r="B11" s="351" t="s">
        <v>543</v>
      </c>
      <c r="C11" s="100" t="s">
        <v>568</v>
      </c>
      <c r="D11" s="100">
        <v>205075014</v>
      </c>
      <c r="E11" s="100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100"/>
      <c r="G11" s="100"/>
      <c r="H11" s="100" t="s">
        <v>542</v>
      </c>
      <c r="I11" s="100"/>
      <c r="J11" s="4"/>
      <c r="K11" s="4">
        <v>868.7</v>
      </c>
      <c r="L11" s="100"/>
      <c r="M11" s="401"/>
    </row>
    <row r="12" spans="1:13" ht="15" x14ac:dyDescent="0.2">
      <c r="A12" s="100">
        <v>3</v>
      </c>
      <c r="B12" s="351"/>
      <c r="C12" s="100"/>
      <c r="D12" s="100"/>
      <c r="E12" s="100"/>
      <c r="F12" s="89"/>
      <c r="G12" s="89"/>
      <c r="H12" s="100"/>
      <c r="I12" s="89"/>
      <c r="J12" s="4"/>
      <c r="K12" s="4"/>
      <c r="L12" s="89"/>
      <c r="M12" s="402"/>
    </row>
    <row r="13" spans="1:13" ht="15" x14ac:dyDescent="0.2">
      <c r="A13" s="100">
        <v>4</v>
      </c>
      <c r="B13" s="351"/>
      <c r="C13" s="89"/>
      <c r="D13" s="89"/>
      <c r="E13" s="89"/>
      <c r="F13" s="89"/>
      <c r="G13" s="89"/>
      <c r="H13" s="89"/>
      <c r="I13" s="89"/>
      <c r="J13" s="4"/>
      <c r="K13" s="4"/>
      <c r="L13" s="89"/>
      <c r="M13" s="402"/>
    </row>
    <row r="14" spans="1:13" ht="15" x14ac:dyDescent="0.2">
      <c r="A14" s="100">
        <v>5</v>
      </c>
      <c r="B14" s="351"/>
      <c r="C14" s="89"/>
      <c r="D14" s="89"/>
      <c r="E14" s="89"/>
      <c r="F14" s="89"/>
      <c r="G14" s="89"/>
      <c r="H14" s="89"/>
      <c r="I14" s="89"/>
      <c r="J14" s="4"/>
      <c r="K14" s="4"/>
      <c r="L14" s="89"/>
      <c r="M14" s="402"/>
    </row>
    <row r="15" spans="1:13" ht="15" x14ac:dyDescent="0.2">
      <c r="A15" s="100">
        <v>6</v>
      </c>
      <c r="B15" s="351"/>
      <c r="C15" s="89"/>
      <c r="D15" s="89"/>
      <c r="E15" s="89"/>
      <c r="F15" s="89"/>
      <c r="G15" s="89"/>
      <c r="H15" s="89"/>
      <c r="I15" s="89"/>
      <c r="J15" s="4"/>
      <c r="K15" s="4"/>
      <c r="L15" s="89"/>
      <c r="M15" s="402"/>
    </row>
    <row r="16" spans="1:13" ht="15" x14ac:dyDescent="0.2">
      <c r="A16" s="100">
        <v>7</v>
      </c>
      <c r="B16" s="351"/>
      <c r="C16" s="89"/>
      <c r="D16" s="89"/>
      <c r="E16" s="89"/>
      <c r="F16" s="89"/>
      <c r="G16" s="89"/>
      <c r="H16" s="89"/>
      <c r="I16" s="89"/>
      <c r="J16" s="4"/>
      <c r="K16" s="4"/>
      <c r="L16" s="89"/>
      <c r="M16" s="402"/>
    </row>
    <row r="17" spans="1:13" ht="15" x14ac:dyDescent="0.2">
      <c r="A17" s="100">
        <v>8</v>
      </c>
      <c r="B17" s="351"/>
      <c r="C17" s="89"/>
      <c r="D17" s="89"/>
      <c r="E17" s="89"/>
      <c r="F17" s="89"/>
      <c r="G17" s="89"/>
      <c r="H17" s="89"/>
      <c r="I17" s="89"/>
      <c r="J17" s="4"/>
      <c r="K17" s="4"/>
      <c r="L17" s="89"/>
      <c r="M17" s="402"/>
    </row>
    <row r="18" spans="1:13" ht="15" x14ac:dyDescent="0.2">
      <c r="A18" s="100">
        <v>9</v>
      </c>
      <c r="B18" s="351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402"/>
    </row>
    <row r="19" spans="1:13" ht="15" x14ac:dyDescent="0.2">
      <c r="A19" s="100">
        <v>10</v>
      </c>
      <c r="B19" s="351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402"/>
    </row>
    <row r="20" spans="1:13" ht="15" x14ac:dyDescent="0.2">
      <c r="A20" s="100">
        <v>11</v>
      </c>
      <c r="B20" s="351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402"/>
    </row>
    <row r="21" spans="1:13" ht="15" x14ac:dyDescent="0.2">
      <c r="A21" s="100">
        <v>12</v>
      </c>
      <c r="B21" s="351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402"/>
    </row>
    <row r="22" spans="1:13" ht="15" x14ac:dyDescent="0.2">
      <c r="A22" s="100">
        <v>13</v>
      </c>
      <c r="B22" s="351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402"/>
    </row>
    <row r="23" spans="1:13" ht="15" x14ac:dyDescent="0.2">
      <c r="A23" s="100">
        <v>14</v>
      </c>
      <c r="B23" s="351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402"/>
    </row>
    <row r="24" spans="1:13" ht="15" x14ac:dyDescent="0.2">
      <c r="A24" s="100">
        <v>15</v>
      </c>
      <c r="B24" s="351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402"/>
    </row>
    <row r="25" spans="1:13" ht="15" x14ac:dyDescent="0.2">
      <c r="A25" s="100">
        <v>16</v>
      </c>
      <c r="B25" s="351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402"/>
    </row>
    <row r="26" spans="1:13" ht="15" x14ac:dyDescent="0.2">
      <c r="A26" s="100">
        <v>17</v>
      </c>
      <c r="B26" s="351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402"/>
    </row>
    <row r="27" spans="1:13" ht="15" x14ac:dyDescent="0.2">
      <c r="A27" s="100">
        <v>18</v>
      </c>
      <c r="B27" s="351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402"/>
    </row>
    <row r="28" spans="1:13" ht="15" x14ac:dyDescent="0.2">
      <c r="A28" s="100">
        <v>19</v>
      </c>
      <c r="B28" s="351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402"/>
    </row>
    <row r="29" spans="1:13" ht="15" x14ac:dyDescent="0.2">
      <c r="A29" s="100">
        <v>20</v>
      </c>
      <c r="B29" s="351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402"/>
    </row>
    <row r="30" spans="1:13" ht="15" x14ac:dyDescent="0.2">
      <c r="A30" s="100">
        <v>21</v>
      </c>
      <c r="B30" s="351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402"/>
    </row>
    <row r="31" spans="1:13" ht="15" x14ac:dyDescent="0.2">
      <c r="A31" s="100">
        <v>22</v>
      </c>
      <c r="B31" s="351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402"/>
    </row>
    <row r="32" spans="1:13" ht="15" x14ac:dyDescent="0.2">
      <c r="A32" s="100">
        <v>23</v>
      </c>
      <c r="B32" s="351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402"/>
    </row>
    <row r="33" spans="1:13" ht="15" x14ac:dyDescent="0.2">
      <c r="A33" s="100">
        <v>24</v>
      </c>
      <c r="B33" s="351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402"/>
    </row>
    <row r="34" spans="1:13" ht="15" x14ac:dyDescent="0.2">
      <c r="A34" s="89" t="s">
        <v>276</v>
      </c>
      <c r="B34" s="351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402"/>
    </row>
    <row r="35" spans="1:13" ht="15" x14ac:dyDescent="0.3">
      <c r="A35" s="89"/>
      <c r="B35" s="35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1108.7</v>
      </c>
      <c r="L35" s="89"/>
      <c r="M35" s="402"/>
    </row>
    <row r="36" spans="1:13" ht="15" x14ac:dyDescent="0.3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192"/>
    </row>
    <row r="37" spans="1:13" ht="15" x14ac:dyDescent="0.3">
      <c r="A37" s="240" t="s">
        <v>494</v>
      </c>
      <c r="B37" s="240"/>
      <c r="C37" s="239"/>
      <c r="D37" s="239"/>
      <c r="E37" s="239"/>
      <c r="F37" s="239"/>
      <c r="G37" s="239"/>
      <c r="H37" s="239"/>
      <c r="I37" s="239"/>
      <c r="J37" s="239"/>
      <c r="K37" s="192"/>
    </row>
    <row r="38" spans="1:13" ht="15" x14ac:dyDescent="0.3">
      <c r="A38" s="240" t="s">
        <v>495</v>
      </c>
      <c r="B38" s="240"/>
      <c r="C38" s="239"/>
      <c r="D38" s="239"/>
      <c r="E38" s="239"/>
      <c r="F38" s="239"/>
      <c r="G38" s="239"/>
      <c r="H38" s="239"/>
      <c r="I38" s="239"/>
      <c r="J38" s="239"/>
      <c r="K38" s="192"/>
    </row>
    <row r="39" spans="1:13" ht="15" x14ac:dyDescent="0.3">
      <c r="A39" s="224" t="s">
        <v>496</v>
      </c>
      <c r="B39" s="240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3" ht="15" x14ac:dyDescent="0.3">
      <c r="A40" s="224" t="s">
        <v>513</v>
      </c>
      <c r="B40" s="240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3" ht="15.75" customHeight="1" x14ac:dyDescent="0.2">
      <c r="A41" s="459" t="s">
        <v>514</v>
      </c>
      <c r="B41" s="459"/>
      <c r="C41" s="459"/>
      <c r="D41" s="459"/>
      <c r="E41" s="459"/>
      <c r="F41" s="459"/>
      <c r="G41" s="459"/>
      <c r="H41" s="459"/>
      <c r="I41" s="459"/>
      <c r="J41" s="459"/>
      <c r="K41" s="459"/>
    </row>
    <row r="42" spans="1:13" ht="15.75" customHeight="1" x14ac:dyDescent="0.2">
      <c r="A42" s="459"/>
      <c r="B42" s="459"/>
      <c r="C42" s="459"/>
      <c r="D42" s="459"/>
      <c r="E42" s="459"/>
      <c r="F42" s="459"/>
      <c r="G42" s="459"/>
      <c r="H42" s="459"/>
      <c r="I42" s="459"/>
      <c r="J42" s="459"/>
      <c r="K42" s="459"/>
    </row>
    <row r="43" spans="1:13" x14ac:dyDescent="0.2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</row>
    <row r="44" spans="1:13" ht="15" x14ac:dyDescent="0.3">
      <c r="A44" s="455" t="s">
        <v>107</v>
      </c>
      <c r="B44" s="455"/>
      <c r="C44" s="352"/>
      <c r="D44" s="353"/>
      <c r="E44" s="353"/>
      <c r="F44" s="352"/>
      <c r="G44" s="352"/>
      <c r="H44" s="352"/>
      <c r="I44" s="352"/>
      <c r="J44" s="352"/>
      <c r="K44" s="192"/>
    </row>
    <row r="45" spans="1:13" ht="15" x14ac:dyDescent="0.3">
      <c r="A45" s="352"/>
      <c r="B45" s="353"/>
      <c r="C45" s="352"/>
      <c r="D45" s="353"/>
      <c r="E45" s="353"/>
      <c r="F45" s="352"/>
      <c r="G45" s="352"/>
      <c r="H45" s="352"/>
      <c r="I45" s="352"/>
      <c r="J45" s="354"/>
      <c r="K45" s="192"/>
    </row>
    <row r="46" spans="1:13" ht="15" customHeight="1" x14ac:dyDescent="0.3">
      <c r="A46" s="352"/>
      <c r="B46" s="353"/>
      <c r="C46" s="456" t="s">
        <v>268</v>
      </c>
      <c r="D46" s="456"/>
      <c r="E46" s="366"/>
      <c r="F46" s="356"/>
      <c r="G46" s="457" t="s">
        <v>498</v>
      </c>
      <c r="H46" s="457"/>
      <c r="I46" s="457"/>
      <c r="J46" s="357"/>
      <c r="K46" s="192"/>
    </row>
    <row r="47" spans="1:13" ht="15" x14ac:dyDescent="0.3">
      <c r="A47" s="352"/>
      <c r="B47" s="353"/>
      <c r="C47" s="352"/>
      <c r="D47" s="353"/>
      <c r="E47" s="353"/>
      <c r="F47" s="352"/>
      <c r="G47" s="458"/>
      <c r="H47" s="458"/>
      <c r="I47" s="458"/>
      <c r="J47" s="357"/>
      <c r="K47" s="192"/>
    </row>
    <row r="48" spans="1:13" ht="15" x14ac:dyDescent="0.3">
      <c r="A48" s="352"/>
      <c r="B48" s="353"/>
      <c r="C48" s="453" t="s">
        <v>139</v>
      </c>
      <c r="D48" s="453"/>
      <c r="E48" s="366"/>
      <c r="F48" s="356"/>
      <c r="G48" s="352"/>
      <c r="H48" s="352"/>
      <c r="I48" s="352"/>
      <c r="J48" s="352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2017-07-19T13:07:12Z</cp:lastPrinted>
  <dcterms:created xsi:type="dcterms:W3CDTF">2011-12-27T13:20:18Z</dcterms:created>
  <dcterms:modified xsi:type="dcterms:W3CDTF">2017-08-01T09:33:46Z</dcterms:modified>
</cp:coreProperties>
</file>