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20490" windowHeight="904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24" hidden="1">'ფორმა N 9.7'!$A$8:$L$239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5.2'!$A$1:$I$1593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9.7'!$A$1:$I$263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K28" i="29" l="1"/>
  <c r="M28" i="29" s="1"/>
  <c r="D50" i="40" l="1"/>
  <c r="D12" i="40"/>
  <c r="M76" i="40"/>
  <c r="M67" i="40"/>
  <c r="M61" i="40"/>
  <c r="L61" i="40"/>
  <c r="M56" i="40"/>
  <c r="L56" i="40"/>
  <c r="M50" i="40"/>
  <c r="L50" i="40"/>
  <c r="M39" i="40"/>
  <c r="L39" i="40"/>
  <c r="M35" i="40"/>
  <c r="L35" i="40"/>
  <c r="M26" i="40"/>
  <c r="M20" i="40" s="1"/>
  <c r="L26" i="40"/>
  <c r="L20" i="40" s="1"/>
  <c r="M17" i="40"/>
  <c r="M16" i="40" s="1"/>
  <c r="L17" i="40"/>
  <c r="L16" i="40" s="1"/>
  <c r="L11" i="40" s="1"/>
  <c r="M12" i="40"/>
  <c r="L12" i="40"/>
  <c r="C12" i="40"/>
  <c r="K76" i="40"/>
  <c r="K67" i="40"/>
  <c r="K61" i="40"/>
  <c r="J61" i="40"/>
  <c r="K56" i="40"/>
  <c r="J56" i="40"/>
  <c r="K50" i="40"/>
  <c r="J50" i="40"/>
  <c r="K39" i="40"/>
  <c r="J39" i="40"/>
  <c r="K35" i="40"/>
  <c r="J35" i="40"/>
  <c r="K26" i="40"/>
  <c r="J26" i="40"/>
  <c r="J20" i="40" s="1"/>
  <c r="K20" i="40"/>
  <c r="K17" i="40"/>
  <c r="J17" i="40"/>
  <c r="J16" i="40" s="1"/>
  <c r="J11" i="40" s="1"/>
  <c r="K16" i="40"/>
  <c r="K12" i="40"/>
  <c r="J12" i="40"/>
  <c r="I23" i="29"/>
  <c r="I22" i="29"/>
  <c r="I21" i="29"/>
  <c r="M11" i="40" l="1"/>
  <c r="K11" i="40"/>
  <c r="I76" i="40" l="1"/>
  <c r="I67" i="40"/>
  <c r="I61" i="40"/>
  <c r="H61" i="40"/>
  <c r="I56" i="40"/>
  <c r="H56" i="40"/>
  <c r="I50" i="40"/>
  <c r="H50" i="40"/>
  <c r="I39" i="40"/>
  <c r="H39" i="40"/>
  <c r="I35" i="40"/>
  <c r="H35" i="40"/>
  <c r="I26" i="40"/>
  <c r="H26" i="40"/>
  <c r="I20" i="40"/>
  <c r="H20" i="40"/>
  <c r="H16" i="40" s="1"/>
  <c r="H11" i="40" s="1"/>
  <c r="I17" i="40"/>
  <c r="H17" i="40"/>
  <c r="I16" i="40"/>
  <c r="I12" i="40"/>
  <c r="H12" i="40"/>
  <c r="I19" i="29"/>
  <c r="I11" i="40" l="1"/>
  <c r="G76" i="40"/>
  <c r="G67" i="40"/>
  <c r="G61" i="40"/>
  <c r="F61" i="40"/>
  <c r="G56" i="40"/>
  <c r="F56" i="40"/>
  <c r="G50" i="40"/>
  <c r="F50" i="40"/>
  <c r="G39" i="40"/>
  <c r="F39" i="40"/>
  <c r="G35" i="40"/>
  <c r="F35" i="40"/>
  <c r="G26" i="40"/>
  <c r="F26" i="40"/>
  <c r="G20" i="40"/>
  <c r="G16" i="40" s="1"/>
  <c r="F20" i="40"/>
  <c r="G17" i="40"/>
  <c r="F17" i="40"/>
  <c r="F16" i="40"/>
  <c r="F11" i="40" s="1"/>
  <c r="G12" i="40"/>
  <c r="F12" i="40"/>
  <c r="I16" i="29"/>
  <c r="I15" i="29"/>
  <c r="I14" i="29"/>
  <c r="I13" i="29"/>
  <c r="G11" i="40" l="1"/>
  <c r="D47" i="12"/>
  <c r="H48" i="12" s="1"/>
  <c r="C64" i="12"/>
  <c r="C45" i="12"/>
  <c r="C44" i="12" s="1"/>
  <c r="C34" i="12"/>
  <c r="C11" i="12"/>
  <c r="C10" i="12"/>
  <c r="H10" i="9"/>
  <c r="R11" i="43"/>
  <c r="I53" i="35" l="1"/>
  <c r="H41" i="35"/>
  <c r="I19" i="35"/>
  <c r="I10" i="35"/>
  <c r="A5" i="35"/>
  <c r="A4" i="35"/>
  <c r="J39" i="10"/>
  <c r="J36" i="10" s="1"/>
  <c r="I39" i="10"/>
  <c r="I36" i="10" s="1"/>
  <c r="H39" i="10"/>
  <c r="G39" i="10"/>
  <c r="G36" i="10" s="1"/>
  <c r="F39" i="10"/>
  <c r="F36" i="10" s="1"/>
  <c r="E39" i="10"/>
  <c r="E36" i="10" s="1"/>
  <c r="D39" i="10"/>
  <c r="C39" i="10"/>
  <c r="C36" i="10" s="1"/>
  <c r="B39" i="10"/>
  <c r="B36" i="10" s="1"/>
  <c r="H36" i="10"/>
  <c r="D36" i="10"/>
  <c r="J32" i="10"/>
  <c r="I32" i="10"/>
  <c r="H32" i="10"/>
  <c r="G32" i="10"/>
  <c r="F32" i="10"/>
  <c r="E32" i="10"/>
  <c r="D32" i="10"/>
  <c r="C32" i="10"/>
  <c r="B32" i="10"/>
  <c r="J31" i="10"/>
  <c r="I31" i="10"/>
  <c r="I24" i="10" s="1"/>
  <c r="J25" i="10"/>
  <c r="I25" i="10"/>
  <c r="J24" i="10"/>
  <c r="H24" i="10"/>
  <c r="G24" i="10"/>
  <c r="F24" i="10"/>
  <c r="E24" i="10"/>
  <c r="D24" i="10"/>
  <c r="C24" i="10"/>
  <c r="B24" i="10"/>
  <c r="J19" i="10"/>
  <c r="J17" i="10" s="1"/>
  <c r="I19" i="10"/>
  <c r="I17" i="10" s="1"/>
  <c r="H19" i="10"/>
  <c r="G19" i="10"/>
  <c r="G17" i="10" s="1"/>
  <c r="F19" i="10"/>
  <c r="F17" i="10" s="1"/>
  <c r="E19" i="10"/>
  <c r="E17" i="10" s="1"/>
  <c r="D19" i="10"/>
  <c r="C19" i="10"/>
  <c r="C17" i="10" s="1"/>
  <c r="B19" i="10"/>
  <c r="B17" i="10" s="1"/>
  <c r="H17" i="10"/>
  <c r="D17" i="10"/>
  <c r="J16" i="10"/>
  <c r="I16" i="10"/>
  <c r="I14" i="10" s="1"/>
  <c r="J14" i="10"/>
  <c r="H14" i="10"/>
  <c r="G14" i="10"/>
  <c r="F14" i="10"/>
  <c r="E14" i="10"/>
  <c r="D14" i="10"/>
  <c r="C14" i="10"/>
  <c r="B14" i="10"/>
  <c r="J10" i="10"/>
  <c r="I10" i="10"/>
  <c r="H10" i="10"/>
  <c r="H9" i="10" s="1"/>
  <c r="G10" i="10"/>
  <c r="F10" i="10"/>
  <c r="E10" i="10"/>
  <c r="D10" i="10"/>
  <c r="C10" i="10"/>
  <c r="B10" i="10"/>
  <c r="G10" i="18"/>
  <c r="G11" i="18" s="1"/>
  <c r="L15" i="46"/>
  <c r="L14" i="46"/>
  <c r="L13" i="46"/>
  <c r="L12" i="46"/>
  <c r="A6" i="46"/>
  <c r="L400" i="43"/>
  <c r="K400" i="43"/>
  <c r="M15" i="43"/>
  <c r="I15" i="43"/>
  <c r="M14" i="43"/>
  <c r="I14" i="43"/>
  <c r="M13" i="43"/>
  <c r="I13" i="43"/>
  <c r="M12" i="43"/>
  <c r="I12" i="43" s="1"/>
  <c r="H12" i="43"/>
  <c r="G12" i="43"/>
  <c r="M11" i="43"/>
  <c r="I11" i="43" s="1"/>
  <c r="H11" i="43"/>
  <c r="G11" i="43"/>
  <c r="M10" i="43"/>
  <c r="I10" i="43" s="1"/>
  <c r="H10" i="43"/>
  <c r="G10" i="43"/>
  <c r="M9" i="43"/>
  <c r="M400" i="43" s="1"/>
  <c r="H9" i="43"/>
  <c r="G9" i="43"/>
  <c r="A5" i="43"/>
  <c r="K73" i="47"/>
  <c r="J73" i="47"/>
  <c r="I73" i="47"/>
  <c r="H73" i="47"/>
  <c r="D73" i="47"/>
  <c r="C73" i="47"/>
  <c r="G72" i="47"/>
  <c r="F72" i="47"/>
  <c r="K65" i="47"/>
  <c r="I65" i="47"/>
  <c r="D65" i="47"/>
  <c r="G64" i="47"/>
  <c r="K59" i="47"/>
  <c r="J59" i="47"/>
  <c r="I59" i="47"/>
  <c r="H59" i="47"/>
  <c r="C59" i="47"/>
  <c r="G58" i="47"/>
  <c r="F58" i="47"/>
  <c r="K54" i="47"/>
  <c r="J54" i="47"/>
  <c r="I54" i="47"/>
  <c r="H54" i="47"/>
  <c r="D54" i="47"/>
  <c r="C54" i="47"/>
  <c r="G53" i="47"/>
  <c r="F53" i="47"/>
  <c r="K48" i="47"/>
  <c r="J48" i="47"/>
  <c r="I48" i="47"/>
  <c r="D49" i="47" s="1"/>
  <c r="H48" i="47"/>
  <c r="C48" i="47"/>
  <c r="C14" i="47" s="1"/>
  <c r="C9" i="47" s="1"/>
  <c r="G47" i="47"/>
  <c r="F47" i="47"/>
  <c r="K37" i="47"/>
  <c r="J37" i="47"/>
  <c r="J14" i="47" s="1"/>
  <c r="I37" i="47"/>
  <c r="H37" i="47"/>
  <c r="D37" i="47"/>
  <c r="G36" i="47"/>
  <c r="F36" i="47"/>
  <c r="K33" i="47"/>
  <c r="J33" i="47"/>
  <c r="I33" i="47"/>
  <c r="H33" i="47"/>
  <c r="D33" i="47"/>
  <c r="C33" i="47"/>
  <c r="G32" i="47"/>
  <c r="F32" i="47"/>
  <c r="K24" i="47"/>
  <c r="J24" i="47"/>
  <c r="I24" i="47"/>
  <c r="H24" i="47"/>
  <c r="D24" i="47"/>
  <c r="C24" i="47"/>
  <c r="G23" i="47"/>
  <c r="F23" i="47"/>
  <c r="K18" i="47"/>
  <c r="J18" i="47"/>
  <c r="I18" i="47"/>
  <c r="H18" i="47"/>
  <c r="D18" i="47"/>
  <c r="C18" i="47"/>
  <c r="G17" i="47"/>
  <c r="F17" i="47"/>
  <c r="K15" i="47"/>
  <c r="J15" i="47"/>
  <c r="I15" i="47"/>
  <c r="I14" i="47" s="1"/>
  <c r="I9" i="47" s="1"/>
  <c r="H15" i="47"/>
  <c r="D15" i="47"/>
  <c r="C15" i="47"/>
  <c r="K14" i="47"/>
  <c r="K9" i="47" s="1"/>
  <c r="G14" i="47"/>
  <c r="F14" i="47"/>
  <c r="G13" i="47"/>
  <c r="D11" i="47"/>
  <c r="D10" i="47" s="1"/>
  <c r="D9" i="47" s="1"/>
  <c r="C11" i="47"/>
  <c r="K10" i="47"/>
  <c r="J10" i="47"/>
  <c r="I10" i="47"/>
  <c r="H10" i="47"/>
  <c r="G10" i="47"/>
  <c r="F10" i="47"/>
  <c r="C10" i="47"/>
  <c r="G9" i="47"/>
  <c r="A5" i="47"/>
  <c r="I31" i="7"/>
  <c r="H31" i="7"/>
  <c r="G31" i="7"/>
  <c r="F31" i="7"/>
  <c r="D31" i="7"/>
  <c r="C31" i="7"/>
  <c r="I27" i="7"/>
  <c r="H27" i="7"/>
  <c r="G27" i="7"/>
  <c r="F27" i="7"/>
  <c r="F26" i="7" s="1"/>
  <c r="D27" i="7"/>
  <c r="C27" i="7"/>
  <c r="I26" i="7"/>
  <c r="H26" i="7"/>
  <c r="G26" i="7"/>
  <c r="D26" i="7"/>
  <c r="C26" i="7"/>
  <c r="I19" i="7"/>
  <c r="H19" i="7"/>
  <c r="G19" i="7"/>
  <c r="F19" i="7"/>
  <c r="D19" i="7"/>
  <c r="C19" i="7"/>
  <c r="D17" i="7"/>
  <c r="C17" i="7"/>
  <c r="C16" i="7" s="1"/>
  <c r="C10" i="7" s="1"/>
  <c r="C9" i="7" s="1"/>
  <c r="I16" i="7"/>
  <c r="H16" i="7"/>
  <c r="G16" i="7"/>
  <c r="F16" i="7"/>
  <c r="D16" i="7"/>
  <c r="I12" i="7"/>
  <c r="H12" i="7"/>
  <c r="G12" i="7"/>
  <c r="F12" i="7"/>
  <c r="I10" i="7"/>
  <c r="H10" i="7"/>
  <c r="H9" i="7" s="1"/>
  <c r="G10" i="7"/>
  <c r="D10" i="7"/>
  <c r="I9" i="7"/>
  <c r="G9" i="7"/>
  <c r="D9" i="7"/>
  <c r="A4" i="7"/>
  <c r="F10" i="7" l="1"/>
  <c r="F9" i="7" s="1"/>
  <c r="D9" i="10"/>
  <c r="C9" i="10"/>
  <c r="G9" i="10"/>
  <c r="H14" i="47"/>
  <c r="H9" i="47" s="1"/>
  <c r="F13" i="47"/>
  <c r="F9" i="47" s="1"/>
  <c r="L18" i="46"/>
  <c r="J9" i="47"/>
  <c r="I9" i="43"/>
  <c r="B9" i="10"/>
  <c r="F9" i="10"/>
  <c r="J9" i="10"/>
  <c r="E9" i="10"/>
  <c r="I9" i="10"/>
  <c r="I241" i="35"/>
  <c r="C25" i="59" l="1"/>
  <c r="C23" i="59"/>
  <c r="C21" i="59"/>
  <c r="C19" i="59"/>
  <c r="C18" i="59"/>
  <c r="C12" i="59"/>
  <c r="I2" i="39" l="1"/>
  <c r="K2" i="57"/>
  <c r="I2" i="56"/>
  <c r="I2" i="10"/>
  <c r="G2" i="18"/>
  <c r="I2" i="9"/>
  <c r="D2" i="12"/>
  <c r="C2" i="28"/>
  <c r="C2" i="5"/>
  <c r="G2" i="45"/>
  <c r="G2" i="44"/>
  <c r="C2" i="27"/>
  <c r="L3" i="55"/>
  <c r="G2" i="34"/>
  <c r="G2" i="30"/>
  <c r="I2" i="29"/>
  <c r="C2" i="26"/>
  <c r="C2" i="40"/>
  <c r="C2" i="3"/>
  <c r="C2" i="59"/>
  <c r="A5" i="57"/>
  <c r="A5" i="56"/>
  <c r="A6" i="59"/>
  <c r="C13" i="59" l="1"/>
  <c r="A5" i="9" l="1"/>
  <c r="L35" i="55" l="1"/>
  <c r="A6" i="55"/>
  <c r="A5" i="39" l="1"/>
  <c r="A5" i="10"/>
  <c r="A5" i="18"/>
  <c r="A5" i="12"/>
  <c r="A6" i="28"/>
  <c r="A6" i="5"/>
  <c r="A5" i="45"/>
  <c r="A5" i="44"/>
  <c r="A6" i="27"/>
  <c r="A5" i="34"/>
  <c r="A5" i="30"/>
  <c r="A5" i="29"/>
  <c r="A6" i="26"/>
  <c r="A7" i="40"/>
  <c r="A5" i="3"/>
  <c r="I34" i="44" l="1"/>
  <c r="H34" i="44"/>
  <c r="D31" i="3" l="1"/>
  <c r="C31" i="3"/>
  <c r="C24" i="59" s="1"/>
  <c r="H34" i="45" l="1"/>
  <c r="G34" i="45"/>
  <c r="D27" i="3" l="1"/>
  <c r="C27" i="3"/>
  <c r="C22" i="59" s="1"/>
  <c r="C20" i="59" s="1"/>
  <c r="D17" i="28" l="1"/>
  <c r="C17" i="28"/>
  <c r="C12" i="3" l="1"/>
  <c r="I37" i="29" l="1"/>
  <c r="D76" i="40" l="1"/>
  <c r="D67" i="40"/>
  <c r="D61" i="40"/>
  <c r="C61" i="40"/>
  <c r="D56" i="40"/>
  <c r="C56" i="40"/>
  <c r="C50" i="40"/>
  <c r="C11" i="59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A4" i="39" l="1"/>
  <c r="H34" i="34" l="1"/>
  <c r="G34" i="34"/>
  <c r="A4" i="34"/>
  <c r="I34" i="30" l="1"/>
  <c r="H34" i="30"/>
  <c r="A4" i="30"/>
  <c r="H37" i="29"/>
  <c r="G37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D64" i="12" l="1"/>
  <c r="A4" i="10" l="1"/>
  <c r="A4" i="9"/>
  <c r="A4" i="12"/>
  <c r="A5" i="5"/>
  <c r="D45" i="12" l="1"/>
  <c r="D34" i="12"/>
  <c r="D11" i="12"/>
  <c r="D17" i="5"/>
  <c r="C14" i="59" s="1"/>
  <c r="C17" i="5"/>
  <c r="D14" i="5"/>
  <c r="C14" i="5"/>
  <c r="D11" i="5"/>
  <c r="C11" i="5"/>
  <c r="D19" i="3"/>
  <c r="C19" i="3"/>
  <c r="D16" i="3"/>
  <c r="C16" i="3"/>
  <c r="D12" i="3"/>
  <c r="D10" i="5" l="1"/>
  <c r="C10" i="59" s="1"/>
  <c r="C10" i="5"/>
  <c r="C26" i="3"/>
  <c r="C10" i="3" s="1"/>
  <c r="D10" i="3"/>
  <c r="D10" i="12"/>
  <c r="D44" i="12"/>
  <c r="D26" i="3"/>
  <c r="C9" i="3" l="1"/>
  <c r="D9" i="3"/>
  <c r="C17" i="59" s="1"/>
  <c r="I1418" i="43" l="1"/>
  <c r="H1418" i="43"/>
  <c r="G1418" i="43"/>
  <c r="H170" i="43"/>
  <c r="G170" i="43"/>
  <c r="I170" i="43"/>
  <c r="G968" i="43"/>
  <c r="I968" i="43"/>
  <c r="H968" i="43"/>
  <c r="H1143" i="43"/>
  <c r="G1143" i="43"/>
  <c r="I1143" i="43"/>
  <c r="I1265" i="43"/>
  <c r="H1265" i="43"/>
  <c r="G1265" i="43"/>
  <c r="G728" i="43"/>
  <c r="I728" i="43"/>
  <c r="H728" i="43"/>
  <c r="H1292" i="43"/>
  <c r="G1292" i="43"/>
  <c r="I1292" i="43"/>
  <c r="H388" i="43"/>
  <c r="G388" i="43"/>
  <c r="I388" i="43"/>
  <c r="G125" i="43"/>
  <c r="I125" i="43"/>
  <c r="H125" i="43"/>
  <c r="H1563" i="43"/>
  <c r="G1563" i="43"/>
  <c r="I1563" i="43"/>
  <c r="G467" i="43"/>
  <c r="I467" i="43"/>
  <c r="H467" i="43"/>
  <c r="G976" i="43"/>
  <c r="I976" i="43"/>
  <c r="H976" i="43"/>
  <c r="G301" i="43"/>
  <c r="I301" i="43"/>
  <c r="H301" i="43"/>
  <c r="I591" i="43"/>
  <c r="H591" i="43"/>
  <c r="G591" i="43"/>
  <c r="H395" i="43"/>
  <c r="G395" i="43"/>
  <c r="I395" i="43"/>
  <c r="G808" i="43"/>
  <c r="I808" i="43"/>
  <c r="H808" i="43"/>
  <c r="I931" i="43"/>
  <c r="H931" i="43"/>
  <c r="G931" i="43"/>
  <c r="I1031" i="43"/>
  <c r="H1031" i="43"/>
  <c r="G1031" i="43"/>
  <c r="H644" i="43"/>
  <c r="G644" i="43"/>
  <c r="I644" i="43"/>
  <c r="G852" i="43"/>
  <c r="I852" i="43"/>
  <c r="H852" i="43"/>
  <c r="I1377" i="43"/>
  <c r="H1377" i="43"/>
  <c r="G1377" i="43"/>
  <c r="H331" i="43"/>
  <c r="G331" i="43"/>
  <c r="I331" i="43"/>
  <c r="G1476" i="43"/>
  <c r="I1476" i="43"/>
  <c r="H1476" i="43"/>
  <c r="H1455" i="43"/>
  <c r="G1455" i="43"/>
  <c r="I1455" i="43"/>
  <c r="H1393" i="43"/>
  <c r="G1393" i="43"/>
  <c r="I1393" i="43"/>
  <c r="I1072" i="43"/>
  <c r="H1072" i="43"/>
  <c r="G1072" i="43"/>
  <c r="I850" i="43"/>
  <c r="H850" i="43"/>
  <c r="G850" i="43"/>
  <c r="I1269" i="43"/>
  <c r="H1269" i="43"/>
  <c r="G1269" i="43"/>
  <c r="I151" i="43"/>
  <c r="H151" i="43"/>
  <c r="G151" i="43"/>
  <c r="I538" i="43"/>
  <c r="H538" i="43"/>
  <c r="G538" i="43"/>
  <c r="I860" i="43"/>
  <c r="H860" i="43"/>
  <c r="G860" i="43"/>
  <c r="H1305" i="43"/>
  <c r="G1305" i="43"/>
  <c r="I1305" i="43"/>
  <c r="I465" i="43"/>
  <c r="H465" i="43"/>
  <c r="G465" i="43"/>
  <c r="H410" i="43"/>
  <c r="G410" i="43"/>
  <c r="I410" i="43"/>
  <c r="G1371" i="43"/>
  <c r="I1371" i="43"/>
  <c r="H1371" i="43"/>
  <c r="H604" i="43"/>
  <c r="G604" i="43"/>
  <c r="I604" i="43"/>
  <c r="H441" i="43"/>
  <c r="G441" i="43"/>
  <c r="I441" i="43"/>
  <c r="H1110" i="43"/>
  <c r="G1110" i="43"/>
  <c r="I1110" i="43"/>
  <c r="H1161" i="43"/>
  <c r="G1161" i="43"/>
  <c r="I1161" i="43"/>
  <c r="G993" i="43"/>
  <c r="I993" i="43"/>
  <c r="H993" i="43"/>
  <c r="G525" i="43"/>
  <c r="I525" i="43"/>
  <c r="H525" i="43"/>
  <c r="G773" i="43"/>
  <c r="I773" i="43"/>
  <c r="H773" i="43"/>
  <c r="G625" i="43"/>
  <c r="I625" i="43"/>
  <c r="H625" i="43"/>
  <c r="G1369" i="43"/>
  <c r="I1369" i="43"/>
  <c r="H1369" i="43"/>
  <c r="H375" i="43"/>
  <c r="G375" i="43"/>
  <c r="I375" i="43"/>
  <c r="H1559" i="43"/>
  <c r="G1559" i="43"/>
  <c r="I1559" i="43"/>
  <c r="I783" i="43"/>
  <c r="H783" i="43"/>
  <c r="G783" i="43"/>
  <c r="G362" i="43"/>
  <c r="I362" i="43"/>
  <c r="H362" i="43"/>
  <c r="H327" i="43"/>
  <c r="G327" i="43"/>
  <c r="I327" i="43"/>
  <c r="I1240" i="43"/>
  <c r="H1240" i="43"/>
  <c r="G1240" i="43"/>
  <c r="I874" i="43"/>
  <c r="H874" i="43"/>
  <c r="G874" i="43"/>
  <c r="H374" i="43"/>
  <c r="G374" i="43"/>
  <c r="I374" i="43"/>
  <c r="I356" i="43"/>
  <c r="H356" i="43"/>
  <c r="G356" i="43"/>
  <c r="I274" i="43"/>
  <c r="H274" i="43"/>
  <c r="G274" i="43"/>
  <c r="H590" i="43"/>
  <c r="G590" i="43"/>
  <c r="I590" i="43"/>
  <c r="H750" i="43"/>
  <c r="G750" i="43"/>
  <c r="I750" i="43"/>
  <c r="G332" i="43"/>
  <c r="I332" i="43"/>
  <c r="H332" i="43"/>
  <c r="G496" i="43"/>
  <c r="I496" i="43"/>
  <c r="H496" i="43"/>
  <c r="I906" i="43"/>
  <c r="H906" i="43"/>
  <c r="G906" i="43"/>
  <c r="G857" i="43"/>
  <c r="I857" i="43"/>
  <c r="H857" i="43"/>
  <c r="I1375" i="43"/>
  <c r="H1375" i="43"/>
  <c r="G1375" i="43"/>
  <c r="H1514" i="43"/>
  <c r="G1514" i="43"/>
  <c r="I1514" i="43"/>
  <c r="H278" i="43"/>
  <c r="G278" i="43"/>
  <c r="I278" i="43"/>
  <c r="I1298" i="43"/>
  <c r="H1298" i="43"/>
  <c r="G1298" i="43"/>
  <c r="H235" i="43"/>
  <c r="G235" i="43"/>
  <c r="I235" i="43"/>
  <c r="H1029" i="43"/>
  <c r="G1029" i="43"/>
  <c r="I1029" i="43"/>
  <c r="H110" i="43"/>
  <c r="G110" i="43"/>
  <c r="I110" i="43"/>
  <c r="H1334" i="43"/>
  <c r="G1334" i="43"/>
  <c r="I1334" i="43"/>
  <c r="I844" i="43"/>
  <c r="H844" i="43"/>
  <c r="G844" i="43"/>
  <c r="H958" i="43"/>
  <c r="G958" i="43"/>
  <c r="I958" i="43"/>
  <c r="G361" i="43"/>
  <c r="I361" i="43"/>
  <c r="H361" i="43"/>
  <c r="I1142" i="43"/>
  <c r="H1142" i="43"/>
  <c r="G1142" i="43"/>
  <c r="H122" i="43"/>
  <c r="G122" i="43"/>
  <c r="I122" i="43"/>
  <c r="H336" i="43"/>
  <c r="G336" i="43"/>
  <c r="I336" i="43"/>
  <c r="I1191" i="43"/>
  <c r="H1191" i="43"/>
  <c r="G1191" i="43"/>
  <c r="I1152" i="43"/>
  <c r="H1152" i="43"/>
  <c r="G1152" i="43"/>
  <c r="H1485" i="43"/>
  <c r="G1485" i="43"/>
  <c r="I1485" i="43"/>
  <c r="I172" i="43"/>
  <c r="H172" i="43"/>
  <c r="G172" i="43"/>
  <c r="G337" i="43"/>
  <c r="I337" i="43"/>
  <c r="H337" i="43"/>
  <c r="H522" i="43"/>
  <c r="G522" i="43"/>
  <c r="I522" i="43"/>
  <c r="H847" i="43"/>
  <c r="G847" i="43"/>
  <c r="I847" i="43"/>
  <c r="I809" i="43"/>
  <c r="H809" i="43"/>
  <c r="G809" i="43"/>
  <c r="H1028" i="43"/>
  <c r="G1028" i="43"/>
  <c r="I1028" i="43"/>
  <c r="G156" i="43"/>
  <c r="I156" i="43"/>
  <c r="H156" i="43"/>
  <c r="G1051" i="43"/>
  <c r="I1051" i="43"/>
  <c r="H1051" i="43"/>
  <c r="G396" i="43"/>
  <c r="I396" i="43"/>
  <c r="H396" i="43"/>
  <c r="G1155" i="43"/>
  <c r="I1155" i="43"/>
  <c r="H1155" i="43"/>
  <c r="I1093" i="43"/>
  <c r="H1093" i="43"/>
  <c r="G1093" i="43"/>
  <c r="G1223" i="43"/>
  <c r="I1223" i="43"/>
  <c r="H1223" i="43"/>
  <c r="G1518" i="43"/>
  <c r="I1518" i="43"/>
  <c r="H1518" i="43"/>
  <c r="I806" i="43"/>
  <c r="H806" i="43"/>
  <c r="G806" i="43"/>
  <c r="G1488" i="43"/>
  <c r="I1488" i="43"/>
  <c r="H1488" i="43"/>
  <c r="I1207" i="43"/>
  <c r="H1207" i="43"/>
  <c r="G1207" i="43"/>
  <c r="G413" i="43"/>
  <c r="I413" i="43"/>
  <c r="H413" i="43"/>
  <c r="H371" i="43"/>
  <c r="G371" i="43"/>
  <c r="I371" i="43"/>
  <c r="I766" i="43"/>
  <c r="H766" i="43"/>
  <c r="G766" i="43"/>
  <c r="G1475" i="43"/>
  <c r="I1475" i="43"/>
  <c r="H1475" i="43"/>
  <c r="I660" i="43"/>
  <c r="H660" i="43"/>
  <c r="G660" i="43"/>
  <c r="H534" i="43"/>
  <c r="G534" i="43"/>
  <c r="I534" i="43"/>
  <c r="G1352" i="43"/>
  <c r="I1352" i="43"/>
  <c r="H1352" i="43"/>
  <c r="H1390" i="43"/>
  <c r="G1390" i="43"/>
  <c r="I1390" i="43"/>
  <c r="G1074" i="43"/>
  <c r="I1074" i="43"/>
  <c r="H1074" i="43"/>
  <c r="H220" i="43"/>
  <c r="G220" i="43"/>
  <c r="I220" i="43"/>
  <c r="H1030" i="43"/>
  <c r="G1030" i="43"/>
  <c r="I1030" i="43"/>
  <c r="G721" i="43"/>
  <c r="I721" i="43"/>
  <c r="H721" i="43"/>
  <c r="I1435" i="43"/>
  <c r="H1435" i="43"/>
  <c r="G1435" i="43"/>
  <c r="H1274" i="43"/>
  <c r="G1274" i="43"/>
  <c r="I1274" i="43"/>
  <c r="H1279" i="43"/>
  <c r="G1279" i="43"/>
  <c r="I1279" i="43"/>
  <c r="H414" i="43"/>
  <c r="G414" i="43"/>
  <c r="I414" i="43"/>
  <c r="H1121" i="43"/>
  <c r="G1121" i="43"/>
  <c r="I1121" i="43"/>
  <c r="I1025" i="43"/>
  <c r="H1025" i="43"/>
  <c r="G1025" i="43"/>
  <c r="G1179" i="43"/>
  <c r="I1179" i="43"/>
  <c r="H1179" i="43"/>
  <c r="I1402" i="43"/>
  <c r="H1402" i="43"/>
  <c r="G1402" i="43"/>
  <c r="I853" i="43"/>
  <c r="H853" i="43"/>
  <c r="G853" i="43"/>
  <c r="I181" i="43"/>
  <c r="H181" i="43"/>
  <c r="G181" i="43"/>
  <c r="I812" i="43"/>
  <c r="H812" i="43"/>
  <c r="G812" i="43"/>
  <c r="H642" i="43"/>
  <c r="G642" i="43"/>
  <c r="I642" i="43"/>
  <c r="I996" i="43"/>
  <c r="H996" i="43"/>
  <c r="G996" i="43"/>
  <c r="I266" i="43"/>
  <c r="H266" i="43"/>
  <c r="G266" i="43"/>
  <c r="G769" i="43"/>
  <c r="I769" i="43"/>
  <c r="H769" i="43"/>
  <c r="H752" i="43"/>
  <c r="G752" i="43"/>
  <c r="I752" i="43"/>
  <c r="H641" i="43"/>
  <c r="G641" i="43"/>
  <c r="I641" i="43"/>
  <c r="H384" i="43"/>
  <c r="G384" i="43"/>
  <c r="I384" i="43"/>
  <c r="G1064" i="43"/>
  <c r="I1064" i="43"/>
  <c r="H1064" i="43"/>
  <c r="H833" i="43"/>
  <c r="G833" i="43"/>
  <c r="I833" i="43"/>
  <c r="G676" i="43"/>
  <c r="I676" i="43"/>
  <c r="H676" i="43"/>
  <c r="H1114" i="43"/>
  <c r="G1114" i="43"/>
  <c r="I1114" i="43"/>
  <c r="G1436" i="43"/>
  <c r="I1436" i="43"/>
  <c r="H1436" i="43"/>
  <c r="H1244" i="43"/>
  <c r="G1244" i="43"/>
  <c r="I1244" i="43"/>
  <c r="I638" i="43"/>
  <c r="H638" i="43"/>
  <c r="G638" i="43"/>
  <c r="I313" i="43"/>
  <c r="H313" i="43"/>
  <c r="G313" i="43"/>
  <c r="H1255" i="43"/>
  <c r="G1255" i="43"/>
  <c r="I1255" i="43"/>
  <c r="G477" i="43"/>
  <c r="I477" i="43"/>
  <c r="H477" i="43"/>
  <c r="H576" i="43"/>
  <c r="G576" i="43"/>
  <c r="I576" i="43"/>
  <c r="I1217" i="43"/>
  <c r="H1217" i="43"/>
  <c r="G1217" i="43"/>
  <c r="G186" i="43"/>
  <c r="I186" i="43"/>
  <c r="H186" i="43"/>
  <c r="H1035" i="43"/>
  <c r="G1035" i="43"/>
  <c r="I1035" i="43"/>
  <c r="I1289" i="43"/>
  <c r="H1289" i="43"/>
  <c r="G1289" i="43"/>
  <c r="I618" i="43"/>
  <c r="H618" i="43"/>
  <c r="G618" i="43"/>
  <c r="I1102" i="43"/>
  <c r="H1102" i="43"/>
  <c r="G1102" i="43"/>
  <c r="I1312" i="43"/>
  <c r="H1312" i="43"/>
  <c r="G1312" i="43"/>
  <c r="H1381" i="43"/>
  <c r="G1381" i="43"/>
  <c r="I1381" i="43"/>
  <c r="H1094" i="43"/>
  <c r="G1094" i="43"/>
  <c r="I1094" i="43"/>
  <c r="G1101" i="43"/>
  <c r="I1101" i="43"/>
  <c r="H1101" i="43"/>
  <c r="G1500" i="43"/>
  <c r="I1500" i="43"/>
  <c r="H1500" i="43"/>
  <c r="H293" i="43"/>
  <c r="G293" i="43"/>
  <c r="I293" i="43"/>
  <c r="G1111" i="43"/>
  <c r="I1111" i="43"/>
  <c r="H1111" i="43"/>
  <c r="I102" i="43"/>
  <c r="H102" i="43"/>
  <c r="G102" i="43"/>
  <c r="H1549" i="43"/>
  <c r="G1549" i="43"/>
  <c r="I1549" i="43"/>
  <c r="G1467" i="43"/>
  <c r="I1467" i="43"/>
  <c r="H1467" i="43"/>
  <c r="G1465" i="43"/>
  <c r="I1465" i="43"/>
  <c r="H1465" i="43"/>
  <c r="I250" i="43"/>
  <c r="H250" i="43"/>
  <c r="G250" i="43"/>
  <c r="G1372" i="43"/>
  <c r="I1372" i="43"/>
  <c r="H1372" i="43"/>
  <c r="I1193" i="43"/>
  <c r="H1193" i="43"/>
  <c r="G1193" i="43"/>
  <c r="G286" i="43"/>
  <c r="I286" i="43"/>
  <c r="H286" i="43"/>
  <c r="H1173" i="43"/>
  <c r="G1173" i="43"/>
  <c r="I1173" i="43"/>
  <c r="G175" i="43"/>
  <c r="I175" i="43"/>
  <c r="H175" i="43"/>
  <c r="H784" i="43"/>
  <c r="G784" i="43"/>
  <c r="I784" i="43"/>
  <c r="I179" i="43"/>
  <c r="H179" i="43"/>
  <c r="G179" i="43"/>
  <c r="I866" i="43"/>
  <c r="H866" i="43"/>
  <c r="G866" i="43"/>
  <c r="G1171" i="43"/>
  <c r="I1171" i="43"/>
  <c r="H1171" i="43"/>
  <c r="I759" i="43"/>
  <c r="H759" i="43"/>
  <c r="G759" i="43"/>
  <c r="H1224" i="43"/>
  <c r="G1224" i="43"/>
  <c r="I1224" i="43"/>
  <c r="G1079" i="43"/>
  <c r="I1079" i="43"/>
  <c r="H1079" i="43"/>
  <c r="G1555" i="43"/>
  <c r="I1555" i="43"/>
  <c r="H1555" i="43"/>
  <c r="I1275" i="43"/>
  <c r="H1275" i="43"/>
  <c r="G1275" i="43"/>
  <c r="I1019" i="43"/>
  <c r="H1019" i="43"/>
  <c r="G1019" i="43"/>
  <c r="G832" i="43"/>
  <c r="I832" i="43"/>
  <c r="H832" i="43"/>
  <c r="G397" i="43"/>
  <c r="I397" i="43"/>
  <c r="H397" i="43"/>
  <c r="H548" i="43"/>
  <c r="G548" i="43"/>
  <c r="I548" i="43"/>
  <c r="H1447" i="43"/>
  <c r="G1447" i="43"/>
  <c r="I1447" i="43"/>
  <c r="H379" i="43"/>
  <c r="G379" i="43"/>
  <c r="I379" i="43"/>
  <c r="I288" i="43"/>
  <c r="H288" i="43"/>
  <c r="G288" i="43"/>
  <c r="G723" i="43"/>
  <c r="I723" i="43"/>
  <c r="H723" i="43"/>
  <c r="I1186" i="43"/>
  <c r="H1186" i="43"/>
  <c r="G1186" i="43"/>
  <c r="G1098" i="43"/>
  <c r="I1098" i="43"/>
  <c r="H1098" i="43"/>
  <c r="G649" i="43"/>
  <c r="I649" i="43"/>
  <c r="H649" i="43"/>
  <c r="G1535" i="43"/>
  <c r="I1535" i="43"/>
  <c r="H1535" i="43"/>
  <c r="I532" i="43"/>
  <c r="H532" i="43"/>
  <c r="G532" i="43"/>
  <c r="H837" i="43"/>
  <c r="G837" i="43"/>
  <c r="I837" i="43"/>
  <c r="I1458" i="43"/>
  <c r="H1458" i="43"/>
  <c r="G1458" i="43"/>
  <c r="H1392" i="43"/>
  <c r="G1392" i="43"/>
  <c r="I1392" i="43"/>
  <c r="H1013" i="43"/>
  <c r="G1013" i="43"/>
  <c r="I1013" i="43"/>
  <c r="I483" i="43"/>
  <c r="H483" i="43"/>
  <c r="G483" i="43"/>
  <c r="I674" i="43"/>
  <c r="H674" i="43"/>
  <c r="G674" i="43"/>
  <c r="H1183" i="43"/>
  <c r="G1183" i="43"/>
  <c r="I1183" i="43"/>
  <c r="I997" i="43"/>
  <c r="H997" i="43"/>
  <c r="G997" i="43"/>
  <c r="G423" i="43"/>
  <c r="I423" i="43"/>
  <c r="H423" i="43"/>
  <c r="G1012" i="43"/>
  <c r="I1012" i="43"/>
  <c r="H1012" i="43"/>
  <c r="G791" i="43"/>
  <c r="I791" i="43"/>
  <c r="H791" i="43"/>
  <c r="I404" i="43"/>
  <c r="H404" i="43"/>
  <c r="G404" i="43"/>
  <c r="I1221" i="43"/>
  <c r="H1221" i="43"/>
  <c r="G1221" i="43"/>
  <c r="I963" i="43"/>
  <c r="H963" i="43"/>
  <c r="G963" i="43"/>
  <c r="G1364" i="43"/>
  <c r="I1364" i="43"/>
  <c r="H1364" i="43"/>
  <c r="I1264" i="43"/>
  <c r="H1264" i="43"/>
  <c r="G1264" i="43"/>
  <c r="G1257" i="43"/>
  <c r="I1257" i="43"/>
  <c r="H1257" i="43"/>
  <c r="H111" i="43"/>
  <c r="G111" i="43"/>
  <c r="I111" i="43"/>
  <c r="H929" i="43"/>
  <c r="G929" i="43"/>
  <c r="I929" i="43"/>
  <c r="H960" i="43"/>
  <c r="G960" i="43"/>
  <c r="I960" i="43"/>
  <c r="G1018" i="43"/>
  <c r="I1018" i="43"/>
  <c r="H1018" i="43"/>
  <c r="I542" i="43"/>
  <c r="H542" i="43"/>
  <c r="G542" i="43"/>
  <c r="H1421" i="43"/>
  <c r="G1421" i="43"/>
  <c r="I1421" i="43"/>
  <c r="H256" i="43"/>
  <c r="G256" i="43"/>
  <c r="I256" i="43"/>
  <c r="H1481" i="43"/>
  <c r="G1481" i="43"/>
  <c r="I1481" i="43"/>
  <c r="G605" i="43"/>
  <c r="I605" i="43"/>
  <c r="H605" i="43"/>
  <c r="G1483" i="43"/>
  <c r="I1483" i="43"/>
  <c r="H1483" i="43"/>
  <c r="I1414" i="43"/>
  <c r="H1414" i="43"/>
  <c r="G1414" i="43"/>
  <c r="H389" i="43"/>
  <c r="G389" i="43"/>
  <c r="I389" i="43"/>
  <c r="I422" i="43"/>
  <c r="H422" i="43"/>
  <c r="G422" i="43"/>
  <c r="G1474" i="43"/>
  <c r="I1474" i="43"/>
  <c r="H1474" i="43"/>
  <c r="G962" i="43"/>
  <c r="I962" i="43"/>
  <c r="H962" i="43"/>
  <c r="G169" i="43"/>
  <c r="I169" i="43"/>
  <c r="H169" i="43"/>
  <c r="H411" i="43"/>
  <c r="G411" i="43"/>
  <c r="I411" i="43"/>
  <c r="I601" i="43"/>
  <c r="H601" i="43"/>
  <c r="G601" i="43"/>
  <c r="G725" i="43"/>
  <c r="I725" i="43"/>
  <c r="H725" i="43"/>
  <c r="G1363" i="43"/>
  <c r="I1363" i="43"/>
  <c r="H1363" i="43"/>
  <c r="I738" i="43"/>
  <c r="H738" i="43"/>
  <c r="G738" i="43"/>
  <c r="G1199" i="43"/>
  <c r="I1199" i="43"/>
  <c r="H1199" i="43"/>
  <c r="G517" i="43"/>
  <c r="I517" i="43"/>
  <c r="H517" i="43"/>
  <c r="G827" i="43"/>
  <c r="I827" i="43"/>
  <c r="H827" i="43"/>
  <c r="I654" i="43"/>
  <c r="H654" i="43"/>
  <c r="G654" i="43"/>
  <c r="I1160" i="43"/>
  <c r="H1160" i="43"/>
  <c r="G1160" i="43"/>
  <c r="H510" i="43"/>
  <c r="G510" i="43"/>
  <c r="I510" i="43"/>
  <c r="G1362" i="43"/>
  <c r="I1362" i="43"/>
  <c r="H1362" i="43"/>
  <c r="I772" i="43"/>
  <c r="H772" i="43"/>
  <c r="G772" i="43"/>
  <c r="G1499" i="43"/>
  <c r="I1499" i="43"/>
  <c r="H1499" i="43"/>
  <c r="H1017" i="43"/>
  <c r="G1017" i="43"/>
  <c r="I1017" i="43"/>
  <c r="H183" i="43"/>
  <c r="G183" i="43"/>
  <c r="I183" i="43"/>
  <c r="G292" i="43"/>
  <c r="I292" i="43"/>
  <c r="H292" i="43"/>
  <c r="I707" i="43"/>
  <c r="H707" i="43"/>
  <c r="G707" i="43"/>
  <c r="G470" i="43"/>
  <c r="I470" i="43"/>
  <c r="H470" i="43"/>
  <c r="G536" i="43"/>
  <c r="I536" i="43"/>
  <c r="H536" i="43"/>
  <c r="I971" i="43"/>
  <c r="H971" i="43"/>
  <c r="G971" i="43"/>
  <c r="I1386" i="43"/>
  <c r="H1386" i="43"/>
  <c r="G1386" i="43"/>
  <c r="I245" i="43"/>
  <c r="H245" i="43"/>
  <c r="G245" i="43"/>
  <c r="G390" i="43"/>
  <c r="I390" i="43"/>
  <c r="H390" i="43"/>
  <c r="I781" i="43"/>
  <c r="H781" i="43"/>
  <c r="G781" i="43"/>
  <c r="G190" i="43"/>
  <c r="I190" i="43"/>
  <c r="H190" i="43"/>
  <c r="I895" i="43"/>
  <c r="H895" i="43"/>
  <c r="G895" i="43"/>
  <c r="G1284" i="43"/>
  <c r="I1284" i="43"/>
  <c r="H1284" i="43"/>
  <c r="G582" i="43"/>
  <c r="I582" i="43"/>
  <c r="H582" i="43"/>
  <c r="I346" i="43"/>
  <c r="H346" i="43"/>
  <c r="G346" i="43"/>
  <c r="I579" i="43"/>
  <c r="H579" i="43"/>
  <c r="G579" i="43"/>
  <c r="H565" i="43"/>
  <c r="G565" i="43"/>
  <c r="I565" i="43"/>
  <c r="H1248" i="43"/>
  <c r="G1248" i="43"/>
  <c r="I1248" i="43"/>
  <c r="G406" i="43"/>
  <c r="I406" i="43"/>
  <c r="H406" i="43"/>
  <c r="I521" i="43"/>
  <c r="H521" i="43"/>
  <c r="G521" i="43"/>
  <c r="H282" i="43"/>
  <c r="G282" i="43"/>
  <c r="I282" i="43"/>
  <c r="I1024" i="43"/>
  <c r="H1024" i="43"/>
  <c r="G1024" i="43"/>
  <c r="H594" i="43"/>
  <c r="G594" i="43"/>
  <c r="I594" i="43"/>
  <c r="I586" i="43"/>
  <c r="H586" i="43"/>
  <c r="G586" i="43"/>
  <c r="I420" i="43"/>
  <c r="H420" i="43"/>
  <c r="G420" i="43"/>
  <c r="G1216" i="43"/>
  <c r="I1216" i="43"/>
  <c r="H1216" i="43"/>
  <c r="G1053" i="43"/>
  <c r="I1053" i="43"/>
  <c r="H1053" i="43"/>
  <c r="I280" i="43"/>
  <c r="H280" i="43"/>
  <c r="G280" i="43"/>
  <c r="I317" i="43"/>
  <c r="H317" i="43"/>
  <c r="G317" i="43"/>
  <c r="H892" i="43"/>
  <c r="G892" i="43"/>
  <c r="I892" i="43"/>
  <c r="G830" i="43"/>
  <c r="I830" i="43"/>
  <c r="H830" i="43"/>
  <c r="G376" i="43"/>
  <c r="I376" i="43"/>
  <c r="H376" i="43"/>
  <c r="I1398" i="43"/>
  <c r="H1398" i="43"/>
  <c r="G1398" i="43"/>
  <c r="I1534" i="43"/>
  <c r="H1534" i="43"/>
  <c r="G1534" i="43"/>
  <c r="H416" i="43"/>
  <c r="G416" i="43"/>
  <c r="I416" i="43"/>
  <c r="G550" i="43"/>
  <c r="I550" i="43"/>
  <c r="H550" i="43"/>
  <c r="H560" i="43"/>
  <c r="G560" i="43"/>
  <c r="I560" i="43"/>
  <c r="G933" i="43"/>
  <c r="I933" i="43"/>
  <c r="H933" i="43"/>
  <c r="H1010" i="43"/>
  <c r="G1010" i="43"/>
  <c r="I1010" i="43"/>
  <c r="G1310" i="43"/>
  <c r="I1310" i="43"/>
  <c r="H1310" i="43"/>
  <c r="I251" i="43"/>
  <c r="H251" i="43"/>
  <c r="G251" i="43"/>
  <c r="H650" i="43"/>
  <c r="G650" i="43"/>
  <c r="I650" i="43"/>
  <c r="I182" i="43"/>
  <c r="H182" i="43"/>
  <c r="G182" i="43"/>
  <c r="H814" i="43"/>
  <c r="G814" i="43"/>
  <c r="I814" i="43"/>
  <c r="I875" i="43"/>
  <c r="H875" i="43"/>
  <c r="G875" i="43"/>
  <c r="G1300" i="43"/>
  <c r="I1300" i="43"/>
  <c r="H1300" i="43"/>
  <c r="H1454" i="43"/>
  <c r="G1454" i="43"/>
  <c r="I1454" i="43"/>
  <c r="H583" i="43"/>
  <c r="G583" i="43"/>
  <c r="I583" i="43"/>
  <c r="I1411" i="43"/>
  <c r="H1411" i="43"/>
  <c r="G1411" i="43"/>
  <c r="H1091" i="43"/>
  <c r="G1091" i="43"/>
  <c r="I1091" i="43"/>
  <c r="G566" i="43"/>
  <c r="I566" i="43"/>
  <c r="H566" i="43"/>
  <c r="H167" i="43"/>
  <c r="G167" i="43"/>
  <c r="I167" i="43"/>
  <c r="I1413" i="43"/>
  <c r="H1413" i="43"/>
  <c r="G1413" i="43"/>
  <c r="I1415" i="43"/>
  <c r="H1415" i="43"/>
  <c r="G1415" i="43"/>
  <c r="H155" i="43"/>
  <c r="G155" i="43"/>
  <c r="I155" i="43"/>
  <c r="H881" i="43"/>
  <c r="G881" i="43"/>
  <c r="I881" i="43"/>
  <c r="I1034" i="43"/>
  <c r="H1034" i="43"/>
  <c r="G1034" i="43"/>
  <c r="G555" i="43"/>
  <c r="I555" i="43"/>
  <c r="H555" i="43"/>
  <c r="G1140" i="43"/>
  <c r="I1140" i="43"/>
  <c r="H1140" i="43"/>
  <c r="I385" i="43"/>
  <c r="H385" i="43"/>
  <c r="G385" i="43"/>
  <c r="H1400" i="43"/>
  <c r="G1400" i="43"/>
  <c r="I1400" i="43"/>
  <c r="I609" i="43"/>
  <c r="H609" i="43"/>
  <c r="G609" i="43"/>
  <c r="I515" i="43"/>
  <c r="H515" i="43"/>
  <c r="G515" i="43"/>
  <c r="G1225" i="43"/>
  <c r="I1225" i="43"/>
  <c r="H1225" i="43"/>
  <c r="G1189" i="43"/>
  <c r="I1189" i="43"/>
  <c r="H1189" i="43"/>
  <c r="I891" i="43"/>
  <c r="H891" i="43"/>
  <c r="G891" i="43"/>
  <c r="G932" i="43"/>
  <c r="I932" i="43"/>
  <c r="H932" i="43"/>
  <c r="G1137" i="43"/>
  <c r="I1137" i="43"/>
  <c r="H1137" i="43"/>
  <c r="G1333" i="43"/>
  <c r="I1333" i="43"/>
  <c r="H1333" i="43"/>
  <c r="H1226" i="43"/>
  <c r="G1226" i="43"/>
  <c r="I1226" i="43"/>
  <c r="G694" i="43"/>
  <c r="I694" i="43"/>
  <c r="H694" i="43"/>
  <c r="I987" i="43"/>
  <c r="H987" i="43"/>
  <c r="G987" i="43"/>
  <c r="H1262" i="43"/>
  <c r="G1262" i="43"/>
  <c r="I1262" i="43"/>
  <c r="H444" i="43"/>
  <c r="G444" i="43"/>
  <c r="I444" i="43"/>
  <c r="I574" i="43"/>
  <c r="H574" i="43"/>
  <c r="G574" i="43"/>
  <c r="G840" i="43"/>
  <c r="I840" i="43"/>
  <c r="H840" i="43"/>
  <c r="G1270" i="43"/>
  <c r="I1270" i="43"/>
  <c r="H1270" i="43"/>
  <c r="I429" i="43"/>
  <c r="H429" i="43"/>
  <c r="G429" i="43"/>
  <c r="I699" i="43"/>
  <c r="H699" i="43"/>
  <c r="G699" i="43"/>
  <c r="G816" i="43"/>
  <c r="I816" i="43"/>
  <c r="H816" i="43"/>
  <c r="I988" i="43"/>
  <c r="H988" i="43"/>
  <c r="G988" i="43"/>
  <c r="H324" i="43"/>
  <c r="G324" i="43"/>
  <c r="I324" i="43"/>
  <c r="I380" i="43"/>
  <c r="H380" i="43"/>
  <c r="G380" i="43"/>
  <c r="H1263" i="43"/>
  <c r="G1263" i="43"/>
  <c r="I1263" i="43"/>
  <c r="I845" i="43"/>
  <c r="H845" i="43"/>
  <c r="G845" i="43"/>
  <c r="G1105" i="43"/>
  <c r="I1105" i="43"/>
  <c r="H1105" i="43"/>
  <c r="H1041" i="43"/>
  <c r="G1041" i="43"/>
  <c r="I1041" i="43"/>
  <c r="G398" i="43"/>
  <c r="I398" i="43"/>
  <c r="H398" i="43"/>
  <c r="H1245" i="43"/>
  <c r="G1245" i="43"/>
  <c r="I1245" i="43"/>
  <c r="H751" i="43"/>
  <c r="G751" i="43"/>
  <c r="I751" i="43"/>
  <c r="H1367" i="43"/>
  <c r="G1367" i="43"/>
  <c r="I1367" i="43"/>
  <c r="H1008" i="43"/>
  <c r="G1008" i="43"/>
  <c r="I1008" i="43"/>
  <c r="I505" i="43"/>
  <c r="H505" i="43"/>
  <c r="G505" i="43"/>
  <c r="H310" i="43"/>
  <c r="G310" i="43"/>
  <c r="I310" i="43"/>
  <c r="G352" i="43"/>
  <c r="I352" i="43"/>
  <c r="H352" i="43"/>
  <c r="I446" i="43"/>
  <c r="H446" i="43"/>
  <c r="G446" i="43"/>
  <c r="G861" i="43"/>
  <c r="I861" i="43"/>
  <c r="H861" i="43"/>
  <c r="G1185" i="43"/>
  <c r="I1185" i="43"/>
  <c r="H1185" i="43"/>
  <c r="H815" i="43"/>
  <c r="G815" i="43"/>
  <c r="I815" i="43"/>
  <c r="G516" i="43"/>
  <c r="I516" i="43"/>
  <c r="H516" i="43"/>
  <c r="H482" i="43"/>
  <c r="G482" i="43"/>
  <c r="I482" i="43"/>
  <c r="H1234" i="43"/>
  <c r="G1234" i="43"/>
  <c r="I1234" i="43"/>
  <c r="H333" i="43"/>
  <c r="G333" i="43"/>
  <c r="I333" i="43"/>
  <c r="H570" i="43"/>
  <c r="G570" i="43"/>
  <c r="I570" i="43"/>
  <c r="H265" i="43"/>
  <c r="G265" i="43"/>
  <c r="I265" i="43"/>
  <c r="H1103" i="43"/>
  <c r="G1103" i="43"/>
  <c r="I1103" i="43"/>
  <c r="H347" i="43"/>
  <c r="G347" i="43"/>
  <c r="I347" i="43"/>
  <c r="H587" i="43"/>
  <c r="G587" i="43"/>
  <c r="I587" i="43"/>
  <c r="H1509" i="43"/>
  <c r="G1509" i="43"/>
  <c r="I1509" i="43"/>
  <c r="G989" i="43"/>
  <c r="I989" i="43"/>
  <c r="H989" i="43"/>
  <c r="H684" i="43"/>
  <c r="G684" i="43"/>
  <c r="I684" i="43"/>
  <c r="H673" i="43"/>
  <c r="G673" i="43"/>
  <c r="I673" i="43"/>
  <c r="I917" i="43"/>
  <c r="H917" i="43"/>
  <c r="G917" i="43"/>
  <c r="I365" i="43"/>
  <c r="H365" i="43"/>
  <c r="G365" i="43"/>
  <c r="I999" i="43"/>
  <c r="H999" i="43"/>
  <c r="G999" i="43"/>
  <c r="H1175" i="43"/>
  <c r="G1175" i="43"/>
  <c r="I1175" i="43"/>
  <c r="G912" i="43"/>
  <c r="I912" i="43"/>
  <c r="H912" i="43"/>
  <c r="G716" i="43"/>
  <c r="I716" i="43"/>
  <c r="H716" i="43"/>
  <c r="H1237" i="43"/>
  <c r="G1237" i="43"/>
  <c r="I1237" i="43"/>
  <c r="H1184" i="43"/>
  <c r="G1184" i="43"/>
  <c r="I1184" i="43"/>
  <c r="I1256" i="43"/>
  <c r="H1256" i="43"/>
  <c r="G1256" i="43"/>
  <c r="I1070" i="43"/>
  <c r="H1070" i="43"/>
  <c r="G1070" i="43"/>
  <c r="G825" i="43"/>
  <c r="I825" i="43"/>
  <c r="H825" i="43"/>
  <c r="H1145" i="43"/>
  <c r="G1145" i="43"/>
  <c r="I1145" i="43"/>
  <c r="G1395" i="43"/>
  <c r="I1395" i="43"/>
  <c r="H1395" i="43"/>
  <c r="H233" i="43"/>
  <c r="G233" i="43"/>
  <c r="I233" i="43"/>
  <c r="I785" i="43"/>
  <c r="H785" i="43"/>
  <c r="G785" i="43"/>
  <c r="I851" i="43"/>
  <c r="H851" i="43"/>
  <c r="G851" i="43"/>
  <c r="H354" i="43"/>
  <c r="G354" i="43"/>
  <c r="I354" i="43"/>
  <c r="I910" i="43"/>
  <c r="H910" i="43"/>
  <c r="G910" i="43"/>
  <c r="I804" i="43"/>
  <c r="H804" i="43"/>
  <c r="G804" i="43"/>
  <c r="G697" i="43"/>
  <c r="I697" i="43"/>
  <c r="H697" i="43"/>
  <c r="I1108" i="43"/>
  <c r="H1108" i="43"/>
  <c r="G1108" i="43"/>
  <c r="G196" i="43"/>
  <c r="I196" i="43"/>
  <c r="H196" i="43"/>
  <c r="G215" i="43"/>
  <c r="I215" i="43"/>
  <c r="H215" i="43"/>
  <c r="H1557" i="43"/>
  <c r="G1557" i="43"/>
  <c r="I1557" i="43"/>
  <c r="G1286" i="43"/>
  <c r="I1286" i="43"/>
  <c r="H1286" i="43"/>
  <c r="G402" i="43"/>
  <c r="I402" i="43"/>
  <c r="H402" i="43"/>
  <c r="I436" i="43"/>
  <c r="H436" i="43"/>
  <c r="G436" i="43"/>
  <c r="I779" i="43"/>
  <c r="H779" i="43"/>
  <c r="G779" i="43"/>
  <c r="I409" i="43"/>
  <c r="H409" i="43"/>
  <c r="G409" i="43"/>
  <c r="H1405" i="43"/>
  <c r="G1405" i="43"/>
  <c r="I1405" i="43"/>
  <c r="I1178" i="43"/>
  <c r="H1178" i="43"/>
  <c r="G1178" i="43"/>
  <c r="G661" i="43"/>
  <c r="I661" i="43"/>
  <c r="H661" i="43"/>
  <c r="I1429" i="43"/>
  <c r="H1429" i="43"/>
  <c r="G1429" i="43"/>
  <c r="G744" i="43"/>
  <c r="I744" i="43"/>
  <c r="H744" i="43"/>
  <c r="G1426" i="43"/>
  <c r="I1426" i="43"/>
  <c r="H1426" i="43"/>
  <c r="I224" i="43"/>
  <c r="H224" i="43"/>
  <c r="G224" i="43"/>
  <c r="H1163" i="43"/>
  <c r="G1163" i="43"/>
  <c r="I1163" i="43"/>
  <c r="G208" i="43"/>
  <c r="I208" i="43"/>
  <c r="H208" i="43"/>
  <c r="G581" i="43"/>
  <c r="I581" i="43"/>
  <c r="H581" i="43"/>
  <c r="G732" i="43"/>
  <c r="I732" i="43"/>
  <c r="H732" i="43"/>
  <c r="H1543" i="43"/>
  <c r="G1543" i="43"/>
  <c r="I1543" i="43"/>
  <c r="I281" i="43"/>
  <c r="H281" i="43"/>
  <c r="G281" i="43"/>
  <c r="H231" i="43"/>
  <c r="G231" i="43"/>
  <c r="I231" i="43"/>
  <c r="G476" i="43"/>
  <c r="I476" i="43"/>
  <c r="H476" i="43"/>
  <c r="G440" i="43"/>
  <c r="I440" i="43"/>
  <c r="H440" i="43"/>
  <c r="I1513" i="43"/>
  <c r="H1513" i="43"/>
  <c r="G1513" i="43"/>
  <c r="H269" i="43"/>
  <c r="G269" i="43"/>
  <c r="I269" i="43"/>
  <c r="I119" i="43"/>
  <c r="H119" i="43"/>
  <c r="G119" i="43"/>
  <c r="H982" i="43"/>
  <c r="G982" i="43"/>
  <c r="I982" i="43"/>
  <c r="G636" i="43"/>
  <c r="I636" i="43"/>
  <c r="H636" i="43"/>
  <c r="H304" i="43"/>
  <c r="G304" i="43"/>
  <c r="I304" i="43"/>
  <c r="I691" i="43"/>
  <c r="H691" i="43"/>
  <c r="G691" i="43"/>
  <c r="G1553" i="43"/>
  <c r="I1553" i="43"/>
  <c r="H1553" i="43"/>
  <c r="I938" i="43"/>
  <c r="H938" i="43"/>
  <c r="G938" i="43"/>
  <c r="H135" i="43"/>
  <c r="G135" i="43"/>
  <c r="I135" i="43"/>
  <c r="H1062" i="43"/>
  <c r="G1062" i="43"/>
  <c r="I1062" i="43"/>
  <c r="H1412" i="43"/>
  <c r="G1412" i="43"/>
  <c r="I1412" i="43"/>
  <c r="I980" i="43"/>
  <c r="H980" i="43"/>
  <c r="G980" i="43"/>
  <c r="I567" i="43"/>
  <c r="H567" i="43"/>
  <c r="G567" i="43"/>
  <c r="G655" i="43"/>
  <c r="I655" i="43"/>
  <c r="H655" i="43"/>
  <c r="I1451" i="43"/>
  <c r="H1451" i="43"/>
  <c r="G1451" i="43"/>
  <c r="G1181" i="43"/>
  <c r="I1181" i="43"/>
  <c r="H1181" i="43"/>
  <c r="I1153" i="43"/>
  <c r="H1153" i="43"/>
  <c r="G1153" i="43"/>
  <c r="H543" i="43"/>
  <c r="G543" i="43"/>
  <c r="I543" i="43"/>
  <c r="I1551" i="43"/>
  <c r="H1551" i="43"/>
  <c r="G1551" i="43"/>
  <c r="G651" i="43"/>
  <c r="I651" i="43"/>
  <c r="H651" i="43"/>
  <c r="I1370" i="43"/>
  <c r="H1370" i="43"/>
  <c r="G1370" i="43"/>
  <c r="H430" i="43"/>
  <c r="G430" i="43"/>
  <c r="I430" i="43"/>
  <c r="G855" i="43"/>
  <c r="I855" i="43"/>
  <c r="H855" i="43"/>
  <c r="I771" i="43"/>
  <c r="H771" i="43"/>
  <c r="G771" i="43"/>
  <c r="H778" i="43"/>
  <c r="G778" i="43"/>
  <c r="I778" i="43"/>
  <c r="H593" i="43"/>
  <c r="G593" i="43"/>
  <c r="I593" i="43"/>
  <c r="I695" i="43"/>
  <c r="H695" i="43"/>
  <c r="G695" i="43"/>
  <c r="H1344" i="43"/>
  <c r="G1344" i="43"/>
  <c r="I1344" i="43"/>
  <c r="H1176" i="43"/>
  <c r="G1176" i="43"/>
  <c r="I1176" i="43"/>
  <c r="I1213" i="43"/>
  <c r="H1213" i="43"/>
  <c r="G1213" i="43"/>
  <c r="I1336" i="43"/>
  <c r="H1336" i="43"/>
  <c r="G1336" i="43"/>
  <c r="G254" i="43"/>
  <c r="I254" i="43"/>
  <c r="H254" i="43"/>
  <c r="H1249" i="43"/>
  <c r="G1249" i="43"/>
  <c r="I1249" i="43"/>
  <c r="G232" i="43"/>
  <c r="I232" i="43"/>
  <c r="H232" i="43"/>
  <c r="G867" i="43"/>
  <c r="I867" i="43"/>
  <c r="H867" i="43"/>
  <c r="I92" i="43"/>
  <c r="H92" i="43"/>
  <c r="G92" i="43"/>
  <c r="I954" i="43"/>
  <c r="H954" i="43"/>
  <c r="G954" i="43"/>
  <c r="H687" i="43"/>
  <c r="G687" i="43"/>
  <c r="I687" i="43"/>
  <c r="H439" i="43"/>
  <c r="G439" i="43"/>
  <c r="I439" i="43"/>
  <c r="H1250" i="43"/>
  <c r="G1250" i="43"/>
  <c r="I1250" i="43"/>
  <c r="I160" i="43"/>
  <c r="H160" i="43"/>
  <c r="G160" i="43"/>
  <c r="G767" i="43"/>
  <c r="I767" i="43"/>
  <c r="H767" i="43"/>
  <c r="G247" i="43"/>
  <c r="I247" i="43"/>
  <c r="H247" i="43"/>
  <c r="G116" i="43"/>
  <c r="I116" i="43"/>
  <c r="H116" i="43"/>
  <c r="G445" i="43"/>
  <c r="I445" i="43"/>
  <c r="H445" i="43"/>
  <c r="G817" i="43"/>
  <c r="I817" i="43"/>
  <c r="H817" i="43"/>
  <c r="I634" i="43"/>
  <c r="H634" i="43"/>
  <c r="G634" i="43"/>
  <c r="G1396" i="43"/>
  <c r="I1396" i="43"/>
  <c r="H1396" i="43"/>
  <c r="H1520" i="43"/>
  <c r="G1520" i="43"/>
  <c r="I1520" i="43"/>
  <c r="I1254" i="43"/>
  <c r="H1254" i="43"/>
  <c r="G1254" i="43"/>
  <c r="G916" i="43"/>
  <c r="I916" i="43"/>
  <c r="H916" i="43"/>
  <c r="I685" i="43"/>
  <c r="H685" i="43"/>
  <c r="G685" i="43"/>
  <c r="I799" i="43"/>
  <c r="H799" i="43"/>
  <c r="G799" i="43"/>
  <c r="G386" i="43"/>
  <c r="I386" i="43"/>
  <c r="H386" i="43"/>
  <c r="H1380" i="43"/>
  <c r="G1380" i="43"/>
  <c r="I1380" i="43"/>
  <c r="H309" i="43"/>
  <c r="G309" i="43"/>
  <c r="I309" i="43"/>
  <c r="H454" i="43"/>
  <c r="G454" i="43"/>
  <c r="I454" i="43"/>
  <c r="I146" i="43"/>
  <c r="H146" i="43"/>
  <c r="G146" i="43"/>
  <c r="H1154" i="43"/>
  <c r="G1154" i="43"/>
  <c r="I1154" i="43"/>
  <c r="G704" i="43"/>
  <c r="I704" i="43"/>
  <c r="H704" i="43"/>
  <c r="I927" i="43"/>
  <c r="H927" i="43"/>
  <c r="G927" i="43"/>
  <c r="I488" i="43"/>
  <c r="H488" i="43"/>
  <c r="G488" i="43"/>
  <c r="G1477" i="43"/>
  <c r="I1477" i="43"/>
  <c r="H1477" i="43"/>
  <c r="H901" i="43"/>
  <c r="G901" i="43"/>
  <c r="I901" i="43"/>
  <c r="G843" i="43"/>
  <c r="I843" i="43"/>
  <c r="H843" i="43"/>
  <c r="G261" i="43"/>
  <c r="I261" i="43"/>
  <c r="H261" i="43"/>
  <c r="I573" i="43"/>
  <c r="H573" i="43"/>
  <c r="G573" i="43"/>
  <c r="H1473" i="43"/>
  <c r="G1473" i="43"/>
  <c r="I1473" i="43"/>
  <c r="I497" i="43"/>
  <c r="H497" i="43"/>
  <c r="G497" i="43"/>
  <c r="I1067" i="43"/>
  <c r="H1067" i="43"/>
  <c r="G1067" i="43"/>
  <c r="H161" i="43"/>
  <c r="G161" i="43"/>
  <c r="I161" i="43"/>
  <c r="G1005" i="43"/>
  <c r="I1005" i="43"/>
  <c r="H1005" i="43"/>
  <c r="G722" i="43"/>
  <c r="I722" i="43"/>
  <c r="H722" i="43"/>
  <c r="I1047" i="43"/>
  <c r="H1047" i="43"/>
  <c r="G1047" i="43"/>
  <c r="I788" i="43"/>
  <c r="H788" i="43"/>
  <c r="G788" i="43"/>
  <c r="G1128" i="43"/>
  <c r="I1128" i="43"/>
  <c r="H1128" i="43"/>
  <c r="H859" i="43"/>
  <c r="G859" i="43"/>
  <c r="I859" i="43"/>
  <c r="I746" i="43"/>
  <c r="H746" i="43"/>
  <c r="G746" i="43"/>
  <c r="G681" i="43"/>
  <c r="I681" i="43"/>
  <c r="H681" i="43"/>
  <c r="I757" i="43"/>
  <c r="H757" i="43"/>
  <c r="G757" i="43"/>
  <c r="H679" i="43"/>
  <c r="G679" i="43"/>
  <c r="I679" i="43"/>
  <c r="G1308" i="43"/>
  <c r="I1308" i="43"/>
  <c r="H1308" i="43"/>
  <c r="I796" i="43"/>
  <c r="H796" i="43"/>
  <c r="G796" i="43"/>
  <c r="H1182" i="43"/>
  <c r="G1182" i="43"/>
  <c r="I1182" i="43"/>
  <c r="G1309" i="43"/>
  <c r="I1309" i="43"/>
  <c r="H1309" i="43"/>
  <c r="H1548" i="43"/>
  <c r="G1548" i="43"/>
  <c r="I1548" i="43"/>
  <c r="G631" i="43"/>
  <c r="I631" i="43"/>
  <c r="H631" i="43"/>
  <c r="G1208" i="43"/>
  <c r="I1208" i="43"/>
  <c r="H1208" i="43"/>
  <c r="G177" i="43"/>
  <c r="I177" i="43"/>
  <c r="H177" i="43"/>
  <c r="H668" i="43"/>
  <c r="G668" i="43"/>
  <c r="I668" i="43"/>
  <c r="G1341" i="43"/>
  <c r="I1341" i="43"/>
  <c r="H1341" i="43"/>
  <c r="H1311" i="43"/>
  <c r="G1311" i="43"/>
  <c r="I1311" i="43"/>
  <c r="I242" i="43"/>
  <c r="H242" i="43"/>
  <c r="G242" i="43"/>
  <c r="G1432" i="43"/>
  <c r="I1432" i="43"/>
  <c r="H1432" i="43"/>
  <c r="H455" i="43"/>
  <c r="G455" i="43"/>
  <c r="I455" i="43"/>
  <c r="H1033" i="43"/>
  <c r="G1033" i="43"/>
  <c r="I1033" i="43"/>
  <c r="G494" i="43"/>
  <c r="I494" i="43"/>
  <c r="H494" i="43"/>
  <c r="I863" i="43"/>
  <c r="H863" i="43"/>
  <c r="G863" i="43"/>
  <c r="G1489" i="43"/>
  <c r="I1489" i="43"/>
  <c r="H1489" i="43"/>
  <c r="I268" i="43"/>
  <c r="H268" i="43"/>
  <c r="G268" i="43"/>
  <c r="G319" i="43"/>
  <c r="I319" i="43"/>
  <c r="H319" i="43"/>
  <c r="G1374" i="43"/>
  <c r="I1374" i="43"/>
  <c r="H1374" i="43"/>
  <c r="G629" i="43"/>
  <c r="I629" i="43"/>
  <c r="H629" i="43"/>
  <c r="I611" i="43"/>
  <c r="H611" i="43"/>
  <c r="G611" i="43"/>
  <c r="H1408" i="43"/>
  <c r="G1408" i="43"/>
  <c r="I1408" i="43"/>
  <c r="G473" i="43"/>
  <c r="I473" i="43"/>
  <c r="H473" i="43"/>
  <c r="G544" i="43"/>
  <c r="I544" i="43"/>
  <c r="H544" i="43"/>
  <c r="H944" i="43"/>
  <c r="G944" i="43"/>
  <c r="I944" i="43"/>
  <c r="G1442" i="43"/>
  <c r="I1442" i="43"/>
  <c r="H1442" i="43"/>
  <c r="I1241" i="43"/>
  <c r="H1241" i="43"/>
  <c r="G1241" i="43"/>
  <c r="I742" i="43"/>
  <c r="H742" i="43"/>
  <c r="G742" i="43"/>
  <c r="H259" i="43"/>
  <c r="G259" i="43"/>
  <c r="I259" i="43"/>
  <c r="G1246" i="43"/>
  <c r="I1246" i="43"/>
  <c r="H1246" i="43"/>
  <c r="I1453" i="43"/>
  <c r="H1453" i="43"/>
  <c r="G1453" i="43"/>
  <c r="H1470" i="43"/>
  <c r="G1470" i="43"/>
  <c r="I1470" i="43"/>
  <c r="H926" i="43"/>
  <c r="G926" i="43"/>
  <c r="I926" i="43"/>
  <c r="I798" i="43"/>
  <c r="H798" i="43"/>
  <c r="G798" i="43"/>
  <c r="I241" i="43"/>
  <c r="H241" i="43"/>
  <c r="G241" i="43"/>
  <c r="H158" i="43"/>
  <c r="G158" i="43"/>
  <c r="I158" i="43"/>
  <c r="G1314" i="43"/>
  <c r="I1314" i="43"/>
  <c r="H1314" i="43"/>
  <c r="H924" i="43"/>
  <c r="G924" i="43"/>
  <c r="I924" i="43"/>
  <c r="H134" i="43"/>
  <c r="G134" i="43"/>
  <c r="I134" i="43"/>
  <c r="H1068" i="43"/>
  <c r="G1068" i="43"/>
  <c r="I1068" i="43"/>
  <c r="G950" i="43"/>
  <c r="I950" i="43"/>
  <c r="H950" i="43"/>
  <c r="I720" i="43"/>
  <c r="H720" i="43"/>
  <c r="G720" i="43"/>
  <c r="I393" i="43"/>
  <c r="H393" i="43"/>
  <c r="G393" i="43"/>
  <c r="H682" i="43"/>
  <c r="G682" i="43"/>
  <c r="I682" i="43"/>
  <c r="G1190" i="43"/>
  <c r="I1190" i="43"/>
  <c r="H1190" i="43"/>
  <c r="G1531" i="43"/>
  <c r="I1531" i="43"/>
  <c r="H1531" i="43"/>
  <c r="I96" i="43"/>
  <c r="H96" i="43"/>
  <c r="G96" i="43"/>
  <c r="H1294" i="43"/>
  <c r="G1294" i="43"/>
  <c r="I1294" i="43"/>
  <c r="G1288" i="43"/>
  <c r="I1288" i="43"/>
  <c r="H1288" i="43"/>
  <c r="G344" i="43"/>
  <c r="I344" i="43"/>
  <c r="H344" i="43"/>
  <c r="G689" i="43"/>
  <c r="I689" i="43"/>
  <c r="H689" i="43"/>
  <c r="I824" i="43"/>
  <c r="H824" i="43"/>
  <c r="G824" i="43"/>
  <c r="G192" i="43"/>
  <c r="I192" i="43"/>
  <c r="H192" i="43"/>
  <c r="G229" i="43"/>
  <c r="I229" i="43"/>
  <c r="H229" i="43"/>
  <c r="G1206" i="43"/>
  <c r="I1206" i="43"/>
  <c r="H1206" i="43"/>
  <c r="H632" i="43"/>
  <c r="G632" i="43"/>
  <c r="I632" i="43"/>
  <c r="I942" i="43"/>
  <c r="H942" i="43"/>
  <c r="G942" i="43"/>
  <c r="G141" i="43"/>
  <c r="I141" i="43"/>
  <c r="H141" i="43"/>
  <c r="H1324" i="43"/>
  <c r="G1324" i="43"/>
  <c r="I1324" i="43"/>
  <c r="H688" i="43"/>
  <c r="G688" i="43"/>
  <c r="I688" i="43"/>
  <c r="G552" i="43"/>
  <c r="I552" i="43"/>
  <c r="H552" i="43"/>
  <c r="G647" i="43"/>
  <c r="I647" i="43"/>
  <c r="H647" i="43"/>
  <c r="G802" i="43"/>
  <c r="I802" i="43"/>
  <c r="H802" i="43"/>
  <c r="G1335" i="43"/>
  <c r="I1335" i="43"/>
  <c r="H1335" i="43"/>
  <c r="H314" i="43"/>
  <c r="G314" i="43"/>
  <c r="I314" i="43"/>
  <c r="H626" i="43"/>
  <c r="G626" i="43"/>
  <c r="I626" i="43"/>
  <c r="G1437" i="43"/>
  <c r="I1437" i="43"/>
  <c r="H1437" i="43"/>
  <c r="G1083" i="43"/>
  <c r="I1083" i="43"/>
  <c r="H1083" i="43"/>
  <c r="G1129" i="43"/>
  <c r="I1129" i="43"/>
  <c r="H1129" i="43"/>
  <c r="I858" i="43"/>
  <c r="H858" i="43"/>
  <c r="G858" i="43"/>
  <c r="H481" i="43"/>
  <c r="G481" i="43"/>
  <c r="I481" i="43"/>
  <c r="G284" i="43"/>
  <c r="I284" i="43"/>
  <c r="H284" i="43"/>
  <c r="H306" i="43"/>
  <c r="G306" i="43"/>
  <c r="I306" i="43"/>
  <c r="G1117" i="43"/>
  <c r="I1117" i="43"/>
  <c r="H1117" i="43"/>
  <c r="H378" i="43"/>
  <c r="G378" i="43"/>
  <c r="I378" i="43"/>
  <c r="G765" i="43"/>
  <c r="I765" i="43"/>
  <c r="H765" i="43"/>
  <c r="G598" i="43"/>
  <c r="I598" i="43"/>
  <c r="H598" i="43"/>
  <c r="I1007" i="43"/>
  <c r="H1007" i="43"/>
  <c r="G1007" i="43"/>
  <c r="H124" i="43"/>
  <c r="G124" i="43"/>
  <c r="I124" i="43"/>
  <c r="I104" i="43"/>
  <c r="H104" i="43"/>
  <c r="G104" i="43"/>
  <c r="H228" i="43"/>
  <c r="G228" i="43"/>
  <c r="I228" i="43"/>
  <c r="G153" i="43"/>
  <c r="I153" i="43"/>
  <c r="H153" i="43"/>
  <c r="H225" i="43"/>
  <c r="G225" i="43"/>
  <c r="I225" i="43"/>
  <c r="H1361" i="43"/>
  <c r="G1361" i="43"/>
  <c r="I1361" i="43"/>
  <c r="H1484" i="43"/>
  <c r="G1484" i="43"/>
  <c r="I1484" i="43"/>
  <c r="G1235" i="43"/>
  <c r="I1235" i="43"/>
  <c r="H1235" i="43"/>
  <c r="H468" i="43"/>
  <c r="G468" i="43"/>
  <c r="I468" i="43"/>
  <c r="H325" i="43"/>
  <c r="G325" i="43"/>
  <c r="I325" i="43"/>
  <c r="I823" i="43"/>
  <c r="H823" i="43"/>
  <c r="G823" i="43"/>
  <c r="I1136" i="43"/>
  <c r="H1136" i="43"/>
  <c r="G1136" i="43"/>
  <c r="H541" i="43"/>
  <c r="G541" i="43"/>
  <c r="I541" i="43"/>
  <c r="H959" i="43"/>
  <c r="G959" i="43"/>
  <c r="I959" i="43"/>
  <c r="I1281" i="43"/>
  <c r="H1281" i="43"/>
  <c r="G1281" i="43"/>
  <c r="G1026" i="43"/>
  <c r="I1026" i="43"/>
  <c r="H1026" i="43"/>
  <c r="H1460" i="43"/>
  <c r="G1460" i="43"/>
  <c r="I1460" i="43"/>
  <c r="I1196" i="43"/>
  <c r="H1196" i="43"/>
  <c r="G1196" i="43"/>
  <c r="H1456" i="43"/>
  <c r="G1456" i="43"/>
  <c r="I1456" i="43"/>
  <c r="H836" i="43"/>
  <c r="G836" i="43"/>
  <c r="I836" i="43"/>
  <c r="H645" i="43"/>
  <c r="G645" i="43"/>
  <c r="I645" i="43"/>
  <c r="I198" i="43"/>
  <c r="H198" i="43"/>
  <c r="G198" i="43"/>
  <c r="I770" i="43"/>
  <c r="H770" i="43"/>
  <c r="G770" i="43"/>
  <c r="H1340" i="43"/>
  <c r="G1340" i="43"/>
  <c r="I1340" i="43"/>
  <c r="H992" i="43"/>
  <c r="G992" i="43"/>
  <c r="I992" i="43"/>
  <c r="H1325" i="43"/>
  <c r="G1325" i="43"/>
  <c r="I1325" i="43"/>
  <c r="H464" i="43"/>
  <c r="G464" i="43"/>
  <c r="I464" i="43"/>
  <c r="I1228" i="43"/>
  <c r="H1228" i="43"/>
  <c r="G1228" i="43"/>
  <c r="I599" i="43"/>
  <c r="H599" i="43"/>
  <c r="G599" i="43"/>
  <c r="G870" i="43"/>
  <c r="I870" i="43"/>
  <c r="H870" i="43"/>
  <c r="I1164" i="43"/>
  <c r="H1164" i="43"/>
  <c r="G1164" i="43"/>
  <c r="G311" i="43"/>
  <c r="I311" i="43"/>
  <c r="H311" i="43"/>
  <c r="I109" i="43"/>
  <c r="H109" i="43"/>
  <c r="G109" i="43"/>
  <c r="I677" i="43"/>
  <c r="H677" i="43"/>
  <c r="G677" i="43"/>
  <c r="G206" i="43"/>
  <c r="I206" i="43"/>
  <c r="H206" i="43"/>
  <c r="H246" i="43"/>
  <c r="G246" i="43"/>
  <c r="I246" i="43"/>
  <c r="H882" i="43"/>
  <c r="G882" i="43"/>
  <c r="I882" i="43"/>
  <c r="G137" i="43"/>
  <c r="I137" i="43"/>
  <c r="H137" i="43"/>
  <c r="H1561" i="43"/>
  <c r="G1561" i="43"/>
  <c r="I1561" i="43"/>
  <c r="G949" i="43"/>
  <c r="I949" i="43"/>
  <c r="H949" i="43"/>
  <c r="H107" i="43"/>
  <c r="G107" i="43"/>
  <c r="I107" i="43"/>
  <c r="H1420" i="43"/>
  <c r="G1420" i="43"/>
  <c r="I1420" i="43"/>
  <c r="G584" i="43"/>
  <c r="I584" i="43"/>
  <c r="H584" i="43"/>
  <c r="H432" i="43"/>
  <c r="G432" i="43"/>
  <c r="I432" i="43"/>
  <c r="H608" i="43"/>
  <c r="G608" i="43"/>
  <c r="I608" i="43"/>
  <c r="I969" i="43"/>
  <c r="H969" i="43"/>
  <c r="G969" i="43"/>
  <c r="G939" i="43"/>
  <c r="I939" i="43"/>
  <c r="H939" i="43"/>
  <c r="H453" i="43"/>
  <c r="G453" i="43"/>
  <c r="I453" i="43"/>
  <c r="I91" i="43"/>
  <c r="H91" i="43"/>
  <c r="G91" i="43"/>
  <c r="H480" i="43"/>
  <c r="G480" i="43"/>
  <c r="I480" i="43"/>
  <c r="I1428" i="43"/>
  <c r="H1428" i="43"/>
  <c r="G1428" i="43"/>
  <c r="H921" i="43"/>
  <c r="G921" i="43"/>
  <c r="I921" i="43"/>
  <c r="I323" i="43"/>
  <c r="H323" i="43"/>
  <c r="G323" i="43"/>
  <c r="H202" i="43"/>
  <c r="G202" i="43"/>
  <c r="I202" i="43"/>
  <c r="G614" i="43"/>
  <c r="I614" i="43"/>
  <c r="H614" i="43"/>
  <c r="H1022" i="43"/>
  <c r="G1022" i="43"/>
  <c r="I1022" i="43"/>
  <c r="G1519" i="43"/>
  <c r="I1519" i="43"/>
  <c r="H1519" i="43"/>
  <c r="G990" i="43"/>
  <c r="I990" i="43"/>
  <c r="H990" i="43"/>
  <c r="G1347" i="43"/>
  <c r="I1347" i="43"/>
  <c r="H1347" i="43"/>
  <c r="H1278" i="43"/>
  <c r="G1278" i="43"/>
  <c r="I1278" i="43"/>
  <c r="I1023" i="43"/>
  <c r="H1023" i="43"/>
  <c r="G1023" i="43"/>
  <c r="I223" i="43"/>
  <c r="H223" i="43"/>
  <c r="G223" i="43"/>
  <c r="G243" i="43"/>
  <c r="I243" i="43"/>
  <c r="H243" i="43"/>
  <c r="G355" i="43"/>
  <c r="I355" i="43"/>
  <c r="H355" i="43"/>
  <c r="H370" i="43"/>
  <c r="G370" i="43"/>
  <c r="I370" i="43"/>
  <c r="H212" i="43"/>
  <c r="G212" i="43"/>
  <c r="I212" i="43"/>
  <c r="H205" i="43"/>
  <c r="G205" i="43"/>
  <c r="I205" i="43"/>
  <c r="G197" i="43"/>
  <c r="I197" i="43"/>
  <c r="H197" i="43"/>
  <c r="G1081" i="43"/>
  <c r="I1081" i="43"/>
  <c r="H1081" i="43"/>
  <c r="G433" i="43"/>
  <c r="I433" i="43"/>
  <c r="H433" i="43"/>
  <c r="G108" i="43"/>
  <c r="I108" i="43"/>
  <c r="H108" i="43"/>
  <c r="G1231" i="43"/>
  <c r="I1231" i="43"/>
  <c r="H1231" i="43"/>
  <c r="H315" i="43"/>
  <c r="G315" i="43"/>
  <c r="I315" i="43"/>
  <c r="I652" i="43"/>
  <c r="H652" i="43"/>
  <c r="G652" i="43"/>
  <c r="I383" i="43"/>
  <c r="H383" i="43"/>
  <c r="G383" i="43"/>
  <c r="G841" i="43"/>
  <c r="I841" i="43"/>
  <c r="H841" i="43"/>
  <c r="H967" i="43"/>
  <c r="G967" i="43"/>
  <c r="I967" i="43"/>
  <c r="I1461" i="43"/>
  <c r="H1461" i="43"/>
  <c r="G1461" i="43"/>
  <c r="H740" i="43"/>
  <c r="G740" i="43"/>
  <c r="I740" i="43"/>
  <c r="G1538" i="43"/>
  <c r="I1538" i="43"/>
  <c r="H1538" i="43"/>
  <c r="G571" i="43"/>
  <c r="I571" i="43"/>
  <c r="H571" i="43"/>
  <c r="H970" i="43"/>
  <c r="G970" i="43"/>
  <c r="I970" i="43"/>
  <c r="G1342" i="43"/>
  <c r="I1342" i="43"/>
  <c r="H1342" i="43"/>
  <c r="I349" i="43"/>
  <c r="H349" i="43"/>
  <c r="G349" i="43"/>
  <c r="G763" i="43"/>
  <c r="I763" i="43"/>
  <c r="H763" i="43"/>
  <c r="I1313" i="43"/>
  <c r="H1313" i="43"/>
  <c r="G1313" i="43"/>
  <c r="H947" i="43"/>
  <c r="G947" i="43"/>
  <c r="I947" i="43"/>
  <c r="I1120" i="43"/>
  <c r="H1120" i="43"/>
  <c r="G1120" i="43"/>
  <c r="H145" i="43"/>
  <c r="G145" i="43"/>
  <c r="I145" i="43"/>
  <c r="H1356" i="43"/>
  <c r="G1356" i="43"/>
  <c r="I1356" i="43"/>
  <c r="I1319" i="43"/>
  <c r="H1319" i="43"/>
  <c r="G1319" i="43"/>
  <c r="H131" i="43"/>
  <c r="G131" i="43"/>
  <c r="I131" i="43"/>
  <c r="G252" i="43"/>
  <c r="I252" i="43"/>
  <c r="H252" i="43"/>
  <c r="H1527" i="43"/>
  <c r="G1527" i="43"/>
  <c r="I1527" i="43"/>
  <c r="H1127" i="43"/>
  <c r="G1127" i="43"/>
  <c r="I1127" i="43"/>
  <c r="G1147" i="43"/>
  <c r="I1147" i="43"/>
  <c r="H1147" i="43"/>
  <c r="H1293" i="43"/>
  <c r="G1293" i="43"/>
  <c r="I1293" i="43"/>
  <c r="G1078" i="43"/>
  <c r="I1078" i="43"/>
  <c r="H1078" i="43"/>
  <c r="I187" i="43"/>
  <c r="H187" i="43"/>
  <c r="G187" i="43"/>
  <c r="H1498" i="43"/>
  <c r="G1498" i="43"/>
  <c r="I1498" i="43"/>
  <c r="G862" i="43"/>
  <c r="I862" i="43"/>
  <c r="H862" i="43"/>
  <c r="I142" i="43"/>
  <c r="H142" i="43"/>
  <c r="G142" i="43"/>
  <c r="H1040" i="43"/>
  <c r="G1040" i="43"/>
  <c r="I1040" i="43"/>
  <c r="H991" i="43"/>
  <c r="G991" i="43"/>
  <c r="I991" i="43"/>
  <c r="I1009" i="43"/>
  <c r="H1009" i="43"/>
  <c r="G1009" i="43"/>
  <c r="G214" i="43"/>
  <c r="I214" i="43"/>
  <c r="H214" i="43"/>
  <c r="I1317" i="43"/>
  <c r="H1317" i="43"/>
  <c r="G1317" i="43"/>
  <c r="H1259" i="43"/>
  <c r="G1259" i="43"/>
  <c r="I1259" i="43"/>
  <c r="G1086" i="43"/>
  <c r="I1086" i="43"/>
  <c r="H1086" i="43"/>
  <c r="G1382" i="43"/>
  <c r="I1382" i="43"/>
  <c r="H1382" i="43"/>
  <c r="G727" i="43"/>
  <c r="I727" i="43"/>
  <c r="H727" i="43"/>
  <c r="I1304" i="43"/>
  <c r="H1304" i="43"/>
  <c r="G1304" i="43"/>
  <c r="I1297" i="43"/>
  <c r="H1297" i="43"/>
  <c r="G1297" i="43"/>
  <c r="H1511" i="43"/>
  <c r="G1511" i="43"/>
  <c r="I1511" i="43"/>
  <c r="I696" i="43"/>
  <c r="H696" i="43"/>
  <c r="G696" i="43"/>
  <c r="H1463" i="43"/>
  <c r="G1463" i="43"/>
  <c r="I1463" i="43"/>
  <c r="I1482" i="43"/>
  <c r="H1482" i="43"/>
  <c r="G1482" i="43"/>
  <c r="G869" i="43"/>
  <c r="I869" i="43"/>
  <c r="H869" i="43"/>
  <c r="I911" i="43"/>
  <c r="H911" i="43"/>
  <c r="G911" i="43"/>
  <c r="I168" i="43"/>
  <c r="H168" i="43"/>
  <c r="G168" i="43"/>
  <c r="H1195" i="43"/>
  <c r="G1195" i="43"/>
  <c r="I1195" i="43"/>
  <c r="H99" i="43"/>
  <c r="G99" i="43"/>
  <c r="I99" i="43"/>
  <c r="G1318" i="43"/>
  <c r="I1318" i="43"/>
  <c r="H1318" i="43"/>
  <c r="G961" i="43"/>
  <c r="I961" i="43"/>
  <c r="H961" i="43"/>
  <c r="H595" i="43"/>
  <c r="G595" i="43"/>
  <c r="I595" i="43"/>
  <c r="G213" i="43"/>
  <c r="I213" i="43"/>
  <c r="H213" i="43"/>
  <c r="H277" i="43"/>
  <c r="G277" i="43"/>
  <c r="I277" i="43"/>
  <c r="I547" i="43"/>
  <c r="H547" i="43"/>
  <c r="G547" i="43"/>
  <c r="G786" i="43"/>
  <c r="I786" i="43"/>
  <c r="H786" i="43"/>
  <c r="I1203" i="43"/>
  <c r="H1203" i="43"/>
  <c r="G1203" i="43"/>
  <c r="G1268" i="43"/>
  <c r="I1268" i="43"/>
  <c r="H1268" i="43"/>
  <c r="I417" i="43"/>
  <c r="H417" i="43"/>
  <c r="G417" i="43"/>
  <c r="H764" i="43"/>
  <c r="G764" i="43"/>
  <c r="I764" i="43"/>
  <c r="G672" i="43"/>
  <c r="I672" i="43"/>
  <c r="H672" i="43"/>
  <c r="I1209" i="43"/>
  <c r="H1209" i="43"/>
  <c r="G1209" i="43"/>
  <c r="G663" i="43"/>
  <c r="I663" i="43"/>
  <c r="H663" i="43"/>
  <c r="G1330" i="43"/>
  <c r="I1330" i="43"/>
  <c r="H1330" i="43"/>
  <c r="G447" i="43"/>
  <c r="I447" i="43"/>
  <c r="H447" i="43"/>
  <c r="I553" i="43"/>
  <c r="H553" i="43"/>
  <c r="G553" i="43"/>
  <c r="H558" i="43"/>
  <c r="G558" i="43"/>
  <c r="I558" i="43"/>
  <c r="I739" i="43"/>
  <c r="H739" i="43"/>
  <c r="G739" i="43"/>
  <c r="I472" i="43"/>
  <c r="H472" i="43"/>
  <c r="G472" i="43"/>
  <c r="G373" i="43"/>
  <c r="I373" i="43"/>
  <c r="H373" i="43"/>
  <c r="I743" i="43"/>
  <c r="H743" i="43"/>
  <c r="G743" i="43"/>
  <c r="G617" i="43"/>
  <c r="I617" i="43"/>
  <c r="H617" i="43"/>
  <c r="G105" i="43"/>
  <c r="I105" i="43"/>
  <c r="H105" i="43"/>
  <c r="G341" i="43"/>
  <c r="I341" i="43"/>
  <c r="H341" i="43"/>
  <c r="I1337" i="43"/>
  <c r="H1337" i="43"/>
  <c r="G1337" i="43"/>
  <c r="G300" i="43"/>
  <c r="I300" i="43"/>
  <c r="H300" i="43"/>
  <c r="H948" i="43"/>
  <c r="G948" i="43"/>
  <c r="I948" i="43"/>
  <c r="H807" i="43"/>
  <c r="G807" i="43"/>
  <c r="I807" i="43"/>
  <c r="I794" i="43"/>
  <c r="H794" i="43"/>
  <c r="G794" i="43"/>
  <c r="G1544" i="43"/>
  <c r="I1544" i="43"/>
  <c r="H1544" i="43"/>
  <c r="H1272" i="43"/>
  <c r="G1272" i="43"/>
  <c r="I1272" i="43"/>
  <c r="H1532" i="43"/>
  <c r="G1532" i="43"/>
  <c r="I1532" i="43"/>
  <c r="H624" i="43"/>
  <c r="G624" i="43"/>
  <c r="I624" i="43"/>
  <c r="I1409" i="43"/>
  <c r="H1409" i="43"/>
  <c r="G1409" i="43"/>
  <c r="H98" i="43"/>
  <c r="G98" i="43"/>
  <c r="I98" i="43"/>
  <c r="H350" i="43"/>
  <c r="G350" i="43"/>
  <c r="I350" i="43"/>
  <c r="H637" i="43"/>
  <c r="G637" i="43"/>
  <c r="I637" i="43"/>
  <c r="I984" i="43"/>
  <c r="H984" i="43"/>
  <c r="G984" i="43"/>
  <c r="H291" i="43"/>
  <c r="G291" i="43"/>
  <c r="I291" i="43"/>
  <c r="I1439" i="43"/>
  <c r="H1439" i="43"/>
  <c r="G1439" i="43"/>
  <c r="H936" i="43"/>
  <c r="G936" i="43"/>
  <c r="I936" i="43"/>
  <c r="I502" i="43"/>
  <c r="H502" i="43"/>
  <c r="G502" i="43"/>
  <c r="I164" i="43"/>
  <c r="H164" i="43"/>
  <c r="G164" i="43"/>
  <c r="I1417" i="43"/>
  <c r="H1417" i="43"/>
  <c r="G1417" i="43"/>
  <c r="H811" i="43"/>
  <c r="G811" i="43"/>
  <c r="I811" i="43"/>
  <c r="H717" i="43"/>
  <c r="G717" i="43"/>
  <c r="I717" i="43"/>
  <c r="G1271" i="43"/>
  <c r="I1271" i="43"/>
  <c r="H1271" i="43"/>
  <c r="H612" i="43"/>
  <c r="G612" i="43"/>
  <c r="I612" i="43"/>
  <c r="I1119" i="43"/>
  <c r="H1119" i="43"/>
  <c r="G1119" i="43"/>
  <c r="I253" i="43"/>
  <c r="H253" i="43"/>
  <c r="G253" i="43"/>
  <c r="H162" i="43"/>
  <c r="G162" i="43"/>
  <c r="I162" i="43"/>
  <c r="I342" i="43"/>
  <c r="H342" i="43"/>
  <c r="G342" i="43"/>
  <c r="G100" i="43"/>
  <c r="I100" i="43"/>
  <c r="H100" i="43"/>
  <c r="I539" i="43"/>
  <c r="H539" i="43"/>
  <c r="G539" i="43"/>
  <c r="G1162" i="43"/>
  <c r="I1162" i="43"/>
  <c r="H1162" i="43"/>
  <c r="G126" i="43"/>
  <c r="I126" i="43"/>
  <c r="H126" i="43"/>
  <c r="I1267" i="43"/>
  <c r="H1267" i="43"/>
  <c r="G1267" i="43"/>
  <c r="H1323" i="43"/>
  <c r="G1323" i="43"/>
  <c r="I1323" i="43"/>
  <c r="I1015" i="43"/>
  <c r="H1015" i="43"/>
  <c r="G1015" i="43"/>
  <c r="H1280" i="43"/>
  <c r="G1280" i="43"/>
  <c r="I1280" i="43"/>
  <c r="I1540" i="43"/>
  <c r="H1540" i="43"/>
  <c r="G1540" i="43"/>
  <c r="I756" i="43"/>
  <c r="H756" i="43"/>
  <c r="G756" i="43"/>
  <c r="H597" i="43"/>
  <c r="G597" i="43"/>
  <c r="I597" i="43"/>
  <c r="H1258" i="43"/>
  <c r="G1258" i="43"/>
  <c r="I1258" i="43"/>
  <c r="H1156" i="43"/>
  <c r="G1156" i="43"/>
  <c r="I1156" i="43"/>
  <c r="I643" i="43"/>
  <c r="H643" i="43"/>
  <c r="G643" i="43"/>
  <c r="G1507" i="43"/>
  <c r="I1507" i="43"/>
  <c r="H1507" i="43"/>
  <c r="G490" i="43"/>
  <c r="I490" i="43"/>
  <c r="H490" i="43"/>
  <c r="H469" i="43"/>
  <c r="G469" i="43"/>
  <c r="I469" i="43"/>
  <c r="G166" i="43"/>
  <c r="I166" i="43"/>
  <c r="H166" i="43"/>
  <c r="H868" i="43"/>
  <c r="G868" i="43"/>
  <c r="I868" i="43"/>
  <c r="G768" i="43"/>
  <c r="I768" i="43"/>
  <c r="H768" i="43"/>
  <c r="I1351" i="43"/>
  <c r="H1351" i="43"/>
  <c r="G1351" i="43"/>
  <c r="H320" i="43"/>
  <c r="G320" i="43"/>
  <c r="I320" i="43"/>
  <c r="G872" i="43"/>
  <c r="I872" i="43"/>
  <c r="H872" i="43"/>
  <c r="I495" i="43"/>
  <c r="H495" i="43"/>
  <c r="G495" i="43"/>
  <c r="G1057" i="43"/>
  <c r="I1057" i="43"/>
  <c r="H1057" i="43"/>
  <c r="I1080" i="43"/>
  <c r="H1080" i="43"/>
  <c r="G1080" i="43"/>
  <c r="G114" i="43"/>
  <c r="I114" i="43"/>
  <c r="H114" i="43"/>
  <c r="H899" i="43"/>
  <c r="G899" i="43"/>
  <c r="I899" i="43"/>
  <c r="H986" i="43"/>
  <c r="G986" i="43"/>
  <c r="I986" i="43"/>
  <c r="H1084" i="43"/>
  <c r="G1084" i="43"/>
  <c r="I1084" i="43"/>
  <c r="I1130" i="43"/>
  <c r="H1130" i="43"/>
  <c r="G1130" i="43"/>
  <c r="I1504" i="43"/>
  <c r="H1504" i="43"/>
  <c r="G1504" i="43"/>
  <c r="I294" i="43"/>
  <c r="H294" i="43"/>
  <c r="G294" i="43"/>
  <c r="G835" i="43"/>
  <c r="I835" i="43"/>
  <c r="H835" i="43"/>
  <c r="I1359" i="43"/>
  <c r="H1359" i="43"/>
  <c r="G1359" i="43"/>
  <c r="I157" i="43"/>
  <c r="H157" i="43"/>
  <c r="G157" i="43"/>
  <c r="H1433" i="43"/>
  <c r="G1433" i="43"/>
  <c r="I1433" i="43"/>
  <c r="I486" i="43"/>
  <c r="H486" i="43"/>
  <c r="G486" i="43"/>
  <c r="G238" i="43"/>
  <c r="I238" i="43"/>
  <c r="H238" i="43"/>
  <c r="G1167" i="43"/>
  <c r="I1167" i="43"/>
  <c r="H1167" i="43"/>
  <c r="G966" i="43"/>
  <c r="I966" i="43"/>
  <c r="H966" i="43"/>
  <c r="H1158" i="43"/>
  <c r="G1158" i="43"/>
  <c r="I1158" i="43"/>
  <c r="G635" i="43"/>
  <c r="I635" i="43"/>
  <c r="H635" i="43"/>
  <c r="G537" i="43"/>
  <c r="I537" i="43"/>
  <c r="H537" i="43"/>
  <c r="G607" i="43"/>
  <c r="I607" i="43"/>
  <c r="H607" i="43"/>
  <c r="I1291" i="43"/>
  <c r="H1291" i="43"/>
  <c r="G1291" i="43"/>
  <c r="I1276" i="43"/>
  <c r="H1276" i="43"/>
  <c r="G1276" i="43"/>
  <c r="H307" i="43"/>
  <c r="G307" i="43"/>
  <c r="I307" i="43"/>
  <c r="G234" i="43"/>
  <c r="I234" i="43"/>
  <c r="H234" i="43"/>
  <c r="G1368" i="43"/>
  <c r="I1368" i="43"/>
  <c r="H1368" i="43"/>
  <c r="G209" i="43"/>
  <c r="I209" i="43"/>
  <c r="H209" i="43"/>
  <c r="H1109" i="43"/>
  <c r="G1109" i="43"/>
  <c r="I1109" i="43"/>
  <c r="H1472" i="43"/>
  <c r="G1472" i="43"/>
  <c r="I1472" i="43"/>
  <c r="I1365" i="43"/>
  <c r="H1365" i="43"/>
  <c r="G1365" i="43"/>
  <c r="I533" i="43"/>
  <c r="H533" i="43"/>
  <c r="G533" i="43"/>
  <c r="G531" i="43"/>
  <c r="I531" i="43"/>
  <c r="H531" i="43"/>
  <c r="H382" i="43"/>
  <c r="G382" i="43"/>
  <c r="I382" i="43"/>
  <c r="G665" i="43"/>
  <c r="I665" i="43"/>
  <c r="H665" i="43"/>
  <c r="H285" i="43"/>
  <c r="G285" i="43"/>
  <c r="I285" i="43"/>
  <c r="G846" i="43"/>
  <c r="I846" i="43"/>
  <c r="H846" i="43"/>
  <c r="H923" i="43"/>
  <c r="G923" i="43"/>
  <c r="I923" i="43"/>
  <c r="I1239" i="43"/>
  <c r="H1239" i="43"/>
  <c r="G1239" i="43"/>
  <c r="H1315" i="43"/>
  <c r="G1315" i="43"/>
  <c r="I1315" i="43"/>
  <c r="I819" i="43"/>
  <c r="H819" i="43"/>
  <c r="G819" i="43"/>
  <c r="I180" i="43"/>
  <c r="H180" i="43"/>
  <c r="G180" i="43"/>
  <c r="H1220" i="43"/>
  <c r="G1220" i="43"/>
  <c r="I1220" i="43"/>
  <c r="G316" i="43"/>
  <c r="I316" i="43"/>
  <c r="H316" i="43"/>
  <c r="G222" i="43"/>
  <c r="I222" i="43"/>
  <c r="H222" i="43"/>
  <c r="I615" i="43"/>
  <c r="H615" i="43"/>
  <c r="G615" i="43"/>
  <c r="G656" i="43"/>
  <c r="I656" i="43"/>
  <c r="H656" i="43"/>
  <c r="G1469" i="43"/>
  <c r="I1469" i="43"/>
  <c r="H1469" i="43"/>
  <c r="H478" i="43"/>
  <c r="G478" i="43"/>
  <c r="I478" i="43"/>
  <c r="I1011" i="43"/>
  <c r="H1011" i="43"/>
  <c r="G1011" i="43"/>
  <c r="G848" i="43"/>
  <c r="I848" i="43"/>
  <c r="H848" i="43"/>
  <c r="G1285" i="43"/>
  <c r="I1285" i="43"/>
  <c r="H1285" i="43"/>
  <c r="H173" i="43"/>
  <c r="G173" i="43"/>
  <c r="I173" i="43"/>
  <c r="G463" i="43"/>
  <c r="I463" i="43"/>
  <c r="H463" i="43"/>
  <c r="I622" i="43"/>
  <c r="H622" i="43"/>
  <c r="G622" i="43"/>
  <c r="I1095" i="43"/>
  <c r="H1095" i="43"/>
  <c r="G1095" i="43"/>
  <c r="H849" i="43"/>
  <c r="G849" i="43"/>
  <c r="I849" i="43"/>
  <c r="H671" i="43"/>
  <c r="G671" i="43"/>
  <c r="I671" i="43"/>
  <c r="H953" i="43"/>
  <c r="G953" i="43"/>
  <c r="I953" i="43"/>
  <c r="I1366" i="43"/>
  <c r="H1366" i="43"/>
  <c r="G1366" i="43"/>
  <c r="G519" i="43"/>
  <c r="I519" i="43"/>
  <c r="H519" i="43"/>
  <c r="G387" i="43"/>
  <c r="I387" i="43"/>
  <c r="H387" i="43"/>
  <c r="I896" i="43"/>
  <c r="H896" i="43"/>
  <c r="G896" i="43"/>
  <c r="H1060" i="43"/>
  <c r="G1060" i="43"/>
  <c r="I1060" i="43"/>
  <c r="H873" i="43"/>
  <c r="G873" i="43"/>
  <c r="I873" i="43"/>
  <c r="H462" i="43"/>
  <c r="G462" i="43"/>
  <c r="I462" i="43"/>
  <c r="I703" i="43"/>
  <c r="H703" i="43"/>
  <c r="G703" i="43"/>
  <c r="G512" i="43"/>
  <c r="I512" i="43"/>
  <c r="H512" i="43"/>
  <c r="I995" i="43"/>
  <c r="H995" i="43"/>
  <c r="G995" i="43"/>
  <c r="G434" i="43"/>
  <c r="I434" i="43"/>
  <c r="H434" i="43"/>
  <c r="I1135" i="43"/>
  <c r="H1135" i="43"/>
  <c r="G1135" i="43"/>
  <c r="H885" i="43"/>
  <c r="G885" i="43"/>
  <c r="I885" i="43"/>
  <c r="G1039" i="43"/>
  <c r="I1039" i="43"/>
  <c r="H1039" i="43"/>
  <c r="H775" i="43"/>
  <c r="G775" i="43"/>
  <c r="I775" i="43"/>
  <c r="H1539" i="43"/>
  <c r="G1539" i="43"/>
  <c r="I1539" i="43"/>
  <c r="H1233" i="43"/>
  <c r="G1233" i="43"/>
  <c r="I1233" i="43"/>
  <c r="H919" i="43"/>
  <c r="G919" i="43"/>
  <c r="I919" i="43"/>
  <c r="G1063" i="43"/>
  <c r="I1063" i="43"/>
  <c r="H1063" i="43"/>
  <c r="G712" i="43"/>
  <c r="I712" i="43"/>
  <c r="H712" i="43"/>
  <c r="H1542" i="43"/>
  <c r="G1542" i="43"/>
  <c r="I1542" i="43"/>
  <c r="G616" i="43"/>
  <c r="I616" i="43"/>
  <c r="H616" i="43"/>
  <c r="G1348" i="43"/>
  <c r="I1348" i="43"/>
  <c r="H1348" i="43"/>
  <c r="H1349" i="43"/>
  <c r="G1349" i="43"/>
  <c r="I1349" i="43"/>
  <c r="H908" i="43"/>
  <c r="G908" i="43"/>
  <c r="I908" i="43"/>
  <c r="G664" i="43"/>
  <c r="I664" i="43"/>
  <c r="H664" i="43"/>
  <c r="I706" i="43"/>
  <c r="H706" i="43"/>
  <c r="G706" i="43"/>
  <c r="I452" i="43"/>
  <c r="H452" i="43"/>
  <c r="G452" i="43"/>
  <c r="H426" i="43"/>
  <c r="G426" i="43"/>
  <c r="I426" i="43"/>
  <c r="G1044" i="43"/>
  <c r="I1044" i="43"/>
  <c r="H1044" i="43"/>
  <c r="H1295" i="43"/>
  <c r="G1295" i="43"/>
  <c r="I1295" i="43"/>
  <c r="I112" i="43"/>
  <c r="H112" i="43"/>
  <c r="G112" i="43"/>
  <c r="H1021" i="43"/>
  <c r="G1021" i="43"/>
  <c r="I1021" i="43"/>
  <c r="G127" i="43"/>
  <c r="I127" i="43"/>
  <c r="H127" i="43"/>
  <c r="I1198" i="43"/>
  <c r="H1198" i="43"/>
  <c r="G1198" i="43"/>
  <c r="I351" i="43"/>
  <c r="H351" i="43"/>
  <c r="G351" i="43"/>
  <c r="I554" i="43"/>
  <c r="H554" i="43"/>
  <c r="G554" i="43"/>
  <c r="G1521" i="43"/>
  <c r="I1521" i="43"/>
  <c r="H1521" i="43"/>
  <c r="H1197" i="43"/>
  <c r="G1197" i="43"/>
  <c r="I1197" i="43"/>
  <c r="H1138" i="43"/>
  <c r="G1138" i="43"/>
  <c r="I1138" i="43"/>
  <c r="I95" i="43"/>
  <c r="H95" i="43"/>
  <c r="G95" i="43"/>
  <c r="H363" i="43"/>
  <c r="G363" i="43"/>
  <c r="I363" i="43"/>
  <c r="H818" i="43"/>
  <c r="G818" i="43"/>
  <c r="I818" i="43"/>
  <c r="G606" i="43"/>
  <c r="I606" i="43"/>
  <c r="H606" i="43"/>
  <c r="G1486" i="43"/>
  <c r="I1486" i="43"/>
  <c r="H1486" i="43"/>
  <c r="G903" i="43"/>
  <c r="I903" i="43"/>
  <c r="H903" i="43"/>
  <c r="H377" i="43"/>
  <c r="G377" i="43"/>
  <c r="I377" i="43"/>
  <c r="I1042" i="43"/>
  <c r="H1042" i="43"/>
  <c r="G1042" i="43"/>
  <c r="H121" i="43"/>
  <c r="G121" i="43"/>
  <c r="I121" i="43"/>
  <c r="I185" i="43"/>
  <c r="H185" i="43"/>
  <c r="G185" i="43"/>
  <c r="G613" i="43"/>
  <c r="I613" i="43"/>
  <c r="H613" i="43"/>
  <c r="I658" i="43"/>
  <c r="H658" i="43"/>
  <c r="G658" i="43"/>
  <c r="I289" i="43"/>
  <c r="H289" i="43"/>
  <c r="G289" i="43"/>
  <c r="I511" i="43"/>
  <c r="H511" i="43"/>
  <c r="G511" i="43"/>
  <c r="I144" i="43"/>
  <c r="H144" i="43"/>
  <c r="G144" i="43"/>
  <c r="G218" i="43"/>
  <c r="I218" i="43"/>
  <c r="H218" i="43"/>
  <c r="H1506" i="43"/>
  <c r="G1506" i="43"/>
  <c r="I1506" i="43"/>
  <c r="I448" i="43"/>
  <c r="H448" i="43"/>
  <c r="G448" i="43"/>
  <c r="G1277" i="43"/>
  <c r="I1277" i="43"/>
  <c r="H1277" i="43"/>
  <c r="H1151" i="43"/>
  <c r="G1151" i="43"/>
  <c r="I1151" i="43"/>
  <c r="G761" i="43"/>
  <c r="I761" i="43"/>
  <c r="H761" i="43"/>
  <c r="H338" i="43"/>
  <c r="G338" i="43"/>
  <c r="I338" i="43"/>
  <c r="H978" i="43"/>
  <c r="G978" i="43"/>
  <c r="I978" i="43"/>
  <c r="G951" i="43"/>
  <c r="I951" i="43"/>
  <c r="H951" i="43"/>
  <c r="G520" i="43"/>
  <c r="I520" i="43"/>
  <c r="H520" i="43"/>
  <c r="H431" i="43"/>
  <c r="G431" i="43"/>
  <c r="I431" i="43"/>
  <c r="G1099" i="43"/>
  <c r="I1099" i="43"/>
  <c r="H1099" i="43"/>
  <c r="G1055" i="43"/>
  <c r="I1055" i="43"/>
  <c r="H1055" i="43"/>
  <c r="H733" i="43"/>
  <c r="G733" i="43"/>
  <c r="I733" i="43"/>
  <c r="G715" i="43"/>
  <c r="I715" i="43"/>
  <c r="H715" i="43"/>
  <c r="I1048" i="43"/>
  <c r="H1048" i="43"/>
  <c r="G1048" i="43"/>
  <c r="G774" i="43"/>
  <c r="I774" i="43"/>
  <c r="H774" i="43"/>
  <c r="H564" i="43"/>
  <c r="G564" i="43"/>
  <c r="I564" i="43"/>
  <c r="H556" i="43"/>
  <c r="G556" i="43"/>
  <c r="I556" i="43"/>
  <c r="I925" i="43"/>
  <c r="H925" i="43"/>
  <c r="G925" i="43"/>
  <c r="H575" i="43"/>
  <c r="G575" i="43"/>
  <c r="I575" i="43"/>
  <c r="H1229" i="43"/>
  <c r="G1229" i="43"/>
  <c r="I1229" i="43"/>
  <c r="G236" i="43"/>
  <c r="I236" i="43"/>
  <c r="H236" i="43"/>
  <c r="H928" i="43"/>
  <c r="G928" i="43"/>
  <c r="I928" i="43"/>
  <c r="G1401" i="43"/>
  <c r="I1401" i="43"/>
  <c r="H1401" i="43"/>
  <c r="G1266" i="43"/>
  <c r="I1266" i="43"/>
  <c r="H1266" i="43"/>
  <c r="G425" i="43"/>
  <c r="I425" i="43"/>
  <c r="H425" i="43"/>
  <c r="I322" i="43"/>
  <c r="H322" i="43"/>
  <c r="G322" i="43"/>
  <c r="I267" i="43"/>
  <c r="H267" i="43"/>
  <c r="G267" i="43"/>
  <c r="I551" i="43"/>
  <c r="H551" i="43"/>
  <c r="G551" i="43"/>
  <c r="G273" i="43"/>
  <c r="I273" i="43"/>
  <c r="H273" i="43"/>
  <c r="H580" i="43"/>
  <c r="G580" i="43"/>
  <c r="I580" i="43"/>
  <c r="G619" i="43"/>
  <c r="I619" i="43"/>
  <c r="H619" i="43"/>
  <c r="H1118" i="43"/>
  <c r="G1118" i="43"/>
  <c r="I1118" i="43"/>
  <c r="G129" i="43"/>
  <c r="I129" i="43"/>
  <c r="H129" i="43"/>
  <c r="G487" i="43"/>
  <c r="I487" i="43"/>
  <c r="H487" i="43"/>
  <c r="G200" i="43"/>
  <c r="I200" i="43"/>
  <c r="H200" i="43"/>
  <c r="I563" i="43"/>
  <c r="H563" i="43"/>
  <c r="G563" i="43"/>
  <c r="I211" i="43"/>
  <c r="H211" i="43"/>
  <c r="G211" i="43"/>
  <c r="G753" i="43"/>
  <c r="I753" i="43"/>
  <c r="H753" i="43"/>
  <c r="G89" i="43"/>
  <c r="I89" i="43"/>
  <c r="H89" i="43"/>
  <c r="H800" i="43"/>
  <c r="G800" i="43"/>
  <c r="I800" i="43"/>
  <c r="I106" i="43"/>
  <c r="H106" i="43"/>
  <c r="G106" i="43"/>
  <c r="H1322" i="43"/>
  <c r="G1322" i="43"/>
  <c r="I1322" i="43"/>
  <c r="I427" i="43"/>
  <c r="H427" i="43"/>
  <c r="G427" i="43"/>
  <c r="G1528" i="43"/>
  <c r="I1528" i="43"/>
  <c r="H1528" i="43"/>
  <c r="G1157" i="43"/>
  <c r="I1157" i="43"/>
  <c r="H1157" i="43"/>
  <c r="I627" i="43"/>
  <c r="H627" i="43"/>
  <c r="G627" i="43"/>
  <c r="H640" i="43"/>
  <c r="G640" i="43"/>
  <c r="I640" i="43"/>
  <c r="G1493" i="43"/>
  <c r="I1493" i="43"/>
  <c r="H1493" i="43"/>
  <c r="G1247" i="43"/>
  <c r="I1247" i="43"/>
  <c r="H1247" i="43"/>
  <c r="I1450" i="43"/>
  <c r="H1450" i="43"/>
  <c r="G1450" i="43"/>
  <c r="G945" i="43"/>
  <c r="I945" i="43"/>
  <c r="H945" i="43"/>
  <c r="G1251" i="43"/>
  <c r="I1251" i="43"/>
  <c r="H1251" i="43"/>
  <c r="G189" i="43"/>
  <c r="I189" i="43"/>
  <c r="H189" i="43"/>
  <c r="G1115" i="43"/>
  <c r="I1115" i="43"/>
  <c r="H1115" i="43"/>
  <c r="H546" i="43"/>
  <c r="G546" i="43"/>
  <c r="I546" i="43"/>
  <c r="I518" i="43"/>
  <c r="H518" i="43"/>
  <c r="G518" i="43"/>
  <c r="G392" i="43"/>
  <c r="I392" i="43"/>
  <c r="H392" i="43"/>
  <c r="I1253" i="43"/>
  <c r="H1253" i="43"/>
  <c r="G1253" i="43"/>
  <c r="I1125" i="43"/>
  <c r="H1125" i="43"/>
  <c r="G1125" i="43"/>
  <c r="H1238" i="43"/>
  <c r="G1238" i="43"/>
  <c r="I1238" i="43"/>
  <c r="I653" i="43"/>
  <c r="H653" i="43"/>
  <c r="G653" i="43"/>
  <c r="I964" i="43"/>
  <c r="H964" i="43"/>
  <c r="G964" i="43"/>
  <c r="I1076" i="43"/>
  <c r="H1076" i="43"/>
  <c r="G1076" i="43"/>
  <c r="G1027" i="43"/>
  <c r="I1027" i="43"/>
  <c r="H1027" i="43"/>
  <c r="I600" i="43"/>
  <c r="H600" i="43"/>
  <c r="G600" i="43"/>
  <c r="H1399" i="43"/>
  <c r="G1399" i="43"/>
  <c r="I1399" i="43"/>
  <c r="G1252" i="43"/>
  <c r="I1252" i="43"/>
  <c r="H1252" i="43"/>
  <c r="G628" i="43"/>
  <c r="I628" i="43"/>
  <c r="H628" i="43"/>
  <c r="H920" i="43"/>
  <c r="G920" i="43"/>
  <c r="I920" i="43"/>
  <c r="I1448" i="43"/>
  <c r="H1448" i="43"/>
  <c r="G1448" i="43"/>
  <c r="H1123" i="43"/>
  <c r="G1123" i="43"/>
  <c r="I1123" i="43"/>
  <c r="H113" i="43"/>
  <c r="G113" i="43"/>
  <c r="I113" i="43"/>
  <c r="G508" i="43"/>
  <c r="I508" i="43"/>
  <c r="H508" i="43"/>
  <c r="G1260" i="43"/>
  <c r="I1260" i="43"/>
  <c r="H1260" i="43"/>
  <c r="I334" i="43"/>
  <c r="H334" i="43"/>
  <c r="G334" i="43"/>
  <c r="G1073" i="43"/>
  <c r="I1073" i="43"/>
  <c r="H1073" i="43"/>
  <c r="H514" i="43"/>
  <c r="G514" i="43"/>
  <c r="I514" i="43"/>
  <c r="H1457" i="43"/>
  <c r="G1457" i="43"/>
  <c r="I1457" i="43"/>
  <c r="G877" i="43"/>
  <c r="I877" i="43"/>
  <c r="H877" i="43"/>
  <c r="G1059" i="43"/>
  <c r="I1059" i="43"/>
  <c r="H1059" i="43"/>
  <c r="G568" i="43"/>
  <c r="I568" i="43"/>
  <c r="H568" i="43"/>
  <c r="H1307" i="43"/>
  <c r="G1307" i="43"/>
  <c r="I1307" i="43"/>
  <c r="G1082" i="43"/>
  <c r="I1082" i="43"/>
  <c r="H1082" i="43"/>
  <c r="G263" i="43"/>
  <c r="I263" i="43"/>
  <c r="H263" i="43"/>
  <c r="G540" i="43"/>
  <c r="I540" i="43"/>
  <c r="H540" i="43"/>
  <c r="H1321" i="43"/>
  <c r="G1321" i="43"/>
  <c r="I1321" i="43"/>
  <c r="I275" i="43"/>
  <c r="H275" i="43"/>
  <c r="G275" i="43"/>
  <c r="H475" i="43"/>
  <c r="G475" i="43"/>
  <c r="I475" i="43"/>
  <c r="I221" i="43"/>
  <c r="H221" i="43"/>
  <c r="G221" i="43"/>
  <c r="H1526" i="43"/>
  <c r="G1526" i="43"/>
  <c r="I1526" i="43"/>
  <c r="G887" i="43"/>
  <c r="I887" i="43"/>
  <c r="H887" i="43"/>
  <c r="I1071" i="43"/>
  <c r="H1071" i="43"/>
  <c r="G1071" i="43"/>
  <c r="H659" i="43"/>
  <c r="G659" i="43"/>
  <c r="I659" i="43"/>
  <c r="I1166" i="43"/>
  <c r="H1166" i="43"/>
  <c r="G1166" i="43"/>
  <c r="G195" i="43"/>
  <c r="I195" i="43"/>
  <c r="H195" i="43"/>
  <c r="H1440" i="43"/>
  <c r="G1440" i="43"/>
  <c r="I1440" i="43"/>
  <c r="G1346" i="43"/>
  <c r="I1346" i="43"/>
  <c r="H1346" i="43"/>
  <c r="I1065" i="43"/>
  <c r="H1065" i="43"/>
  <c r="G1065" i="43"/>
  <c r="H405" i="43"/>
  <c r="G405" i="43"/>
  <c r="I405" i="43"/>
  <c r="H940" i="43"/>
  <c r="G940" i="43"/>
  <c r="I940" i="43"/>
  <c r="G1355" i="43"/>
  <c r="I1355" i="43"/>
  <c r="H1355" i="43"/>
  <c r="G1560" i="43"/>
  <c r="I1560" i="43"/>
  <c r="H1560" i="43"/>
  <c r="G1124" i="43"/>
  <c r="I1124" i="43"/>
  <c r="H1124" i="43"/>
  <c r="G795" i="43"/>
  <c r="I795" i="43"/>
  <c r="H795" i="43"/>
  <c r="H1212" i="43"/>
  <c r="G1212" i="43"/>
  <c r="I1212" i="43"/>
  <c r="H506" i="43"/>
  <c r="G506" i="43"/>
  <c r="I506" i="43"/>
  <c r="I726" i="43"/>
  <c r="H726" i="43"/>
  <c r="G726" i="43"/>
  <c r="G667" i="43"/>
  <c r="I667" i="43"/>
  <c r="H667" i="43"/>
  <c r="H120" i="43"/>
  <c r="G120" i="43"/>
  <c r="I120" i="43"/>
  <c r="I103" i="43"/>
  <c r="H103" i="43"/>
  <c r="G103" i="43"/>
  <c r="G438" i="43"/>
  <c r="I438" i="43"/>
  <c r="H438" i="43"/>
  <c r="H805" i="43"/>
  <c r="G805" i="43"/>
  <c r="I805" i="43"/>
  <c r="I1146" i="43"/>
  <c r="H1146" i="43"/>
  <c r="G1146" i="43"/>
  <c r="G1303" i="43"/>
  <c r="I1303" i="43"/>
  <c r="H1303" i="43"/>
  <c r="I1316" i="43"/>
  <c r="H1316" i="43"/>
  <c r="G1316" i="43"/>
  <c r="I735" i="43"/>
  <c r="H735" i="43"/>
  <c r="G735" i="43"/>
  <c r="H789" i="43"/>
  <c r="G789" i="43"/>
  <c r="I789" i="43"/>
  <c r="G1141" i="43"/>
  <c r="I1141" i="43"/>
  <c r="H1141" i="43"/>
  <c r="H1446" i="43"/>
  <c r="G1446" i="43"/>
  <c r="I1446" i="43"/>
  <c r="I1471" i="43"/>
  <c r="H1471" i="43"/>
  <c r="G1471" i="43"/>
  <c r="G1523" i="43"/>
  <c r="I1523" i="43"/>
  <c r="H1523" i="43"/>
  <c r="H326" i="43"/>
  <c r="G326" i="43"/>
  <c r="I326" i="43"/>
  <c r="I484" i="43"/>
  <c r="H484" i="43"/>
  <c r="G484" i="43"/>
  <c r="H941" i="43"/>
  <c r="G941" i="43"/>
  <c r="I941" i="43"/>
  <c r="I305" i="43"/>
  <c r="H305" i="43"/>
  <c r="G305" i="43"/>
  <c r="G526" i="43"/>
  <c r="I526" i="43"/>
  <c r="H526" i="43"/>
  <c r="H507" i="43"/>
  <c r="G507" i="43"/>
  <c r="I507" i="43"/>
  <c r="I623" i="43"/>
  <c r="H623" i="43"/>
  <c r="G623" i="43"/>
  <c r="H1038" i="43"/>
  <c r="G1038" i="43"/>
  <c r="I1038" i="43"/>
  <c r="I1410" i="43"/>
  <c r="H1410" i="43"/>
  <c r="G1410" i="43"/>
  <c r="H549" i="43"/>
  <c r="G549" i="43"/>
  <c r="I549" i="43"/>
  <c r="G1338" i="43"/>
  <c r="I1338" i="43"/>
  <c r="H1338" i="43"/>
  <c r="I1301" i="43"/>
  <c r="H1301" i="43"/>
  <c r="G1301" i="43"/>
  <c r="H878" i="43"/>
  <c r="G878" i="43"/>
  <c r="I878" i="43"/>
  <c r="G729" i="43"/>
  <c r="I729" i="43"/>
  <c r="H729" i="43"/>
  <c r="G1090" i="43"/>
  <c r="I1090" i="43"/>
  <c r="H1090" i="43"/>
  <c r="H1494" i="43"/>
  <c r="G1494" i="43"/>
  <c r="I1494" i="43"/>
  <c r="H369" i="43"/>
  <c r="G369" i="43"/>
  <c r="I369" i="43"/>
  <c r="G501" i="43"/>
  <c r="I501" i="43"/>
  <c r="H501" i="43"/>
  <c r="H1087" i="43"/>
  <c r="G1087" i="43"/>
  <c r="I1087" i="43"/>
  <c r="H435" i="43"/>
  <c r="G435" i="43"/>
  <c r="I435" i="43"/>
  <c r="I639" i="43"/>
  <c r="H639" i="43"/>
  <c r="G639" i="43"/>
  <c r="H1397" i="43"/>
  <c r="G1397" i="43"/>
  <c r="I1397" i="43"/>
  <c r="G1037" i="43"/>
  <c r="I1037" i="43"/>
  <c r="H1037" i="43"/>
  <c r="H1089" i="43"/>
  <c r="G1089" i="43"/>
  <c r="I1089" i="43"/>
  <c r="I782" i="43"/>
  <c r="H782" i="43"/>
  <c r="G782" i="43"/>
  <c r="G163" i="43"/>
  <c r="I163" i="43"/>
  <c r="H163" i="43"/>
  <c r="H321" i="43"/>
  <c r="G321" i="43"/>
  <c r="I321" i="43"/>
  <c r="I1211" i="43"/>
  <c r="H1211" i="43"/>
  <c r="G1211" i="43"/>
  <c r="H1219" i="43"/>
  <c r="G1219" i="43"/>
  <c r="I1219" i="43"/>
  <c r="H226" i="43"/>
  <c r="G226" i="43"/>
  <c r="I226" i="43"/>
  <c r="I230" i="43"/>
  <c r="H230" i="43"/>
  <c r="G230" i="43"/>
  <c r="I287" i="43"/>
  <c r="H287" i="43"/>
  <c r="G287" i="43"/>
  <c r="I973" i="43"/>
  <c r="H973" i="43"/>
  <c r="G973" i="43"/>
  <c r="G1205" i="43"/>
  <c r="I1205" i="43"/>
  <c r="H1205" i="43"/>
  <c r="H1283" i="43"/>
  <c r="G1283" i="43"/>
  <c r="I1283" i="43"/>
  <c r="G217" i="43"/>
  <c r="I217" i="43"/>
  <c r="H217" i="43"/>
  <c r="H1261" i="43"/>
  <c r="G1261" i="43"/>
  <c r="I1261" i="43"/>
  <c r="H545" i="43"/>
  <c r="G545" i="43"/>
  <c r="I545" i="43"/>
  <c r="I219" i="43"/>
  <c r="H219" i="43"/>
  <c r="G219" i="43"/>
  <c r="H1508" i="43"/>
  <c r="G1508" i="43"/>
  <c r="I1508" i="43"/>
  <c r="G201" i="43"/>
  <c r="I201" i="43"/>
  <c r="H201" i="43"/>
  <c r="I133" i="43"/>
  <c r="H133" i="43"/>
  <c r="G133" i="43"/>
  <c r="H357" i="43"/>
  <c r="G357" i="43"/>
  <c r="I357" i="43"/>
  <c r="H504" i="43"/>
  <c r="G504" i="43"/>
  <c r="I504" i="43"/>
  <c r="I569" i="43"/>
  <c r="H569" i="43"/>
  <c r="G569" i="43"/>
  <c r="H1533" i="43"/>
  <c r="G1533" i="43"/>
  <c r="I1533" i="43"/>
  <c r="H592" i="43"/>
  <c r="G592" i="43"/>
  <c r="I592" i="43"/>
  <c r="G585" i="43"/>
  <c r="I585" i="43"/>
  <c r="H585" i="43"/>
  <c r="G132" i="43"/>
  <c r="I132" i="43"/>
  <c r="H132" i="43"/>
  <c r="I535" i="43"/>
  <c r="H535" i="43"/>
  <c r="G535" i="43"/>
  <c r="H1107" i="43"/>
  <c r="G1107" i="43"/>
  <c r="I1107" i="43"/>
  <c r="G412" i="43"/>
  <c r="I412" i="43"/>
  <c r="H412" i="43"/>
  <c r="G1188" i="43"/>
  <c r="I1188" i="43"/>
  <c r="H1188" i="43"/>
  <c r="I1434" i="43"/>
  <c r="H1434" i="43"/>
  <c r="G1434" i="43"/>
  <c r="G381" i="43"/>
  <c r="I381" i="43"/>
  <c r="H381" i="43"/>
  <c r="G1441" i="43"/>
  <c r="I1441" i="43"/>
  <c r="H1441" i="43"/>
  <c r="G822" i="43"/>
  <c r="I822" i="43"/>
  <c r="H822" i="43"/>
  <c r="G529" i="43"/>
  <c r="I529" i="43"/>
  <c r="H529" i="43"/>
  <c r="G977" i="43"/>
  <c r="I977" i="43"/>
  <c r="H977" i="43"/>
  <c r="I290" i="43"/>
  <c r="H290" i="43"/>
  <c r="G290" i="43"/>
  <c r="I1088" i="43"/>
  <c r="H1088" i="43"/>
  <c r="G1088" i="43"/>
  <c r="I680" i="43"/>
  <c r="H680" i="43"/>
  <c r="G680" i="43"/>
  <c r="H1332" i="43"/>
  <c r="G1332" i="43"/>
  <c r="I1332" i="43"/>
  <c r="G646" i="43"/>
  <c r="I646" i="43"/>
  <c r="H646" i="43"/>
  <c r="H1424" i="43"/>
  <c r="G1424" i="43"/>
  <c r="I1424" i="43"/>
  <c r="I283" i="43"/>
  <c r="H283" i="43"/>
  <c r="G283" i="43"/>
  <c r="H1273" i="43"/>
  <c r="G1273" i="43"/>
  <c r="I1273" i="43"/>
  <c r="G1430" i="43"/>
  <c r="I1430" i="43"/>
  <c r="H1430" i="43"/>
  <c r="H118" i="43"/>
  <c r="G118" i="43"/>
  <c r="I118" i="43"/>
  <c r="G93" i="43"/>
  <c r="I93" i="43"/>
  <c r="H93" i="43"/>
  <c r="G897" i="43"/>
  <c r="I897" i="43"/>
  <c r="H897" i="43"/>
  <c r="G1419" i="43"/>
  <c r="I1419" i="43"/>
  <c r="H1419" i="43"/>
  <c r="H957" i="43"/>
  <c r="G957" i="43"/>
  <c r="I957" i="43"/>
  <c r="I139" i="43"/>
  <c r="H139" i="43"/>
  <c r="G139" i="43"/>
  <c r="G1139" i="43"/>
  <c r="I1139" i="43"/>
  <c r="H1139" i="43"/>
  <c r="I1172" i="43"/>
  <c r="H1172" i="43"/>
  <c r="G1172" i="43"/>
  <c r="G1438" i="43"/>
  <c r="I1438" i="43"/>
  <c r="H1438" i="43"/>
  <c r="I1530" i="43"/>
  <c r="H1530" i="43"/>
  <c r="G1530" i="43"/>
  <c r="H353" i="43"/>
  <c r="G353" i="43"/>
  <c r="I353" i="43"/>
  <c r="I400" i="43"/>
  <c r="H400" i="43"/>
  <c r="G400" i="43"/>
  <c r="H1169" i="43"/>
  <c r="G1169" i="43"/>
  <c r="I1169" i="43"/>
  <c r="I1222" i="43"/>
  <c r="H1222" i="43"/>
  <c r="G1222" i="43"/>
  <c r="G894" i="43"/>
  <c r="I894" i="43"/>
  <c r="H894" i="43"/>
  <c r="I1385" i="43"/>
  <c r="H1385" i="43"/>
  <c r="G1385" i="43"/>
  <c r="I834" i="43"/>
  <c r="H834" i="43"/>
  <c r="G834" i="43"/>
  <c r="I620" i="43"/>
  <c r="H620" i="43"/>
  <c r="G620" i="43"/>
  <c r="I1126" i="43"/>
  <c r="H1126" i="43"/>
  <c r="G1126" i="43"/>
  <c r="H889" i="43"/>
  <c r="G889" i="43"/>
  <c r="I889" i="43"/>
  <c r="I1416" i="43"/>
  <c r="H1416" i="43"/>
  <c r="G1416" i="43"/>
  <c r="G1049" i="43"/>
  <c r="I1049" i="43"/>
  <c r="H1049" i="43"/>
  <c r="I335" i="43"/>
  <c r="H335" i="43"/>
  <c r="G335" i="43"/>
  <c r="G904" i="43"/>
  <c r="I904" i="43"/>
  <c r="H904" i="43"/>
  <c r="H900" i="43"/>
  <c r="G900" i="43"/>
  <c r="I900" i="43"/>
  <c r="H147" i="43"/>
  <c r="G147" i="43"/>
  <c r="I147" i="43"/>
  <c r="G730" i="43"/>
  <c r="I730" i="43"/>
  <c r="H730" i="43"/>
  <c r="G255" i="43"/>
  <c r="I255" i="43"/>
  <c r="H255" i="43"/>
  <c r="I216" i="43"/>
  <c r="H216" i="43"/>
  <c r="G216" i="43"/>
  <c r="I630" i="43"/>
  <c r="H630" i="43"/>
  <c r="G630" i="43"/>
  <c r="H934" i="43"/>
  <c r="G934" i="43"/>
  <c r="I934" i="43"/>
  <c r="H1345" i="43"/>
  <c r="G1345" i="43"/>
  <c r="I1345" i="43"/>
  <c r="G239" i="43"/>
  <c r="I239" i="43"/>
  <c r="H239" i="43"/>
  <c r="I312" i="43"/>
  <c r="H312" i="43"/>
  <c r="G312" i="43"/>
  <c r="H1134" i="43"/>
  <c r="G1134" i="43"/>
  <c r="I1134" i="43"/>
  <c r="H693" i="43"/>
  <c r="G693" i="43"/>
  <c r="I693" i="43"/>
  <c r="H1085" i="43"/>
  <c r="G1085" i="43"/>
  <c r="I1085" i="43"/>
  <c r="G621" i="43"/>
  <c r="I621" i="43"/>
  <c r="H621" i="43"/>
  <c r="H1525" i="43"/>
  <c r="G1525" i="43"/>
  <c r="I1525" i="43"/>
  <c r="I974" i="43"/>
  <c r="H974" i="43"/>
  <c r="G974" i="43"/>
  <c r="I745" i="43"/>
  <c r="H745" i="43"/>
  <c r="G745" i="43"/>
  <c r="I460" i="43"/>
  <c r="H460" i="43"/>
  <c r="G460" i="43"/>
  <c r="G1232" i="43"/>
  <c r="I1232" i="43"/>
  <c r="H1232" i="43"/>
  <c r="H880" i="43"/>
  <c r="G880" i="43"/>
  <c r="I880" i="43"/>
  <c r="G826" i="43"/>
  <c r="I826" i="43"/>
  <c r="H826" i="43"/>
  <c r="H1516" i="43"/>
  <c r="G1516" i="43"/>
  <c r="I1516" i="43"/>
  <c r="G596" i="43"/>
  <c r="I596" i="43"/>
  <c r="H596" i="43"/>
  <c r="H128" i="43"/>
  <c r="G128" i="43"/>
  <c r="I128" i="43"/>
  <c r="H491" i="43"/>
  <c r="G491" i="43"/>
  <c r="I491" i="43"/>
  <c r="H748" i="43"/>
  <c r="G748" i="43"/>
  <c r="I748" i="43"/>
  <c r="I403" i="43"/>
  <c r="H403" i="43"/>
  <c r="G403" i="43"/>
  <c r="G1546" i="43"/>
  <c r="I1546" i="43"/>
  <c r="H1546" i="43"/>
  <c r="G1354" i="43"/>
  <c r="I1354" i="43"/>
  <c r="H1354" i="43"/>
  <c r="G821" i="43"/>
  <c r="I821" i="43"/>
  <c r="H821" i="43"/>
  <c r="I930" i="43"/>
  <c r="H930" i="43"/>
  <c r="G930" i="43"/>
  <c r="I509" i="43"/>
  <c r="H509" i="43"/>
  <c r="G509" i="43"/>
  <c r="G1449" i="43"/>
  <c r="I1449" i="43"/>
  <c r="H1449" i="43"/>
  <c r="G883" i="43"/>
  <c r="I883" i="43"/>
  <c r="H883" i="43"/>
  <c r="I886" i="43"/>
  <c r="H886" i="43"/>
  <c r="G886" i="43"/>
  <c r="G97" i="43"/>
  <c r="I97" i="43"/>
  <c r="H97" i="43"/>
  <c r="H1066" i="43"/>
  <c r="G1066" i="43"/>
  <c r="I1066" i="43"/>
  <c r="I1479" i="43"/>
  <c r="H1479" i="43"/>
  <c r="G1479" i="43"/>
  <c r="G418" i="43"/>
  <c r="I418" i="43"/>
  <c r="H418" i="43"/>
  <c r="H1388" i="43"/>
  <c r="G1388" i="43"/>
  <c r="I1388" i="43"/>
  <c r="H360" i="43"/>
  <c r="G360" i="43"/>
  <c r="I360" i="43"/>
  <c r="I207" i="43"/>
  <c r="H207" i="43"/>
  <c r="G207" i="43"/>
  <c r="H1326" i="43"/>
  <c r="G1326" i="43"/>
  <c r="I1326" i="43"/>
  <c r="G1014" i="43"/>
  <c r="I1014" i="43"/>
  <c r="H1014" i="43"/>
  <c r="I1445" i="43"/>
  <c r="H1445" i="43"/>
  <c r="G1445" i="43"/>
  <c r="I457" i="43"/>
  <c r="H457" i="43"/>
  <c r="G457" i="43"/>
  <c r="G191" i="43"/>
  <c r="I191" i="43"/>
  <c r="H191" i="43"/>
  <c r="I1536" i="43"/>
  <c r="H1536" i="43"/>
  <c r="G1536" i="43"/>
  <c r="H1002" i="43"/>
  <c r="G1002" i="43"/>
  <c r="I1002" i="43"/>
  <c r="H1462" i="43"/>
  <c r="G1462" i="43"/>
  <c r="I1462" i="43"/>
  <c r="H1427" i="43"/>
  <c r="G1427" i="43"/>
  <c r="I1427" i="43"/>
  <c r="I366" i="43"/>
  <c r="H366" i="43"/>
  <c r="G366" i="43"/>
  <c r="I264" i="43"/>
  <c r="H264" i="43"/>
  <c r="G264" i="43"/>
  <c r="G1296" i="43"/>
  <c r="I1296" i="43"/>
  <c r="H1296" i="43"/>
  <c r="H1503" i="43"/>
  <c r="G1503" i="43"/>
  <c r="I1503" i="43"/>
  <c r="I711" i="43"/>
  <c r="H711" i="43"/>
  <c r="G711" i="43"/>
  <c r="H1501" i="43"/>
  <c r="G1501" i="43"/>
  <c r="I1501" i="43"/>
  <c r="I776" i="43"/>
  <c r="H776" i="43"/>
  <c r="G776" i="43"/>
  <c r="G415" i="43"/>
  <c r="I415" i="43"/>
  <c r="H415" i="43"/>
  <c r="H474" i="43"/>
  <c r="G474" i="43"/>
  <c r="I474" i="43"/>
  <c r="G1113" i="43"/>
  <c r="I1113" i="43"/>
  <c r="H1113" i="43"/>
  <c r="I1016" i="43"/>
  <c r="H1016" i="43"/>
  <c r="G1016" i="43"/>
  <c r="H701" i="43"/>
  <c r="G701" i="43"/>
  <c r="I701" i="43"/>
  <c r="H130" i="43"/>
  <c r="G130" i="43"/>
  <c r="I130" i="43"/>
  <c r="H1558" i="43"/>
  <c r="G1558" i="43"/>
  <c r="I1558" i="43"/>
  <c r="I1287" i="43"/>
  <c r="H1287" i="43"/>
  <c r="G1287" i="43"/>
  <c r="H1339" i="43"/>
  <c r="G1339" i="43"/>
  <c r="I1339" i="43"/>
  <c r="H710" i="43"/>
  <c r="G710" i="43"/>
  <c r="I710" i="43"/>
  <c r="G1554" i="43"/>
  <c r="I1554" i="43"/>
  <c r="H1554" i="43"/>
  <c r="G1403" i="43"/>
  <c r="I1403" i="43"/>
  <c r="H1403" i="43"/>
  <c r="G1150" i="43"/>
  <c r="I1150" i="43"/>
  <c r="H1150" i="43"/>
  <c r="H1545" i="43"/>
  <c r="G1545" i="43"/>
  <c r="I1545" i="43"/>
  <c r="I1495" i="43"/>
  <c r="H1495" i="43"/>
  <c r="G1495" i="43"/>
  <c r="I1452" i="43"/>
  <c r="H1452" i="43"/>
  <c r="G1452" i="43"/>
  <c r="H709" i="43"/>
  <c r="G709" i="43"/>
  <c r="I709" i="43"/>
  <c r="H210" i="43"/>
  <c r="G210" i="43"/>
  <c r="I210" i="43"/>
  <c r="H1389" i="43"/>
  <c r="G1389" i="43"/>
  <c r="I1389" i="43"/>
  <c r="I972" i="43"/>
  <c r="H972" i="43"/>
  <c r="G972" i="43"/>
  <c r="G1194" i="43"/>
  <c r="I1194" i="43"/>
  <c r="H1194" i="43"/>
  <c r="G458" i="43"/>
  <c r="I458" i="43"/>
  <c r="H458" i="43"/>
  <c r="G1459" i="43"/>
  <c r="I1459" i="43"/>
  <c r="H1459" i="43"/>
  <c r="I1357" i="43"/>
  <c r="H1357" i="43"/>
  <c r="G1357" i="43"/>
  <c r="G1122" i="43"/>
  <c r="I1122" i="43"/>
  <c r="H1122" i="43"/>
  <c r="G527" i="43"/>
  <c r="I527" i="43"/>
  <c r="H527" i="43"/>
  <c r="G648" i="43"/>
  <c r="I648" i="43"/>
  <c r="H648" i="43"/>
  <c r="I528" i="43"/>
  <c r="H528" i="43"/>
  <c r="G528" i="43"/>
  <c r="H1159" i="43"/>
  <c r="G1159" i="43"/>
  <c r="I1159" i="43"/>
  <c r="I348" i="43"/>
  <c r="H348" i="43"/>
  <c r="G348" i="43"/>
  <c r="G1187" i="43"/>
  <c r="I1187" i="43"/>
  <c r="H1187" i="43"/>
  <c r="H1480" i="43"/>
  <c r="G1480" i="43"/>
  <c r="I1480" i="43"/>
  <c r="I955" i="43"/>
  <c r="H955" i="43"/>
  <c r="G955" i="43"/>
  <c r="H296" i="43"/>
  <c r="G296" i="43"/>
  <c r="I296" i="43"/>
  <c r="I227" i="43"/>
  <c r="H227" i="43"/>
  <c r="G227" i="43"/>
  <c r="I328" i="43"/>
  <c r="H328" i="43"/>
  <c r="G328" i="43"/>
  <c r="H513" i="43"/>
  <c r="G513" i="43"/>
  <c r="I513" i="43"/>
  <c r="H1562" i="43"/>
  <c r="G1562" i="43"/>
  <c r="I1562" i="43"/>
  <c r="I602" i="43"/>
  <c r="H602" i="43"/>
  <c r="G602" i="43"/>
  <c r="G237" i="43"/>
  <c r="I237" i="43"/>
  <c r="H237" i="43"/>
  <c r="G270" i="43"/>
  <c r="I270" i="43"/>
  <c r="H270" i="43"/>
  <c r="H1360" i="43"/>
  <c r="G1360" i="43"/>
  <c r="I1360" i="43"/>
  <c r="H935" i="43"/>
  <c r="G935" i="43"/>
  <c r="I935" i="43"/>
  <c r="G1180" i="43"/>
  <c r="I1180" i="43"/>
  <c r="H1180" i="43"/>
  <c r="I1200" i="43"/>
  <c r="H1200" i="43"/>
  <c r="G1200" i="43"/>
  <c r="H998" i="43"/>
  <c r="G998" i="43"/>
  <c r="I998" i="43"/>
  <c r="I1061" i="43"/>
  <c r="H1061" i="43"/>
  <c r="G1061" i="43"/>
  <c r="G1096" i="43"/>
  <c r="I1096" i="43"/>
  <c r="H1096" i="43"/>
  <c r="H1422" i="43"/>
  <c r="G1422" i="43"/>
  <c r="I1422" i="43"/>
  <c r="I828" i="43"/>
  <c r="H828" i="43"/>
  <c r="G828" i="43"/>
  <c r="G176" i="43"/>
  <c r="I176" i="43"/>
  <c r="H176" i="43"/>
  <c r="H1529" i="43"/>
  <c r="G1529" i="43"/>
  <c r="I1529" i="43"/>
  <c r="I724" i="43"/>
  <c r="H724" i="43"/>
  <c r="G724" i="43"/>
  <c r="G1329" i="43"/>
  <c r="I1329" i="43"/>
  <c r="H1329" i="43"/>
  <c r="G485" i="43"/>
  <c r="I485" i="43"/>
  <c r="H485" i="43"/>
  <c r="G419" i="43"/>
  <c r="I419" i="43"/>
  <c r="H419" i="43"/>
  <c r="I1131" i="43"/>
  <c r="H1131" i="43"/>
  <c r="G1131" i="43"/>
  <c r="I1376" i="43"/>
  <c r="H1376" i="43"/>
  <c r="G1376" i="43"/>
  <c r="G424" i="43"/>
  <c r="I424" i="43"/>
  <c r="H424" i="43"/>
  <c r="I913" i="43"/>
  <c r="H913" i="43"/>
  <c r="G913" i="43"/>
  <c r="I1378" i="43"/>
  <c r="H1378" i="43"/>
  <c r="G1378" i="43"/>
  <c r="H747" i="43"/>
  <c r="G747" i="43"/>
  <c r="I747" i="43"/>
  <c r="I159" i="43"/>
  <c r="H159" i="43"/>
  <c r="G159" i="43"/>
  <c r="G787" i="43"/>
  <c r="I787" i="43"/>
  <c r="H787" i="43"/>
  <c r="H150" i="43"/>
  <c r="G150" i="43"/>
  <c r="I150" i="43"/>
  <c r="I143" i="43"/>
  <c r="H143" i="43"/>
  <c r="G143" i="43"/>
  <c r="G588" i="43"/>
  <c r="I588" i="43"/>
  <c r="H588" i="43"/>
  <c r="H188" i="43"/>
  <c r="G188" i="43"/>
  <c r="I188" i="43"/>
  <c r="H1168" i="43"/>
  <c r="G1168" i="43"/>
  <c r="I1168" i="43"/>
  <c r="G829" i="43"/>
  <c r="I829" i="43"/>
  <c r="H829" i="43"/>
  <c r="G1050" i="43"/>
  <c r="I1050" i="43"/>
  <c r="H1050" i="43"/>
  <c r="I994" i="43"/>
  <c r="H994" i="43"/>
  <c r="G994" i="43"/>
  <c r="I466" i="43"/>
  <c r="H466" i="43"/>
  <c r="G466" i="43"/>
  <c r="I1215" i="43"/>
  <c r="H1215" i="43"/>
  <c r="G1215" i="43"/>
  <c r="G1423" i="43"/>
  <c r="I1423" i="43"/>
  <c r="H1423" i="43"/>
  <c r="I1282" i="43"/>
  <c r="H1282" i="43"/>
  <c r="G1282" i="43"/>
  <c r="H1218" i="43"/>
  <c r="G1218" i="43"/>
  <c r="I1218" i="43"/>
  <c r="H1522" i="43"/>
  <c r="G1522" i="43"/>
  <c r="I1522" i="43"/>
  <c r="H140" i="43"/>
  <c r="G140" i="43"/>
  <c r="I140" i="43"/>
  <c r="G1242" i="43"/>
  <c r="I1242" i="43"/>
  <c r="H1242" i="43"/>
  <c r="H1132" i="43"/>
  <c r="G1132" i="43"/>
  <c r="I1132" i="43"/>
  <c r="G1052" i="43"/>
  <c r="I1052" i="43"/>
  <c r="H1052" i="43"/>
  <c r="H451" i="43"/>
  <c r="G451" i="43"/>
  <c r="I451" i="43"/>
  <c r="I358" i="43"/>
  <c r="H358" i="43"/>
  <c r="G358" i="43"/>
  <c r="H524" i="43"/>
  <c r="G524" i="43"/>
  <c r="I524" i="43"/>
  <c r="H876" i="43"/>
  <c r="G876" i="43"/>
  <c r="I876" i="43"/>
  <c r="I813" i="43"/>
  <c r="H813" i="43"/>
  <c r="G813" i="43"/>
  <c r="G686" i="43"/>
  <c r="I686" i="43"/>
  <c r="H686" i="43"/>
  <c r="G399" i="43"/>
  <c r="I399" i="43"/>
  <c r="H399" i="43"/>
  <c r="H754" i="43"/>
  <c r="G754" i="43"/>
  <c r="I754" i="43"/>
  <c r="G603" i="43"/>
  <c r="I603" i="43"/>
  <c r="H603" i="43"/>
  <c r="H1243" i="43"/>
  <c r="G1243" i="43"/>
  <c r="I1243" i="43"/>
  <c r="G979" i="43"/>
  <c r="I979" i="43"/>
  <c r="H979" i="43"/>
  <c r="G279" i="43"/>
  <c r="I279" i="43"/>
  <c r="H279" i="43"/>
  <c r="H90" i="43"/>
  <c r="G90" i="43"/>
  <c r="I90" i="43"/>
  <c r="G1331" i="43"/>
  <c r="I1331" i="43"/>
  <c r="H1331" i="43"/>
  <c r="H1425" i="43"/>
  <c r="G1425" i="43"/>
  <c r="I1425" i="43"/>
  <c r="I1492" i="43"/>
  <c r="H1492" i="43"/>
  <c r="G1492" i="43"/>
  <c r="H864" i="43"/>
  <c r="G864" i="43"/>
  <c r="I864" i="43"/>
  <c r="G1384" i="43"/>
  <c r="I1384" i="43"/>
  <c r="H1384" i="43"/>
  <c r="G1204" i="43"/>
  <c r="I1204" i="43"/>
  <c r="H1204" i="43"/>
  <c r="I1524" i="43"/>
  <c r="H1524" i="43"/>
  <c r="G1524" i="43"/>
  <c r="I94" i="43"/>
  <c r="H94" i="43"/>
  <c r="G94" i="43"/>
  <c r="G633" i="43"/>
  <c r="I633" i="43"/>
  <c r="H633" i="43"/>
  <c r="G946" i="43"/>
  <c r="I946" i="43"/>
  <c r="H946" i="43"/>
  <c r="G749" i="43"/>
  <c r="I749" i="43"/>
  <c r="H749" i="43"/>
  <c r="I975" i="43"/>
  <c r="H975" i="43"/>
  <c r="G975" i="43"/>
  <c r="I1556" i="43"/>
  <c r="H1556" i="43"/>
  <c r="G1556" i="43"/>
  <c r="G1001" i="43"/>
  <c r="I1001" i="43"/>
  <c r="H1001" i="43"/>
  <c r="H1133" i="43"/>
  <c r="G1133" i="43"/>
  <c r="I1133" i="43"/>
  <c r="G171" i="43"/>
  <c r="I171" i="43"/>
  <c r="H171" i="43"/>
  <c r="G1394" i="43"/>
  <c r="I1394" i="43"/>
  <c r="H1394" i="43"/>
  <c r="I956" i="43"/>
  <c r="H956" i="43"/>
  <c r="G956" i="43"/>
  <c r="I1444" i="43"/>
  <c r="H1444" i="43"/>
  <c r="G1444" i="43"/>
  <c r="G683" i="43"/>
  <c r="I683" i="43"/>
  <c r="H683" i="43"/>
  <c r="I500" i="43"/>
  <c r="H500" i="43"/>
  <c r="G500" i="43"/>
  <c r="H428" i="43"/>
  <c r="G428" i="43"/>
  <c r="I428" i="43"/>
  <c r="H101" i="43"/>
  <c r="G101" i="43"/>
  <c r="I101" i="43"/>
  <c r="G1391" i="43"/>
  <c r="I1391" i="43"/>
  <c r="H1391" i="43"/>
  <c r="I1106" i="43"/>
  <c r="H1106" i="43"/>
  <c r="G1106" i="43"/>
  <c r="H303" i="43"/>
  <c r="G303" i="43"/>
  <c r="I303" i="43"/>
  <c r="H1299" i="43"/>
  <c r="G1299" i="43"/>
  <c r="I1299" i="43"/>
  <c r="G123" i="43"/>
  <c r="I123" i="43"/>
  <c r="H123" i="43"/>
  <c r="I299" i="43"/>
  <c r="H299" i="43"/>
  <c r="G299" i="43"/>
  <c r="I842" i="43"/>
  <c r="H842" i="43"/>
  <c r="G842" i="43"/>
  <c r="G985" i="43"/>
  <c r="I985" i="43"/>
  <c r="H985" i="43"/>
  <c r="G272" i="43"/>
  <c r="I272" i="43"/>
  <c r="H272" i="43"/>
  <c r="I578" i="43"/>
  <c r="H578" i="43"/>
  <c r="G578" i="43"/>
  <c r="H871" i="43"/>
  <c r="G871" i="43"/>
  <c r="I871" i="43"/>
  <c r="I165" i="43"/>
  <c r="H165" i="43"/>
  <c r="G165" i="43"/>
  <c r="I792" i="43"/>
  <c r="H792" i="43"/>
  <c r="G792" i="43"/>
  <c r="H1306" i="43"/>
  <c r="G1306" i="43"/>
  <c r="I1306" i="43"/>
  <c r="H909" i="43"/>
  <c r="G909" i="43"/>
  <c r="I909" i="43"/>
  <c r="H407" i="43"/>
  <c r="G407" i="43"/>
  <c r="I407" i="43"/>
  <c r="H178" i="43"/>
  <c r="G178" i="43"/>
  <c r="I178" i="43"/>
  <c r="H1550" i="43"/>
  <c r="G1550" i="43"/>
  <c r="I1550" i="43"/>
  <c r="H461" i="43"/>
  <c r="G461" i="43"/>
  <c r="I461" i="43"/>
  <c r="H1502" i="43"/>
  <c r="G1502" i="43"/>
  <c r="I1502" i="43"/>
  <c r="G523" i="43"/>
  <c r="I523" i="43"/>
  <c r="H523" i="43"/>
  <c r="G714" i="43"/>
  <c r="I714" i="43"/>
  <c r="H714" i="43"/>
  <c r="G922" i="43"/>
  <c r="I922" i="43"/>
  <c r="H922" i="43"/>
  <c r="H577" i="43"/>
  <c r="G577" i="43"/>
  <c r="I577" i="43"/>
  <c r="H1020" i="43"/>
  <c r="G1020" i="43"/>
  <c r="I1020" i="43"/>
  <c r="H1210" i="43"/>
  <c r="G1210" i="43"/>
  <c r="I1210" i="43"/>
  <c r="G1407" i="43"/>
  <c r="I1407" i="43"/>
  <c r="H1407" i="43"/>
  <c r="H1032" i="43"/>
  <c r="G1032" i="43"/>
  <c r="I1032" i="43"/>
  <c r="G1564" i="43"/>
  <c r="I1564" i="43"/>
  <c r="H1564" i="43"/>
  <c r="H713" i="43"/>
  <c r="G713" i="43"/>
  <c r="I713" i="43"/>
  <c r="I248" i="43"/>
  <c r="H248" i="43"/>
  <c r="G248" i="43"/>
  <c r="I271" i="43"/>
  <c r="H271" i="43"/>
  <c r="G271" i="43"/>
  <c r="H884" i="43"/>
  <c r="G884" i="43"/>
  <c r="I884" i="43"/>
  <c r="G741" i="43"/>
  <c r="I741" i="43"/>
  <c r="H741" i="43"/>
  <c r="I737" i="43"/>
  <c r="H737" i="43"/>
  <c r="G737" i="43"/>
  <c r="H865" i="43"/>
  <c r="G865" i="43"/>
  <c r="I865" i="43"/>
  <c r="I372" i="43"/>
  <c r="H372" i="43"/>
  <c r="G372" i="43"/>
  <c r="G1383" i="43"/>
  <c r="I1383" i="43"/>
  <c r="H1383" i="43"/>
  <c r="G258" i="43"/>
  <c r="I258" i="43"/>
  <c r="H258" i="43"/>
  <c r="I262" i="43"/>
  <c r="H262" i="43"/>
  <c r="G262" i="43"/>
  <c r="I240" i="43"/>
  <c r="H240" i="43"/>
  <c r="G240" i="43"/>
  <c r="I1177" i="43"/>
  <c r="H1177" i="43"/>
  <c r="G1177" i="43"/>
  <c r="I915" i="43"/>
  <c r="H915" i="43"/>
  <c r="G915" i="43"/>
  <c r="G780" i="43"/>
  <c r="I780" i="43"/>
  <c r="H780" i="43"/>
  <c r="G708" i="43"/>
  <c r="I708" i="43"/>
  <c r="H708" i="43"/>
  <c r="G249" i="43"/>
  <c r="I249" i="43"/>
  <c r="H249" i="43"/>
  <c r="G1069" i="43"/>
  <c r="I1069" i="43"/>
  <c r="H1069" i="43"/>
  <c r="G793" i="43"/>
  <c r="I793" i="43"/>
  <c r="H793" i="43"/>
  <c r="I1054" i="43"/>
  <c r="H1054" i="43"/>
  <c r="G1054" i="43"/>
  <c r="G1466" i="43"/>
  <c r="I1466" i="43"/>
  <c r="H1466" i="43"/>
  <c r="H1148" i="43"/>
  <c r="G1148" i="43"/>
  <c r="I1148" i="43"/>
  <c r="I731" i="43"/>
  <c r="H731" i="43"/>
  <c r="G731" i="43"/>
  <c r="G1075" i="43"/>
  <c r="I1075" i="43"/>
  <c r="H1075" i="43"/>
  <c r="G662" i="43"/>
  <c r="I662" i="43"/>
  <c r="H662" i="43"/>
  <c r="G308" i="43"/>
  <c r="I308" i="43"/>
  <c r="H308" i="43"/>
  <c r="G692" i="43"/>
  <c r="I692" i="43"/>
  <c r="H692" i="43"/>
  <c r="G1236" i="43"/>
  <c r="I1236" i="43"/>
  <c r="H1236" i="43"/>
  <c r="H1174" i="43"/>
  <c r="G1174" i="43"/>
  <c r="I1174" i="43"/>
  <c r="H981" i="43"/>
  <c r="G981" i="43"/>
  <c r="I981" i="43"/>
  <c r="I1302" i="43"/>
  <c r="H1302" i="43"/>
  <c r="G1302" i="43"/>
  <c r="H1214" i="43"/>
  <c r="G1214" i="43"/>
  <c r="I1214" i="43"/>
  <c r="G559" i="43"/>
  <c r="I559" i="43"/>
  <c r="H559" i="43"/>
  <c r="H705" i="43"/>
  <c r="G705" i="43"/>
  <c r="I705" i="43"/>
  <c r="I1343" i="43"/>
  <c r="H1343" i="43"/>
  <c r="G1343" i="43"/>
  <c r="H257" i="43"/>
  <c r="G257" i="43"/>
  <c r="I257" i="43"/>
  <c r="H1112" i="43"/>
  <c r="G1112" i="43"/>
  <c r="I1112" i="43"/>
  <c r="H1478" i="43"/>
  <c r="G1478" i="43"/>
  <c r="I1478" i="43"/>
  <c r="G907" i="43"/>
  <c r="I907" i="43"/>
  <c r="H907" i="43"/>
  <c r="G854" i="43"/>
  <c r="I854" i="43"/>
  <c r="H854" i="43"/>
  <c r="I610" i="43"/>
  <c r="H610" i="43"/>
  <c r="G610" i="43"/>
  <c r="G890" i="43"/>
  <c r="I890" i="43"/>
  <c r="H890" i="43"/>
  <c r="I702" i="43"/>
  <c r="H702" i="43"/>
  <c r="G702" i="43"/>
  <c r="H260" i="43"/>
  <c r="G260" i="43"/>
  <c r="I260" i="43"/>
  <c r="H719" i="43"/>
  <c r="G719" i="43"/>
  <c r="I719" i="43"/>
  <c r="G174" i="43"/>
  <c r="I174" i="43"/>
  <c r="H174" i="43"/>
  <c r="I1547" i="43"/>
  <c r="H1547" i="43"/>
  <c r="G1547" i="43"/>
  <c r="G1230" i="43"/>
  <c r="I1230" i="43"/>
  <c r="H1230" i="43"/>
  <c r="H394" i="43"/>
  <c r="G394" i="43"/>
  <c r="I394" i="43"/>
  <c r="G1496" i="43"/>
  <c r="I1496" i="43"/>
  <c r="H1496" i="43"/>
  <c r="I295" i="43"/>
  <c r="H295" i="43"/>
  <c r="G295" i="43"/>
  <c r="G803" i="43"/>
  <c r="I803" i="43"/>
  <c r="H803" i="43"/>
  <c r="H1505" i="43"/>
  <c r="G1505" i="43"/>
  <c r="I1505" i="43"/>
  <c r="I790" i="43"/>
  <c r="H790" i="43"/>
  <c r="G790" i="43"/>
  <c r="I1165" i="43"/>
  <c r="H1165" i="43"/>
  <c r="G1165" i="43"/>
  <c r="G184" i="43"/>
  <c r="I184" i="43"/>
  <c r="H184" i="43"/>
  <c r="I408" i="43"/>
  <c r="H408" i="43"/>
  <c r="G408" i="43"/>
  <c r="I368" i="43"/>
  <c r="H368" i="43"/>
  <c r="G368" i="43"/>
  <c r="H450" i="43"/>
  <c r="G450" i="43"/>
  <c r="I450" i="43"/>
  <c r="H489" i="43"/>
  <c r="G489" i="43"/>
  <c r="I489" i="43"/>
  <c r="H1201" i="43"/>
  <c r="G1201" i="43"/>
  <c r="I1201" i="43"/>
  <c r="G1490" i="43"/>
  <c r="I1490" i="43"/>
  <c r="H1490" i="43"/>
  <c r="G199" i="43"/>
  <c r="I199" i="43"/>
  <c r="H199" i="43"/>
  <c r="H115" i="43"/>
  <c r="G115" i="43"/>
  <c r="I115" i="43"/>
  <c r="G1097" i="43"/>
  <c r="I1097" i="43"/>
  <c r="H1097" i="43"/>
  <c r="I339" i="43"/>
  <c r="H339" i="43"/>
  <c r="G339" i="43"/>
  <c r="I918" i="43"/>
  <c r="H918" i="43"/>
  <c r="G918" i="43"/>
  <c r="G492" i="43"/>
  <c r="I492" i="43"/>
  <c r="H492" i="43"/>
  <c r="I421" i="43"/>
  <c r="H421" i="43"/>
  <c r="G421" i="43"/>
  <c r="G1464" i="43"/>
  <c r="I1464" i="43"/>
  <c r="H1464" i="43"/>
  <c r="G678" i="43"/>
  <c r="I678" i="43"/>
  <c r="H678" i="43"/>
  <c r="G1512" i="43"/>
  <c r="I1512" i="43"/>
  <c r="H1512" i="43"/>
  <c r="G203" i="43"/>
  <c r="I203" i="43"/>
  <c r="H203" i="43"/>
  <c r="H675" i="43"/>
  <c r="G675" i="43"/>
  <c r="I675" i="43"/>
  <c r="H1350" i="43"/>
  <c r="G1350" i="43"/>
  <c r="I1350" i="43"/>
  <c r="G1387" i="43"/>
  <c r="I1387" i="43"/>
  <c r="H1387" i="43"/>
  <c r="I391" i="43"/>
  <c r="H391" i="43"/>
  <c r="G391" i="43"/>
  <c r="H1353" i="43"/>
  <c r="G1353" i="43"/>
  <c r="I1353" i="43"/>
  <c r="H152" i="43"/>
  <c r="G152" i="43"/>
  <c r="I152" i="43"/>
  <c r="I557" i="43"/>
  <c r="H557" i="43"/>
  <c r="G557" i="43"/>
  <c r="H364" i="43"/>
  <c r="G364" i="43"/>
  <c r="I364" i="43"/>
  <c r="H276" i="43"/>
  <c r="G276" i="43"/>
  <c r="I276" i="43"/>
  <c r="G1487" i="43"/>
  <c r="I1487" i="43"/>
  <c r="H1487" i="43"/>
  <c r="H498" i="43"/>
  <c r="G498" i="43"/>
  <c r="I498" i="43"/>
  <c r="H459" i="43"/>
  <c r="G459" i="43"/>
  <c r="I459" i="43"/>
  <c r="I760" i="43"/>
  <c r="H760" i="43"/>
  <c r="G760" i="43"/>
  <c r="I856" i="43"/>
  <c r="H856" i="43"/>
  <c r="G856" i="43"/>
  <c r="I1290" i="43"/>
  <c r="H1290" i="43"/>
  <c r="G1290" i="43"/>
  <c r="I902" i="43"/>
  <c r="H902" i="43"/>
  <c r="G902" i="43"/>
  <c r="H1431" i="43"/>
  <c r="G1431" i="43"/>
  <c r="I1431" i="43"/>
  <c r="H479" i="43"/>
  <c r="G479" i="43"/>
  <c r="I479" i="43"/>
  <c r="H698" i="43"/>
  <c r="G698" i="43"/>
  <c r="I698" i="43"/>
  <c r="G657" i="43"/>
  <c r="I657" i="43"/>
  <c r="H657" i="43"/>
  <c r="G1491" i="43"/>
  <c r="I1491" i="43"/>
  <c r="H1491" i="43"/>
  <c r="H1149" i="43"/>
  <c r="G1149" i="43"/>
  <c r="I1149" i="43"/>
  <c r="I449" i="43"/>
  <c r="H449" i="43"/>
  <c r="G449" i="43"/>
  <c r="H1170" i="43"/>
  <c r="G1170" i="43"/>
  <c r="I1170" i="43"/>
  <c r="G359" i="43"/>
  <c r="I359" i="43"/>
  <c r="H359" i="43"/>
  <c r="H1373" i="43"/>
  <c r="G1373" i="43"/>
  <c r="I1373" i="43"/>
  <c r="I345" i="43"/>
  <c r="H345" i="43"/>
  <c r="G345" i="43"/>
  <c r="H1192" i="43"/>
  <c r="G1192" i="43"/>
  <c r="I1192" i="43"/>
  <c r="I762" i="43"/>
  <c r="H762" i="43"/>
  <c r="G762" i="43"/>
  <c r="I983" i="43"/>
  <c r="H983" i="43"/>
  <c r="G983" i="43"/>
  <c r="H1227" i="43"/>
  <c r="G1227" i="43"/>
  <c r="I1227" i="43"/>
  <c r="H136" i="43"/>
  <c r="G136" i="43"/>
  <c r="I136" i="43"/>
  <c r="I138" i="43"/>
  <c r="H138" i="43"/>
  <c r="G138" i="43"/>
  <c r="I1497" i="43"/>
  <c r="H1497" i="43"/>
  <c r="G1497" i="43"/>
  <c r="G1056" i="43"/>
  <c r="I1056" i="43"/>
  <c r="H1056" i="43"/>
  <c r="G1100" i="43"/>
  <c r="I1100" i="43"/>
  <c r="H1100" i="43"/>
  <c r="H718" i="43"/>
  <c r="G718" i="43"/>
  <c r="I718" i="43"/>
  <c r="H330" i="43"/>
  <c r="G330" i="43"/>
  <c r="I330" i="43"/>
  <c r="H1003" i="43"/>
  <c r="G1003" i="43"/>
  <c r="I1003" i="43"/>
  <c r="H1443" i="43"/>
  <c r="G1443" i="43"/>
  <c r="I1443" i="43"/>
  <c r="H367" i="43"/>
  <c r="G367" i="43"/>
  <c r="I367" i="43"/>
  <c r="I149" i="43"/>
  <c r="H149" i="43"/>
  <c r="G149" i="43"/>
  <c r="H1517" i="43"/>
  <c r="G1517" i="43"/>
  <c r="I1517" i="43"/>
  <c r="I758" i="43"/>
  <c r="H758" i="43"/>
  <c r="G758" i="43"/>
  <c r="H443" i="43"/>
  <c r="G443" i="43"/>
  <c r="I443" i="43"/>
  <c r="G437" i="43"/>
  <c r="I437" i="43"/>
  <c r="H437" i="43"/>
  <c r="G1468" i="43"/>
  <c r="I1468" i="43"/>
  <c r="H1468" i="43"/>
  <c r="G499" i="43"/>
  <c r="I499" i="43"/>
  <c r="H499" i="43"/>
  <c r="I888" i="43"/>
  <c r="H888" i="43"/>
  <c r="G888" i="43"/>
  <c r="H839" i="43"/>
  <c r="G839" i="43"/>
  <c r="I839" i="43"/>
  <c r="G1404" i="43"/>
  <c r="I1404" i="43"/>
  <c r="H1404" i="43"/>
  <c r="I193" i="43"/>
  <c r="H193" i="43"/>
  <c r="G193" i="43"/>
  <c r="H831" i="43"/>
  <c r="G831" i="43"/>
  <c r="I831" i="43"/>
  <c r="H1327" i="43"/>
  <c r="G1327" i="43"/>
  <c r="I1327" i="43"/>
  <c r="H1058" i="43"/>
  <c r="G1058" i="43"/>
  <c r="I1058" i="43"/>
  <c r="H456" i="43"/>
  <c r="G456" i="43"/>
  <c r="I456" i="43"/>
  <c r="H905" i="43"/>
  <c r="G905" i="43"/>
  <c r="I905" i="43"/>
  <c r="G898" i="43"/>
  <c r="I898" i="43"/>
  <c r="H898" i="43"/>
  <c r="G401" i="43"/>
  <c r="I401" i="43"/>
  <c r="H401" i="43"/>
  <c r="G1510" i="43"/>
  <c r="I1510" i="43"/>
  <c r="H1510" i="43"/>
  <c r="H1046" i="43"/>
  <c r="G1046" i="43"/>
  <c r="I1046" i="43"/>
  <c r="I1202" i="43"/>
  <c r="H1202" i="43"/>
  <c r="G1202" i="43"/>
  <c r="I1515" i="43"/>
  <c r="H1515" i="43"/>
  <c r="G1515" i="43"/>
  <c r="I755" i="43"/>
  <c r="H755" i="43"/>
  <c r="G755" i="43"/>
  <c r="G879" i="43"/>
  <c r="I879" i="43"/>
  <c r="H879" i="43"/>
  <c r="H329" i="43"/>
  <c r="G329" i="43"/>
  <c r="I329" i="43"/>
  <c r="G690" i="43"/>
  <c r="I690" i="43"/>
  <c r="H690" i="43"/>
  <c r="G965" i="43"/>
  <c r="I965" i="43"/>
  <c r="H965" i="43"/>
  <c r="I194" i="43"/>
  <c r="H194" i="43"/>
  <c r="G194" i="43"/>
  <c r="G1116" i="43"/>
  <c r="I1116" i="43"/>
  <c r="H1116" i="43"/>
  <c r="I1036" i="43"/>
  <c r="H1036" i="43"/>
  <c r="G1036" i="43"/>
  <c r="I736" i="43"/>
  <c r="H736" i="43"/>
  <c r="G736" i="43"/>
  <c r="H1144" i="43"/>
  <c r="G1144" i="43"/>
  <c r="I1144" i="43"/>
  <c r="H943" i="43"/>
  <c r="G943" i="43"/>
  <c r="I943" i="43"/>
  <c r="I471" i="43"/>
  <c r="H471" i="43"/>
  <c r="G471" i="43"/>
  <c r="H1320" i="43"/>
  <c r="G1320" i="43"/>
  <c r="I1320" i="43"/>
  <c r="G1045" i="43"/>
  <c r="I1045" i="43"/>
  <c r="H1045" i="43"/>
  <c r="H204" i="43"/>
  <c r="G204" i="43"/>
  <c r="I204" i="43"/>
  <c r="I1537" i="43"/>
  <c r="H1537" i="43"/>
  <c r="G1537" i="43"/>
  <c r="G777" i="43"/>
  <c r="I777" i="43"/>
  <c r="H777" i="43"/>
  <c r="G148" i="43"/>
  <c r="I148" i="43"/>
  <c r="H148" i="43"/>
  <c r="H801" i="43"/>
  <c r="G801" i="43"/>
  <c r="I801" i="43"/>
  <c r="H503" i="43"/>
  <c r="G503" i="43"/>
  <c r="I503" i="43"/>
  <c r="H810" i="43"/>
  <c r="G810" i="43"/>
  <c r="I810" i="43"/>
  <c r="H700" i="43"/>
  <c r="G700" i="43"/>
  <c r="I700" i="43"/>
  <c r="H1092" i="43"/>
  <c r="G1092" i="43"/>
  <c r="I1092" i="43"/>
  <c r="I1004" i="43"/>
  <c r="H1004" i="43"/>
  <c r="G1004" i="43"/>
  <c r="G1328" i="43"/>
  <c r="I1328" i="43"/>
  <c r="H1328" i="43"/>
  <c r="G298" i="43"/>
  <c r="I298" i="43"/>
  <c r="H298" i="43"/>
  <c r="I1379" i="43"/>
  <c r="H1379" i="43"/>
  <c r="G1379" i="43"/>
  <c r="I1077" i="43"/>
  <c r="H1077" i="43"/>
  <c r="G1077" i="43"/>
  <c r="I666" i="43"/>
  <c r="H666" i="43"/>
  <c r="G666" i="43"/>
  <c r="I734" i="43"/>
  <c r="H734" i="43"/>
  <c r="G734" i="43"/>
  <c r="G562" i="43"/>
  <c r="I562" i="43"/>
  <c r="H562" i="43"/>
  <c r="G1104" i="43"/>
  <c r="I1104" i="43"/>
  <c r="H1104" i="43"/>
  <c r="H244" i="43"/>
  <c r="G244" i="43"/>
  <c r="I244" i="43"/>
  <c r="I952" i="43"/>
  <c r="H952" i="43"/>
  <c r="G952" i="43"/>
  <c r="G1541" i="43"/>
  <c r="I1541" i="43"/>
  <c r="H1541" i="43"/>
  <c r="H1000" i="43"/>
  <c r="G1000" i="43"/>
  <c r="I1000" i="43"/>
  <c r="I820" i="43"/>
  <c r="H820" i="43"/>
  <c r="G820" i="43"/>
  <c r="H893" i="43"/>
  <c r="G893" i="43"/>
  <c r="I893" i="43"/>
  <c r="H670" i="43"/>
  <c r="G670" i="43"/>
  <c r="I670" i="43"/>
  <c r="G1358" i="43"/>
  <c r="I1358" i="43"/>
  <c r="H1358" i="43"/>
  <c r="H561" i="43"/>
  <c r="G561" i="43"/>
  <c r="I561" i="43"/>
  <c r="I589" i="43"/>
  <c r="H589" i="43"/>
  <c r="G589" i="43"/>
  <c r="G493" i="43"/>
  <c r="I493" i="43"/>
  <c r="H493" i="43"/>
  <c r="H154" i="43"/>
  <c r="G154" i="43"/>
  <c r="I154" i="43"/>
  <c r="G297" i="43"/>
  <c r="I297" i="43"/>
  <c r="H297" i="43"/>
  <c r="G117" i="43"/>
  <c r="I117" i="43"/>
  <c r="H117" i="43"/>
  <c r="G343" i="43"/>
  <c r="I343" i="43"/>
  <c r="H343" i="43"/>
  <c r="H530" i="43"/>
  <c r="G530" i="43"/>
  <c r="I530" i="43"/>
  <c r="G1406" i="43"/>
  <c r="I1406" i="43"/>
  <c r="H1406" i="43"/>
  <c r="H1552" i="43"/>
  <c r="G1552" i="43"/>
  <c r="I1552" i="43"/>
  <c r="G914" i="43"/>
  <c r="I914" i="43"/>
  <c r="H914" i="43"/>
  <c r="G442" i="43"/>
  <c r="I442" i="43"/>
  <c r="H442" i="43"/>
  <c r="I1006" i="43"/>
  <c r="H1006" i="43"/>
  <c r="G1006" i="43"/>
  <c r="I318" i="43"/>
  <c r="H318" i="43"/>
  <c r="G318" i="43"/>
  <c r="G572" i="43"/>
  <c r="I572" i="43"/>
  <c r="H572" i="43"/>
  <c r="H340" i="43"/>
  <c r="G340" i="43"/>
  <c r="I340" i="43"/>
  <c r="I1043" i="43"/>
  <c r="H1043" i="43"/>
  <c r="G1043" i="43"/>
  <c r="I797" i="43"/>
  <c r="H797" i="43"/>
  <c r="G797" i="43"/>
  <c r="H302" i="43"/>
  <c r="G302" i="43"/>
  <c r="I302" i="43"/>
  <c r="G937" i="43"/>
  <c r="I937" i="43"/>
  <c r="H937" i="43"/>
  <c r="H669" i="43"/>
  <c r="G669" i="43"/>
  <c r="I669" i="43"/>
  <c r="H838" i="43"/>
  <c r="G838" i="43"/>
  <c r="I838" i="43"/>
</calcChain>
</file>

<file path=xl/sharedStrings.xml><?xml version="1.0" encoding="utf-8"?>
<sst xmlns="http://schemas.openxmlformats.org/spreadsheetml/2006/main" count="9782" uniqueCount="3953">
  <si>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</si>
  <si>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</si>
  <si>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</si>
  <si>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</si>
  <si>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</si>
  <si>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</si>
  <si>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</si>
  <si>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</si>
  <si>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</si>
  <si>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</si>
  <si>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</si>
  <si>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</si>
  <si>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</si>
  <si>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</si>
  <si>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</si>
  <si>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</si>
  <si>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</si>
  <si>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</si>
  <si>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</si>
  <si>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</si>
  <si>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</si>
  <si>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</si>
  <si>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</si>
  <si>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</si>
  <si>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</si>
  <si>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</si>
  <si>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</si>
  <si>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</si>
  <si>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</si>
  <si>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</si>
  <si>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</si>
  <si>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</si>
  <si>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</si>
  <si>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</si>
  <si>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</si>
  <si>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</si>
  <si>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</si>
  <si>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</si>
  <si>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</si>
  <si>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</si>
  <si>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</si>
  <si>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</si>
  <si>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</si>
  <si>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</si>
  <si>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</si>
  <si>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</si>
  <si>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</si>
  <si>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</si>
  <si>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</si>
  <si>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</si>
  <si>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</si>
  <si>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</si>
  <si>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</si>
  <si>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</si>
  <si>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</si>
  <si>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</si>
  <si>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</si>
  <si>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</si>
  <si>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</si>
  <si>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</si>
  <si>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</si>
  <si>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</si>
  <si>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</si>
  <si>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</si>
  <si>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</si>
  <si>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</si>
  <si>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</si>
  <si>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</si>
  <si>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</si>
  <si>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</si>
  <si>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</si>
  <si>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</si>
  <si>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</si>
  <si>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</si>
  <si>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</si>
  <si>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</si>
  <si>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</si>
  <si>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</si>
  <si>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</si>
  <si>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</si>
  <si>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</si>
  <si>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</si>
  <si>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</si>
  <si>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</si>
  <si>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</si>
  <si>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</si>
  <si>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</si>
  <si>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</si>
  <si>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</si>
  <si>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</si>
  <si>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</si>
  <si>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</si>
  <si>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</si>
  <si>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</si>
  <si>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</si>
  <si>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</si>
  <si>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</si>
  <si>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</si>
  <si>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</si>
  <si>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</si>
  <si>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</si>
  <si>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</si>
  <si>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</si>
  <si>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</si>
  <si>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</si>
  <si>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</si>
  <si>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</si>
  <si>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</si>
  <si>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</si>
  <si>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</si>
  <si>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</si>
  <si>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</si>
  <si>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</si>
  <si>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</si>
  <si>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</si>
  <si>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</si>
  <si>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</si>
  <si>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</si>
  <si>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</si>
  <si>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</si>
  <si>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</si>
  <si>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</si>
  <si>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</si>
  <si>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</si>
  <si>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</si>
  <si>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</si>
  <si>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</si>
  <si>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</si>
  <si>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</si>
  <si>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</si>
  <si>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</si>
  <si>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</si>
  <si>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</si>
  <si>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</si>
  <si>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</si>
  <si>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</si>
  <si>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</si>
  <si>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</si>
  <si>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</si>
  <si>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</si>
  <si>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</si>
  <si>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</si>
  <si>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</si>
  <si>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</si>
  <si>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</si>
  <si>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</si>
  <si>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</si>
  <si>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</si>
  <si>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</si>
  <si>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</si>
  <si>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</si>
  <si>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</si>
  <si>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</si>
  <si>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</si>
  <si>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</si>
  <si>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</si>
  <si>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</si>
  <si>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</si>
  <si>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</si>
  <si>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</si>
  <si>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</si>
  <si>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</si>
  <si>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</si>
  <si>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</si>
  <si>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</si>
  <si>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</si>
  <si>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</si>
  <si>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</si>
  <si>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</si>
  <si>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</si>
  <si>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</si>
  <si>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</si>
  <si>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</si>
  <si>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</si>
  <si>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</si>
  <si>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</si>
  <si>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</si>
  <si>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</si>
  <si>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</si>
  <si>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</si>
  <si>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</si>
  <si>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</si>
  <si>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</si>
  <si>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</si>
  <si>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</si>
  <si>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</si>
  <si>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</si>
  <si>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</si>
  <si>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</si>
  <si>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</si>
  <si>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</si>
  <si>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</si>
  <si>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</si>
  <si>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</si>
  <si>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</si>
  <si>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</si>
  <si>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</si>
  <si>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</si>
  <si>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</si>
  <si>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</si>
  <si>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</si>
  <si>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</si>
  <si>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</si>
  <si>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</si>
  <si>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</si>
  <si>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</si>
  <si>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</si>
  <si>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</si>
  <si>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</si>
  <si>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</si>
  <si>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</si>
  <si>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</si>
  <si>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</si>
  <si>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</si>
  <si>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</si>
  <si>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</si>
  <si>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</si>
  <si>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</si>
  <si>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</si>
  <si>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</si>
  <si>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</si>
  <si>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</si>
  <si>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</si>
  <si>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</si>
  <si>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</si>
  <si>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</si>
  <si>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</si>
  <si>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</si>
  <si>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</si>
  <si>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</si>
  <si>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</si>
  <si>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</si>
  <si>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</si>
  <si>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</si>
  <si>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</si>
  <si>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</si>
  <si>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</si>
  <si>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</si>
  <si>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</si>
  <si>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</si>
  <si>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</si>
  <si>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</si>
  <si>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</si>
  <si>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</si>
  <si>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</si>
  <si>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</si>
  <si>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</si>
  <si>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</si>
  <si>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</si>
  <si>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</si>
  <si>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</si>
  <si>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</si>
  <si>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</si>
  <si>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</si>
  <si>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</si>
  <si>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</si>
  <si>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</si>
  <si>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</si>
  <si>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</si>
  <si>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</si>
  <si>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</si>
  <si>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</si>
  <si>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</si>
  <si>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</si>
  <si>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</si>
  <si>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</si>
  <si>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</si>
  <si>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</si>
  <si>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</si>
  <si>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</si>
  <si>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</si>
  <si>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</si>
  <si>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</si>
  <si>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</si>
  <si>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</si>
  <si>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</si>
  <si>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</si>
  <si>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</si>
  <si>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</si>
  <si>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</si>
  <si>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</si>
  <si>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</si>
  <si>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</si>
  <si>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</si>
  <si>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</si>
  <si>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</si>
  <si>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</si>
  <si>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</si>
  <si>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</si>
  <si>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</si>
  <si>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</si>
  <si>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</si>
  <si>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</si>
  <si>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</si>
  <si>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</si>
  <si>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</si>
  <si>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</si>
  <si>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</si>
  <si>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</si>
  <si>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</si>
  <si>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</si>
  <si>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</si>
  <si>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</si>
  <si>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</si>
  <si>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</si>
  <si>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</si>
  <si>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</si>
  <si>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</si>
  <si>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</si>
  <si>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</si>
  <si>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</si>
  <si>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</si>
  <si>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</si>
  <si>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</si>
  <si>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</si>
  <si>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</si>
  <si>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</si>
  <si>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</si>
  <si>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</si>
  <si>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</si>
  <si>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</si>
  <si>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</si>
  <si>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</si>
  <si>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</si>
  <si>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</si>
  <si>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</si>
  <si>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</si>
  <si>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</si>
  <si>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</si>
  <si>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</si>
  <si>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</si>
  <si>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</si>
  <si>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</si>
  <si>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</si>
  <si>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</si>
  <si>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</si>
  <si>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</si>
  <si>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</si>
  <si>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</si>
  <si>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</si>
  <si>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</si>
  <si>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</si>
  <si>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</si>
  <si>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</si>
  <si>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</si>
  <si>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</si>
  <si>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</si>
  <si>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</si>
  <si>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</si>
  <si>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</si>
  <si>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</si>
  <si>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</si>
  <si>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</si>
  <si>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</si>
  <si>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</si>
  <si>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</si>
  <si>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</si>
  <si>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</si>
  <si>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</si>
  <si>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</si>
  <si>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</si>
  <si>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</si>
  <si>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</si>
  <si>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</si>
  <si>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</si>
  <si>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</si>
  <si>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</si>
  <si>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</si>
  <si>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</si>
  <si>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</si>
  <si>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</si>
  <si>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</si>
  <si>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</si>
  <si>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</si>
  <si>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</si>
  <si>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</si>
  <si>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</si>
  <si>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</si>
  <si>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</si>
  <si>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</si>
  <si>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</si>
  <si>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</si>
  <si>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</si>
  <si>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</si>
  <si>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</si>
  <si>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</si>
  <si>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</si>
  <si>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</si>
  <si>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</si>
  <si>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</si>
  <si>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</si>
  <si>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</si>
  <si>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</si>
  <si>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</si>
  <si>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</si>
  <si>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</si>
  <si>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</si>
  <si>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</si>
  <si>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</si>
  <si>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</si>
  <si>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</si>
  <si>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</si>
  <si>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</si>
  <si>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</si>
  <si>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</si>
  <si>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</si>
  <si>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</si>
  <si>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</si>
  <si>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</si>
  <si>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</si>
  <si>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</si>
  <si>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</si>
  <si>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</si>
  <si>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</si>
  <si>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</si>
  <si>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</si>
  <si>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</si>
  <si>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</si>
  <si>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</si>
  <si>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</si>
  <si>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</si>
  <si>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</si>
  <si>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</si>
  <si>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</si>
  <si>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</si>
  <si>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</si>
  <si>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</si>
  <si>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</si>
  <si>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</si>
  <si>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</si>
  <si>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</si>
  <si>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</si>
  <si>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</si>
  <si>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</si>
  <si>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</si>
  <si>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</si>
  <si>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</si>
  <si>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</si>
  <si>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</si>
  <si>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</si>
  <si>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</si>
  <si>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</si>
  <si>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</si>
  <si>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</si>
  <si>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</si>
  <si>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</si>
  <si>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</si>
  <si>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</si>
  <si>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</si>
  <si>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</si>
  <si>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</si>
  <si>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</si>
  <si>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</si>
  <si>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</si>
  <si>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</si>
  <si>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</si>
  <si>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</si>
  <si>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</si>
  <si>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</si>
  <si>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</si>
  <si>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</si>
  <si>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</si>
  <si>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</si>
  <si>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</si>
  <si>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</si>
  <si>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</si>
  <si>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</si>
  <si>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</si>
  <si>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</si>
  <si>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</si>
  <si>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</si>
  <si>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</si>
  <si>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</si>
  <si>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</si>
  <si>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</si>
  <si>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</si>
  <si>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</si>
  <si>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</si>
  <si>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</si>
  <si>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</si>
  <si>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</si>
  <si>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</si>
  <si>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</si>
  <si>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</si>
  <si>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</si>
  <si>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</si>
  <si>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</si>
  <si>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</si>
  <si>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</si>
  <si>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</si>
  <si>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</si>
  <si>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</si>
  <si>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</si>
  <si>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</si>
  <si>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</si>
  <si>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</si>
  <si>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</si>
  <si>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</si>
  <si>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</si>
  <si>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</si>
  <si>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</si>
  <si>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</si>
  <si>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</si>
  <si>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</si>
  <si>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</si>
  <si>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</si>
  <si>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</si>
  <si>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</si>
  <si>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</si>
  <si>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</si>
  <si>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</si>
  <si>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</si>
  <si>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მპგ მოძრაობა სახელმწიფო ხალხისთვის</t>
  </si>
  <si>
    <t>01.01.2017-31.12.2017</t>
  </si>
  <si>
    <t>30.10.2017</t>
  </si>
  <si>
    <t>ფულადი შემოწირულობა</t>
  </si>
  <si>
    <t>ქეთავან ნიჟარაძე</t>
  </si>
  <si>
    <t>01017012416</t>
  </si>
  <si>
    <t>GE98TB7804645061100017</t>
  </si>
  <si>
    <t>სს  თიბისი  ბანკი</t>
  </si>
  <si>
    <t>01.01.2017--31.12.2017</t>
  </si>
  <si>
    <t>საბანკო ხარჯი</t>
  </si>
  <si>
    <t xml:space="preserve">თეიმურაზ </t>
  </si>
  <si>
    <t>შოშიაშვილი</t>
  </si>
  <si>
    <t>01001031689</t>
  </si>
  <si>
    <t>ფინანსური დირექტორი</t>
  </si>
  <si>
    <t>შალვა</t>
  </si>
  <si>
    <t>01001030170</t>
  </si>
  <si>
    <t>ბუღალტერი</t>
  </si>
  <si>
    <t>ნიკა</t>
  </si>
  <si>
    <t>მაჭუტაძე</t>
  </si>
  <si>
    <t>26001033827</t>
  </si>
  <si>
    <t>თავმჯდომარე</t>
  </si>
  <si>
    <t xml:space="preserve">ქეთი </t>
  </si>
  <si>
    <t>ნიჟარაძე</t>
  </si>
  <si>
    <t>საზოგადოებიასთან ურთიერთობის სამსახური</t>
  </si>
  <si>
    <t>ემზარ</t>
  </si>
  <si>
    <t>გოგუაძე</t>
  </si>
  <si>
    <t>26001003868</t>
  </si>
  <si>
    <t>კონსულტანტი</t>
  </si>
  <si>
    <t xml:space="preserve">გიორგი </t>
  </si>
  <si>
    <t>გოგიძე</t>
  </si>
  <si>
    <t>იმერეთის ორგანიზაციის თავმჯდომარე</t>
  </si>
  <si>
    <t>ლევან</t>
  </si>
  <si>
    <t>გახელაძე</t>
  </si>
  <si>
    <t>01005008265</t>
  </si>
  <si>
    <t>სატელევიზიო რეკლამის ხარჯი</t>
  </si>
  <si>
    <t>შპს ტვ25</t>
  </si>
  <si>
    <t xml:space="preserve">შპს ტელე რადიო კომპანია რიონი </t>
  </si>
  <si>
    <t>ა(ა)იპ ინფორმაციული უზრუნველყოფის ცენტრი ჯიხა</t>
  </si>
  <si>
    <t>შპს სამაუწყებლო კომპანია მეცხრე ტალღა</t>
  </si>
  <si>
    <t>ა(ა)იპ თავისუფალი მედია სივრცე(ტელეკომპანია გურია ტვ)</t>
  </si>
  <si>
    <t>შპსტელე რადიო პრესკომპანია ზარი</t>
  </si>
  <si>
    <t>შპს დამოუკიდებელი ტელე რადიო კომპანიაოდიში</t>
  </si>
  <si>
    <t>წარმომადგენლებზე გასაცემი თანხა</t>
  </si>
  <si>
    <t>წარმომადგენლებზე გაცემული  თანხა</t>
  </si>
  <si>
    <t>იჯარა</t>
  </si>
  <si>
    <t>ავტომანქანა</t>
  </si>
  <si>
    <t>მერსედეს</t>
  </si>
  <si>
    <t>tv587vt</t>
  </si>
  <si>
    <t>05.01.2017</t>
  </si>
  <si>
    <t>საქართველოს განვითარების ფონდი</t>
  </si>
  <si>
    <t>E 240</t>
  </si>
  <si>
    <t>10.08.2016 პარტია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</si>
  <si>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</si>
  <si>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</si>
  <si>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</si>
  <si>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</si>
  <si>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</si>
  <si>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</si>
  <si>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</si>
  <si>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</si>
  <si>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</si>
  <si>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</si>
  <si>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</si>
  <si>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</si>
  <si>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</si>
  <si>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</si>
  <si>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</si>
  <si>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</si>
  <si>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</si>
  <si>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</si>
  <si>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</si>
  <si>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ახალი ამბები</t>
  </si>
  <si>
    <t>საინფორმაციო მხარდაჭერა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</si>
  <si>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</si>
  <si>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</si>
  <si>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</si>
  <si>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</si>
  <si>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</si>
  <si>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</si>
  <si>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</si>
  <si>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</si>
  <si>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</si>
  <si>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</si>
  <si>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</si>
  <si>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</si>
  <si>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</si>
  <si>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</si>
  <si>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</si>
  <si>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</si>
  <si>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</si>
  <si>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</si>
  <si>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საკანცელარიო საქონელი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</si>
  <si>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</si>
  <si>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</si>
  <si>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</si>
  <si>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</si>
  <si>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</si>
  <si>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</si>
  <si>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</si>
  <si>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</si>
  <si>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</si>
  <si>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შპს ბიზნეს ცენტრი სასტუმრო რუსთავი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</si>
  <si>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</si>
  <si>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</si>
  <si>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</si>
  <si>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</si>
  <si>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</si>
  <si>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</si>
  <si>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</si>
  <si>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</si>
  <si>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</si>
  <si>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</si>
  <si>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>შპს მაპი</t>
  </si>
  <si>
    <t xml:space="preserve">ბეჭდვით მომსახურება 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</si>
  <si>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</si>
  <si>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</si>
  <si>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</si>
  <si>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</si>
  <si>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</si>
  <si>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12.09.2016  16.09.2016 ბლოკი</t>
  </si>
  <si>
    <t>შპს ფორმა</t>
  </si>
  <si>
    <t>ფლაერები</t>
  </si>
  <si>
    <t>27.08.2016 ბლოკი</t>
  </si>
  <si>
    <t>შპს ავტორენტ</t>
  </si>
  <si>
    <t>სატრანსპორტო საშ-ის იჯარა</t>
  </si>
  <si>
    <t>შპს ჯორჯიან ექსპრესი</t>
  </si>
  <si>
    <t>201954965</t>
  </si>
  <si>
    <t>საფოსტო-საკურიერო მომსახურება</t>
  </si>
  <si>
    <t>შპს ასტილი</t>
  </si>
  <si>
    <t xml:space="preserve">23.05.2016 </t>
  </si>
  <si>
    <t>სს სილქნეტი</t>
  </si>
  <si>
    <t>204566978</t>
  </si>
  <si>
    <t xml:space="preserve">ინტერნეტისა და სატელეფონო მომსახურება </t>
  </si>
  <si>
    <t>31.08.2016</t>
  </si>
  <si>
    <t>კახეთის ენერგო დისტრიბუცია</t>
  </si>
  <si>
    <t>კომუნალური</t>
  </si>
  <si>
    <t>19.09.2016</t>
  </si>
  <si>
    <t>თელასი</t>
  </si>
  <si>
    <t>20.05.2016 პლატფორმა</t>
  </si>
  <si>
    <t>შპს ემეი კონსალტინგი</t>
  </si>
  <si>
    <t>405145203</t>
  </si>
  <si>
    <t>ყრილობის ვიზუალური გაფორმება</t>
  </si>
  <si>
    <t>19.05.2016 პლატფორმა</t>
  </si>
  <si>
    <t>შპს ედელვაისი</t>
  </si>
  <si>
    <t>კვების ღირებულება</t>
  </si>
  <si>
    <t>29.06.2016 პლატფორმა</t>
  </si>
  <si>
    <t>შპს ჯეოლენდ +</t>
  </si>
  <si>
    <t>რუკები</t>
  </si>
  <si>
    <t>27.06.2016</t>
  </si>
  <si>
    <t>სასტუმრო კოლხიდა</t>
  </si>
  <si>
    <t>237077435</t>
  </si>
  <si>
    <t>სასტუმროს მომსახურება</t>
  </si>
  <si>
    <t>19.05.2016</t>
  </si>
  <si>
    <t>შპს კრეატორი</t>
  </si>
  <si>
    <t>27.07.2016</t>
  </si>
  <si>
    <t>შპს ტექნო ბუმი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</si>
  <si>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</si>
  <si>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</si>
  <si>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</si>
  <si>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</si>
  <si>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</si>
  <si>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205275833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</si>
  <si>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</si>
  <si>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</si>
  <si>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</si>
  <si>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</si>
  <si>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</si>
  <si>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</si>
  <si>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202177205</t>
  </si>
  <si>
    <t>სატრანსპორტო მომსახურება</t>
  </si>
  <si>
    <t>18.05.2016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</si>
  <si>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</si>
  <si>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</si>
  <si>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</si>
  <si>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405123174</t>
  </si>
  <si>
    <t>მოძრავი ქონების იჯარა , კომუნალურები</t>
  </si>
  <si>
    <t>რადიო კომპანია პირველი რადიო</t>
  </si>
  <si>
    <t>211323735</t>
  </si>
  <si>
    <t>რეკლამის განთავსება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</si>
  <si>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</si>
  <si>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</si>
  <si>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</si>
  <si>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</si>
  <si>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</si>
  <si>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</si>
  <si>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</si>
  <si>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</si>
  <si>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</si>
  <si>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</si>
  <si>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28.08.2016 პარტია</t>
  </si>
  <si>
    <t>კახაბერ წაქაძე</t>
  </si>
  <si>
    <t>18001018735</t>
  </si>
  <si>
    <t xml:space="preserve">სატრანსპორტო მომსახურება </t>
  </si>
  <si>
    <t>პაატა ბურჭულაძე</t>
  </si>
  <si>
    <t>01010004060</t>
  </si>
  <si>
    <t>დავით გამყრელიძე</t>
  </si>
  <si>
    <t>01008001307</t>
  </si>
  <si>
    <t>რუსთაველის ოფისის საიჯარო ქირა</t>
  </si>
  <si>
    <t>18.05.2016  01.06.2016  22.06.2016</t>
  </si>
  <si>
    <t>სს რეალ ინვესტი</t>
  </si>
  <si>
    <t>ოფისის იჯარა</t>
  </si>
  <si>
    <t>01.07.2016  პარტია</t>
  </si>
  <si>
    <t>შპს მერანი 2009</t>
  </si>
  <si>
    <t>საიჯარო ქირა -ჩუღურეთი</t>
  </si>
  <si>
    <t>01.07.2016 პარტია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</si>
  <si>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</si>
  <si>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</si>
  <si>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</si>
  <si>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</si>
  <si>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</si>
  <si>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</si>
  <si>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</si>
  <si>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</si>
  <si>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</si>
  <si>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</si>
  <si>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</si>
  <si>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საიჯარო ქირა</t>
  </si>
  <si>
    <t>ნანა დოლიძე</t>
  </si>
  <si>
    <t>ვარლამ კვანტალიანი</t>
  </si>
  <si>
    <t>01.07.2016</t>
  </si>
  <si>
    <t>გელა გველუკაშვილი</t>
  </si>
  <si>
    <t>იჯარა დედოფლისწყარო</t>
  </si>
  <si>
    <t>მიხეილ აფაქიძე</t>
  </si>
  <si>
    <t>ბათუმი საიჯარო ქირა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</si>
  <si>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</si>
  <si>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</si>
  <si>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</si>
  <si>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</si>
  <si>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</si>
  <si>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</si>
  <si>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</si>
  <si>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</si>
  <si>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</si>
  <si>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</si>
  <si>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</si>
  <si>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</si>
  <si>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</si>
  <si>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</si>
  <si>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ლალი ქოჩიაშვილი</t>
  </si>
  <si>
    <t>საიჯარო ქირა - ბაღდადი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</si>
  <si>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</si>
  <si>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</si>
  <si>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</si>
  <si>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</si>
  <si>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ხათუნა ზამბახიძე</t>
  </si>
  <si>
    <t>საჩხერეს ოფისი - საიჯარო ქირა</t>
  </si>
  <si>
    <t>ალექსანდრე იმნაიშვილი</t>
  </si>
  <si>
    <t>ლანჩხუთის საიჯარო ქირა</t>
  </si>
  <si>
    <t>შპს უღელტეხილი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</si>
  <si>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</si>
  <si>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</si>
  <si>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</si>
  <si>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</si>
  <si>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შპს ხორო</t>
  </si>
  <si>
    <t>სპს ოთარ სურმანიძე და კომპანია</t>
  </si>
  <si>
    <t>იამზე გაბისონია</t>
  </si>
  <si>
    <t>29001027119</t>
  </si>
  <si>
    <t>მარტვილის საიჯარო ქირა</t>
  </si>
  <si>
    <t>ნანა დოღონაძე</t>
  </si>
  <si>
    <t>01006001725</t>
  </si>
  <si>
    <t xml:space="preserve">საიჯარო ქირა 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</si>
  <si>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</si>
  <si>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</si>
  <si>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</si>
  <si>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</si>
  <si>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01.09.2016 ბლოკი</t>
  </si>
  <si>
    <t>მერაბ ღავთაძე</t>
  </si>
  <si>
    <t>01026003629</t>
  </si>
  <si>
    <t>ლევან მიხეილ მგალობლიშვილი</t>
  </si>
  <si>
    <t>01008006068</t>
  </si>
  <si>
    <t>მიხეილ ცქიტიშვილი</t>
  </si>
  <si>
    <t>წალკა საიჯარო ქირა</t>
  </si>
  <si>
    <t>დავით ცისკარიშვილი</t>
  </si>
  <si>
    <t>საიჯარო ქირა -დიდუბე</t>
  </si>
  <si>
    <t>სს ბურჯი</t>
  </si>
  <si>
    <t>ოთარ ჭუჭულაშვილი</t>
  </si>
  <si>
    <t>ლაგოდეხი  საიჯარო ქირა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</si>
  <si>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</si>
  <si>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</si>
  <si>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</si>
  <si>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</si>
  <si>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</si>
  <si>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01022012675</t>
  </si>
  <si>
    <t>საიჯარო ქირა - თემქა</t>
  </si>
  <si>
    <t>ვახტანგ ყურაშვილი</t>
  </si>
  <si>
    <t>ანა გოშხეთელიანი</t>
  </si>
  <si>
    <t>60001041633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</si>
  <si>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</si>
  <si>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</si>
  <si>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</si>
  <si>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</si>
  <si>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</si>
  <si>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</si>
  <si>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</si>
  <si>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</si>
  <si>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ირმა ჯიშიაშვილი</t>
  </si>
  <si>
    <t>იჯარა ტყიბული</t>
  </si>
  <si>
    <t>გიორგი კენკებაშვილი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</si>
  <si>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</si>
  <si>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</si>
  <si>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</si>
  <si>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</si>
  <si>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</si>
  <si>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</si>
  <si>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ზოია საბანიძე</t>
  </si>
  <si>
    <t>ბოლნისის იჯარა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</si>
  <si>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</si>
  <si>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</si>
  <si>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</si>
  <si>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</si>
  <si>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</si>
  <si>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</si>
  <si>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01013018628</t>
  </si>
  <si>
    <t>მაია უტიაშვილი</t>
  </si>
  <si>
    <t>იჯარა - გურჯაანი</t>
  </si>
  <si>
    <t>დარეჯან ართმელიძე</t>
  </si>
  <si>
    <t>თამაზ ბასიაშვილი</t>
  </si>
  <si>
    <t>იჯარა - დიდი დიღომი</t>
  </si>
  <si>
    <t>ზურაბ ოქრიაშვილი</t>
  </si>
  <si>
    <t>15001006110</t>
  </si>
  <si>
    <t>იჯარა - დმანისი</t>
  </si>
  <si>
    <t>მიხეილ დობორჯგინიძე</t>
  </si>
  <si>
    <t>ნელი ჩხიკვაძე</t>
  </si>
  <si>
    <t>01017019404</t>
  </si>
  <si>
    <t>დუშეთი საიჯარო ქირა</t>
  </si>
  <si>
    <t>ცისანა ზექალაშვილი</t>
  </si>
  <si>
    <t>01002016169</t>
  </si>
  <si>
    <t>იჯარა - ვაზისუბანი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</si>
  <si>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</si>
  <si>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</si>
  <si>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</si>
  <si>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</si>
  <si>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</si>
  <si>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ზიზი ბარბაქაძე</t>
  </si>
  <si>
    <t>იჯარა - რუსთავი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</si>
  <si>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</si>
  <si>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</si>
  <si>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</si>
  <si>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</si>
  <si>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</si>
  <si>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</si>
  <si>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</si>
  <si>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</si>
  <si>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57001035191</t>
  </si>
  <si>
    <t>იჯარა -სურამი</t>
  </si>
  <si>
    <t>მარიკა ჯაფარიძე</t>
  </si>
  <si>
    <t>01008019461</t>
  </si>
  <si>
    <t>იჯარა-მესტია</t>
  </si>
  <si>
    <t>მურად დიასამიძე</t>
  </si>
  <si>
    <t>61006033294</t>
  </si>
  <si>
    <t>იჯარა - ბათუმი</t>
  </si>
  <si>
    <t>მელს ბდოიანი</t>
  </si>
  <si>
    <t>32001000147</t>
  </si>
  <si>
    <t>იჯარა - ნინოწმინდა</t>
  </si>
  <si>
    <t xml:space="preserve">ნოდარ ნადირაშვილი </t>
  </si>
  <si>
    <t>01026001725</t>
  </si>
  <si>
    <t>იჯარა -ჭიათურა</t>
  </si>
  <si>
    <t>ტარიელ მეტრეველი</t>
  </si>
  <si>
    <t>34001000672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</si>
  <si>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</si>
  <si>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</si>
  <si>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</si>
  <si>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</si>
  <si>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</si>
  <si>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</si>
  <si>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</si>
  <si>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</si>
  <si>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რუსუდან მინაძე</t>
  </si>
  <si>
    <t>ზურაბ კუტუბიძე</t>
  </si>
  <si>
    <t>ჩოხატაური</t>
  </si>
  <si>
    <t>ბესიკ მამფორია</t>
  </si>
  <si>
    <t>ჩხოროწყუ</t>
  </si>
  <si>
    <t>ნატო სილაგაძე</t>
  </si>
  <si>
    <t>49001000377</t>
  </si>
  <si>
    <t>იჯარა -ცაგერი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</si>
  <si>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</si>
  <si>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</si>
  <si>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</si>
  <si>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</si>
  <si>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</si>
  <si>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</si>
  <si>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</si>
  <si>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</si>
  <si>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</si>
  <si>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</si>
  <si>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</si>
  <si>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</si>
  <si>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თეიმურაზ შოშიაშვილი</t>
  </si>
  <si>
    <t>ხელფასი - ივლისი /აგვისტო</t>
  </si>
  <si>
    <t>რამაზ ქარჩავა</t>
  </si>
  <si>
    <t>48001005360</t>
  </si>
  <si>
    <t>შალვა შოშიაშვილი</t>
  </si>
  <si>
    <t>გიორგი თურქია</t>
  </si>
  <si>
    <t>01026001349</t>
  </si>
  <si>
    <t>შალვა გვარამაძე</t>
  </si>
  <si>
    <t>01017039570</t>
  </si>
  <si>
    <t>დავით ჯანდიერი</t>
  </si>
  <si>
    <t>60002000568</t>
  </si>
  <si>
    <t>ელენე ფანჩულიძე</t>
  </si>
  <si>
    <t>01401102358</t>
  </si>
  <si>
    <t>მამუკა თოიძე</t>
  </si>
  <si>
    <t>01019005951</t>
  </si>
  <si>
    <t>ლევან ხუციშვილი</t>
  </si>
  <si>
    <t>44001000678</t>
  </si>
  <si>
    <t>გიორგი დალბაშვილი</t>
  </si>
  <si>
    <t>01024047554</t>
  </si>
  <si>
    <t>სამსონ გოგიბედაშვილი</t>
  </si>
  <si>
    <t>01007005566</t>
  </si>
  <si>
    <t>ირინა ზურაბოვა</t>
  </si>
  <si>
    <t>01017013216</t>
  </si>
  <si>
    <t>ელენე ალფაიძე</t>
  </si>
  <si>
    <t>01030031129</t>
  </si>
  <si>
    <t>გიორგი შოშიაშვილი</t>
  </si>
  <si>
    <t>01011087975</t>
  </si>
  <si>
    <t>მარიამ ლორთქიფანიძე</t>
  </si>
  <si>
    <t>01026010825</t>
  </si>
  <si>
    <t>სალომე გოგსაძე</t>
  </si>
  <si>
    <t>60001053445</t>
  </si>
  <si>
    <t>ირაკლი მოდებაძე</t>
  </si>
  <si>
    <t>01019049248</t>
  </si>
  <si>
    <t>მირიან მაჭავარიანი</t>
  </si>
  <si>
    <t>56001001467</t>
  </si>
  <si>
    <t>გვანცა იობიძე</t>
  </si>
  <si>
    <t>დიანა ხალვაში</t>
  </si>
  <si>
    <t>61004005940</t>
  </si>
  <si>
    <t>29.06.2016</t>
  </si>
  <si>
    <t>დიმიტრი ბლუაშვილი</t>
  </si>
  <si>
    <t>01017042400</t>
  </si>
  <si>
    <t>დავით ნარუაშვილი</t>
  </si>
  <si>
    <t>ლელა კაპანაძე</t>
  </si>
  <si>
    <t>20001050467</t>
  </si>
  <si>
    <t>ნათია ბათირაშვილი</t>
  </si>
  <si>
    <t>54001018197</t>
  </si>
  <si>
    <t>გურანდა კონცელიძე</t>
  </si>
  <si>
    <t>61008002267</t>
  </si>
  <si>
    <t>ალექსი ქიბროწაშვილი</t>
  </si>
  <si>
    <t>08001009725</t>
  </si>
  <si>
    <t>ლია ლომინაშვილი</t>
  </si>
  <si>
    <t>61003007351</t>
  </si>
  <si>
    <t>სოფიკო შარაბიძე</t>
  </si>
  <si>
    <t>35001105709</t>
  </si>
  <si>
    <t>კახაბერ ბერიძე</t>
  </si>
  <si>
    <t>47001006737</t>
  </si>
  <si>
    <t>ირინე ტურაშვილი</t>
  </si>
  <si>
    <t>45001005126</t>
  </si>
  <si>
    <t>ანიკო ჯაფარიძე</t>
  </si>
  <si>
    <t>30001001557</t>
  </si>
  <si>
    <t>ნოდარ ხაჩიძე</t>
  </si>
  <si>
    <t>25001004239</t>
  </si>
  <si>
    <t>ცირა დვალიშვილი</t>
  </si>
  <si>
    <t>26001035433</t>
  </si>
  <si>
    <t>ვარდიკო ორბეთიშვილი</t>
  </si>
  <si>
    <t>08001018966</t>
  </si>
  <si>
    <t>ვიოლეტა უგულავა</t>
  </si>
  <si>
    <t>49001003885</t>
  </si>
  <si>
    <t>ემზარი გორგილაძე</t>
  </si>
  <si>
    <t>36001006032</t>
  </si>
  <si>
    <t>იოსებ ბეჟანიშვილი</t>
  </si>
  <si>
    <t>01027017686</t>
  </si>
  <si>
    <t>გიორგი ხაზიური</t>
  </si>
  <si>
    <t>13001001184</t>
  </si>
  <si>
    <t>დიტო კვირკველია</t>
  </si>
  <si>
    <t>01024004627</t>
  </si>
  <si>
    <t>ნანი სკანაძე</t>
  </si>
  <si>
    <t>57001009663</t>
  </si>
  <si>
    <t>კონსტანტინე ლობჟანიძე</t>
  </si>
  <si>
    <t>01024035767</t>
  </si>
  <si>
    <t>აკაკი კვინტლაძე</t>
  </si>
  <si>
    <t>01030050081</t>
  </si>
  <si>
    <t>ცოტნე გლოველი</t>
  </si>
  <si>
    <t>01019053551</t>
  </si>
  <si>
    <t>დავით მახათაძე</t>
  </si>
  <si>
    <t>01031005952</t>
  </si>
  <si>
    <t>ზურაბ პინაიშვილი</t>
  </si>
  <si>
    <t>01012015300</t>
  </si>
  <si>
    <t>ლევან ნუცუბიძე</t>
  </si>
  <si>
    <t>01024011331</t>
  </si>
  <si>
    <t>ნუგზარ ღვალაძე</t>
  </si>
  <si>
    <t>01006005591</t>
  </si>
  <si>
    <t>გურამ გურჩიანი</t>
  </si>
  <si>
    <t>62007011131</t>
  </si>
  <si>
    <t>ზურაბ კიკვაძე</t>
  </si>
  <si>
    <t>01021003548</t>
  </si>
  <si>
    <t>გრიგოლ ლაბარტყავა</t>
  </si>
  <si>
    <t>62007014261</t>
  </si>
  <si>
    <t>ირაკლი მერაბაშვილი</t>
  </si>
  <si>
    <t>01002006376</t>
  </si>
  <si>
    <t>გიორგი პეტრიაშვილი</t>
  </si>
  <si>
    <t>01019061763</t>
  </si>
  <si>
    <t>თეიმურაზ გაგუა</t>
  </si>
  <si>
    <t>01001021454</t>
  </si>
  <si>
    <t>გიორგი ეგრისელაშვილი</t>
  </si>
  <si>
    <t>01022008261</t>
  </si>
  <si>
    <t>ზაზა რევიშვილი</t>
  </si>
  <si>
    <t>01026011099</t>
  </si>
  <si>
    <t>მაია ტაბიძე</t>
  </si>
  <si>
    <t>01024035835</t>
  </si>
  <si>
    <t>ნანა ცინდელიანი</t>
  </si>
  <si>
    <t>01005005012</t>
  </si>
  <si>
    <t>რევაზ სახვაძე</t>
  </si>
  <si>
    <t>თამაზ ხიზანიშვილი</t>
  </si>
  <si>
    <t>01030000656</t>
  </si>
  <si>
    <t>სოფიო ბაღდავაძე</t>
  </si>
  <si>
    <t>01008028660</t>
  </si>
  <si>
    <t>ვახტანგ პეტრიაშვილი</t>
  </si>
  <si>
    <t>01007007180</t>
  </si>
  <si>
    <t>ნუგზარ ჯაში</t>
  </si>
  <si>
    <t>01010005074</t>
  </si>
  <si>
    <t>თამარ ჯიშკარიანი</t>
  </si>
  <si>
    <t>01023008456</t>
  </si>
  <si>
    <t>კახაბერ ქურციკიძე</t>
  </si>
  <si>
    <t>01022004229</t>
  </si>
  <si>
    <t>გიორგი სტეფანაშვილი</t>
  </si>
  <si>
    <t>01015015305</t>
  </si>
  <si>
    <t>სალომე მეტონიძე</t>
  </si>
  <si>
    <t>01017053484</t>
  </si>
  <si>
    <t>სოფიო გიორგაძე</t>
  </si>
  <si>
    <t>01015005420</t>
  </si>
  <si>
    <t>გიორგი არევაძე</t>
  </si>
  <si>
    <t>01026007215</t>
  </si>
  <si>
    <t>გიორგი შერვაშიძე</t>
  </si>
  <si>
    <t>01017016807</t>
  </si>
  <si>
    <t>გიორგი ბეზარაშვილი</t>
  </si>
  <si>
    <t>01010008286</t>
  </si>
  <si>
    <t>13.06.2016</t>
  </si>
  <si>
    <t>ანი ბალხამიშვილი</t>
  </si>
  <si>
    <t>24001046278</t>
  </si>
  <si>
    <t>დავით თოფურიძე</t>
  </si>
  <si>
    <t>61001022146</t>
  </si>
  <si>
    <t>08.06.2016</t>
  </si>
  <si>
    <t>ევა გიგილაშვილი</t>
  </si>
  <si>
    <t>43001014580</t>
  </si>
  <si>
    <t>პაატა ბედიანაშვილი</t>
  </si>
  <si>
    <t>59001006498</t>
  </si>
  <si>
    <t>გიორგი ოდიშვილი</t>
  </si>
  <si>
    <t>44001001688</t>
  </si>
  <si>
    <t>მარინე მარჯანიძე</t>
  </si>
  <si>
    <t>43001002377</t>
  </si>
  <si>
    <t>მედეა აბაშიძე</t>
  </si>
  <si>
    <t>59001008059</t>
  </si>
  <si>
    <t>გივი სუჯაშვილი</t>
  </si>
  <si>
    <t>44001000032</t>
  </si>
  <si>
    <t>სანდრო კვირჭიშვილი</t>
  </si>
  <si>
    <t>44001001537</t>
  </si>
  <si>
    <t>ზინაიდა ცერცვაძე</t>
  </si>
  <si>
    <t>59001105861</t>
  </si>
  <si>
    <t>გვანცა ხაბალაშვილი</t>
  </si>
  <si>
    <t>59001122255</t>
  </si>
  <si>
    <t>მთვარისა ინაკავაძე</t>
  </si>
  <si>
    <t>59301129669</t>
  </si>
  <si>
    <t>ზურაბ თეთრუაშვილი</t>
  </si>
  <si>
    <t>59001074959</t>
  </si>
  <si>
    <t>ცისმარი მჭედლიშვილი</t>
  </si>
  <si>
    <t>59701136939</t>
  </si>
  <si>
    <t>ნინო გოშაძე</t>
  </si>
  <si>
    <t>10001005401</t>
  </si>
  <si>
    <t>თეიმურაზ ნარიმანიშვილი</t>
  </si>
  <si>
    <t>03001000465</t>
  </si>
  <si>
    <t>თინათინ გიგიტაშვილი</t>
  </si>
  <si>
    <t>45001004226</t>
  </si>
  <si>
    <t>ზოია მუმლაური</t>
  </si>
  <si>
    <t>27001038374</t>
  </si>
  <si>
    <t>ნინო პეტრიაშვილი</t>
  </si>
  <si>
    <t>01001025507</t>
  </si>
  <si>
    <t>ცეესკოში უკან დაბრუნებული თანხა 2 წარმომადგენლის რომელიც არ გავეცით</t>
  </si>
  <si>
    <t>თამაზი</t>
  </si>
  <si>
    <t>თეიმურაზ</t>
  </si>
  <si>
    <t>დიმიტრი</t>
  </si>
  <si>
    <t>თინათინ</t>
  </si>
  <si>
    <t>სოფიკო</t>
  </si>
  <si>
    <t>ანზორ</t>
  </si>
  <si>
    <t>მარიამ</t>
  </si>
  <si>
    <t>ეკატერინე</t>
  </si>
  <si>
    <t>ანი</t>
  </si>
  <si>
    <t>გიორგი</t>
  </si>
  <si>
    <t>თენგიზ</t>
  </si>
  <si>
    <t>ნაირა</t>
  </si>
  <si>
    <t>ზურაბ</t>
  </si>
  <si>
    <t>რუსუდან</t>
  </si>
  <si>
    <t>ირინე</t>
  </si>
  <si>
    <t>ირაკლი</t>
  </si>
  <si>
    <t>დავით</t>
  </si>
  <si>
    <t>ხათუნა</t>
  </si>
  <si>
    <t>ქრისტინე</t>
  </si>
  <si>
    <t>სალომე</t>
  </si>
  <si>
    <t>დავითი</t>
  </si>
  <si>
    <t>ნინო</t>
  </si>
  <si>
    <t>ალექსანდრე</t>
  </si>
  <si>
    <t>ელენე</t>
  </si>
  <si>
    <t>მამუკა</t>
  </si>
  <si>
    <t>თეა</t>
  </si>
  <si>
    <t>მაია</t>
  </si>
  <si>
    <t>ნათია</t>
  </si>
  <si>
    <t>ქეთევანი</t>
  </si>
  <si>
    <t>ციალა</t>
  </si>
  <si>
    <t>მედეია</t>
  </si>
  <si>
    <t>ლია</t>
  </si>
  <si>
    <t>პაატა</t>
  </si>
  <si>
    <t>ლიანა</t>
  </si>
  <si>
    <t>მაკა</t>
  </si>
  <si>
    <t>ზაზა</t>
  </si>
  <si>
    <t>სოფიო</t>
  </si>
  <si>
    <t>მიხეილ</t>
  </si>
  <si>
    <t>თემურ</t>
  </si>
  <si>
    <t>რევაზ</t>
  </si>
  <si>
    <t>მარინა</t>
  </si>
  <si>
    <t>შოთა</t>
  </si>
  <si>
    <t>ინგა</t>
  </si>
  <si>
    <t>ქეთევან</t>
  </si>
  <si>
    <t>იამზე</t>
  </si>
  <si>
    <t>ფრიდონ</t>
  </si>
  <si>
    <t>ნოდარ</t>
  </si>
  <si>
    <t>მაყვალა</t>
  </si>
  <si>
    <t>დარეჯან</t>
  </si>
  <si>
    <t>01017016717</t>
  </si>
  <si>
    <t>ტუღუში</t>
  </si>
  <si>
    <t>01019039209</t>
  </si>
  <si>
    <t>ზალდასტანიშვილი</t>
  </si>
  <si>
    <t>01017012689</t>
  </si>
  <si>
    <t>ბარამიძე</t>
  </si>
  <si>
    <t>01017042767</t>
  </si>
  <si>
    <t>არჩვაძე</t>
  </si>
  <si>
    <t>01001064480</t>
  </si>
  <si>
    <t>თარხნიშვილი</t>
  </si>
  <si>
    <t>01008046335</t>
  </si>
  <si>
    <t>01719090087</t>
  </si>
  <si>
    <t>ნაჭყებია</t>
  </si>
  <si>
    <t>01001092847</t>
  </si>
  <si>
    <t>ჩიქობავა</t>
  </si>
  <si>
    <t>01008058100</t>
  </si>
  <si>
    <t>ლორთქიფანიძე</t>
  </si>
  <si>
    <t>01018004695</t>
  </si>
  <si>
    <t>გოგეშვილი</t>
  </si>
  <si>
    <t>35001088058</t>
  </si>
  <si>
    <t>ავალიშვილი</t>
  </si>
  <si>
    <t>01001078551</t>
  </si>
  <si>
    <t>შონია</t>
  </si>
  <si>
    <t>62006064651</t>
  </si>
  <si>
    <t>01005025204</t>
  </si>
  <si>
    <t>01005021886</t>
  </si>
  <si>
    <t>ჯიჯიეშვილი</t>
  </si>
  <si>
    <t>61001078900</t>
  </si>
  <si>
    <t>თოიძე</t>
  </si>
  <si>
    <t>01005017578</t>
  </si>
  <si>
    <t>26001038152</t>
  </si>
  <si>
    <t>კვაჭანტირაძე</t>
  </si>
  <si>
    <t>01008045124</t>
  </si>
  <si>
    <t>კორინთელი</t>
  </si>
  <si>
    <t>01005010391</t>
  </si>
  <si>
    <t>ბუცურეიშვილი</t>
  </si>
  <si>
    <t>26001036107</t>
  </si>
  <si>
    <t>თოფურია</t>
  </si>
  <si>
    <t>01009017986</t>
  </si>
  <si>
    <t>ნარიაშვილი</t>
  </si>
  <si>
    <t>26001030910</t>
  </si>
  <si>
    <t>წივწივაძე</t>
  </si>
  <si>
    <t>01021002628</t>
  </si>
  <si>
    <t>01019087279</t>
  </si>
  <si>
    <t>დემეტრაძე</t>
  </si>
  <si>
    <t>01008040326</t>
  </si>
  <si>
    <t>ბარდაველიძე</t>
  </si>
  <si>
    <t>01017037825</t>
  </si>
  <si>
    <t>ნამოიანი</t>
  </si>
  <si>
    <t>01022004576</t>
  </si>
  <si>
    <t>01009019260</t>
  </si>
  <si>
    <t>გერმანიშვილი</t>
  </si>
  <si>
    <t>01005006037</t>
  </si>
  <si>
    <t>ციმაკურიძე</t>
  </si>
  <si>
    <t>01024034694</t>
  </si>
  <si>
    <t>01019036228</t>
  </si>
  <si>
    <t>მენთეშაშვილი</t>
  </si>
  <si>
    <t>01030048544</t>
  </si>
  <si>
    <t>თოთიბაძე</t>
  </si>
  <si>
    <t>33001017081</t>
  </si>
  <si>
    <t>ნანსყანი</t>
  </si>
  <si>
    <t>62002007512</t>
  </si>
  <si>
    <t>12001098146</t>
  </si>
  <si>
    <t>ნემსაძე</t>
  </si>
  <si>
    <t>27001004380</t>
  </si>
  <si>
    <t>ურუშაძე</t>
  </si>
  <si>
    <t>26001027067</t>
  </si>
  <si>
    <t>ქურიძე</t>
  </si>
  <si>
    <t>26001026479</t>
  </si>
  <si>
    <t>კოკოჩაშვილი</t>
  </si>
  <si>
    <t>01024014482</t>
  </si>
  <si>
    <t>01009005468</t>
  </si>
  <si>
    <t>ორჯონიკიძე</t>
  </si>
  <si>
    <t>01005021279</t>
  </si>
  <si>
    <t>ჯულაყიძე</t>
  </si>
  <si>
    <t>37001007242</t>
  </si>
  <si>
    <t>დუნდუა</t>
  </si>
  <si>
    <t>37001016905</t>
  </si>
  <si>
    <t>ბალანჩივაძე</t>
  </si>
  <si>
    <t>37001026261</t>
  </si>
  <si>
    <t>ფახურიძე</t>
  </si>
  <si>
    <t>37001031250</t>
  </si>
  <si>
    <t>ჩომახიძე</t>
  </si>
  <si>
    <t>26001037194</t>
  </si>
  <si>
    <t>გაბინაშვილი</t>
  </si>
  <si>
    <t>59001002019</t>
  </si>
  <si>
    <t>გაგუა</t>
  </si>
  <si>
    <t>60001027482</t>
  </si>
  <si>
    <t>კოტრიკაძე</t>
  </si>
  <si>
    <t>37001056251</t>
  </si>
  <si>
    <t>ანთაძე</t>
  </si>
  <si>
    <t>01024051713</t>
  </si>
  <si>
    <t>ქუტიძე</t>
  </si>
  <si>
    <t>33001059876</t>
  </si>
  <si>
    <t>ნინიძე</t>
  </si>
  <si>
    <t>26001018349</t>
  </si>
  <si>
    <t>მანწკავა</t>
  </si>
  <si>
    <t>26001036115</t>
  </si>
  <si>
    <t>ხიჯაკაძე</t>
  </si>
  <si>
    <t>02001016908</t>
  </si>
  <si>
    <t>კვირტია</t>
  </si>
  <si>
    <t>62001009498</t>
  </si>
  <si>
    <t>გვაზავა</t>
  </si>
  <si>
    <t>29001001030</t>
  </si>
  <si>
    <t>01009018620</t>
  </si>
  <si>
    <t>კვარაცხელია</t>
  </si>
  <si>
    <t>51001010087</t>
  </si>
  <si>
    <t>თოდუა</t>
  </si>
  <si>
    <t>48001017496</t>
  </si>
  <si>
    <t>გულიაშვილი</t>
  </si>
  <si>
    <t>01017009994</t>
  </si>
  <si>
    <t>62001039019</t>
  </si>
  <si>
    <t>თვალაბეიშვილი</t>
  </si>
  <si>
    <t>26001033556</t>
  </si>
  <si>
    <t>კასრაძე</t>
  </si>
  <si>
    <t>01008033105</t>
  </si>
  <si>
    <t>01008056769</t>
  </si>
  <si>
    <t>01005000121</t>
  </si>
  <si>
    <t>ებრალიძე</t>
  </si>
  <si>
    <t>26001035436</t>
  </si>
  <si>
    <t>01019031161</t>
  </si>
  <si>
    <t>უბნის წარმომადგენელი</t>
  </si>
  <si>
    <t>მომსახურეობა</t>
  </si>
  <si>
    <t>ანჟელა</t>
  </si>
  <si>
    <t>რევიშვილი</t>
  </si>
  <si>
    <t>09001027946</t>
  </si>
  <si>
    <t>ბექა</t>
  </si>
  <si>
    <t>ნიბჩვიანი</t>
  </si>
  <si>
    <t>60001148327</t>
  </si>
  <si>
    <t>გილდა</t>
  </si>
  <si>
    <t>გაბელაია</t>
  </si>
  <si>
    <t>01005021710</t>
  </si>
  <si>
    <t>გულნარა</t>
  </si>
  <si>
    <t>ქვაჭრელიშვილი-გრეული</t>
  </si>
  <si>
    <t>01030036393</t>
  </si>
  <si>
    <t>ვენერა</t>
  </si>
  <si>
    <t>ძულიაშვილი</t>
  </si>
  <si>
    <t>01027052129</t>
  </si>
  <si>
    <t>ოდიკაძე</t>
  </si>
  <si>
    <t>18001064501</t>
  </si>
  <si>
    <t>თეონა</t>
  </si>
  <si>
    <t>ანიკაშვილი</t>
  </si>
  <si>
    <t>59001031517</t>
  </si>
  <si>
    <t>ია</t>
  </si>
  <si>
    <t>26001015937</t>
  </si>
  <si>
    <t>ლალი</t>
  </si>
  <si>
    <t>რუსაძე</t>
  </si>
  <si>
    <t>53001042213</t>
  </si>
  <si>
    <t>სვანიძე</t>
  </si>
  <si>
    <t>53001057141</t>
  </si>
  <si>
    <t>მანანა</t>
  </si>
  <si>
    <t>ყიფიანი</t>
  </si>
  <si>
    <t>01008027488</t>
  </si>
  <si>
    <t>მირიან</t>
  </si>
  <si>
    <t>ბერძნიშვილი</t>
  </si>
  <si>
    <t>59001022615</t>
  </si>
  <si>
    <t>ნანა</t>
  </si>
  <si>
    <t>ნემსწვერიძე</t>
  </si>
  <si>
    <t>53001056933</t>
  </si>
  <si>
    <t>ნიკოლოზ</t>
  </si>
  <si>
    <t>მირველაშვილი</t>
  </si>
  <si>
    <t>01001052451</t>
  </si>
  <si>
    <t>ტორიაშვილი</t>
  </si>
  <si>
    <t>01010012558</t>
  </si>
  <si>
    <t>დობორჯგინიძე</t>
  </si>
  <si>
    <t>01024018417</t>
  </si>
  <si>
    <t>ჯაბა</t>
  </si>
  <si>
    <t>01005005802</t>
  </si>
  <si>
    <t>ანა</t>
  </si>
  <si>
    <t>ოდიშვილი</t>
  </si>
  <si>
    <t>01001099698</t>
  </si>
  <si>
    <t>ბადრი</t>
  </si>
  <si>
    <t>აბრალავა</t>
  </si>
  <si>
    <t>19001082132</t>
  </si>
  <si>
    <t>ბაკურ</t>
  </si>
  <si>
    <t>ბერია</t>
  </si>
  <si>
    <t>19001055852</t>
  </si>
  <si>
    <t>ბეგაშვილი</t>
  </si>
  <si>
    <t>01027065568</t>
  </si>
  <si>
    <t>გვანცა</t>
  </si>
  <si>
    <t>კუპატაძე</t>
  </si>
  <si>
    <t>54001060331</t>
  </si>
  <si>
    <t>გოგოლაური</t>
  </si>
  <si>
    <t>01019078039</t>
  </si>
  <si>
    <t>გოჩა</t>
  </si>
  <si>
    <t>კერესელიძე</t>
  </si>
  <si>
    <t>01029006447</t>
  </si>
  <si>
    <t>ხუჯაძე</t>
  </si>
  <si>
    <t>21001025662</t>
  </si>
  <si>
    <t>ლიპარტიანი</t>
  </si>
  <si>
    <t>53001038739</t>
  </si>
  <si>
    <t>ეთერი</t>
  </si>
  <si>
    <t>ყველაშვილი</t>
  </si>
  <si>
    <t>01019056451</t>
  </si>
  <si>
    <t>ელისო</t>
  </si>
  <si>
    <t>17001024185</t>
  </si>
  <si>
    <t>ჯანაშია</t>
  </si>
  <si>
    <t>29001006970</t>
  </si>
  <si>
    <t>ზევინარი</t>
  </si>
  <si>
    <t>სუთიძე</t>
  </si>
  <si>
    <t>58001017584</t>
  </si>
  <si>
    <t>თამარ</t>
  </si>
  <si>
    <t>გიორგობიანი</t>
  </si>
  <si>
    <t>62005027228</t>
  </si>
  <si>
    <t>თამარი</t>
  </si>
  <si>
    <t>წერეთელი-ღოღელიანი</t>
  </si>
  <si>
    <t>60001105930</t>
  </si>
  <si>
    <t>თორნიკე</t>
  </si>
  <si>
    <t>01027066635</t>
  </si>
  <si>
    <t>ცინაძე</t>
  </si>
  <si>
    <t>60001067826</t>
  </si>
  <si>
    <t>ისაკი</t>
  </si>
  <si>
    <t>მიშელაძე</t>
  </si>
  <si>
    <t>01019036895</t>
  </si>
  <si>
    <t>კახაბერ</t>
  </si>
  <si>
    <t>ქადარია</t>
  </si>
  <si>
    <t>62001011526</t>
  </si>
  <si>
    <t>ლანა</t>
  </si>
  <si>
    <t>მეზურნიშვილი</t>
  </si>
  <si>
    <t>01017040494</t>
  </si>
  <si>
    <t>ლევანი</t>
  </si>
  <si>
    <t>01015018294</t>
  </si>
  <si>
    <t>ლელა</t>
  </si>
  <si>
    <t>01027045414</t>
  </si>
  <si>
    <t>მალვინა</t>
  </si>
  <si>
    <t>ჭელიძე</t>
  </si>
  <si>
    <t>60001079892</t>
  </si>
  <si>
    <t>ჯოჯუა</t>
  </si>
  <si>
    <t>29001018164</t>
  </si>
  <si>
    <t>01005040664</t>
  </si>
  <si>
    <t>აბჟანდაძე</t>
  </si>
  <si>
    <t>01008044478</t>
  </si>
  <si>
    <t>მინდია</t>
  </si>
  <si>
    <t>კვიმსაძე</t>
  </si>
  <si>
    <t>60003006852</t>
  </si>
  <si>
    <t>ნარგიზა</t>
  </si>
  <si>
    <t>სვინტრაძე</t>
  </si>
  <si>
    <t>60001096911</t>
  </si>
  <si>
    <t>ნესტორ</t>
  </si>
  <si>
    <t>კოკაია</t>
  </si>
  <si>
    <t>29001000173</t>
  </si>
  <si>
    <t>01019036894</t>
  </si>
  <si>
    <t>ნონა</t>
  </si>
  <si>
    <t>სამხარაძე</t>
  </si>
  <si>
    <t>01027039863</t>
  </si>
  <si>
    <t>ოთარი</t>
  </si>
  <si>
    <t>ცნობილაძე</t>
  </si>
  <si>
    <t>53001060110</t>
  </si>
  <si>
    <t>როსტომი</t>
  </si>
  <si>
    <t>29001040526</t>
  </si>
  <si>
    <t>ყრუაშვილი</t>
  </si>
  <si>
    <t>01003000875</t>
  </si>
  <si>
    <t>სოსო</t>
  </si>
  <si>
    <t>ყუფარაძე</t>
  </si>
  <si>
    <t>60002006746</t>
  </si>
  <si>
    <t>ქრისტინა</t>
  </si>
  <si>
    <t>ძარია</t>
  </si>
  <si>
    <t>29001007815</t>
  </si>
  <si>
    <t>შაქრო</t>
  </si>
  <si>
    <t>ჯანელიძე</t>
  </si>
  <si>
    <t>53001038367</t>
  </si>
  <si>
    <t>ფხაკაძე</t>
  </si>
  <si>
    <t>53001053060</t>
  </si>
  <si>
    <t>ჭაბუკა</t>
  </si>
  <si>
    <t>01020014217</t>
  </si>
  <si>
    <t>ხატია</t>
  </si>
  <si>
    <t>01027087957</t>
  </si>
  <si>
    <t>ციხელაშვილი</t>
  </si>
  <si>
    <t>01019034787</t>
  </si>
  <si>
    <t>ადლანი</t>
  </si>
  <si>
    <t>მარგოშვილი</t>
  </si>
  <si>
    <t>08001036926</t>
  </si>
  <si>
    <t>ასმათი</t>
  </si>
  <si>
    <t>გოდერძიშვილი</t>
  </si>
  <si>
    <t>08001000544</t>
  </si>
  <si>
    <t>31001026468</t>
  </si>
  <si>
    <t>ვაჟა</t>
  </si>
  <si>
    <t>მარტოძე</t>
  </si>
  <si>
    <t>31001044589</t>
  </si>
  <si>
    <t>ვასილი</t>
  </si>
  <si>
    <t>გულბათაშვილი</t>
  </si>
  <si>
    <t>31001033800</t>
  </si>
  <si>
    <t>ნადირაშვილი</t>
  </si>
  <si>
    <t>08001026738</t>
  </si>
  <si>
    <t>ვახტანგი</t>
  </si>
  <si>
    <t>თვალიაშვილი</t>
  </si>
  <si>
    <t>45001005936</t>
  </si>
  <si>
    <t>თამილა</t>
  </si>
  <si>
    <t>ბიტარაშვილი</t>
  </si>
  <si>
    <t>08001019805</t>
  </si>
  <si>
    <t>ქსოვრელი</t>
  </si>
  <si>
    <t>24001047761</t>
  </si>
  <si>
    <t>ზუბაშვილი</t>
  </si>
  <si>
    <t>59003002168</t>
  </si>
  <si>
    <t>ლიკა</t>
  </si>
  <si>
    <t>დემეტრაშვილი</t>
  </si>
  <si>
    <t>59003002099</t>
  </si>
  <si>
    <t>მანონი</t>
  </si>
  <si>
    <t>შეშაბერიძე</t>
  </si>
  <si>
    <t>08001013239</t>
  </si>
  <si>
    <t>მახარე</t>
  </si>
  <si>
    <t>კურატიშვილი</t>
  </si>
  <si>
    <t>36001053545</t>
  </si>
  <si>
    <t>მაღალაშვილი</t>
  </si>
  <si>
    <t>08001017260</t>
  </si>
  <si>
    <t>ნათელა</t>
  </si>
  <si>
    <t>მეკოკიშვილი</t>
  </si>
  <si>
    <t>08001006105</t>
  </si>
  <si>
    <t>ბუნტური</t>
  </si>
  <si>
    <t>08001007584</t>
  </si>
  <si>
    <t>კურდღელაიძე</t>
  </si>
  <si>
    <t>08001006881</t>
  </si>
  <si>
    <t>სპარტაკი</t>
  </si>
  <si>
    <t>ხუბეჯაშვილი</t>
  </si>
  <si>
    <t>08001027841</t>
  </si>
  <si>
    <t>ცოტნე</t>
  </si>
  <si>
    <t>შამათავა</t>
  </si>
  <si>
    <t>19001100618</t>
  </si>
  <si>
    <t>ჯონი</t>
  </si>
  <si>
    <t>მჭედლიძე</t>
  </si>
  <si>
    <t>59004005848</t>
  </si>
  <si>
    <t>ხოზბერუაშვილი</t>
  </si>
  <si>
    <t>20001001004</t>
  </si>
  <si>
    <t>ბეჟანი</t>
  </si>
  <si>
    <t>ტეტიაშვილი</t>
  </si>
  <si>
    <t>20001015139</t>
  </si>
  <si>
    <t>მელაძე</t>
  </si>
  <si>
    <t>20001018093</t>
  </si>
  <si>
    <t>ეკა</t>
  </si>
  <si>
    <t>გაროზაშვილი</t>
  </si>
  <si>
    <t>20001048441</t>
  </si>
  <si>
    <t>მიშიძე</t>
  </si>
  <si>
    <t>20001063243</t>
  </si>
  <si>
    <t>მელანაშვილი</t>
  </si>
  <si>
    <t>59004003341</t>
  </si>
  <si>
    <t>ნებიერიძე</t>
  </si>
  <si>
    <t>59004001404</t>
  </si>
  <si>
    <t>თემური</t>
  </si>
  <si>
    <t>მამულაშვილი</t>
  </si>
  <si>
    <t>08001030131</t>
  </si>
  <si>
    <t>59004004724</t>
  </si>
  <si>
    <t>ინა</t>
  </si>
  <si>
    <t>ქელეხსაშვილი</t>
  </si>
  <si>
    <t>20001022044</t>
  </si>
  <si>
    <t>08001010371</t>
  </si>
  <si>
    <t>გიორგაძე</t>
  </si>
  <si>
    <t>20001060328</t>
  </si>
  <si>
    <t>თედეევი</t>
  </si>
  <si>
    <t>01013023010</t>
  </si>
  <si>
    <t>მადონა</t>
  </si>
  <si>
    <t>ნონიკაშვილი</t>
  </si>
  <si>
    <t>20001063599</t>
  </si>
  <si>
    <t>ტერაშვილი</t>
  </si>
  <si>
    <t>59004005249</t>
  </si>
  <si>
    <t>მარინე</t>
  </si>
  <si>
    <t>მგელიაშვილი</t>
  </si>
  <si>
    <t>08001007265</t>
  </si>
  <si>
    <t>მერი</t>
  </si>
  <si>
    <t>მურთაზაშვილი</t>
  </si>
  <si>
    <t>20001063011</t>
  </si>
  <si>
    <t>ჯულიეტა</t>
  </si>
  <si>
    <t>გვარამაძე</t>
  </si>
  <si>
    <t>20001010248</t>
  </si>
  <si>
    <t>ღვაბერიძე</t>
  </si>
  <si>
    <t>01019077236</t>
  </si>
  <si>
    <t>ალადაშვილი</t>
  </si>
  <si>
    <t>01008024681</t>
  </si>
  <si>
    <t>თურქია</t>
  </si>
  <si>
    <t>ნაფიშვილი</t>
  </si>
  <si>
    <t>42001032940</t>
  </si>
  <si>
    <t>დიანა</t>
  </si>
  <si>
    <t>ხალვაში</t>
  </si>
  <si>
    <t>დიტო</t>
  </si>
  <si>
    <t>კვირკველია</t>
  </si>
  <si>
    <t>კიკნაძე</t>
  </si>
  <si>
    <t>01019074369</t>
  </si>
  <si>
    <t>სიორდია</t>
  </si>
  <si>
    <t>42001039543</t>
  </si>
  <si>
    <t>შაფაქიძე</t>
  </si>
  <si>
    <t>01027074670</t>
  </si>
  <si>
    <t>გოგოლაშვილი</t>
  </si>
  <si>
    <t>40001033168</t>
  </si>
  <si>
    <t>საბა</t>
  </si>
  <si>
    <t>ბერიკაშვილი</t>
  </si>
  <si>
    <t>01005031724</t>
  </si>
  <si>
    <t>ხაჩიძე</t>
  </si>
  <si>
    <t>11001032753</t>
  </si>
  <si>
    <t>ლოლაძე</t>
  </si>
  <si>
    <t>21001034907</t>
  </si>
  <si>
    <t>ასმათ</t>
  </si>
  <si>
    <t>ლეფსვერიძე</t>
  </si>
  <si>
    <t>08001021387</t>
  </si>
  <si>
    <t>პატარაია</t>
  </si>
  <si>
    <t>29001034765</t>
  </si>
  <si>
    <t>თამაზ</t>
  </si>
  <si>
    <t>ბორჩაშვილი</t>
  </si>
  <si>
    <t>08001006305</t>
  </si>
  <si>
    <t>იაკობ</t>
  </si>
  <si>
    <t>01657004608</t>
  </si>
  <si>
    <t>კახა</t>
  </si>
  <si>
    <t>თიგიშვილი</t>
  </si>
  <si>
    <t>01017023207</t>
  </si>
  <si>
    <t>გოგიტიძე</t>
  </si>
  <si>
    <t>08001028963</t>
  </si>
  <si>
    <t>08001030106</t>
  </si>
  <si>
    <t>ჟანა</t>
  </si>
  <si>
    <t>მაისურაძე</t>
  </si>
  <si>
    <t>08001033109</t>
  </si>
  <si>
    <t>რობერტ</t>
  </si>
  <si>
    <t>ჭრელაშვილი</t>
  </si>
  <si>
    <t>08001009520</t>
  </si>
  <si>
    <t>ალექსი</t>
  </si>
  <si>
    <t>ქიბროწაშვილი</t>
  </si>
  <si>
    <t>ანნა</t>
  </si>
  <si>
    <t>სადაღაშვილი</t>
  </si>
  <si>
    <t>14001028761</t>
  </si>
  <si>
    <t>გიგა</t>
  </si>
  <si>
    <t>სხილაძე</t>
  </si>
  <si>
    <t>18001069892</t>
  </si>
  <si>
    <t>პეტრიაშვილი</t>
  </si>
  <si>
    <t>01017017808</t>
  </si>
  <si>
    <t>ჟამიაშვილი</t>
  </si>
  <si>
    <t>16001032022</t>
  </si>
  <si>
    <t>ენუქიძე</t>
  </si>
  <si>
    <t>01005008164</t>
  </si>
  <si>
    <t>თალიკო</t>
  </si>
  <si>
    <t>ჯავახიშვილი</t>
  </si>
  <si>
    <t>01027042545</t>
  </si>
  <si>
    <t>რუხაძე</t>
  </si>
  <si>
    <t>01008042578</t>
  </si>
  <si>
    <t>ლაშა</t>
  </si>
  <si>
    <t>25001046777</t>
  </si>
  <si>
    <t>ხარებავა</t>
  </si>
  <si>
    <t>19001036251</t>
  </si>
  <si>
    <t>რამიშვილი</t>
  </si>
  <si>
    <t>46001011098</t>
  </si>
  <si>
    <t>ნოდარი</t>
  </si>
  <si>
    <t>სანდრო</t>
  </si>
  <si>
    <t>კანდელაკი</t>
  </si>
  <si>
    <t>01024037912</t>
  </si>
  <si>
    <t>უჩა</t>
  </si>
  <si>
    <t>ბედოშვილი</t>
  </si>
  <si>
    <t>16001032101</t>
  </si>
  <si>
    <t>მაცაბერიძე</t>
  </si>
  <si>
    <t>01001081977</t>
  </si>
  <si>
    <t>ნონიაშვილი</t>
  </si>
  <si>
    <t>20001019744</t>
  </si>
  <si>
    <t>ბესიკ</t>
  </si>
  <si>
    <t>რამაზაშვილი</t>
  </si>
  <si>
    <t>20001017849</t>
  </si>
  <si>
    <t>თუშიშვილი</t>
  </si>
  <si>
    <t>20001023220</t>
  </si>
  <si>
    <t>თინათინი</t>
  </si>
  <si>
    <t>ბიტიაშვილი</t>
  </si>
  <si>
    <t>20001034591</t>
  </si>
  <si>
    <t>ივერი</t>
  </si>
  <si>
    <t>ჭორაშვილი</t>
  </si>
  <si>
    <t>08001021321</t>
  </si>
  <si>
    <t>ლეილა</t>
  </si>
  <si>
    <t>ძამუკაშვილი</t>
  </si>
  <si>
    <t>20001022128</t>
  </si>
  <si>
    <t>მრელაშვილი</t>
  </si>
  <si>
    <t>20001035413</t>
  </si>
  <si>
    <t>მელაიძე</t>
  </si>
  <si>
    <t>08001019477</t>
  </si>
  <si>
    <t>ექვთიმიშვილი</t>
  </si>
  <si>
    <t>08001010746</t>
  </si>
  <si>
    <t>შალიკო</t>
  </si>
  <si>
    <t>ყარაულაშვილი</t>
  </si>
  <si>
    <t>20001059912</t>
  </si>
  <si>
    <t>ახალაია</t>
  </si>
  <si>
    <t>48001005121</t>
  </si>
  <si>
    <t>ჯამრულიძე</t>
  </si>
  <si>
    <t>08001007012</t>
  </si>
  <si>
    <t>გურამი</t>
  </si>
  <si>
    <t>დავიდოვი</t>
  </si>
  <si>
    <t>08001030454</t>
  </si>
  <si>
    <t>20001067885</t>
  </si>
  <si>
    <t>სარქისაშვილი</t>
  </si>
  <si>
    <t>08001030198</t>
  </si>
  <si>
    <t>ზეზვა</t>
  </si>
  <si>
    <t>შამშალაიძე</t>
  </si>
  <si>
    <t>08001020210</t>
  </si>
  <si>
    <t>ზვიადი</t>
  </si>
  <si>
    <t>დედაბრიშვილი</t>
  </si>
  <si>
    <t>08001022504</t>
  </si>
  <si>
    <t>პაქსაძე</t>
  </si>
  <si>
    <t>61009008565</t>
  </si>
  <si>
    <t>თინა</t>
  </si>
  <si>
    <t>მთიულიშვილი</t>
  </si>
  <si>
    <t>08001002074</t>
  </si>
  <si>
    <t>კობა</t>
  </si>
  <si>
    <t>დუდაური</t>
  </si>
  <si>
    <t>08001032093</t>
  </si>
  <si>
    <t>გუნაშაშვილი</t>
  </si>
  <si>
    <t>08001005315</t>
  </si>
  <si>
    <t>იოსებაშვილი</t>
  </si>
  <si>
    <t>08001006481</t>
  </si>
  <si>
    <t>გიგოიძე</t>
  </si>
  <si>
    <t>08001032583</t>
  </si>
  <si>
    <t>არშაულიძე</t>
  </si>
  <si>
    <t>20001010500</t>
  </si>
  <si>
    <t>ხელიძე</t>
  </si>
  <si>
    <t>08001035104</t>
  </si>
  <si>
    <t>კაიშვილი</t>
  </si>
  <si>
    <t>08001004439</t>
  </si>
  <si>
    <t>ბექურაიძე</t>
  </si>
  <si>
    <t>08001020854</t>
  </si>
  <si>
    <t>შორენა</t>
  </si>
  <si>
    <t>ხიზანიშვილი</t>
  </si>
  <si>
    <t>08001007338</t>
  </si>
  <si>
    <t>ოტიაშვილი</t>
  </si>
  <si>
    <t>08001025453</t>
  </si>
  <si>
    <t>ჩაბიევი</t>
  </si>
  <si>
    <t>08001033475</t>
  </si>
  <si>
    <t>დიდებაშვილი</t>
  </si>
  <si>
    <t>20001046262</t>
  </si>
  <si>
    <t>პავლიაშვილი</t>
  </si>
  <si>
    <t>08001033206</t>
  </si>
  <si>
    <t>ზეინაბ</t>
  </si>
  <si>
    <t>კირკიტაძე</t>
  </si>
  <si>
    <t>08001008616</t>
  </si>
  <si>
    <t>ყალიჩავა</t>
  </si>
  <si>
    <t>48001005799</t>
  </si>
  <si>
    <t>მიდელაშვილი</t>
  </si>
  <si>
    <t>08001009543</t>
  </si>
  <si>
    <t>წითელაური</t>
  </si>
  <si>
    <t>08001036075</t>
  </si>
  <si>
    <t>მიხეილი</t>
  </si>
  <si>
    <t>გოგილაშვილი</t>
  </si>
  <si>
    <t>08001026524</t>
  </si>
  <si>
    <t>ნატო</t>
  </si>
  <si>
    <t>მაკაროვი</t>
  </si>
  <si>
    <t>08001036134</t>
  </si>
  <si>
    <t>08001036848</t>
  </si>
  <si>
    <t>08001036294</t>
  </si>
  <si>
    <t>როსტიაშვილი</t>
  </si>
  <si>
    <t>31001057016</t>
  </si>
  <si>
    <t>ყაზიშვილი</t>
  </si>
  <si>
    <t>59003003916</t>
  </si>
  <si>
    <t>59004004404</t>
  </si>
  <si>
    <t>დათაშვილი</t>
  </si>
  <si>
    <t>59004005593</t>
  </si>
  <si>
    <t>59002007809</t>
  </si>
  <si>
    <t>ბაბუციძე</t>
  </si>
  <si>
    <t>59004004375</t>
  </si>
  <si>
    <t>რეზო</t>
  </si>
  <si>
    <t>მახარაშვილი</t>
  </si>
  <si>
    <t>31001054749</t>
  </si>
  <si>
    <t>გელაძე</t>
  </si>
  <si>
    <t>31001054774</t>
  </si>
  <si>
    <t>ხვიჩა</t>
  </si>
  <si>
    <t>31001056414</t>
  </si>
  <si>
    <t>ავთანდილ</t>
  </si>
  <si>
    <t>ჯიქია</t>
  </si>
  <si>
    <t>53001034824</t>
  </si>
  <si>
    <t>ალიოშა</t>
  </si>
  <si>
    <t>ძაგნიძე</t>
  </si>
  <si>
    <t>60001061025</t>
  </si>
  <si>
    <t>ამირან</t>
  </si>
  <si>
    <t>01015011703</t>
  </si>
  <si>
    <t>ანდრო</t>
  </si>
  <si>
    <t>01008041704</t>
  </si>
  <si>
    <t>ქუთათელაძე</t>
  </si>
  <si>
    <t>53001058014</t>
  </si>
  <si>
    <t>მაჭარაძე</t>
  </si>
  <si>
    <t>01001092513</t>
  </si>
  <si>
    <t>მნათობიშვილი</t>
  </si>
  <si>
    <t>01005017521</t>
  </si>
  <si>
    <t>ძოწენიძე</t>
  </si>
  <si>
    <t>60001140111</t>
  </si>
  <si>
    <t>ცუხიშვილი</t>
  </si>
  <si>
    <t>53001048163</t>
  </si>
  <si>
    <t>შვანგირაძე</t>
  </si>
  <si>
    <t>53001015743</t>
  </si>
  <si>
    <t>ღრუბელაშვილი</t>
  </si>
  <si>
    <t>36001048793</t>
  </si>
  <si>
    <t>სალუქვაძე</t>
  </si>
  <si>
    <t>01024013728</t>
  </si>
  <si>
    <t>01008059431</t>
  </si>
  <si>
    <t>თამუნა</t>
  </si>
  <si>
    <t>53001058177</t>
  </si>
  <si>
    <t>კაპანაძე</t>
  </si>
  <si>
    <t>25001045121</t>
  </si>
  <si>
    <t>ჩხარტიშვილი</t>
  </si>
  <si>
    <t>33001060213</t>
  </si>
  <si>
    <t>კონსტანტინე</t>
  </si>
  <si>
    <t>ვაშაკიძე</t>
  </si>
  <si>
    <t>37001008104</t>
  </si>
  <si>
    <t>მაგული</t>
  </si>
  <si>
    <t>37001032667</t>
  </si>
  <si>
    <t>01010009548</t>
  </si>
  <si>
    <t>მალხაზი</t>
  </si>
  <si>
    <t>60001093183</t>
  </si>
  <si>
    <t>გუნია</t>
  </si>
  <si>
    <t>01024051714</t>
  </si>
  <si>
    <t>გიგილაშვილი</t>
  </si>
  <si>
    <t>24001046750</t>
  </si>
  <si>
    <t>ტაბეშაძე</t>
  </si>
  <si>
    <t>09001027696</t>
  </si>
  <si>
    <t>მარიამი</t>
  </si>
  <si>
    <t>გელაშვილი</t>
  </si>
  <si>
    <t>25001045100</t>
  </si>
  <si>
    <t>01006000334</t>
  </si>
  <si>
    <t>ქომეთიანი</t>
  </si>
  <si>
    <t>53001053593</t>
  </si>
  <si>
    <t>53001005139</t>
  </si>
  <si>
    <t>24001046749</t>
  </si>
  <si>
    <t>ქარდავა</t>
  </si>
  <si>
    <t>62003016181</t>
  </si>
  <si>
    <t>55001027182</t>
  </si>
  <si>
    <t>01024033496</t>
  </si>
  <si>
    <t>ვახანია</t>
  </si>
  <si>
    <t>60001023442</t>
  </si>
  <si>
    <t>როინი</t>
  </si>
  <si>
    <t>თათვიძე</t>
  </si>
  <si>
    <t>53001029079</t>
  </si>
  <si>
    <t>სტრაჟევსკი</t>
  </si>
  <si>
    <t>01005037695</t>
  </si>
  <si>
    <t>ოსიაშვილი</t>
  </si>
  <si>
    <t>01027073147</t>
  </si>
  <si>
    <t>გუგუჩია</t>
  </si>
  <si>
    <t>19001080893</t>
  </si>
  <si>
    <t>შარაშიძე</t>
  </si>
  <si>
    <t>01024036079</t>
  </si>
  <si>
    <t>ბორის</t>
  </si>
  <si>
    <t>კეკელია</t>
  </si>
  <si>
    <t>62001041234</t>
  </si>
  <si>
    <t>გელა</t>
  </si>
  <si>
    <t>ბუთლიაშვილი</t>
  </si>
  <si>
    <t>01024067164</t>
  </si>
  <si>
    <t>გივი</t>
  </si>
  <si>
    <t>19001054557</t>
  </si>
  <si>
    <t>ხაჩიაური</t>
  </si>
  <si>
    <t>01024033695</t>
  </si>
  <si>
    <t>01024061520</t>
  </si>
  <si>
    <t>18501076151</t>
  </si>
  <si>
    <t>წულაია</t>
  </si>
  <si>
    <t>35001049102</t>
  </si>
  <si>
    <t>ვასილ</t>
  </si>
  <si>
    <t>ფალავანდიშვილი</t>
  </si>
  <si>
    <t>01024033313</t>
  </si>
  <si>
    <t>ვლადიმერ</t>
  </si>
  <si>
    <t>ოშხერელი</t>
  </si>
  <si>
    <t>01008020451</t>
  </si>
  <si>
    <t>თხელიძე</t>
  </si>
  <si>
    <t>01024009420</t>
  </si>
  <si>
    <t>01008003567</t>
  </si>
  <si>
    <t>ნადიბაიძე</t>
  </si>
  <si>
    <t>01001094546</t>
  </si>
  <si>
    <t>კლარა</t>
  </si>
  <si>
    <t>წიკლაური</t>
  </si>
  <si>
    <t>01008031016</t>
  </si>
  <si>
    <t>ლამზირა</t>
  </si>
  <si>
    <t>ქარჩავა</t>
  </si>
  <si>
    <t>19001027331</t>
  </si>
  <si>
    <t>01008029008</t>
  </si>
  <si>
    <t>მალხაზ</t>
  </si>
  <si>
    <t>01008025090</t>
  </si>
  <si>
    <t>გურული</t>
  </si>
  <si>
    <t>01025006707</t>
  </si>
  <si>
    <t>ტიელიძე</t>
  </si>
  <si>
    <t>35001038279</t>
  </si>
  <si>
    <t>მევლუდი</t>
  </si>
  <si>
    <t>ჩაფიძე</t>
  </si>
  <si>
    <t>21001009086</t>
  </si>
  <si>
    <t>ჯორბენაძე</t>
  </si>
  <si>
    <t>01009017162</t>
  </si>
  <si>
    <t>01005019061</t>
  </si>
  <si>
    <t>19001001172</t>
  </si>
  <si>
    <t>ჩხეიძე</t>
  </si>
  <si>
    <t>01005023947</t>
  </si>
  <si>
    <t>01008019965</t>
  </si>
  <si>
    <t>რევაზი</t>
  </si>
  <si>
    <t>მამათელაშვილი</t>
  </si>
  <si>
    <t>01002023019</t>
  </si>
  <si>
    <t>01024084335</t>
  </si>
  <si>
    <t>სვეტლანა</t>
  </si>
  <si>
    <t>ესართია</t>
  </si>
  <si>
    <t>01008029047</t>
  </si>
  <si>
    <t>უშანგი</t>
  </si>
  <si>
    <t>01008029009</t>
  </si>
  <si>
    <t>აკაკი</t>
  </si>
  <si>
    <t>კვაჭაძე</t>
  </si>
  <si>
    <t>26001038306</t>
  </si>
  <si>
    <t>ახილესი</t>
  </si>
  <si>
    <t>სტეფანიდი</t>
  </si>
  <si>
    <t>42001008004</t>
  </si>
  <si>
    <t>ბელა</t>
  </si>
  <si>
    <t>დონაძე</t>
  </si>
  <si>
    <t>26001010526</t>
  </si>
  <si>
    <t>დარჩია</t>
  </si>
  <si>
    <t>26001035318</t>
  </si>
  <si>
    <t>42001033270</t>
  </si>
  <si>
    <t>26001031393</t>
  </si>
  <si>
    <t>ოჩიაური</t>
  </si>
  <si>
    <t>12001031828</t>
  </si>
  <si>
    <t>ზვიად</t>
  </si>
  <si>
    <t>ლაკირბაია</t>
  </si>
  <si>
    <t>42001033217</t>
  </si>
  <si>
    <t>გვიჩია</t>
  </si>
  <si>
    <t>42001034224</t>
  </si>
  <si>
    <t>ჯიშკარიანი</t>
  </si>
  <si>
    <t>62004024398</t>
  </si>
  <si>
    <t>ამირანაშვილი</t>
  </si>
  <si>
    <t>01012010907</t>
  </si>
  <si>
    <t>კაჭარავა</t>
  </si>
  <si>
    <t>42001034486</t>
  </si>
  <si>
    <t>ხრიკაძე</t>
  </si>
  <si>
    <t>26001036806</t>
  </si>
  <si>
    <t>თევზაძე</t>
  </si>
  <si>
    <t>42001002010</t>
  </si>
  <si>
    <t>ბელქანია</t>
  </si>
  <si>
    <t>62004010634</t>
  </si>
  <si>
    <t>ქურცაძე</t>
  </si>
  <si>
    <t>21001008520</t>
  </si>
  <si>
    <t>მამული</t>
  </si>
  <si>
    <t>გოგელია</t>
  </si>
  <si>
    <t>26001028526</t>
  </si>
  <si>
    <t>გალოგრე</t>
  </si>
  <si>
    <t>26801039423</t>
  </si>
  <si>
    <t>42001029627</t>
  </si>
  <si>
    <t>ოქსანა</t>
  </si>
  <si>
    <t>ჩერკაშინა</t>
  </si>
  <si>
    <t>61004056662</t>
  </si>
  <si>
    <t>ჩერნიშოვი</t>
  </si>
  <si>
    <t>26001036687</t>
  </si>
  <si>
    <t>ჭანტურია</t>
  </si>
  <si>
    <t>42001029582</t>
  </si>
  <si>
    <t>გვარჯალაძე</t>
  </si>
  <si>
    <t>26001019436</t>
  </si>
  <si>
    <t>სოლომონია</t>
  </si>
  <si>
    <t>42001023722</t>
  </si>
  <si>
    <t>შეროზია</t>
  </si>
  <si>
    <t>42001003936</t>
  </si>
  <si>
    <t>მაქაცარია</t>
  </si>
  <si>
    <t>61001072855</t>
  </si>
  <si>
    <t>ზოია</t>
  </si>
  <si>
    <t>ქულუსაშვილი</t>
  </si>
  <si>
    <t>31001046838</t>
  </si>
  <si>
    <t>თათა</t>
  </si>
  <si>
    <t>მიქავა</t>
  </si>
  <si>
    <t>62006064372</t>
  </si>
  <si>
    <t>ფაჩულია</t>
  </si>
  <si>
    <t>42001020004</t>
  </si>
  <si>
    <t>თეო</t>
  </si>
  <si>
    <t>62006064373</t>
  </si>
  <si>
    <t>მეძმარიაშვილი</t>
  </si>
  <si>
    <t>42001019074</t>
  </si>
  <si>
    <t>ჯაბურია</t>
  </si>
  <si>
    <t>42001025004</t>
  </si>
  <si>
    <t>ირმა</t>
  </si>
  <si>
    <t>ჯამაგიძე</t>
  </si>
  <si>
    <t>01001005719</t>
  </si>
  <si>
    <t>კუკური</t>
  </si>
  <si>
    <t>53001025611</t>
  </si>
  <si>
    <t>გულბიანი</t>
  </si>
  <si>
    <t>53001025612</t>
  </si>
  <si>
    <t>42001036841</t>
  </si>
  <si>
    <t>01001011467</t>
  </si>
  <si>
    <t>ლილი</t>
  </si>
  <si>
    <t>ჩიქოვანი</t>
  </si>
  <si>
    <t>42001021306</t>
  </si>
  <si>
    <t>ბერიანიძე</t>
  </si>
  <si>
    <t>01024083484</t>
  </si>
  <si>
    <t>ბერიძე</t>
  </si>
  <si>
    <t>42001014476</t>
  </si>
  <si>
    <t>შამანაძე</t>
  </si>
  <si>
    <t>58001018675</t>
  </si>
  <si>
    <t>მაკარიძე</t>
  </si>
  <si>
    <t>26001028223</t>
  </si>
  <si>
    <t>42001035900</t>
  </si>
  <si>
    <t>ნანული</t>
  </si>
  <si>
    <t>ბიძინაშვილი</t>
  </si>
  <si>
    <t>01019023009</t>
  </si>
  <si>
    <t>გვასალია</t>
  </si>
  <si>
    <t>58001000042</t>
  </si>
  <si>
    <t>42001009599</t>
  </si>
  <si>
    <t>01001008235</t>
  </si>
  <si>
    <t>ჟოზეტა</t>
  </si>
  <si>
    <t>42001026830</t>
  </si>
  <si>
    <t>ფიქრია</t>
  </si>
  <si>
    <t>შეყილაძე</t>
  </si>
  <si>
    <t>54001013995</t>
  </si>
  <si>
    <t>40001008232</t>
  </si>
  <si>
    <t>პაჭკორია</t>
  </si>
  <si>
    <t>19001034033</t>
  </si>
  <si>
    <t>ცირა</t>
  </si>
  <si>
    <t>01001064100</t>
  </si>
  <si>
    <t>62001015713</t>
  </si>
  <si>
    <t>ხათუნი</t>
  </si>
  <si>
    <t>54001036597</t>
  </si>
  <si>
    <t>ალეკო</t>
  </si>
  <si>
    <t>მამეშვილი</t>
  </si>
  <si>
    <t>33001009885</t>
  </si>
  <si>
    <t>ასანიძე</t>
  </si>
  <si>
    <t>59001108694</t>
  </si>
  <si>
    <t>გიგლემიანი</t>
  </si>
  <si>
    <t>01024081851</t>
  </si>
  <si>
    <t>60001137173</t>
  </si>
  <si>
    <t>გაბრიელ</t>
  </si>
  <si>
    <t>ბედიანაშვილი</t>
  </si>
  <si>
    <t>59001004240</t>
  </si>
  <si>
    <t>ეგაძე</t>
  </si>
  <si>
    <t>59001113854</t>
  </si>
  <si>
    <t>რაჟამაშვილი</t>
  </si>
  <si>
    <t>59001081736</t>
  </si>
  <si>
    <t>ევგენია</t>
  </si>
  <si>
    <t>ტაბატაძე</t>
  </si>
  <si>
    <t>59001038892</t>
  </si>
  <si>
    <t>ელვირა</t>
  </si>
  <si>
    <t>თანდუაშვილი</t>
  </si>
  <si>
    <t>59001090460</t>
  </si>
  <si>
    <t>ბეიტრიშვილი</t>
  </si>
  <si>
    <t>01024031682</t>
  </si>
  <si>
    <t>წაქაძე</t>
  </si>
  <si>
    <t>18001064890</t>
  </si>
  <si>
    <t>მართა</t>
  </si>
  <si>
    <t>60001137328</t>
  </si>
  <si>
    <t>59001090017</t>
  </si>
  <si>
    <t>მერაბ</t>
  </si>
  <si>
    <t>ჭონიშვილი</t>
  </si>
  <si>
    <t>01010006771</t>
  </si>
  <si>
    <t>შარიქაძე</t>
  </si>
  <si>
    <t>01030027103</t>
  </si>
  <si>
    <t>59001051938</t>
  </si>
  <si>
    <t>59001126698</t>
  </si>
  <si>
    <t>ნუგზარ</t>
  </si>
  <si>
    <t>ჭავჭავაძე</t>
  </si>
  <si>
    <t>59001124747</t>
  </si>
  <si>
    <t>ოთარ</t>
  </si>
  <si>
    <t>59001042627</t>
  </si>
  <si>
    <t>ტარიელ</t>
  </si>
  <si>
    <t>მურუსიძე</t>
  </si>
  <si>
    <t>12001015191</t>
  </si>
  <si>
    <t>ქსენია</t>
  </si>
  <si>
    <t>59001067676</t>
  </si>
  <si>
    <t>კალანდაძე</t>
  </si>
  <si>
    <t>01008017408</t>
  </si>
  <si>
    <t>ამალია</t>
  </si>
  <si>
    <t>ქოქოსაძე</t>
  </si>
  <si>
    <t>01022008003</t>
  </si>
  <si>
    <t>არტურ</t>
  </si>
  <si>
    <t>ბაღდასაროვი</t>
  </si>
  <si>
    <t>01011081342</t>
  </si>
  <si>
    <t>გათენაშვილი</t>
  </si>
  <si>
    <t>35001110297</t>
  </si>
  <si>
    <t>ტყემალაძე</t>
  </si>
  <si>
    <t>01019088960</t>
  </si>
  <si>
    <t>ყატაშვილი</t>
  </si>
  <si>
    <t>35001111420</t>
  </si>
  <si>
    <t>გოგა</t>
  </si>
  <si>
    <t>მიმინოშვილი</t>
  </si>
  <si>
    <t>02001023830</t>
  </si>
  <si>
    <t>შერმაზანაშვილი</t>
  </si>
  <si>
    <t>01017054054</t>
  </si>
  <si>
    <t>მგალობლიშვილი</t>
  </si>
  <si>
    <t>01024081928</t>
  </si>
  <si>
    <t>ვაშაყმაძე</t>
  </si>
  <si>
    <t>01017037884</t>
  </si>
  <si>
    <t>კარლო</t>
  </si>
  <si>
    <t>დოინჯაშვილი</t>
  </si>
  <si>
    <t>35001084340</t>
  </si>
  <si>
    <t>ჩოქური</t>
  </si>
  <si>
    <t>35901134405</t>
  </si>
  <si>
    <t>48001025215</t>
  </si>
  <si>
    <t>მარგარიტა</t>
  </si>
  <si>
    <t>ავრამოვა</t>
  </si>
  <si>
    <t>01019047763</t>
  </si>
  <si>
    <t>ჯავახია</t>
  </si>
  <si>
    <t>42001037314</t>
  </si>
  <si>
    <t>ლემონჯავა</t>
  </si>
  <si>
    <t>01008058815</t>
  </si>
  <si>
    <t>ნაზღაიძე</t>
  </si>
  <si>
    <t>35001106571</t>
  </si>
  <si>
    <t>ფიფია</t>
  </si>
  <si>
    <t>35001105643</t>
  </si>
  <si>
    <t>ახვლედიანი</t>
  </si>
  <si>
    <t>35001031494</t>
  </si>
  <si>
    <t>ღუტიძე</t>
  </si>
  <si>
    <t>01408064897</t>
  </si>
  <si>
    <t>რაჭველიშვილი</t>
  </si>
  <si>
    <t>01019029083</t>
  </si>
  <si>
    <t>01024011169</t>
  </si>
  <si>
    <t>ვახტანგ</t>
  </si>
  <si>
    <t>ხითარიშვილი</t>
  </si>
  <si>
    <t>01001084039</t>
  </si>
  <si>
    <t>01005021213</t>
  </si>
  <si>
    <t>ილურიძე</t>
  </si>
  <si>
    <t>01001053111</t>
  </si>
  <si>
    <t>ჩხაიძე</t>
  </si>
  <si>
    <t>26001033373</t>
  </si>
  <si>
    <t>01001045170</t>
  </si>
  <si>
    <t>01008049426</t>
  </si>
  <si>
    <t>61005003054</t>
  </si>
  <si>
    <t>სანებლიძე</t>
  </si>
  <si>
    <t>01017021176</t>
  </si>
  <si>
    <t>ბურჭულაძე</t>
  </si>
  <si>
    <t>33001012413</t>
  </si>
  <si>
    <t>რამაზი</t>
  </si>
  <si>
    <t>01002022887</t>
  </si>
  <si>
    <t>ტარიელი</t>
  </si>
  <si>
    <t>01009020440</t>
  </si>
  <si>
    <t>ასი</t>
  </si>
  <si>
    <t>01001003262</t>
  </si>
  <si>
    <t>ალბერტ</t>
  </si>
  <si>
    <t>კარაპეტიანი</t>
  </si>
  <si>
    <t>01011045867</t>
  </si>
  <si>
    <t>ანტონიანი</t>
  </si>
  <si>
    <t>01024013624</t>
  </si>
  <si>
    <t>გოდერძი</t>
  </si>
  <si>
    <t>მოსიაშვილი</t>
  </si>
  <si>
    <t>57031006869</t>
  </si>
  <si>
    <t>გოგიჩაიშვილი</t>
  </si>
  <si>
    <t>01026016180</t>
  </si>
  <si>
    <t>კიკალია</t>
  </si>
  <si>
    <t>62006064219</t>
  </si>
  <si>
    <t>01026016179</t>
  </si>
  <si>
    <t>ოსეფაშვილი</t>
  </si>
  <si>
    <t>01019080591</t>
  </si>
  <si>
    <t>01024058354</t>
  </si>
  <si>
    <t>მედეა</t>
  </si>
  <si>
    <t>აბაშიძე</t>
  </si>
  <si>
    <t>უხურგუნაშვილი</t>
  </si>
  <si>
    <t>01012026758</t>
  </si>
  <si>
    <t>59001127715</t>
  </si>
  <si>
    <t>ფუხაშვილი</t>
  </si>
  <si>
    <t>01001077079</t>
  </si>
  <si>
    <t>ბიბილური</t>
  </si>
  <si>
    <t>01001006572</t>
  </si>
  <si>
    <t>წკრიალაშვილი</t>
  </si>
  <si>
    <t>59001024467</t>
  </si>
  <si>
    <t>24001021449</t>
  </si>
  <si>
    <t>გურამ</t>
  </si>
  <si>
    <t>აფციაური</t>
  </si>
  <si>
    <t>31001004235</t>
  </si>
  <si>
    <t>31001056288</t>
  </si>
  <si>
    <t>ფოცხვერაძე</t>
  </si>
  <si>
    <t>45001032615</t>
  </si>
  <si>
    <t>ვარლამი</t>
  </si>
  <si>
    <t>45001001798</t>
  </si>
  <si>
    <t>31001013280</t>
  </si>
  <si>
    <t>31001031467</t>
  </si>
  <si>
    <t>ლავრენტი</t>
  </si>
  <si>
    <t>სააკაშვილი</t>
  </si>
  <si>
    <t>31001051938</t>
  </si>
  <si>
    <t>31001057540</t>
  </si>
  <si>
    <t>31001047018</t>
  </si>
  <si>
    <t>რუბანოვი</t>
  </si>
  <si>
    <t>31001044275</t>
  </si>
  <si>
    <t>45001026537</t>
  </si>
  <si>
    <t>ოდიშელიძე</t>
  </si>
  <si>
    <t>31001054555</t>
  </si>
  <si>
    <t>ტიტე</t>
  </si>
  <si>
    <t>31001048737</t>
  </si>
  <si>
    <t>31001008370</t>
  </si>
  <si>
    <t>31001051685</t>
  </si>
  <si>
    <t>45001023599</t>
  </si>
  <si>
    <t>ალბერტი</t>
  </si>
  <si>
    <t>31001010143</t>
  </si>
  <si>
    <t>ბეკურაშვილი</t>
  </si>
  <si>
    <t>31001052285</t>
  </si>
  <si>
    <t>დორეული</t>
  </si>
  <si>
    <t>31001019428</t>
  </si>
  <si>
    <t>31001054955</t>
  </si>
  <si>
    <t>31001016125</t>
  </si>
  <si>
    <t>მოძღვრიშვილი</t>
  </si>
  <si>
    <t>31001054744</t>
  </si>
  <si>
    <t>მჭედლიშვილი</t>
  </si>
  <si>
    <t>31001023005</t>
  </si>
  <si>
    <t>ტაკაშვილი</t>
  </si>
  <si>
    <t>31001054757</t>
  </si>
  <si>
    <t>31001034471</t>
  </si>
  <si>
    <t>თამთა</t>
  </si>
  <si>
    <t>31001048332</t>
  </si>
  <si>
    <t>ჯელაძე</t>
  </si>
  <si>
    <t>45001029982</t>
  </si>
  <si>
    <t>მანელიადი</t>
  </si>
  <si>
    <t>45001033186</t>
  </si>
  <si>
    <t>31001004023</t>
  </si>
  <si>
    <t>31001038420</t>
  </si>
  <si>
    <t>31001043944</t>
  </si>
  <si>
    <t>ბიჭაშვილი</t>
  </si>
  <si>
    <t>31001051741</t>
  </si>
  <si>
    <t>ჩალაური</t>
  </si>
  <si>
    <t>31001055283</t>
  </si>
  <si>
    <t>45001029983</t>
  </si>
  <si>
    <t>31001054956</t>
  </si>
  <si>
    <t>ფატიმა</t>
  </si>
  <si>
    <t>53001001308</t>
  </si>
  <si>
    <t>ოქროპირიძე</t>
  </si>
  <si>
    <t>59003004125</t>
  </si>
  <si>
    <t>კატია</t>
  </si>
  <si>
    <t>ხადური</t>
  </si>
  <si>
    <t>59003001887</t>
  </si>
  <si>
    <t>ჭოველიძე</t>
  </si>
  <si>
    <t>59004004123</t>
  </si>
  <si>
    <t>59003001993</t>
  </si>
  <si>
    <t>ჟუჟუნა</t>
  </si>
  <si>
    <t>59003002426</t>
  </si>
  <si>
    <t>მარგალიტაძე</t>
  </si>
  <si>
    <t>26001003844</t>
  </si>
  <si>
    <t>მეგრელაძე</t>
  </si>
  <si>
    <t>26001009256</t>
  </si>
  <si>
    <t>ბიძინა</t>
  </si>
  <si>
    <t>ჭყონია</t>
  </si>
  <si>
    <t>26001026934</t>
  </si>
  <si>
    <t>გია</t>
  </si>
  <si>
    <t>26001002598</t>
  </si>
  <si>
    <t>26001025247</t>
  </si>
  <si>
    <t>გრიგოლ</t>
  </si>
  <si>
    <t>კეკიეშვილი</t>
  </si>
  <si>
    <t>26001020388</t>
  </si>
  <si>
    <t>გაგოშიძე</t>
  </si>
  <si>
    <t>04001000849</t>
  </si>
  <si>
    <t>ხოფერია</t>
  </si>
  <si>
    <t>26001025541</t>
  </si>
  <si>
    <t>როყვა</t>
  </si>
  <si>
    <t>01003002027</t>
  </si>
  <si>
    <t>01011023331</t>
  </si>
  <si>
    <t>საყვარელიძე</t>
  </si>
  <si>
    <t>01009008540</t>
  </si>
  <si>
    <t>თამარა</t>
  </si>
  <si>
    <t>გოგუა</t>
  </si>
  <si>
    <t>26001016469</t>
  </si>
  <si>
    <t>26001025184</t>
  </si>
  <si>
    <t>იმედო</t>
  </si>
  <si>
    <t>26001032587</t>
  </si>
  <si>
    <t>კარელიძე</t>
  </si>
  <si>
    <t>01024044887</t>
  </si>
  <si>
    <t>ირინა</t>
  </si>
  <si>
    <t>გიგინეიშვილი</t>
  </si>
  <si>
    <t>26001023379</t>
  </si>
  <si>
    <t>გუჯაბიძე</t>
  </si>
  <si>
    <t>01025006677</t>
  </si>
  <si>
    <t>26001023185</t>
  </si>
  <si>
    <t>01029005847</t>
  </si>
  <si>
    <t>26001018791</t>
  </si>
  <si>
    <t>26001016758</t>
  </si>
  <si>
    <t>გაჩეჩილაძე</t>
  </si>
  <si>
    <t>18001007604</t>
  </si>
  <si>
    <t>ქირიკაშვილი</t>
  </si>
  <si>
    <t>01019047934</t>
  </si>
  <si>
    <t>01015003777</t>
  </si>
  <si>
    <t>01030008983</t>
  </si>
  <si>
    <t>მიგინეიშვილი</t>
  </si>
  <si>
    <t>02001001713</t>
  </si>
  <si>
    <t>ტრაპაიძე</t>
  </si>
  <si>
    <t>26001023517</t>
  </si>
  <si>
    <t>მუხრან</t>
  </si>
  <si>
    <t>26001000200</t>
  </si>
  <si>
    <t>ბეროშვილი</t>
  </si>
  <si>
    <t>13001006008</t>
  </si>
  <si>
    <t>რომან</t>
  </si>
  <si>
    <t>ნაცვალაძე</t>
  </si>
  <si>
    <t>26001032201</t>
  </si>
  <si>
    <t>რუსუდანი</t>
  </si>
  <si>
    <t>სირაძე</t>
  </si>
  <si>
    <t>53001061156</t>
  </si>
  <si>
    <t>02001002302</t>
  </si>
  <si>
    <t>შუქრი</t>
  </si>
  <si>
    <t>26001023184</t>
  </si>
  <si>
    <t>ომაძე</t>
  </si>
  <si>
    <t>59001125301</t>
  </si>
  <si>
    <t>ოთინაშვილი</t>
  </si>
  <si>
    <t>59004004846</t>
  </si>
  <si>
    <t>ქობულაშვილი</t>
  </si>
  <si>
    <t>59003000461</t>
  </si>
  <si>
    <t>თია</t>
  </si>
  <si>
    <t>59003000676</t>
  </si>
  <si>
    <t>ბერუაშვილი</t>
  </si>
  <si>
    <t>59002006392</t>
  </si>
  <si>
    <t>59001105350</t>
  </si>
  <si>
    <t>იმერლიშვილი</t>
  </si>
  <si>
    <t>01001036329</t>
  </si>
  <si>
    <t>59002007509</t>
  </si>
  <si>
    <t>59001044000</t>
  </si>
  <si>
    <t>ნადირაძე</t>
  </si>
  <si>
    <t>59001066205</t>
  </si>
  <si>
    <t>ჟიული</t>
  </si>
  <si>
    <t>59001070182</t>
  </si>
  <si>
    <t>სურენი</t>
  </si>
  <si>
    <t>მარტიროსოვი</t>
  </si>
  <si>
    <t>01117062995</t>
  </si>
  <si>
    <t>სონიშვილი</t>
  </si>
  <si>
    <t>59003003369</t>
  </si>
  <si>
    <t>ალინა</t>
  </si>
  <si>
    <t>კობერიძე</t>
  </si>
  <si>
    <t>59002007476</t>
  </si>
  <si>
    <t>გიული</t>
  </si>
  <si>
    <t>მელითაური</t>
  </si>
  <si>
    <t>59001070600</t>
  </si>
  <si>
    <t>ტრამაკიძე</t>
  </si>
  <si>
    <t>59003000747</t>
  </si>
  <si>
    <t>ეთერ</t>
  </si>
  <si>
    <t>ტატიაშვილი</t>
  </si>
  <si>
    <t>59001032475</t>
  </si>
  <si>
    <t>კახნიაშვილი</t>
  </si>
  <si>
    <t>59004002355</t>
  </si>
  <si>
    <t>რაზმაძე</t>
  </si>
  <si>
    <t>59003001512</t>
  </si>
  <si>
    <t>59001090117</t>
  </si>
  <si>
    <t>შოშიტაშვილი</t>
  </si>
  <si>
    <t>59003004379</t>
  </si>
  <si>
    <t>ჯალაბაძე</t>
  </si>
  <si>
    <t>59001098120</t>
  </si>
  <si>
    <t>59003000162</t>
  </si>
  <si>
    <t>59001010032</t>
  </si>
  <si>
    <t>ფალელაშვილი</t>
  </si>
  <si>
    <t>59001074269</t>
  </si>
  <si>
    <t>59003004380</t>
  </si>
  <si>
    <t>მზარეულიშვილი</t>
  </si>
  <si>
    <t>59002002417</t>
  </si>
  <si>
    <t>59001088291</t>
  </si>
  <si>
    <t>ელიაური</t>
  </si>
  <si>
    <t>59001068639</t>
  </si>
  <si>
    <t>ბაინდურაშვილი</t>
  </si>
  <si>
    <t>59001092258</t>
  </si>
  <si>
    <t>მადლენა</t>
  </si>
  <si>
    <t>გელიაშვილი</t>
  </si>
  <si>
    <t>59001087276</t>
  </si>
  <si>
    <t>59004000970</t>
  </si>
  <si>
    <t>თვაური</t>
  </si>
  <si>
    <t>59001035563</t>
  </si>
  <si>
    <t>59003003752</t>
  </si>
  <si>
    <t>მარეხი</t>
  </si>
  <si>
    <t>59004002790</t>
  </si>
  <si>
    <t>59001064761</t>
  </si>
  <si>
    <t>59001085691</t>
  </si>
  <si>
    <t>მზია</t>
  </si>
  <si>
    <t>ონეზაშვილი</t>
  </si>
  <si>
    <t>59001071605</t>
  </si>
  <si>
    <t>ამირიძე</t>
  </si>
  <si>
    <t>59003002995</t>
  </si>
  <si>
    <t>59001090165</t>
  </si>
  <si>
    <t>საბაშვილი</t>
  </si>
  <si>
    <t>59001031505</t>
  </si>
  <si>
    <t>01010013226</t>
  </si>
  <si>
    <t>59004005085</t>
  </si>
  <si>
    <t>რომელაშვილი</t>
  </si>
  <si>
    <t>59003002657</t>
  </si>
  <si>
    <t>ტარიელაშვილი</t>
  </si>
  <si>
    <t>59003000710</t>
  </si>
  <si>
    <t>59002007255</t>
  </si>
  <si>
    <t>ოლა</t>
  </si>
  <si>
    <t>ხოსიაშვილი</t>
  </si>
  <si>
    <t>59001094077</t>
  </si>
  <si>
    <t>59001109987</t>
  </si>
  <si>
    <t>რევაზიშვილი</t>
  </si>
  <si>
    <t>59001032051</t>
  </si>
  <si>
    <t>წურიაშვილი</t>
  </si>
  <si>
    <t>59001128312</t>
  </si>
  <si>
    <t>შუშანა</t>
  </si>
  <si>
    <t>სურამელი</t>
  </si>
  <si>
    <t>59001050947</t>
  </si>
  <si>
    <t>შუშანიკ</t>
  </si>
  <si>
    <t>ეჯოშვილი</t>
  </si>
  <si>
    <t>59001093273</t>
  </si>
  <si>
    <t>დოკაძე</t>
  </si>
  <si>
    <t>59004000515</t>
  </si>
  <si>
    <t>ბოჟაძე</t>
  </si>
  <si>
    <t>47001035668</t>
  </si>
  <si>
    <t>ბეგლარი</t>
  </si>
  <si>
    <t>50001001581</t>
  </si>
  <si>
    <t>ბონდო</t>
  </si>
  <si>
    <t>ბესთაევი</t>
  </si>
  <si>
    <t>59003003859</t>
  </si>
  <si>
    <t>ჯოჯიშვილი</t>
  </si>
  <si>
    <t>50001000683</t>
  </si>
  <si>
    <t>იოსებ</t>
  </si>
  <si>
    <t>59003001930</t>
  </si>
  <si>
    <t>59004004844</t>
  </si>
  <si>
    <t>59003002170</t>
  </si>
  <si>
    <t>მანუჩარ</t>
  </si>
  <si>
    <t>უთნელიშვილი</t>
  </si>
  <si>
    <t>59003003407</t>
  </si>
  <si>
    <t>ბესტაევა</t>
  </si>
  <si>
    <t>59003002080</t>
  </si>
  <si>
    <t>მარიკა</t>
  </si>
  <si>
    <t>59004002888</t>
  </si>
  <si>
    <t>კეპაშვილი</t>
  </si>
  <si>
    <t>59003004005</t>
  </si>
  <si>
    <t>59003002769</t>
  </si>
  <si>
    <t>ნუკრაძე</t>
  </si>
  <si>
    <t>59003001140</t>
  </si>
  <si>
    <t>59003002777</t>
  </si>
  <si>
    <t>59003002924</t>
  </si>
  <si>
    <t>მარღიშვილი</t>
  </si>
  <si>
    <t>59001112307</t>
  </si>
  <si>
    <t>ნასუაშვილი</t>
  </si>
  <si>
    <t>59352000091</t>
  </si>
  <si>
    <t>ვათიაშვილი</t>
  </si>
  <si>
    <t>59001068167</t>
  </si>
  <si>
    <t>59003003778</t>
  </si>
  <si>
    <t>ჭულუხაძე</t>
  </si>
  <si>
    <t>59004004984</t>
  </si>
  <si>
    <t>ვალიკო</t>
  </si>
  <si>
    <t>ტოლიაშვილი</t>
  </si>
  <si>
    <t>59003003032</t>
  </si>
  <si>
    <t>ვლადიმერი</t>
  </si>
  <si>
    <t>50001001583</t>
  </si>
  <si>
    <t>59003003942</t>
  </si>
  <si>
    <t>დუდაევი</t>
  </si>
  <si>
    <t>59003003813</t>
  </si>
  <si>
    <t>ქანაშვილი</t>
  </si>
  <si>
    <t>59001114930</t>
  </si>
  <si>
    <t>ივანე</t>
  </si>
  <si>
    <t>59003003892</t>
  </si>
  <si>
    <t>ილია</t>
  </si>
  <si>
    <t>გუზიტაევი</t>
  </si>
  <si>
    <t>50001000977</t>
  </si>
  <si>
    <t>59001101884</t>
  </si>
  <si>
    <t>59004004548</t>
  </si>
  <si>
    <t>59004004966</t>
  </si>
  <si>
    <t>მევლუდ</t>
  </si>
  <si>
    <t>59003003693</t>
  </si>
  <si>
    <t>59003003464</t>
  </si>
  <si>
    <t>50901003715</t>
  </si>
  <si>
    <t>59003003520</t>
  </si>
  <si>
    <t>59003003761</t>
  </si>
  <si>
    <t>59003003549</t>
  </si>
  <si>
    <t>ტურაშვილი</t>
  </si>
  <si>
    <t>50001001544</t>
  </si>
  <si>
    <t>ჯურხა</t>
  </si>
  <si>
    <t>ბუზალაძე</t>
  </si>
  <si>
    <t>43001036792</t>
  </si>
  <si>
    <t>მგელაძე</t>
  </si>
  <si>
    <t>26001027945</t>
  </si>
  <si>
    <t>26001038146</t>
  </si>
  <si>
    <t>ნაკაშიძე</t>
  </si>
  <si>
    <t>51001000276</t>
  </si>
  <si>
    <t>ლუკავა</t>
  </si>
  <si>
    <t>42001012443</t>
  </si>
  <si>
    <t>უგრეხელიძე-მგელაძე</t>
  </si>
  <si>
    <t>26001026970</t>
  </si>
  <si>
    <t>26001038451</t>
  </si>
  <si>
    <t>42001011711</t>
  </si>
  <si>
    <t>11001032747</t>
  </si>
  <si>
    <t>გვარამია</t>
  </si>
  <si>
    <t>42001024036</t>
  </si>
  <si>
    <t>ჭაჭია</t>
  </si>
  <si>
    <t>42001012456</t>
  </si>
  <si>
    <t>ჯამბულ</t>
  </si>
  <si>
    <t>სანიკიძე</t>
  </si>
  <si>
    <t>42001000081</t>
  </si>
  <si>
    <t>უგულავა</t>
  </si>
  <si>
    <t>61006076009</t>
  </si>
  <si>
    <t>ცინცქილაძე</t>
  </si>
  <si>
    <t>61003003800</t>
  </si>
  <si>
    <t>ერეკლე</t>
  </si>
  <si>
    <t>გოლიაძე</t>
  </si>
  <si>
    <t>61001070665</t>
  </si>
  <si>
    <t>ზინაიდა</t>
  </si>
  <si>
    <t>61007008638</t>
  </si>
  <si>
    <t>ბედინაძე</t>
  </si>
  <si>
    <t>61001045127</t>
  </si>
  <si>
    <t>დიასამიძე</t>
  </si>
  <si>
    <t>61006049647</t>
  </si>
  <si>
    <t>61006043262</t>
  </si>
  <si>
    <t>მზევინარ</t>
  </si>
  <si>
    <t>ვარშანიძე</t>
  </si>
  <si>
    <t>61006045678</t>
  </si>
  <si>
    <t>61006071586</t>
  </si>
  <si>
    <t>მურად</t>
  </si>
  <si>
    <t>61006049670</t>
  </si>
  <si>
    <t>პანაიოტ</t>
  </si>
  <si>
    <t>61006043324</t>
  </si>
  <si>
    <t>61007008632</t>
  </si>
  <si>
    <t>დოლიძე</t>
  </si>
  <si>
    <t>61001050487</t>
  </si>
  <si>
    <t>61007004925</t>
  </si>
  <si>
    <t>ედვარდ</t>
  </si>
  <si>
    <t>61006047961</t>
  </si>
  <si>
    <t>მაგდა</t>
  </si>
  <si>
    <t>თავართქილაძე</t>
  </si>
  <si>
    <t>61006073750</t>
  </si>
  <si>
    <t>ინწკირველი</t>
  </si>
  <si>
    <t>61002009525</t>
  </si>
  <si>
    <t>ნიგარ</t>
  </si>
  <si>
    <t>61006048345</t>
  </si>
  <si>
    <t>ანიკა</t>
  </si>
  <si>
    <t>ცხადაია</t>
  </si>
  <si>
    <t>62009002932</t>
  </si>
  <si>
    <t>არჩილ</t>
  </si>
  <si>
    <t>კახიძე</t>
  </si>
  <si>
    <t>61006012308</t>
  </si>
  <si>
    <t>გუბელაძე</t>
  </si>
  <si>
    <t>60001149895</t>
  </si>
  <si>
    <t>61008006763</t>
  </si>
  <si>
    <t>ბერძენაძე</t>
  </si>
  <si>
    <t>53601061969</t>
  </si>
  <si>
    <t>60101160956</t>
  </si>
  <si>
    <t>კომახიძე</t>
  </si>
  <si>
    <t>61007000068</t>
  </si>
  <si>
    <t>61008019455</t>
  </si>
  <si>
    <t>01024018658</t>
  </si>
  <si>
    <t>მეგრელი</t>
  </si>
  <si>
    <t>60001025234</t>
  </si>
  <si>
    <t>იზოლდა</t>
  </si>
  <si>
    <t>01017028621</t>
  </si>
  <si>
    <t>ცინცაძე</t>
  </si>
  <si>
    <t>53001030852</t>
  </si>
  <si>
    <t>ლარისა</t>
  </si>
  <si>
    <t>შანშიაშვილი</t>
  </si>
  <si>
    <t>01024044712</t>
  </si>
  <si>
    <t>უგრეხელიძე</t>
  </si>
  <si>
    <t>26001003788</t>
  </si>
  <si>
    <t>კორსავა</t>
  </si>
  <si>
    <t>01030044382</t>
  </si>
  <si>
    <t>მამია</t>
  </si>
  <si>
    <t>60002016366</t>
  </si>
  <si>
    <t>თარგამაძე</t>
  </si>
  <si>
    <t>01024024142</t>
  </si>
  <si>
    <t>როენა</t>
  </si>
  <si>
    <t>კლდიაშვილი</t>
  </si>
  <si>
    <t>26001029167</t>
  </si>
  <si>
    <t>სერგო</t>
  </si>
  <si>
    <t>წოწონავა</t>
  </si>
  <si>
    <t>01024007909</t>
  </si>
  <si>
    <t>53001000413</t>
  </si>
  <si>
    <t>საცერაძე</t>
  </si>
  <si>
    <t>18001043871</t>
  </si>
  <si>
    <t>60001009941</t>
  </si>
  <si>
    <t>დარიკო</t>
  </si>
  <si>
    <t>კაკაბაძე</t>
  </si>
  <si>
    <t>61001042579</t>
  </si>
  <si>
    <t>დინარა</t>
  </si>
  <si>
    <t>მოწყობილი</t>
  </si>
  <si>
    <t>61001042575</t>
  </si>
  <si>
    <t>ედგარ</t>
  </si>
  <si>
    <t>ასატურიანი</t>
  </si>
  <si>
    <t>37001058548</t>
  </si>
  <si>
    <t>ლომთაძე</t>
  </si>
  <si>
    <t>60001061596</t>
  </si>
  <si>
    <t>ბოჭორიშვილი</t>
  </si>
  <si>
    <t>60002014222</t>
  </si>
  <si>
    <t>09001009629</t>
  </si>
  <si>
    <t>პეტრიძე</t>
  </si>
  <si>
    <t>61006008881</t>
  </si>
  <si>
    <t>მანაგაძე</t>
  </si>
  <si>
    <t>60001046683</t>
  </si>
  <si>
    <t>ივანეიშვილი</t>
  </si>
  <si>
    <t>09001004106</t>
  </si>
  <si>
    <t>დოღონაძე</t>
  </si>
  <si>
    <t>60031003324</t>
  </si>
  <si>
    <t>ნემსიწვერიძე</t>
  </si>
  <si>
    <t>60001131934</t>
  </si>
  <si>
    <t>მონიავა</t>
  </si>
  <si>
    <t>61002014858</t>
  </si>
  <si>
    <t>ჟოჟაძე</t>
  </si>
  <si>
    <t>61006046716</t>
  </si>
  <si>
    <t>მონიკა</t>
  </si>
  <si>
    <t>მესხი</t>
  </si>
  <si>
    <t>60002001995</t>
  </si>
  <si>
    <t>61007003372</t>
  </si>
  <si>
    <t>ოსმან</t>
  </si>
  <si>
    <t>61006046715</t>
  </si>
  <si>
    <t>61006065281</t>
  </si>
  <si>
    <t>41001026257</t>
  </si>
  <si>
    <t>ბუმბეიშვილი</t>
  </si>
  <si>
    <t>53001048913</t>
  </si>
  <si>
    <t>ციცინო</t>
  </si>
  <si>
    <t>61006034499</t>
  </si>
  <si>
    <t>პაპავა</t>
  </si>
  <si>
    <t>62005029078</t>
  </si>
  <si>
    <t>ქურასპედიანი-უგულავა</t>
  </si>
  <si>
    <t>61006043719</t>
  </si>
  <si>
    <t>ხვარამზე</t>
  </si>
  <si>
    <t>თავიდაშვილი</t>
  </si>
  <si>
    <t>02001003544</t>
  </si>
  <si>
    <t>ზვიადაძე</t>
  </si>
  <si>
    <t>18101077429</t>
  </si>
  <si>
    <t>60001082410</t>
  </si>
  <si>
    <t>დარინა</t>
  </si>
  <si>
    <t>61006078968</t>
  </si>
  <si>
    <t>ვარდანიძე</t>
  </si>
  <si>
    <t>53001028500</t>
  </si>
  <si>
    <t>დუმბაძე</t>
  </si>
  <si>
    <t>61006060321</t>
  </si>
  <si>
    <t>ჯალაღანია</t>
  </si>
  <si>
    <t>53001004051</t>
  </si>
  <si>
    <t>ნაგერვაძე</t>
  </si>
  <si>
    <t>61006063311</t>
  </si>
  <si>
    <t>60001038916</t>
  </si>
  <si>
    <t>მურმან</t>
  </si>
  <si>
    <t>თათელიშვილი</t>
  </si>
  <si>
    <t>60001061685</t>
  </si>
  <si>
    <t>61008015355</t>
  </si>
  <si>
    <t>ნელი</t>
  </si>
  <si>
    <t>ქურციკიძე</t>
  </si>
  <si>
    <t>60001094698</t>
  </si>
  <si>
    <t>რუსლანი</t>
  </si>
  <si>
    <t>ცომაია</t>
  </si>
  <si>
    <t>02001020359</t>
  </si>
  <si>
    <t>ხურიე</t>
  </si>
  <si>
    <t>დავითაძე</t>
  </si>
  <si>
    <t>61006036836</t>
  </si>
  <si>
    <t>ჩიხრაძე</t>
  </si>
  <si>
    <t>60001120350</t>
  </si>
  <si>
    <t>მურადი</t>
  </si>
  <si>
    <t>53001028628</t>
  </si>
  <si>
    <t>ნაზი</t>
  </si>
  <si>
    <t>ფესტვენიძე</t>
  </si>
  <si>
    <t>60001062501</t>
  </si>
  <si>
    <t>ნატალია</t>
  </si>
  <si>
    <t>პანაგკასიდის</t>
  </si>
  <si>
    <t>60003007178</t>
  </si>
  <si>
    <t>მაჩალაძე</t>
  </si>
  <si>
    <t>60001101200</t>
  </si>
  <si>
    <t>ნოზაძე</t>
  </si>
  <si>
    <t>47001043125</t>
  </si>
  <si>
    <t>ჯამბული</t>
  </si>
  <si>
    <t>ბერელიძე</t>
  </si>
  <si>
    <t>60001129726</t>
  </si>
  <si>
    <t>გაბრიაძე</t>
  </si>
  <si>
    <t>60001132231</t>
  </si>
  <si>
    <t>04001006314</t>
  </si>
  <si>
    <t>ენდელაძე</t>
  </si>
  <si>
    <t>60001016595</t>
  </si>
  <si>
    <t>ჩავჩიძე</t>
  </si>
  <si>
    <t>53001045953</t>
  </si>
  <si>
    <t>სოხაძე</t>
  </si>
  <si>
    <t>60001060488</t>
  </si>
  <si>
    <t>გვანცელაძე</t>
  </si>
  <si>
    <t>60001009328</t>
  </si>
  <si>
    <t>შოხაძე</t>
  </si>
  <si>
    <t>19001102756</t>
  </si>
  <si>
    <t>გორდეზიანი</t>
  </si>
  <si>
    <t>04001011500</t>
  </si>
  <si>
    <t>04001005619</t>
  </si>
  <si>
    <t>სამარგულიანი</t>
  </si>
  <si>
    <t>60001078388</t>
  </si>
  <si>
    <t>მამასახლისი</t>
  </si>
  <si>
    <t>60001011594</t>
  </si>
  <si>
    <t>გრძელიძე</t>
  </si>
  <si>
    <t>60001148281</t>
  </si>
  <si>
    <t>ჟორა</t>
  </si>
  <si>
    <t>შანავა</t>
  </si>
  <si>
    <t>51001008204</t>
  </si>
  <si>
    <t>ავალიანი</t>
  </si>
  <si>
    <t>60001047399</t>
  </si>
  <si>
    <t>ბუცუცა</t>
  </si>
  <si>
    <t>სორდია</t>
  </si>
  <si>
    <t>48001006797</t>
  </si>
  <si>
    <t>კენჭაძე</t>
  </si>
  <si>
    <t>49001011924</t>
  </si>
  <si>
    <t>გულისა</t>
  </si>
  <si>
    <t>კვირიკაშვილი</t>
  </si>
  <si>
    <t>49001013135</t>
  </si>
  <si>
    <t>დანელია</t>
  </si>
  <si>
    <t>29001009401</t>
  </si>
  <si>
    <t>ლეთოდიანი</t>
  </si>
  <si>
    <t>49001005748</t>
  </si>
  <si>
    <t>ელეფტერი</t>
  </si>
  <si>
    <t>კალანდია</t>
  </si>
  <si>
    <t>62003010010</t>
  </si>
  <si>
    <t>თათია</t>
  </si>
  <si>
    <t>ჯანაძე</t>
  </si>
  <si>
    <t>49001014425</t>
  </si>
  <si>
    <t>ხუციშვილი</t>
  </si>
  <si>
    <t>21001040940</t>
  </si>
  <si>
    <t>იზა</t>
  </si>
  <si>
    <t>ხარატიშვილი</t>
  </si>
  <si>
    <t>41001011398</t>
  </si>
  <si>
    <t>გოგებაშვილი</t>
  </si>
  <si>
    <t>60001088653</t>
  </si>
  <si>
    <t>ცერცვაძე</t>
  </si>
  <si>
    <t>61001051864</t>
  </si>
  <si>
    <t>როსტომ</t>
  </si>
  <si>
    <t>დავითულიანი</t>
  </si>
  <si>
    <t>53001026037</t>
  </si>
  <si>
    <t>ქართლოსი</t>
  </si>
  <si>
    <t>60003003339</t>
  </si>
  <si>
    <t>მუკბანიანი</t>
  </si>
  <si>
    <t>53001009726</t>
  </si>
  <si>
    <t>51001001998</t>
  </si>
  <si>
    <t>ვალიდა</t>
  </si>
  <si>
    <t>იობიძე</t>
  </si>
  <si>
    <t>53001058140</t>
  </si>
  <si>
    <t>ქურასბედიანი</t>
  </si>
  <si>
    <t>27001003759</t>
  </si>
  <si>
    <t>ვერიკო</t>
  </si>
  <si>
    <t>ფერცულიანი</t>
  </si>
  <si>
    <t>53001016734</t>
  </si>
  <si>
    <t>მედიკო</t>
  </si>
  <si>
    <t>ხვისტანი</t>
  </si>
  <si>
    <t>27001000612</t>
  </si>
  <si>
    <t>ზურაბიანი-მეშველიანი</t>
  </si>
  <si>
    <t>60001045833</t>
  </si>
  <si>
    <t>სალდაძე</t>
  </si>
  <si>
    <t>60003011252</t>
  </si>
  <si>
    <t>ლიპარტელიანი</t>
  </si>
  <si>
    <t>53001025178</t>
  </si>
  <si>
    <t>53001040647</t>
  </si>
  <si>
    <t>ნარეშელაშვილი</t>
  </si>
  <si>
    <t>60001084339</t>
  </si>
  <si>
    <t>კოსტავა</t>
  </si>
  <si>
    <t>60001010446</t>
  </si>
  <si>
    <t>ჩართოლანი</t>
  </si>
  <si>
    <t>60001019368</t>
  </si>
  <si>
    <t>ანრი</t>
  </si>
  <si>
    <t>60003000809</t>
  </si>
  <si>
    <t>ჭაბუკიანი</t>
  </si>
  <si>
    <t>60001035479</t>
  </si>
  <si>
    <t>იმნაძე</t>
  </si>
  <si>
    <t>26001027340</t>
  </si>
  <si>
    <t>სამსიანი</t>
  </si>
  <si>
    <t>55001020787</t>
  </si>
  <si>
    <t>მორჩაძე</t>
  </si>
  <si>
    <t>41001008691</t>
  </si>
  <si>
    <t>60001045075</t>
  </si>
  <si>
    <t>კვიციანი</t>
  </si>
  <si>
    <t>62006061161</t>
  </si>
  <si>
    <t>რატიანი</t>
  </si>
  <si>
    <t>55001024261</t>
  </si>
  <si>
    <t>60001108382</t>
  </si>
  <si>
    <t>გულედანი</t>
  </si>
  <si>
    <t>62004008806</t>
  </si>
  <si>
    <t>ჯანგავაძე</t>
  </si>
  <si>
    <t>60001140040</t>
  </si>
  <si>
    <t>ყურაშვილი</t>
  </si>
  <si>
    <t>53001000532</t>
  </si>
  <si>
    <t>გოლეთიანი</t>
  </si>
  <si>
    <t>60001101093</t>
  </si>
  <si>
    <t>ბურჯანაძე</t>
  </si>
  <si>
    <t>60001035414</t>
  </si>
  <si>
    <t>ტერეზია</t>
  </si>
  <si>
    <t>ბაბლუანი</t>
  </si>
  <si>
    <t>60001099496</t>
  </si>
  <si>
    <t>53001000318</t>
  </si>
  <si>
    <t>გვიშიანი</t>
  </si>
  <si>
    <t>60001131351</t>
  </si>
  <si>
    <t>ადეიშვილი</t>
  </si>
  <si>
    <t>17001027036</t>
  </si>
  <si>
    <t>ბესიკი</t>
  </si>
  <si>
    <t>გავაშელაშვილი</t>
  </si>
  <si>
    <t>41001025398</t>
  </si>
  <si>
    <t>გაბუნია</t>
  </si>
  <si>
    <t>60001047847</t>
  </si>
  <si>
    <t>ჩუბინიძე</t>
  </si>
  <si>
    <t>21001003321</t>
  </si>
  <si>
    <t>56001012939</t>
  </si>
  <si>
    <t>სახელაშვილი</t>
  </si>
  <si>
    <t>60001098420</t>
  </si>
  <si>
    <t>ზურაბი</t>
  </si>
  <si>
    <t>შალიკაშვილი</t>
  </si>
  <si>
    <t>60001154837</t>
  </si>
  <si>
    <t>გაბრიჭიძე</t>
  </si>
  <si>
    <t>60001004117</t>
  </si>
  <si>
    <t>ქორიძე</t>
  </si>
  <si>
    <t>53001052433</t>
  </si>
  <si>
    <t>21001027545</t>
  </si>
  <si>
    <t>მზექალა</t>
  </si>
  <si>
    <t>ბრეგვაძე</t>
  </si>
  <si>
    <t>54001051940</t>
  </si>
  <si>
    <t>ქარაზანაშვილი-ალფაიძე</t>
  </si>
  <si>
    <t>60001023767</t>
  </si>
  <si>
    <t>ნინელი</t>
  </si>
  <si>
    <t>ბობოხიძე</t>
  </si>
  <si>
    <t>53001021097</t>
  </si>
  <si>
    <t>ჩიტაძე</t>
  </si>
  <si>
    <t>56001021598</t>
  </si>
  <si>
    <t>ნოშრევანი</t>
  </si>
  <si>
    <t>ჟორჟოლიანი</t>
  </si>
  <si>
    <t>60001113508</t>
  </si>
  <si>
    <t>60001009583</t>
  </si>
  <si>
    <t>ესებუა</t>
  </si>
  <si>
    <t>53001017643</t>
  </si>
  <si>
    <t>ამირანი</t>
  </si>
  <si>
    <t>დანგაძე</t>
  </si>
  <si>
    <t>60001142362</t>
  </si>
  <si>
    <t>დიაკონიძე</t>
  </si>
  <si>
    <t>60001152160</t>
  </si>
  <si>
    <t>ჟღენტი</t>
  </si>
  <si>
    <t>18001044352</t>
  </si>
  <si>
    <t>ჩაკვეტაძე</t>
  </si>
  <si>
    <t>53001017083</t>
  </si>
  <si>
    <t>გულიკო</t>
  </si>
  <si>
    <t>ხუსკივაძე</t>
  </si>
  <si>
    <t>60001043693</t>
  </si>
  <si>
    <t>იაკობაშვილი</t>
  </si>
  <si>
    <t>53001005427</t>
  </si>
  <si>
    <t>ელენა</t>
  </si>
  <si>
    <t>სულიაშვილი</t>
  </si>
  <si>
    <t>60002018065</t>
  </si>
  <si>
    <t>ვიტალი</t>
  </si>
  <si>
    <t>ფირცხელავა</t>
  </si>
  <si>
    <t>39001024973</t>
  </si>
  <si>
    <t>კობიძე</t>
  </si>
  <si>
    <t>46001023779</t>
  </si>
  <si>
    <t>ჭოლოკავა</t>
  </si>
  <si>
    <t>53001049360</t>
  </si>
  <si>
    <t>ლუბა</t>
  </si>
  <si>
    <t>62011003186</t>
  </si>
  <si>
    <t>მარგველაშვილი</t>
  </si>
  <si>
    <t>21001004000</t>
  </si>
  <si>
    <t>რიტა</t>
  </si>
  <si>
    <t>21001041369</t>
  </si>
  <si>
    <t>აბულაძე</t>
  </si>
  <si>
    <t>60002018359</t>
  </si>
  <si>
    <t>ბაქრაძე</t>
  </si>
  <si>
    <t>01024001631</t>
  </si>
  <si>
    <t>01008006156</t>
  </si>
  <si>
    <t>მელქაძე</t>
  </si>
  <si>
    <t>01008054372</t>
  </si>
  <si>
    <t>არკადი</t>
  </si>
  <si>
    <t>ოგანეზოვი</t>
  </si>
  <si>
    <t>01008008541</t>
  </si>
  <si>
    <t>01009014288</t>
  </si>
  <si>
    <t>გოგოძე</t>
  </si>
  <si>
    <t>01024023428</t>
  </si>
  <si>
    <t>01408068308</t>
  </si>
  <si>
    <t>ჩაჩუა</t>
  </si>
  <si>
    <t>01030006714</t>
  </si>
  <si>
    <t>ვახტანგიშვილი</t>
  </si>
  <si>
    <t>01008034366</t>
  </si>
  <si>
    <t>გვარიანი</t>
  </si>
  <si>
    <t>01030019982</t>
  </si>
  <si>
    <t>01008027408</t>
  </si>
  <si>
    <t>ემმა</t>
  </si>
  <si>
    <t>ოგანეზოვა</t>
  </si>
  <si>
    <t>01011006225</t>
  </si>
  <si>
    <t>01008045582</t>
  </si>
  <si>
    <t>01025014704</t>
  </si>
  <si>
    <t>ჩხიკვაძე</t>
  </si>
  <si>
    <t>01008009917</t>
  </si>
  <si>
    <t>01009020826</t>
  </si>
  <si>
    <t>დგებუაძე</t>
  </si>
  <si>
    <t>29001002695</t>
  </si>
  <si>
    <t>01009003577</t>
  </si>
  <si>
    <t>თუხარელი</t>
  </si>
  <si>
    <t>01005017890</t>
  </si>
  <si>
    <t>37001014379</t>
  </si>
  <si>
    <t>ლადო</t>
  </si>
  <si>
    <t>უთმელიძე</t>
  </si>
  <si>
    <t>01024039809</t>
  </si>
  <si>
    <t>ქაჯაია</t>
  </si>
  <si>
    <t>01017044719</t>
  </si>
  <si>
    <t>ჯმუხაძე</t>
  </si>
  <si>
    <t>01009005257</t>
  </si>
  <si>
    <t>გოგია</t>
  </si>
  <si>
    <t>01015003317</t>
  </si>
  <si>
    <t>01008042822</t>
  </si>
  <si>
    <t>01011051981</t>
  </si>
  <si>
    <t>ჯემალ</t>
  </si>
  <si>
    <t>გოგოლიძე</t>
  </si>
  <si>
    <t>11001026706</t>
  </si>
  <si>
    <t>ქართველიშვილი</t>
  </si>
  <si>
    <t>60002001964</t>
  </si>
  <si>
    <t>60003005630</t>
  </si>
  <si>
    <t>სულაკაძე</t>
  </si>
  <si>
    <t>60001091893</t>
  </si>
  <si>
    <t>62006058019</t>
  </si>
  <si>
    <t>60001031182</t>
  </si>
  <si>
    <t>ქაფიანიძე</t>
  </si>
  <si>
    <t>53001020561</t>
  </si>
  <si>
    <t>კუტალაძე</t>
  </si>
  <si>
    <t>60001124349</t>
  </si>
  <si>
    <t>მარად</t>
  </si>
  <si>
    <t>53001016258</t>
  </si>
  <si>
    <t>ფორჩხიძე</t>
  </si>
  <si>
    <t>60001124645</t>
  </si>
  <si>
    <t>ბერულავა</t>
  </si>
  <si>
    <t>62003014926</t>
  </si>
  <si>
    <t>ბაჯაძე</t>
  </si>
  <si>
    <t>60001113668</t>
  </si>
  <si>
    <t>სილაგაძე</t>
  </si>
  <si>
    <t>60001049692</t>
  </si>
  <si>
    <t>ცირეკიძე</t>
  </si>
  <si>
    <t>41001017686</t>
  </si>
  <si>
    <t>ლილუაშვილი</t>
  </si>
  <si>
    <t>60001054687</t>
  </si>
  <si>
    <t>ფაღავა</t>
  </si>
  <si>
    <t>60001044704</t>
  </si>
  <si>
    <t>60002009773</t>
  </si>
  <si>
    <t>41001003402</t>
  </si>
  <si>
    <t>60001150111</t>
  </si>
  <si>
    <t>გოგიაშვილი</t>
  </si>
  <si>
    <t>60001096963</t>
  </si>
  <si>
    <t>გუნთაძე</t>
  </si>
  <si>
    <t>60001105905</t>
  </si>
  <si>
    <t>სიჭინავა</t>
  </si>
  <si>
    <t>37001005995</t>
  </si>
  <si>
    <t>ადამაძე</t>
  </si>
  <si>
    <t>53001021371</t>
  </si>
  <si>
    <t>კუხალაშვილი</t>
  </si>
  <si>
    <t>55001027019</t>
  </si>
  <si>
    <t>60003005938</t>
  </si>
  <si>
    <t>არევაძე</t>
  </si>
  <si>
    <t>60001030273</t>
  </si>
  <si>
    <t>60001151197</t>
  </si>
  <si>
    <t>ფურცხვანიძე</t>
  </si>
  <si>
    <t>60001159789</t>
  </si>
  <si>
    <t>ქასრაშვილი</t>
  </si>
  <si>
    <t>60001106427</t>
  </si>
  <si>
    <t>ელიზა</t>
  </si>
  <si>
    <t>კოპალაძე</t>
  </si>
  <si>
    <t>60001017493</t>
  </si>
  <si>
    <t>გაბაიძე</t>
  </si>
  <si>
    <t>61005004564</t>
  </si>
  <si>
    <t>მიქელაძე</t>
  </si>
  <si>
    <t>61010017948</t>
  </si>
  <si>
    <t>თენგიზი</t>
  </si>
  <si>
    <t>ყუბანეიშვილი</t>
  </si>
  <si>
    <t>60001010113</t>
  </si>
  <si>
    <t>ლეკვეიშვილი</t>
  </si>
  <si>
    <t>37001047967</t>
  </si>
  <si>
    <t>ღიბრაძე</t>
  </si>
  <si>
    <t>21801045153</t>
  </si>
  <si>
    <t>კიკნაველიძე</t>
  </si>
  <si>
    <t>60001107171</t>
  </si>
  <si>
    <t>21001029239</t>
  </si>
  <si>
    <t>18001069269</t>
  </si>
  <si>
    <t>60001025559</t>
  </si>
  <si>
    <t>37001052442</t>
  </si>
  <si>
    <t>პაპუნა</t>
  </si>
  <si>
    <t>ჭიქაბერიძე</t>
  </si>
  <si>
    <t>60001145797</t>
  </si>
  <si>
    <t>58001015142</t>
  </si>
  <si>
    <t>ფუჩქი</t>
  </si>
  <si>
    <t>იამანიძე</t>
  </si>
  <si>
    <t>60001097073</t>
  </si>
  <si>
    <t>პატარიძე</t>
  </si>
  <si>
    <t>42001037859</t>
  </si>
  <si>
    <t>60001152426</t>
  </si>
  <si>
    <t>60001125429</t>
  </si>
  <si>
    <t>სარალიძე</t>
  </si>
  <si>
    <t>60001099989</t>
  </si>
  <si>
    <t>გველესიანი</t>
  </si>
  <si>
    <t>09001023765</t>
  </si>
  <si>
    <t>დოლაბერიძე</t>
  </si>
  <si>
    <t>60001050152</t>
  </si>
  <si>
    <t>53001000955</t>
  </si>
  <si>
    <t>ნაზიკო</t>
  </si>
  <si>
    <t>ხელაძე</t>
  </si>
  <si>
    <t>60003011730</t>
  </si>
  <si>
    <t>60001080540</t>
  </si>
  <si>
    <t>შავგულიძე</t>
  </si>
  <si>
    <t>53001045744</t>
  </si>
  <si>
    <t>ნიკოლეიშვილი</t>
  </si>
  <si>
    <t>09001026864</t>
  </si>
  <si>
    <t>ჩოგოვაძე</t>
  </si>
  <si>
    <t>60001032233</t>
  </si>
  <si>
    <t>გორგიძე</t>
  </si>
  <si>
    <t>60001123846</t>
  </si>
  <si>
    <t>ძაგანია</t>
  </si>
  <si>
    <t>62004009431</t>
  </si>
  <si>
    <t>17001029077</t>
  </si>
  <si>
    <t>ჭანკვეტაძე</t>
  </si>
  <si>
    <t>18001002404</t>
  </si>
  <si>
    <t>ჯახველაძე</t>
  </si>
  <si>
    <t>43001044055</t>
  </si>
  <si>
    <t>ლუკა</t>
  </si>
  <si>
    <t>მსხილაძე</t>
  </si>
  <si>
    <t>60001022381</t>
  </si>
  <si>
    <t>გოგიბერიძე</t>
  </si>
  <si>
    <t>17001024450</t>
  </si>
  <si>
    <t>ფანცულაია</t>
  </si>
  <si>
    <t>29001010852</t>
  </si>
  <si>
    <t>მურმანი</t>
  </si>
  <si>
    <t>ხანთაძე</t>
  </si>
  <si>
    <t>60001002350</t>
  </si>
  <si>
    <t>60001052962</t>
  </si>
  <si>
    <t>ხურციძე</t>
  </si>
  <si>
    <t>17001009952</t>
  </si>
  <si>
    <t>ციბაძე</t>
  </si>
  <si>
    <t>60001023470</t>
  </si>
  <si>
    <t>ამყოლაძე</t>
  </si>
  <si>
    <t>60001128725</t>
  </si>
  <si>
    <t>სოხანეიშვილი</t>
  </si>
  <si>
    <t>17001025532</t>
  </si>
  <si>
    <t>17001023472</t>
  </si>
  <si>
    <t>დევაძე</t>
  </si>
  <si>
    <t>37001041216</t>
  </si>
  <si>
    <t>არმენ</t>
  </si>
  <si>
    <t>ბარსეგიან</t>
  </si>
  <si>
    <t>37001016111</t>
  </si>
  <si>
    <t>37001005308</t>
  </si>
  <si>
    <t>სტურუა</t>
  </si>
  <si>
    <t>37001022784</t>
  </si>
  <si>
    <t>არაბიძე</t>
  </si>
  <si>
    <t>53001011802</t>
  </si>
  <si>
    <t>ჭახნაკია</t>
  </si>
  <si>
    <t>37001047244</t>
  </si>
  <si>
    <t>ჩიმაკაძე</t>
  </si>
  <si>
    <t>55001000964</t>
  </si>
  <si>
    <t>გეგეშიძე</t>
  </si>
  <si>
    <t>37001052752</t>
  </si>
  <si>
    <t>02001023279</t>
  </si>
  <si>
    <t>37001032948</t>
  </si>
  <si>
    <t>იაგო</t>
  </si>
  <si>
    <t>ეფრემიძე</t>
  </si>
  <si>
    <t>37001026062</t>
  </si>
  <si>
    <t>37001046997</t>
  </si>
  <si>
    <t>60001005331</t>
  </si>
  <si>
    <t>37001051331</t>
  </si>
  <si>
    <t>37001004711</t>
  </si>
  <si>
    <t>ტაბიძე</t>
  </si>
  <si>
    <t>55001002773</t>
  </si>
  <si>
    <t>ახობაძე</t>
  </si>
  <si>
    <t>37501060540</t>
  </si>
  <si>
    <t>37001041255</t>
  </si>
  <si>
    <t>37001054206</t>
  </si>
  <si>
    <t>01021004193</t>
  </si>
  <si>
    <t>37001053449</t>
  </si>
  <si>
    <t>ნიკურაძე</t>
  </si>
  <si>
    <t>60001157398</t>
  </si>
  <si>
    <t>გვენეტაძე</t>
  </si>
  <si>
    <t>60001142769</t>
  </si>
  <si>
    <t>ფოჩხუა</t>
  </si>
  <si>
    <t>62005002816</t>
  </si>
  <si>
    <t>დომნა</t>
  </si>
  <si>
    <t>54001044191</t>
  </si>
  <si>
    <t>60001038480</t>
  </si>
  <si>
    <t>ქველიძე</t>
  </si>
  <si>
    <t>60001017281</t>
  </si>
  <si>
    <t>შოგირაძე</t>
  </si>
  <si>
    <t>48001015826</t>
  </si>
  <si>
    <t>თითბერიძე</t>
  </si>
  <si>
    <t>57001006833</t>
  </si>
  <si>
    <t>ხაჭაპურიძე</t>
  </si>
  <si>
    <t>60001043812</t>
  </si>
  <si>
    <t>მესხია</t>
  </si>
  <si>
    <t>62005025013</t>
  </si>
  <si>
    <t>ალფაიძე</t>
  </si>
  <si>
    <t>29601041651</t>
  </si>
  <si>
    <t>55001000647</t>
  </si>
  <si>
    <t>ბაგრატი</t>
  </si>
  <si>
    <t>თევდორაძე</t>
  </si>
  <si>
    <t>60001035258</t>
  </si>
  <si>
    <t>ხოტივარი</t>
  </si>
  <si>
    <t>53001009423</t>
  </si>
  <si>
    <t>ორდენიძე</t>
  </si>
  <si>
    <t>60001093772</t>
  </si>
  <si>
    <t>ელზა</t>
  </si>
  <si>
    <t>გაბელაშვილი</t>
  </si>
  <si>
    <t>60001121711</t>
  </si>
  <si>
    <t>შალიკიანი</t>
  </si>
  <si>
    <t>60001147503</t>
  </si>
  <si>
    <t>ჩაჩავა</t>
  </si>
  <si>
    <t>60001063163</t>
  </si>
  <si>
    <t>კოპალიანი</t>
  </si>
  <si>
    <t>53001045925</t>
  </si>
  <si>
    <t>60001034966</t>
  </si>
  <si>
    <t>60002018206</t>
  </si>
  <si>
    <t>მაჭარაშვილი</t>
  </si>
  <si>
    <t>54001016428</t>
  </si>
  <si>
    <t>მირანდა</t>
  </si>
  <si>
    <t>შუკაკიძე</t>
  </si>
  <si>
    <t>54001052970</t>
  </si>
  <si>
    <t>53001005058</t>
  </si>
  <si>
    <t>კიკაბიძე</t>
  </si>
  <si>
    <t>60001014539</t>
  </si>
  <si>
    <t>60003006740</t>
  </si>
  <si>
    <t>60001105990</t>
  </si>
  <si>
    <t>60001092305</t>
  </si>
  <si>
    <t>ტყეშელაშვილი</t>
  </si>
  <si>
    <t>60001013194</t>
  </si>
  <si>
    <t>ნუგზარი</t>
  </si>
  <si>
    <t>60501167779</t>
  </si>
  <si>
    <t>რამაზ</t>
  </si>
  <si>
    <t>ლობჟანიძე</t>
  </si>
  <si>
    <t>59001098006</t>
  </si>
  <si>
    <t>ბერაძე</t>
  </si>
  <si>
    <t>60001160299</t>
  </si>
  <si>
    <t>შალამბერიძე</t>
  </si>
  <si>
    <t>60001055366</t>
  </si>
  <si>
    <t>60001134874</t>
  </si>
  <si>
    <t>ხობუა</t>
  </si>
  <si>
    <t>60001049383</t>
  </si>
  <si>
    <t>ჭეიშვილი</t>
  </si>
  <si>
    <t>60001121081</t>
  </si>
  <si>
    <t>ქაშიბაძე</t>
  </si>
  <si>
    <t>60001079421</t>
  </si>
  <si>
    <t>ბაქარი</t>
  </si>
  <si>
    <t>ნამჩევაძე</t>
  </si>
  <si>
    <t>53001041502</t>
  </si>
  <si>
    <t>60003000992</t>
  </si>
  <si>
    <t>60003011937</t>
  </si>
  <si>
    <t>ხიმშიაშვილი</t>
  </si>
  <si>
    <t>60001054579</t>
  </si>
  <si>
    <t>დემური</t>
  </si>
  <si>
    <t>ბილისეიშვილი</t>
  </si>
  <si>
    <t>53001054660</t>
  </si>
  <si>
    <t>გოდერიძე</t>
  </si>
  <si>
    <t>55001024400</t>
  </si>
  <si>
    <t>53001058435</t>
  </si>
  <si>
    <t>53001016391</t>
  </si>
  <si>
    <t>თათეიშვილი</t>
  </si>
  <si>
    <t>53901061856</t>
  </si>
  <si>
    <t>ბასილაძე</t>
  </si>
  <si>
    <t>60003011139</t>
  </si>
  <si>
    <t>21001039193</t>
  </si>
  <si>
    <t>კვერნაძე</t>
  </si>
  <si>
    <t>53001001285</t>
  </si>
  <si>
    <t>აფრიდონიძე</t>
  </si>
  <si>
    <t>41001004656</t>
  </si>
  <si>
    <t>შარაძე</t>
  </si>
  <si>
    <t>61006043772</t>
  </si>
  <si>
    <t>სულიკო</t>
  </si>
  <si>
    <t>სახამბერიძე</t>
  </si>
  <si>
    <t>60001057103</t>
  </si>
  <si>
    <t>გორგოძე</t>
  </si>
  <si>
    <t>53001060402</t>
  </si>
  <si>
    <t>არჩილი</t>
  </si>
  <si>
    <t>ბერეკაშვილი</t>
  </si>
  <si>
    <t>53001013024</t>
  </si>
  <si>
    <t>გაბისიანი</t>
  </si>
  <si>
    <t>60001141709</t>
  </si>
  <si>
    <t>60001145254</t>
  </si>
  <si>
    <t>21001041068</t>
  </si>
  <si>
    <t>53001049038</t>
  </si>
  <si>
    <t>ბენდელიანი</t>
  </si>
  <si>
    <t>62005027458</t>
  </si>
  <si>
    <t>21001041087</t>
  </si>
  <si>
    <t>53001056940</t>
  </si>
  <si>
    <t>კინწურაშვილი</t>
  </si>
  <si>
    <t>53001049281</t>
  </si>
  <si>
    <t>53001043540</t>
  </si>
  <si>
    <t>ჩირგაძე</t>
  </si>
  <si>
    <t>62005029968</t>
  </si>
  <si>
    <t>33001060307</t>
  </si>
  <si>
    <t>კეზევაძე</t>
  </si>
  <si>
    <t>41001029195</t>
  </si>
  <si>
    <t>გელენიძე</t>
  </si>
  <si>
    <t>53001058491</t>
  </si>
  <si>
    <t>49001014500</t>
  </si>
  <si>
    <t>კუხალეიშვილი</t>
  </si>
  <si>
    <t>60001127599</t>
  </si>
  <si>
    <t>მელქონიანი</t>
  </si>
  <si>
    <t>53001054877</t>
  </si>
  <si>
    <t>ლაცაბიძე</t>
  </si>
  <si>
    <t>53001021271</t>
  </si>
  <si>
    <t>მამისეიშვილი</t>
  </si>
  <si>
    <t>53701061872</t>
  </si>
  <si>
    <t>მინდიაშვილი</t>
  </si>
  <si>
    <t>53001056855</t>
  </si>
  <si>
    <t>60001148938</t>
  </si>
  <si>
    <t>მეგი</t>
  </si>
  <si>
    <t>53001014101</t>
  </si>
  <si>
    <t>არეშიძე</t>
  </si>
  <si>
    <t>21001034068</t>
  </si>
  <si>
    <t>დურგლიშვილი</t>
  </si>
  <si>
    <t>36001049725</t>
  </si>
  <si>
    <t>მაზიაშვილი</t>
  </si>
  <si>
    <t>57001001747</t>
  </si>
  <si>
    <t>18001068129</t>
  </si>
  <si>
    <t>ნადარაია</t>
  </si>
  <si>
    <t>53001053946</t>
  </si>
  <si>
    <t>მეფარიშვილი</t>
  </si>
  <si>
    <t>62002004288</t>
  </si>
  <si>
    <t>29001036832</t>
  </si>
  <si>
    <t>აგიტ</t>
  </si>
  <si>
    <t>შამოიანი</t>
  </si>
  <si>
    <t>01024052094</t>
  </si>
  <si>
    <t>უბილავა</t>
  </si>
  <si>
    <t>62006056989</t>
  </si>
  <si>
    <t>53001037838</t>
  </si>
  <si>
    <t>60003005077</t>
  </si>
  <si>
    <t>გურანდა</t>
  </si>
  <si>
    <t>55001025933</t>
  </si>
  <si>
    <t>დოდო</t>
  </si>
  <si>
    <t>53001025078</t>
  </si>
  <si>
    <t>ვანდა</t>
  </si>
  <si>
    <t>60001076333</t>
  </si>
  <si>
    <t>სულაბერიძე</t>
  </si>
  <si>
    <t>55001027260</t>
  </si>
  <si>
    <t>ფანცხავა</t>
  </si>
  <si>
    <t>53001044249</t>
  </si>
  <si>
    <t>ფუტკარაძე</t>
  </si>
  <si>
    <t>39001040278</t>
  </si>
  <si>
    <t>თეიმურაზი</t>
  </si>
  <si>
    <t>ბაშელეიშვილი</t>
  </si>
  <si>
    <t>60001006760</t>
  </si>
  <si>
    <t>შერგელაშვილი</t>
  </si>
  <si>
    <t>60001017005</t>
  </si>
  <si>
    <t>ხიხაძე</t>
  </si>
  <si>
    <t>60001103612</t>
  </si>
  <si>
    <t>ცხადაძე</t>
  </si>
  <si>
    <t>60001132835</t>
  </si>
  <si>
    <t>იმედი</t>
  </si>
  <si>
    <t>02001002035</t>
  </si>
  <si>
    <t>ჭოხონელიძე</t>
  </si>
  <si>
    <t>60003005533</t>
  </si>
  <si>
    <t>კოტე</t>
  </si>
  <si>
    <t>მსხვილიძე</t>
  </si>
  <si>
    <t>09001026903</t>
  </si>
  <si>
    <t>ფრუიძე</t>
  </si>
  <si>
    <t>60001039718</t>
  </si>
  <si>
    <t>ლეჟავა</t>
  </si>
  <si>
    <t>60001132346</t>
  </si>
  <si>
    <t>სიხარულიძე</t>
  </si>
  <si>
    <t>46001021198</t>
  </si>
  <si>
    <t>ჟორჟოლაძე</t>
  </si>
  <si>
    <t>60001143050</t>
  </si>
  <si>
    <t>ხმალაძე</t>
  </si>
  <si>
    <t>60001148277</t>
  </si>
  <si>
    <t>სულაძე</t>
  </si>
  <si>
    <t>60001149783</t>
  </si>
  <si>
    <t>ჭედია</t>
  </si>
  <si>
    <t>02001014942</t>
  </si>
  <si>
    <t>კუპრაშვილი</t>
  </si>
  <si>
    <t>41001024193</t>
  </si>
  <si>
    <t>ჯამაძე</t>
  </si>
  <si>
    <t>60001020472</t>
  </si>
  <si>
    <t>60001125530</t>
  </si>
  <si>
    <t>60003011053</t>
  </si>
  <si>
    <t>60001134445</t>
  </si>
  <si>
    <t>60002012735</t>
  </si>
  <si>
    <t>56001003819</t>
  </si>
  <si>
    <t>მერკვილაძე</t>
  </si>
  <si>
    <t>62007008401</t>
  </si>
  <si>
    <t>ტყემალაძე-ყურაშვილი</t>
  </si>
  <si>
    <t>62007006331</t>
  </si>
  <si>
    <t>ჩქოტუა</t>
  </si>
  <si>
    <t>19001089597</t>
  </si>
  <si>
    <t>60001041937</t>
  </si>
  <si>
    <t>37001033042</t>
  </si>
  <si>
    <t>დეისაძე</t>
  </si>
  <si>
    <t>60001086963</t>
  </si>
  <si>
    <t>60001106657</t>
  </si>
  <si>
    <t>სოფია</t>
  </si>
  <si>
    <t>ნავერიანი</t>
  </si>
  <si>
    <t>62003016122</t>
  </si>
  <si>
    <t>60001072746</t>
  </si>
  <si>
    <t>60001022338</t>
  </si>
  <si>
    <t>კვასტიანი</t>
  </si>
  <si>
    <t>62006064381</t>
  </si>
  <si>
    <t>ჩეჩელაშვილი</t>
  </si>
  <si>
    <t>60001111421</t>
  </si>
  <si>
    <t>ასათიანი</t>
  </si>
  <si>
    <t>18001058164</t>
  </si>
  <si>
    <t>კირთაძე</t>
  </si>
  <si>
    <t>55001017824</t>
  </si>
  <si>
    <t>არდბელავა</t>
  </si>
  <si>
    <t>62006005800</t>
  </si>
  <si>
    <t>გოგონაძე</t>
  </si>
  <si>
    <t>01008046978</t>
  </si>
  <si>
    <t>53001045146</t>
  </si>
  <si>
    <t>ტახნამიშვილი</t>
  </si>
  <si>
    <t>01032005154</t>
  </si>
  <si>
    <t>ბესარიონ</t>
  </si>
  <si>
    <t>01026014989</t>
  </si>
  <si>
    <t>18001064334</t>
  </si>
  <si>
    <t>ჯიქური</t>
  </si>
  <si>
    <t>01001089817</t>
  </si>
  <si>
    <t>01001098483</t>
  </si>
  <si>
    <t>მიქაბერიძე</t>
  </si>
  <si>
    <t>01001065896</t>
  </si>
  <si>
    <t>აბუთიძე</t>
  </si>
  <si>
    <t>01001017798</t>
  </si>
  <si>
    <t>60001116296</t>
  </si>
  <si>
    <t>ზაურ</t>
  </si>
  <si>
    <t>ლომსაძე</t>
  </si>
  <si>
    <t>01034001386</t>
  </si>
  <si>
    <t>თადია</t>
  </si>
  <si>
    <t>ჩოლოყაშვილი</t>
  </si>
  <si>
    <t>01007001434</t>
  </si>
  <si>
    <t>53001044725</t>
  </si>
  <si>
    <t>53001046931</t>
  </si>
  <si>
    <t>თხინვალელი</t>
  </si>
  <si>
    <t>01009017268</t>
  </si>
  <si>
    <t>01023002817</t>
  </si>
  <si>
    <t>კვიცარიძე</t>
  </si>
  <si>
    <t>60001045630</t>
  </si>
  <si>
    <t>53001058690</t>
  </si>
  <si>
    <t>60002017214</t>
  </si>
  <si>
    <t>01032005153</t>
  </si>
  <si>
    <t>60001115107</t>
  </si>
  <si>
    <t>01005023136</t>
  </si>
  <si>
    <t>გურგენიძე</t>
  </si>
  <si>
    <t>01024091122</t>
  </si>
  <si>
    <t>60001062467</t>
  </si>
  <si>
    <t>01007003688</t>
  </si>
  <si>
    <t>ლენა</t>
  </si>
  <si>
    <t>ვერულაშვილი-ტაბატაძე</t>
  </si>
  <si>
    <t>21001019585</t>
  </si>
  <si>
    <t>37001047000</t>
  </si>
  <si>
    <t>53001043017</t>
  </si>
  <si>
    <t>მეფოდი</t>
  </si>
  <si>
    <t>01027040023</t>
  </si>
  <si>
    <t>60002013954</t>
  </si>
  <si>
    <t>01027035976</t>
  </si>
  <si>
    <t>ნარგიზ</t>
  </si>
  <si>
    <t>01029014426</t>
  </si>
  <si>
    <t>ნესტანი</t>
  </si>
  <si>
    <t>60001085520</t>
  </si>
  <si>
    <t>01010004821</t>
  </si>
  <si>
    <t>გოგრიჭიანი</t>
  </si>
  <si>
    <t>01022000625</t>
  </si>
  <si>
    <t>54001045884</t>
  </si>
  <si>
    <t>როინ</t>
  </si>
  <si>
    <t>37001005548</t>
  </si>
  <si>
    <t>53001035175</t>
  </si>
  <si>
    <t>ფრიდონი</t>
  </si>
  <si>
    <t>53001046930</t>
  </si>
  <si>
    <t>53001002955</t>
  </si>
  <si>
    <t>53001052643</t>
  </si>
  <si>
    <t>ღლონტი</t>
  </si>
  <si>
    <t>26001030839</t>
  </si>
  <si>
    <t>გაგა</t>
  </si>
  <si>
    <t>26001008306</t>
  </si>
  <si>
    <t>26001000153</t>
  </si>
  <si>
    <t>26001011147</t>
  </si>
  <si>
    <t>გულვარდი</t>
  </si>
  <si>
    <t>ხუნდაძე</t>
  </si>
  <si>
    <t>61001018920</t>
  </si>
  <si>
    <t>ედიშერ</t>
  </si>
  <si>
    <t>61006034407</t>
  </si>
  <si>
    <t>26001029052</t>
  </si>
  <si>
    <t>ჯაფარიძე</t>
  </si>
  <si>
    <t>61004008614</t>
  </si>
  <si>
    <t>შველიძე</t>
  </si>
  <si>
    <t>26001001698</t>
  </si>
  <si>
    <t>26001037983</t>
  </si>
  <si>
    <t>26001011146</t>
  </si>
  <si>
    <t>26001011831</t>
  </si>
  <si>
    <t>ჩარკვიანი</t>
  </si>
  <si>
    <t>26001033145</t>
  </si>
  <si>
    <t>ლოლიაშვილი</t>
  </si>
  <si>
    <t>45001001264</t>
  </si>
  <si>
    <t>26001026755</t>
  </si>
  <si>
    <t>26001029245</t>
  </si>
  <si>
    <t>სარჯველაძე</t>
  </si>
  <si>
    <t>26001008642</t>
  </si>
  <si>
    <t>26001014390</t>
  </si>
  <si>
    <t>61007007585</t>
  </si>
  <si>
    <t>მარგალიტა</t>
  </si>
  <si>
    <t>61006039504</t>
  </si>
  <si>
    <t>26001025569</t>
  </si>
  <si>
    <t>26001008885</t>
  </si>
  <si>
    <t>ახალაძე</t>
  </si>
  <si>
    <t>26001011379</t>
  </si>
  <si>
    <t>26001006118</t>
  </si>
  <si>
    <t>26001025573</t>
  </si>
  <si>
    <t>26001025519</t>
  </si>
  <si>
    <t>26001026925</t>
  </si>
  <si>
    <t>26001005213</t>
  </si>
  <si>
    <t>დათიაშვილი</t>
  </si>
  <si>
    <t>26001033036</t>
  </si>
  <si>
    <t>26001028878</t>
  </si>
  <si>
    <t>26001013297</t>
  </si>
  <si>
    <t>26001016819</t>
  </si>
  <si>
    <t>ჩავლეიშვილი</t>
  </si>
  <si>
    <t>26001027800</t>
  </si>
  <si>
    <t>გულნაზი</t>
  </si>
  <si>
    <t>26001022637</t>
  </si>
  <si>
    <t>26001015342</t>
  </si>
  <si>
    <t>გულო</t>
  </si>
  <si>
    <t>ჩიჩუა</t>
  </si>
  <si>
    <t>26001015692</t>
  </si>
  <si>
    <t>26001004922</t>
  </si>
  <si>
    <t>ვარდენ</t>
  </si>
  <si>
    <t>61001029126</t>
  </si>
  <si>
    <t>26001004705</t>
  </si>
  <si>
    <t>თებრონე</t>
  </si>
  <si>
    <t>26001005651</t>
  </si>
  <si>
    <t>12001079314</t>
  </si>
  <si>
    <t>26001003725</t>
  </si>
  <si>
    <t>ქინქლაძე</t>
  </si>
  <si>
    <t>26001021100</t>
  </si>
  <si>
    <t>ჩხიკვიშვილი</t>
  </si>
  <si>
    <t>46001018232</t>
  </si>
  <si>
    <t>ორაგველიძე</t>
  </si>
  <si>
    <t>26001013244</t>
  </si>
  <si>
    <t>01025005859</t>
  </si>
  <si>
    <t>ნუნუ</t>
  </si>
  <si>
    <t>26001030642</t>
  </si>
  <si>
    <t>დვალიშვილი</t>
  </si>
  <si>
    <t>26001030378</t>
  </si>
  <si>
    <t>მოქია</t>
  </si>
  <si>
    <t>26001020417</t>
  </si>
  <si>
    <t>26001008703</t>
  </si>
  <si>
    <t>26001004009</t>
  </si>
  <si>
    <t>61006010949</t>
  </si>
  <si>
    <t>61004037213</t>
  </si>
  <si>
    <t>გოგი</t>
  </si>
  <si>
    <t>26001001800</t>
  </si>
  <si>
    <t>61007006647</t>
  </si>
  <si>
    <t>26201039119</t>
  </si>
  <si>
    <t>26001032598</t>
  </si>
  <si>
    <t>შანიძე</t>
  </si>
  <si>
    <t>26001015781</t>
  </si>
  <si>
    <t>33001059989</t>
  </si>
  <si>
    <t>26001008702</t>
  </si>
  <si>
    <t>თავაძე</t>
  </si>
  <si>
    <t>33001073062</t>
  </si>
  <si>
    <t>ფირცხალაიშვილი</t>
  </si>
  <si>
    <t>61004025431</t>
  </si>
  <si>
    <t>ივანიძე</t>
  </si>
  <si>
    <t>26001025030</t>
  </si>
  <si>
    <t>60001102824</t>
  </si>
  <si>
    <t>ჯემალი</t>
  </si>
  <si>
    <t>60001007100</t>
  </si>
  <si>
    <t>ბესარიონი</t>
  </si>
  <si>
    <t>ხევსურიანი</t>
  </si>
  <si>
    <t>02001004514</t>
  </si>
  <si>
    <t>ხაჟომია</t>
  </si>
  <si>
    <t>02001001728</t>
  </si>
  <si>
    <t>კაკულია</t>
  </si>
  <si>
    <t>02001022754</t>
  </si>
  <si>
    <t>კორძახია</t>
  </si>
  <si>
    <t>02001004696</t>
  </si>
  <si>
    <t>ბაღათურია</t>
  </si>
  <si>
    <t>02001023096</t>
  </si>
  <si>
    <t>გურჯი</t>
  </si>
  <si>
    <t>ბირკაია</t>
  </si>
  <si>
    <t>02001003613</t>
  </si>
  <si>
    <t>ველირა</t>
  </si>
  <si>
    <t>ჯანგველაძე</t>
  </si>
  <si>
    <t>02001008733</t>
  </si>
  <si>
    <t>რეკვავა</t>
  </si>
  <si>
    <t>02001000739</t>
  </si>
  <si>
    <t>02001006706</t>
  </si>
  <si>
    <t>02001013797</t>
  </si>
  <si>
    <t>რუსია</t>
  </si>
  <si>
    <t>02001001554</t>
  </si>
  <si>
    <t>02001024416</t>
  </si>
  <si>
    <t>62001004588</t>
  </si>
  <si>
    <t>გუგუშვილი</t>
  </si>
  <si>
    <t>02001022380</t>
  </si>
  <si>
    <t>ნოდია</t>
  </si>
  <si>
    <t>02001001126</t>
  </si>
  <si>
    <t>ირა</t>
  </si>
  <si>
    <t>ფრანგიშვილი</t>
  </si>
  <si>
    <t>02001021336</t>
  </si>
  <si>
    <t>ლოჩოშვილი</t>
  </si>
  <si>
    <t>02001016923</t>
  </si>
  <si>
    <t>02001018309</t>
  </si>
  <si>
    <t>მაღნარაძე</t>
  </si>
  <si>
    <t>02001002006</t>
  </si>
  <si>
    <t>39001002667</t>
  </si>
  <si>
    <t>ჭანჭალეიშვილი</t>
  </si>
  <si>
    <t>37501060130</t>
  </si>
  <si>
    <t>02001006265</t>
  </si>
  <si>
    <t>პანტელეიმონი</t>
  </si>
  <si>
    <t>რურუა</t>
  </si>
  <si>
    <t>02001021315</t>
  </si>
  <si>
    <t>ქვილითაია</t>
  </si>
  <si>
    <t>02001004860</t>
  </si>
  <si>
    <t>02001020858</t>
  </si>
  <si>
    <t>სიმონია</t>
  </si>
  <si>
    <t>02001004309</t>
  </si>
  <si>
    <t>ქეთინო</t>
  </si>
  <si>
    <t>ხურცილავა</t>
  </si>
  <si>
    <t>02001024966</t>
  </si>
  <si>
    <t>ნადარეიშვილი</t>
  </si>
  <si>
    <t>02001013108</t>
  </si>
  <si>
    <t>დარჯანია</t>
  </si>
  <si>
    <t>02001020086</t>
  </si>
  <si>
    <t>02001006097</t>
  </si>
  <si>
    <t>ანდრი</t>
  </si>
  <si>
    <t>01011011394</t>
  </si>
  <si>
    <t>02001017995</t>
  </si>
  <si>
    <t>გონერი</t>
  </si>
  <si>
    <t>ქობულია</t>
  </si>
  <si>
    <t>02001004339</t>
  </si>
  <si>
    <t>02001004504</t>
  </si>
  <si>
    <t>დეზდემონა</t>
  </si>
  <si>
    <t>კიუტი</t>
  </si>
  <si>
    <t>62001010835</t>
  </si>
  <si>
    <t>ადამია</t>
  </si>
  <si>
    <t>02001014629</t>
  </si>
  <si>
    <t>ქვარცხავა</t>
  </si>
  <si>
    <t>62004003175</t>
  </si>
  <si>
    <t>62001010833</t>
  </si>
  <si>
    <t>ვალერიანე</t>
  </si>
  <si>
    <t>02001017944</t>
  </si>
  <si>
    <t>02001021340</t>
  </si>
  <si>
    <t>ჩხაპელია</t>
  </si>
  <si>
    <t>62005018951</t>
  </si>
  <si>
    <t>წოწორია</t>
  </si>
  <si>
    <t>02001022153</t>
  </si>
  <si>
    <t>02001005346</t>
  </si>
  <si>
    <t>ჩოჩია</t>
  </si>
  <si>
    <t>02001003672</t>
  </si>
  <si>
    <t>იოსები</t>
  </si>
  <si>
    <t>58001033115</t>
  </si>
  <si>
    <t>39001014381</t>
  </si>
  <si>
    <t>კაკაჩია</t>
  </si>
  <si>
    <t>51001004088</t>
  </si>
  <si>
    <t>ლიუდმილა</t>
  </si>
  <si>
    <t>დარციმელია</t>
  </si>
  <si>
    <t>02601026497</t>
  </si>
  <si>
    <t>ლუარა</t>
  </si>
  <si>
    <t>58001006454</t>
  </si>
  <si>
    <t>ლუიზა</t>
  </si>
  <si>
    <t>ბოკუჩავა</t>
  </si>
  <si>
    <t>02001021942</t>
  </si>
  <si>
    <t>თავდგირიძე</t>
  </si>
  <si>
    <t>61006056746</t>
  </si>
  <si>
    <t>42001033481</t>
  </si>
  <si>
    <t>02001010164</t>
  </si>
  <si>
    <t>02001014630</t>
  </si>
  <si>
    <t>02001012305</t>
  </si>
  <si>
    <t>ჩაჩავა-ხურცილავა</t>
  </si>
  <si>
    <t>02001001797</t>
  </si>
  <si>
    <t>62005018952</t>
  </si>
  <si>
    <t>ალიკა</t>
  </si>
  <si>
    <t>29001031268</t>
  </si>
  <si>
    <t>ბენორ</t>
  </si>
  <si>
    <t>29001031734</t>
  </si>
  <si>
    <t>ჯღარკავა</t>
  </si>
  <si>
    <t>29001038916</t>
  </si>
  <si>
    <t>გოგიტა</t>
  </si>
  <si>
    <t>ასაბაშვილი</t>
  </si>
  <si>
    <t>29001004796</t>
  </si>
  <si>
    <t>ცანავა</t>
  </si>
  <si>
    <t>29001023149</t>
  </si>
  <si>
    <t>29001028739</t>
  </si>
  <si>
    <t>62102011318</t>
  </si>
  <si>
    <t>29001031501</t>
  </si>
  <si>
    <t>62001038162</t>
  </si>
  <si>
    <t>62001026820</t>
  </si>
  <si>
    <t>ელგუჯა</t>
  </si>
  <si>
    <t>29001008186</t>
  </si>
  <si>
    <t>29001002160</t>
  </si>
  <si>
    <t>ჩქოფოია</t>
  </si>
  <si>
    <t>29001036106</t>
  </si>
  <si>
    <t>ზაური</t>
  </si>
  <si>
    <t>კეკუტია</t>
  </si>
  <si>
    <t>29001024655</t>
  </si>
  <si>
    <t>ინეზა</t>
  </si>
  <si>
    <t>29001030174</t>
  </si>
  <si>
    <t>იური</t>
  </si>
  <si>
    <t>ბეჭვაია</t>
  </si>
  <si>
    <t>29001005114</t>
  </si>
  <si>
    <t>29001005272</t>
  </si>
  <si>
    <t>29001003291</t>
  </si>
  <si>
    <t>ლაშხია</t>
  </si>
  <si>
    <t>29001005940</t>
  </si>
  <si>
    <t>29001038840</t>
  </si>
  <si>
    <t>29001035305</t>
  </si>
  <si>
    <t>რუხაია</t>
  </si>
  <si>
    <t>29001006622</t>
  </si>
  <si>
    <t>29001008135</t>
  </si>
  <si>
    <t>ჯახუა</t>
  </si>
  <si>
    <t>29001034545</t>
  </si>
  <si>
    <t>29901041027</t>
  </si>
  <si>
    <t>62001003647</t>
  </si>
  <si>
    <t>გეგეჭკორი</t>
  </si>
  <si>
    <t>29001025774</t>
  </si>
  <si>
    <t>ოკუჯავა</t>
  </si>
  <si>
    <t>29001030326</t>
  </si>
  <si>
    <t>კვაშილავა</t>
  </si>
  <si>
    <t>29001004387</t>
  </si>
  <si>
    <t>29001029942</t>
  </si>
  <si>
    <t>ჭოჭუა</t>
  </si>
  <si>
    <t>29001011673</t>
  </si>
  <si>
    <t>ნუკრი</t>
  </si>
  <si>
    <t>29001028107</t>
  </si>
  <si>
    <t>ნურა</t>
  </si>
  <si>
    <t>62902016175</t>
  </si>
  <si>
    <t>პანტელეიმონ</t>
  </si>
  <si>
    <t>29001007138</t>
  </si>
  <si>
    <t>29001007952</t>
  </si>
  <si>
    <t>სიმონ</t>
  </si>
  <si>
    <t>დამენია</t>
  </si>
  <si>
    <t>29001027741</t>
  </si>
  <si>
    <t>ჯონდი</t>
  </si>
  <si>
    <t>29001025474</t>
  </si>
  <si>
    <t>ბაჩანა</t>
  </si>
  <si>
    <t>29001032360</t>
  </si>
  <si>
    <t>ნიკოლავა</t>
  </si>
  <si>
    <t>29001006704</t>
  </si>
  <si>
    <t>01005034768</t>
  </si>
  <si>
    <t>29001012105</t>
  </si>
  <si>
    <t>29001039711</t>
  </si>
  <si>
    <t>კუჭუხიძე</t>
  </si>
  <si>
    <t>53001045811</t>
  </si>
  <si>
    <t>29001018629</t>
  </si>
  <si>
    <t>29001009437</t>
  </si>
  <si>
    <t>29001002559</t>
  </si>
  <si>
    <t>ციური</t>
  </si>
  <si>
    <t>29001030411</t>
  </si>
  <si>
    <t>ბაკური</t>
  </si>
  <si>
    <t>საჯაია</t>
  </si>
  <si>
    <t>48001024693</t>
  </si>
  <si>
    <t>ბაჩო</t>
  </si>
  <si>
    <t>01027084247</t>
  </si>
  <si>
    <t>ბერდია</t>
  </si>
  <si>
    <t>ჯოლოხავა</t>
  </si>
  <si>
    <t>51001029242</t>
  </si>
  <si>
    <t>29001033218</t>
  </si>
  <si>
    <t>კვირკვია</t>
  </si>
  <si>
    <t>51001005265</t>
  </si>
  <si>
    <t>ხობელია</t>
  </si>
  <si>
    <t>48001022387</t>
  </si>
  <si>
    <t>ხარჩილავა</t>
  </si>
  <si>
    <t>51001000453</t>
  </si>
  <si>
    <t>29001004016</t>
  </si>
  <si>
    <t>ჯალაღონია</t>
  </si>
  <si>
    <t>48001018685</t>
  </si>
  <si>
    <t>29001033305</t>
  </si>
  <si>
    <t>ფაცაცია</t>
  </si>
  <si>
    <t>48001018133</t>
  </si>
  <si>
    <t>29001034427</t>
  </si>
  <si>
    <t>ვანო</t>
  </si>
  <si>
    <t>პირტახია</t>
  </si>
  <si>
    <t>29001003305</t>
  </si>
  <si>
    <t>51001024875</t>
  </si>
  <si>
    <t>29001037175</t>
  </si>
  <si>
    <t>ქანთარია</t>
  </si>
  <si>
    <t>42001039628</t>
  </si>
  <si>
    <t>48001017984</t>
  </si>
  <si>
    <t>29001004188</t>
  </si>
  <si>
    <t>დარსალია</t>
  </si>
  <si>
    <t>48001019991</t>
  </si>
  <si>
    <t>გაბეშია</t>
  </si>
  <si>
    <t>29001018407</t>
  </si>
  <si>
    <t>სიგუა</t>
  </si>
  <si>
    <t>29001039290</t>
  </si>
  <si>
    <t>სურგულაძე</t>
  </si>
  <si>
    <t>62002005412</t>
  </si>
  <si>
    <t>როდონაია</t>
  </si>
  <si>
    <t>48001005664</t>
  </si>
  <si>
    <t>გურიელი</t>
  </si>
  <si>
    <t>51001002017</t>
  </si>
  <si>
    <t>მებონია</t>
  </si>
  <si>
    <t>51001007194</t>
  </si>
  <si>
    <t>ლერი</t>
  </si>
  <si>
    <t>29001001063</t>
  </si>
  <si>
    <t>კვიკვინია</t>
  </si>
  <si>
    <t>42001039479</t>
  </si>
  <si>
    <t>სართანია</t>
  </si>
  <si>
    <t>42001014914</t>
  </si>
  <si>
    <t>42001039546</t>
  </si>
  <si>
    <t>მარეხ</t>
  </si>
  <si>
    <t>ჩხარჩხალია</t>
  </si>
  <si>
    <t>48001006544</t>
  </si>
  <si>
    <t>სონგულია</t>
  </si>
  <si>
    <t>42001040160</t>
  </si>
  <si>
    <t>ომარ</t>
  </si>
  <si>
    <t>ლომაია</t>
  </si>
  <si>
    <t>42001039726</t>
  </si>
  <si>
    <t>51001031058</t>
  </si>
  <si>
    <t>ჟულიეტა</t>
  </si>
  <si>
    <t>48001018577</t>
  </si>
  <si>
    <t>რამინი</t>
  </si>
  <si>
    <t>48001024631</t>
  </si>
  <si>
    <t>ბახია</t>
  </si>
  <si>
    <t>29001037375</t>
  </si>
  <si>
    <t>უზა</t>
  </si>
  <si>
    <t>48001019651</t>
  </si>
  <si>
    <t>ქებურია</t>
  </si>
  <si>
    <t>48001022737</t>
  </si>
  <si>
    <t>ევსია</t>
  </si>
  <si>
    <t>51001001328</t>
  </si>
  <si>
    <t>51001030510</t>
  </si>
  <si>
    <t>ბეჟან</t>
  </si>
  <si>
    <t>51001025566</t>
  </si>
  <si>
    <t>62006062158</t>
  </si>
  <si>
    <t>ანდრეევა</t>
  </si>
  <si>
    <t>51001024858</t>
  </si>
  <si>
    <t>51001024318</t>
  </si>
  <si>
    <t>51001005354</t>
  </si>
  <si>
    <t>ჯინჯოლავა</t>
  </si>
  <si>
    <t>51001027516</t>
  </si>
  <si>
    <t>მერაბი</t>
  </si>
  <si>
    <t>ქუხილავა</t>
  </si>
  <si>
    <t>51001002931</t>
  </si>
  <si>
    <t>51001025199</t>
  </si>
  <si>
    <t>51001024081</t>
  </si>
  <si>
    <t>51001028195</t>
  </si>
  <si>
    <t>ემა</t>
  </si>
  <si>
    <t>48001018076</t>
  </si>
  <si>
    <t>ესმა</t>
  </si>
  <si>
    <t>48001027109</t>
  </si>
  <si>
    <t>51001003665</t>
  </si>
  <si>
    <t>48001017633</t>
  </si>
  <si>
    <t>ინაზ</t>
  </si>
  <si>
    <t>48001017665</t>
  </si>
  <si>
    <t>48001017992</t>
  </si>
  <si>
    <t>48001014063</t>
  </si>
  <si>
    <t>48001014062</t>
  </si>
  <si>
    <t>სევერიანე</t>
  </si>
  <si>
    <t>48001022401</t>
  </si>
  <si>
    <t>ტატო</t>
  </si>
  <si>
    <t>ჯაგუნავა</t>
  </si>
  <si>
    <t>48001026378</t>
  </si>
  <si>
    <t>კიკოლაძე</t>
  </si>
  <si>
    <t>01008019929</t>
  </si>
  <si>
    <t>ახმეტელი</t>
  </si>
  <si>
    <t>01024037295</t>
  </si>
  <si>
    <t>01017019051</t>
  </si>
  <si>
    <t>01824099727</t>
  </si>
  <si>
    <t>01008027724</t>
  </si>
  <si>
    <t>ზაქარია</t>
  </si>
  <si>
    <t>კვანტალიანი</t>
  </si>
  <si>
    <t>01024034605</t>
  </si>
  <si>
    <t>01008018005</t>
  </si>
  <si>
    <t>01008026199</t>
  </si>
  <si>
    <t>01010009058</t>
  </si>
  <si>
    <t>01008024305</t>
  </si>
  <si>
    <t>კერძევაძე</t>
  </si>
  <si>
    <t>01010015989</t>
  </si>
  <si>
    <t>01008025904</t>
  </si>
  <si>
    <t>კესარია</t>
  </si>
  <si>
    <t>19001006424</t>
  </si>
  <si>
    <t>01025001295</t>
  </si>
  <si>
    <t>01008025408</t>
  </si>
  <si>
    <t>ართილაყვა</t>
  </si>
  <si>
    <t>01008026366</t>
  </si>
  <si>
    <t>02001018866</t>
  </si>
  <si>
    <t>ემზარი</t>
  </si>
  <si>
    <t>02001011959</t>
  </si>
  <si>
    <t>26001004865</t>
  </si>
  <si>
    <t>ზური</t>
  </si>
  <si>
    <t>02001019889</t>
  </si>
  <si>
    <t>თორმანოვი</t>
  </si>
  <si>
    <t>61001048682</t>
  </si>
  <si>
    <t>მიქაია</t>
  </si>
  <si>
    <t>62005010042</t>
  </si>
  <si>
    <t>26001025176</t>
  </si>
  <si>
    <t>62005020219</t>
  </si>
  <si>
    <t>02501026955</t>
  </si>
  <si>
    <t>ჯეჯეია</t>
  </si>
  <si>
    <t>62005015840</t>
  </si>
  <si>
    <t>ბურკაძე</t>
  </si>
  <si>
    <t>17001031263</t>
  </si>
  <si>
    <t>02001003434</t>
  </si>
  <si>
    <t>02001019890</t>
  </si>
  <si>
    <t>02001021784</t>
  </si>
  <si>
    <t>62003012867</t>
  </si>
  <si>
    <t>60003005498</t>
  </si>
  <si>
    <t>მურვანიძე</t>
  </si>
  <si>
    <t>26001016512</t>
  </si>
  <si>
    <t>ველიაძე</t>
  </si>
  <si>
    <t>61007004985</t>
  </si>
  <si>
    <t>კვაბზირიძე</t>
  </si>
  <si>
    <t>01011015614</t>
  </si>
  <si>
    <t>61005006893</t>
  </si>
  <si>
    <t>61005005856</t>
  </si>
  <si>
    <t>61006061455</t>
  </si>
  <si>
    <t>61007003539</t>
  </si>
  <si>
    <t>დათო</t>
  </si>
  <si>
    <t>ყურშუბაძე</t>
  </si>
  <si>
    <t>61006003168</t>
  </si>
  <si>
    <t>დალი</t>
  </si>
  <si>
    <t>ბლადაძე</t>
  </si>
  <si>
    <t>61004000178</t>
  </si>
  <si>
    <t>ბაკურიძე</t>
  </si>
  <si>
    <t>61010016953</t>
  </si>
  <si>
    <t>53001053642</t>
  </si>
  <si>
    <t>ენრიკო</t>
  </si>
  <si>
    <t>წერეთელი</t>
  </si>
  <si>
    <t>61006074679</t>
  </si>
  <si>
    <t>61006044195</t>
  </si>
  <si>
    <t>61010001521</t>
  </si>
  <si>
    <t>საფარიძე</t>
  </si>
  <si>
    <t>61006054215</t>
  </si>
  <si>
    <t>ყადიძე</t>
  </si>
  <si>
    <t>61006047273</t>
  </si>
  <si>
    <t>61006074447</t>
  </si>
  <si>
    <t>61001016612</t>
  </si>
  <si>
    <t>61006014076</t>
  </si>
  <si>
    <t>კუკულავა</t>
  </si>
  <si>
    <t>26001036999</t>
  </si>
  <si>
    <t>ლაურა</t>
  </si>
  <si>
    <t>უსტიაშვილი</t>
  </si>
  <si>
    <t>61001053315</t>
  </si>
  <si>
    <t>61007003070</t>
  </si>
  <si>
    <t>61004017269</t>
  </si>
  <si>
    <t>ვერულიძე</t>
  </si>
  <si>
    <t>61004072179</t>
  </si>
  <si>
    <t>ქობულაძე</t>
  </si>
  <si>
    <t>61007006934</t>
  </si>
  <si>
    <t>61007004636</t>
  </si>
  <si>
    <t>ქათამაძე</t>
  </si>
  <si>
    <t>61001076294</t>
  </si>
  <si>
    <t>გორაძე</t>
  </si>
  <si>
    <t>61001064656</t>
  </si>
  <si>
    <t>61006073239</t>
  </si>
  <si>
    <t>ხინკილაძე</t>
  </si>
  <si>
    <t>61001061536</t>
  </si>
  <si>
    <t>ჯიბლაძე</t>
  </si>
  <si>
    <t>61002006659</t>
  </si>
  <si>
    <t>რამზეს</t>
  </si>
  <si>
    <t>61002002966</t>
  </si>
  <si>
    <t>რამინ</t>
  </si>
  <si>
    <t>61002010684</t>
  </si>
  <si>
    <t>რატი</t>
  </si>
  <si>
    <t>61004051638</t>
  </si>
  <si>
    <t>61004073221</t>
  </si>
  <si>
    <t>61001005132</t>
  </si>
  <si>
    <t>გუმბერიძე</t>
  </si>
  <si>
    <t>61801095918</t>
  </si>
  <si>
    <t>61006055145</t>
  </si>
  <si>
    <t>ცისანა</t>
  </si>
  <si>
    <t>61006063055</t>
  </si>
  <si>
    <t>61004045526</t>
  </si>
  <si>
    <t>61006049025</t>
  </si>
  <si>
    <t>ქარცივაძე</t>
  </si>
  <si>
    <t>61006073939</t>
  </si>
  <si>
    <t>ფოთელიძე</t>
  </si>
  <si>
    <t>61002015559</t>
  </si>
  <si>
    <t>61007008731</t>
  </si>
  <si>
    <t>61001019089</t>
  </si>
  <si>
    <t>ჩურკვეიძე</t>
  </si>
  <si>
    <t>61002002005</t>
  </si>
  <si>
    <t>01005022901</t>
  </si>
  <si>
    <t>ნასყიდაშვილი</t>
  </si>
  <si>
    <t>01024082065</t>
  </si>
  <si>
    <t>01019053816</t>
  </si>
  <si>
    <t>26001014897</t>
  </si>
  <si>
    <t>01019065460</t>
  </si>
  <si>
    <t>ედიტა</t>
  </si>
  <si>
    <t>26001033382</t>
  </si>
  <si>
    <t>26001038322</t>
  </si>
  <si>
    <t>26001029017</t>
  </si>
  <si>
    <t>ბეგანიშვილი</t>
  </si>
  <si>
    <t>01022010733</t>
  </si>
  <si>
    <t>ჯვარშეიშვილი</t>
  </si>
  <si>
    <t>01021012761</t>
  </si>
  <si>
    <t>26001011148</t>
  </si>
  <si>
    <t>ბატკუაშვილი</t>
  </si>
  <si>
    <t>04001015305</t>
  </si>
  <si>
    <t>18001061618</t>
  </si>
  <si>
    <t>60001124152</t>
  </si>
  <si>
    <t>01024055974</t>
  </si>
  <si>
    <t>26001022904</t>
  </si>
  <si>
    <t>01022007567</t>
  </si>
  <si>
    <t>24001019931</t>
  </si>
  <si>
    <t>09001006718</t>
  </si>
  <si>
    <t>18001071193</t>
  </si>
  <si>
    <t>61301099838</t>
  </si>
  <si>
    <t>ოსიძე</t>
  </si>
  <si>
    <t>61006078964</t>
  </si>
  <si>
    <t>სურმანიძე</t>
  </si>
  <si>
    <t>26001011025</t>
  </si>
  <si>
    <t>ქიზინიძე</t>
  </si>
  <si>
    <t>61001071309</t>
  </si>
  <si>
    <t>მეისრიშვილი</t>
  </si>
  <si>
    <t>01001087882</t>
  </si>
  <si>
    <t>61004066700</t>
  </si>
  <si>
    <t>როდინაძე</t>
  </si>
  <si>
    <t>61007004709</t>
  </si>
  <si>
    <t>61006045189</t>
  </si>
  <si>
    <t>61006043550</t>
  </si>
  <si>
    <t>61007003544</t>
  </si>
  <si>
    <t>თედორაძე</t>
  </si>
  <si>
    <t>61001015636</t>
  </si>
  <si>
    <t>61007007433</t>
  </si>
  <si>
    <t>61006047645</t>
  </si>
  <si>
    <t>61007007612</t>
  </si>
  <si>
    <t>61007004807</t>
  </si>
  <si>
    <t>61007003596</t>
  </si>
  <si>
    <t>61007006404</t>
  </si>
  <si>
    <t>61007005997</t>
  </si>
  <si>
    <t>61007006869</t>
  </si>
  <si>
    <t>61006041217</t>
  </si>
  <si>
    <t>ედნარ</t>
  </si>
  <si>
    <t>61007002050</t>
  </si>
  <si>
    <t>61007004928</t>
  </si>
  <si>
    <t>61007005450</t>
  </si>
  <si>
    <t>61007001385</t>
  </si>
  <si>
    <t>61007007288</t>
  </si>
  <si>
    <t>61007004627</t>
  </si>
  <si>
    <t>61007004230</t>
  </si>
  <si>
    <t>61006011519</t>
  </si>
  <si>
    <t>61007005735</t>
  </si>
  <si>
    <t>61007004322</t>
  </si>
  <si>
    <t>61006039674</t>
  </si>
  <si>
    <t>61006047890</t>
  </si>
  <si>
    <t>61006039962</t>
  </si>
  <si>
    <t>61007008798</t>
  </si>
  <si>
    <t>61007003634</t>
  </si>
  <si>
    <t>61007001152</t>
  </si>
  <si>
    <t>61006047050</t>
  </si>
  <si>
    <t>ამბელიდი</t>
  </si>
  <si>
    <t>61007001281</t>
  </si>
  <si>
    <t>61006053090</t>
  </si>
  <si>
    <t>61006036890</t>
  </si>
  <si>
    <t>ევა</t>
  </si>
  <si>
    <t>61006063172</t>
  </si>
  <si>
    <t>61006045638</t>
  </si>
  <si>
    <t>საკანდელიძე</t>
  </si>
  <si>
    <t>61007000192</t>
  </si>
  <si>
    <t>61007004919</t>
  </si>
  <si>
    <t>უკლება</t>
  </si>
  <si>
    <t>61007000177</t>
  </si>
  <si>
    <t>61002000835</t>
  </si>
  <si>
    <t>61007000193</t>
  </si>
  <si>
    <t>ფარტენაძე</t>
  </si>
  <si>
    <t>61006044280</t>
  </si>
  <si>
    <t>61007001905</t>
  </si>
  <si>
    <t>61006053289</t>
  </si>
  <si>
    <t>ტაკიძე</t>
  </si>
  <si>
    <t>61006051778</t>
  </si>
  <si>
    <t>61007005506</t>
  </si>
  <si>
    <t>61007005767</t>
  </si>
  <si>
    <t>61007004430</t>
  </si>
  <si>
    <t>61006041816</t>
  </si>
  <si>
    <t>61007002503</t>
  </si>
  <si>
    <t>61007008709</t>
  </si>
  <si>
    <t>61006043849</t>
  </si>
  <si>
    <t>61006051294</t>
  </si>
  <si>
    <t>ჯენერ</t>
  </si>
  <si>
    <t>61007008162</t>
  </si>
  <si>
    <t>61007003267</t>
  </si>
  <si>
    <t>61007001844</t>
  </si>
  <si>
    <t>გაბედავა</t>
  </si>
  <si>
    <t>61001010796</t>
  </si>
  <si>
    <t>გოგალაძე</t>
  </si>
  <si>
    <t>57001028880</t>
  </si>
  <si>
    <t>ემინე</t>
  </si>
  <si>
    <t>61006036126</t>
  </si>
  <si>
    <t>61006023266</t>
  </si>
  <si>
    <t>61008017022</t>
  </si>
  <si>
    <t>61001023893</t>
  </si>
  <si>
    <t>61006036659</t>
  </si>
  <si>
    <t>61004020888</t>
  </si>
  <si>
    <t>61007008034</t>
  </si>
  <si>
    <t>მუსტაფ</t>
  </si>
  <si>
    <t>61006073219</t>
  </si>
  <si>
    <t>ნაილი</t>
  </si>
  <si>
    <t>61001087542</t>
  </si>
  <si>
    <t>57001057938</t>
  </si>
  <si>
    <t>61006025942</t>
  </si>
  <si>
    <t>სულხან</t>
  </si>
  <si>
    <t>61006063170</t>
  </si>
  <si>
    <t>57001023599</t>
  </si>
  <si>
    <t>საგინაძე</t>
  </si>
  <si>
    <t>61002013444</t>
  </si>
  <si>
    <t>61006073270</t>
  </si>
  <si>
    <t>ბაგრატ</t>
  </si>
  <si>
    <t>61007007880</t>
  </si>
  <si>
    <t>61006048659</t>
  </si>
  <si>
    <t>61007005384</t>
  </si>
  <si>
    <t>61007008226</t>
  </si>
  <si>
    <t>61006041113</t>
  </si>
  <si>
    <t>61006037160</t>
  </si>
  <si>
    <t>61006037745</t>
  </si>
  <si>
    <t>61007003588</t>
  </si>
  <si>
    <t>61007006494</t>
  </si>
  <si>
    <t>61006042731</t>
  </si>
  <si>
    <t>61007001741</t>
  </si>
  <si>
    <t>მერიკო</t>
  </si>
  <si>
    <t>61007005086</t>
  </si>
  <si>
    <t>აბუსელიძე</t>
  </si>
  <si>
    <t>61006049873</t>
  </si>
  <si>
    <t>მირზა</t>
  </si>
  <si>
    <t>61006049872</t>
  </si>
  <si>
    <t>61007005575</t>
  </si>
  <si>
    <t>61007005678</t>
  </si>
  <si>
    <t>61007004974</t>
  </si>
  <si>
    <t>61007004338</t>
  </si>
  <si>
    <t>61007003302</t>
  </si>
  <si>
    <t>რემზი</t>
  </si>
  <si>
    <t>61007003802</t>
  </si>
  <si>
    <t>როლანდ</t>
  </si>
  <si>
    <t>61007006622</t>
  </si>
  <si>
    <t>61006039814</t>
  </si>
  <si>
    <t>ქოროღლიშვილი</t>
  </si>
  <si>
    <t>01023001306</t>
  </si>
  <si>
    <t>კაკაურიძე</t>
  </si>
  <si>
    <t>53001053692</t>
  </si>
  <si>
    <t>01005042735</t>
  </si>
  <si>
    <t>ქამუშაძე</t>
  </si>
  <si>
    <t>26001037970</t>
  </si>
  <si>
    <t>53001057962</t>
  </si>
  <si>
    <t>ყაჭიური</t>
  </si>
  <si>
    <t>20001062324</t>
  </si>
  <si>
    <t>53001008901</t>
  </si>
  <si>
    <t>31001048225</t>
  </si>
  <si>
    <t>39001023491</t>
  </si>
  <si>
    <t>გახოკიძე</t>
  </si>
  <si>
    <t>62001038499</t>
  </si>
  <si>
    <t>ჩაჩანიძე</t>
  </si>
  <si>
    <t>01002021109</t>
  </si>
  <si>
    <t>ზურიკო</t>
  </si>
  <si>
    <t>37001032668</t>
  </si>
  <si>
    <t>01019036299</t>
  </si>
  <si>
    <t>29001020928</t>
  </si>
  <si>
    <t>26001033726</t>
  </si>
  <si>
    <t>26001016676</t>
  </si>
  <si>
    <t>62001024375</t>
  </si>
  <si>
    <t>სანაძე</t>
  </si>
  <si>
    <t>37001045902</t>
  </si>
  <si>
    <t>01019074481</t>
  </si>
  <si>
    <t>ბარამია</t>
  </si>
  <si>
    <t>62003003520</t>
  </si>
  <si>
    <t>ნოსელიძე</t>
  </si>
  <si>
    <t>60001107976</t>
  </si>
  <si>
    <t>ნაცვლიშვილი</t>
  </si>
  <si>
    <t>60001068622</t>
  </si>
  <si>
    <t>29001009134</t>
  </si>
  <si>
    <t>მანველიტა</t>
  </si>
  <si>
    <t>55001007707</t>
  </si>
  <si>
    <t>26001034292</t>
  </si>
  <si>
    <t>57001056514</t>
  </si>
  <si>
    <t>26001018274</t>
  </si>
  <si>
    <t>კარტოზია</t>
  </si>
  <si>
    <t>62001042132</t>
  </si>
  <si>
    <t>ბოჟკოვ</t>
  </si>
  <si>
    <t>53001013034</t>
  </si>
  <si>
    <t>ნაზო</t>
  </si>
  <si>
    <t>სანაია</t>
  </si>
  <si>
    <t>62006025953</t>
  </si>
  <si>
    <t>38001005403</t>
  </si>
  <si>
    <t>55001007758</t>
  </si>
  <si>
    <t>მიქიაშვილი</t>
  </si>
  <si>
    <t>01017050802</t>
  </si>
  <si>
    <t>46001002861</t>
  </si>
  <si>
    <t>ფილიპე</t>
  </si>
  <si>
    <t>ჩიხლაძე</t>
  </si>
  <si>
    <t>29001008205</t>
  </si>
  <si>
    <t>26001005761</t>
  </si>
  <si>
    <t>ლომინაძე</t>
  </si>
  <si>
    <t>17001021377</t>
  </si>
  <si>
    <t xml:space="preserve">ხელმძღვანელი                                                  ბუღალტერი (ან საამისოდ უფლებამოსილი </t>
  </si>
  <si>
    <t>ოლქის წარმომადგენელი</t>
  </si>
  <si>
    <t>თიბისი</t>
  </si>
  <si>
    <t>GE64TB7417136080100009</t>
  </si>
  <si>
    <t>GEL</t>
  </si>
  <si>
    <t>GE06TB7417136180100002</t>
  </si>
  <si>
    <t>USD</t>
  </si>
  <si>
    <t>GE76TB7417136180100003</t>
  </si>
  <si>
    <t>EUR</t>
  </si>
  <si>
    <t>01024060590</t>
  </si>
  <si>
    <t>თავმჯდომარის მრჩეველი</t>
  </si>
  <si>
    <t xml:space="preserve">სანდრო </t>
  </si>
  <si>
    <t>01001072559</t>
  </si>
  <si>
    <t>ქ.თბილისი ცინცაძის 39</t>
  </si>
  <si>
    <t>20.12.2016</t>
  </si>
  <si>
    <t>გიორგი ავალიანი</t>
  </si>
  <si>
    <t>01001059730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</si>
</sst>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9"/>
      <name val="Sylfaen"/>
      <family val="1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indexed="8"/>
      <name val="fmgm"/>
      <family val="1"/>
    </font>
    <font>
      <b/>
      <sz val="12"/>
      <color theme="3"/>
      <name val="Sylfae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11"/>
      <color indexed="8"/>
      <name val="fmgm"/>
      <family val="1"/>
    </font>
    <font>
      <sz val="12"/>
      <color indexed="8"/>
      <name val="fmgm"/>
      <family val="1"/>
    </font>
    <font>
      <b/>
      <sz val="16"/>
      <color rgb="FF002060"/>
      <name val="Sylfaen"/>
      <family val="1"/>
    </font>
    <font>
      <b/>
      <sz val="12"/>
      <name val="Calibri"/>
      <family val="2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72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17" fillId="7" borderId="0" xfId="3" applyFont="1" applyFill="1" applyProtection="1">
      <protection locked="0"/>
    </xf>
    <xf numFmtId="0" fontId="17" fillId="7" borderId="0" xfId="0" applyFont="1" applyFill="1" applyProtection="1">
      <protection locked="0"/>
    </xf>
    <xf numFmtId="0" fontId="17" fillId="7" borderId="0" xfId="1" applyFont="1" applyFill="1" applyProtection="1">
      <protection locked="0"/>
    </xf>
    <xf numFmtId="3" fontId="22" fillId="7" borderId="1" xfId="1" applyNumberFormat="1" applyFont="1" applyFill="1" applyBorder="1" applyAlignment="1" applyProtection="1">
      <alignment horizontal="right" vertical="center"/>
    </xf>
    <xf numFmtId="3" fontId="22" fillId="7" borderId="1" xfId="1" applyNumberFormat="1" applyFont="1" applyFill="1" applyBorder="1" applyAlignment="1" applyProtection="1">
      <alignment horizontal="right" vertical="center" wrapText="1"/>
    </xf>
    <xf numFmtId="3" fontId="22" fillId="7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7" borderId="1" xfId="1" applyNumberFormat="1" applyFont="1" applyFill="1" applyBorder="1" applyAlignment="1" applyProtection="1">
      <alignment horizontal="right" vertical="center" wrapText="1"/>
    </xf>
    <xf numFmtId="3" fontId="17" fillId="7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7" borderId="1" xfId="2" applyFont="1" applyFill="1" applyBorder="1" applyAlignment="1" applyProtection="1">
      <alignment horizontal="right" vertical="top"/>
      <protection locked="0"/>
    </xf>
    <xf numFmtId="0" fontId="17" fillId="7" borderId="1" xfId="2" applyFont="1" applyFill="1" applyBorder="1" applyAlignment="1" applyProtection="1">
      <alignment horizontal="right" vertical="top"/>
    </xf>
    <xf numFmtId="3" fontId="17" fillId="0" borderId="0" xfId="3" applyNumberFormat="1" applyFont="1" applyProtection="1">
      <protection locked="0"/>
    </xf>
    <xf numFmtId="4" fontId="17" fillId="7" borderId="1" xfId="2" applyNumberFormat="1" applyFont="1" applyFill="1" applyBorder="1" applyAlignment="1" applyProtection="1">
      <alignment horizontal="right" vertical="center"/>
      <protection locked="0"/>
    </xf>
    <xf numFmtId="3" fontId="17" fillId="7" borderId="35" xfId="1" applyNumberFormat="1" applyFont="1" applyFill="1" applyBorder="1" applyAlignment="1" applyProtection="1">
      <alignment horizontal="right" vertical="center" wrapText="1"/>
    </xf>
    <xf numFmtId="3" fontId="17" fillId="7" borderId="34" xfId="1" applyNumberFormat="1" applyFont="1" applyFill="1" applyBorder="1" applyAlignment="1" applyProtection="1">
      <alignment horizontal="right" vertical="center" wrapText="1"/>
    </xf>
    <xf numFmtId="0" fontId="22" fillId="7" borderId="2" xfId="0" applyFont="1" applyFill="1" applyBorder="1" applyProtection="1"/>
    <xf numFmtId="0" fontId="17" fillId="7" borderId="1" xfId="0" applyFont="1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0" xfId="0" applyFill="1"/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0" fontId="37" fillId="2" borderId="5" xfId="0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38" fillId="2" borderId="1" xfId="2" applyNumberFormat="1" applyFont="1" applyFill="1" applyBorder="1" applyAlignment="1" applyProtection="1">
      <alignment horizontal="center" vertical="center" wrapText="1"/>
      <protection locked="0"/>
    </xf>
    <xf numFmtId="1" fontId="38" fillId="2" borderId="27" xfId="2" applyNumberFormat="1" applyFont="1" applyFill="1" applyBorder="1" applyAlignment="1" applyProtection="1">
      <alignment horizontal="left" vertical="top" wrapText="1"/>
      <protection locked="0"/>
    </xf>
    <xf numFmtId="0" fontId="38" fillId="2" borderId="6" xfId="2" applyFont="1" applyFill="1" applyBorder="1" applyAlignment="1" applyProtection="1">
      <alignment horizontal="left" vertical="top" wrapText="1"/>
      <protection locked="0"/>
    </xf>
    <xf numFmtId="0" fontId="23" fillId="2" borderId="6" xfId="2" applyNumberFormat="1" applyFont="1" applyFill="1" applyBorder="1" applyAlignment="1" applyProtection="1">
      <alignment horizontal="left" vertical="center" wrapText="1"/>
    </xf>
    <xf numFmtId="1" fontId="23" fillId="2" borderId="0" xfId="2" applyNumberFormat="1" applyFont="1" applyFill="1" applyBorder="1" applyAlignment="1" applyProtection="1">
      <alignment horizontal="left" vertical="center" wrapText="1"/>
    </xf>
    <xf numFmtId="1" fontId="23" fillId="2" borderId="6" xfId="2" applyNumberFormat="1" applyFont="1" applyFill="1" applyBorder="1" applyAlignment="1" applyProtection="1">
      <alignment horizontal="left" vertical="center" wrapText="1"/>
    </xf>
    <xf numFmtId="1" fontId="37" fillId="2" borderId="0" xfId="2" applyNumberFormat="1" applyFont="1" applyFill="1" applyBorder="1" applyAlignment="1" applyProtection="1">
      <alignment horizontal="left" vertical="center" wrapText="1"/>
    </xf>
    <xf numFmtId="0" fontId="37" fillId="2" borderId="1" xfId="0" applyFont="1" applyFill="1" applyBorder="1" applyAlignment="1" applyProtection="1">
      <alignment horizontal="center" vertical="center"/>
      <protection locked="0"/>
    </xf>
    <xf numFmtId="1" fontId="38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38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38" fillId="2" borderId="6" xfId="2" applyNumberFormat="1" applyFont="1" applyFill="1" applyBorder="1" applyAlignment="1" applyProtection="1">
      <alignment horizontal="left" vertical="top" wrapText="1"/>
    </xf>
    <xf numFmtId="1" fontId="38" fillId="2" borderId="6" xfId="2" applyNumberFormat="1" applyFont="1" applyFill="1" applyBorder="1" applyAlignment="1" applyProtection="1">
      <alignment horizontal="left" vertical="center" wrapText="1"/>
    </xf>
    <xf numFmtId="1" fontId="37" fillId="2" borderId="6" xfId="0" applyNumberFormat="1" applyFont="1" applyFill="1" applyBorder="1" applyAlignment="1" applyProtection="1">
      <alignment horizontal="left" vertical="top"/>
      <protection locked="0"/>
    </xf>
    <xf numFmtId="0" fontId="26" fillId="2" borderId="2" xfId="2" applyFont="1" applyFill="1" applyBorder="1" applyAlignment="1" applyProtection="1">
      <alignment horizontal="center" vertical="center" wrapText="1"/>
    </xf>
    <xf numFmtId="1" fontId="38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38" fillId="2" borderId="6" xfId="2" applyNumberFormat="1" applyFont="1" applyFill="1" applyBorder="1" applyAlignment="1" applyProtection="1">
      <alignment horizontal="left" vertical="center" wrapText="1"/>
    </xf>
    <xf numFmtId="0" fontId="17" fillId="2" borderId="6" xfId="0" applyFont="1" applyFill="1" applyBorder="1" applyAlignment="1" applyProtection="1">
      <alignment horizontal="left"/>
      <protection locked="0"/>
    </xf>
    <xf numFmtId="1" fontId="37" fillId="2" borderId="0" xfId="2" applyNumberFormat="1" applyFont="1" applyFill="1" applyBorder="1" applyAlignment="1" applyProtection="1">
      <alignment horizontal="left" vertical="top" wrapText="1"/>
    </xf>
    <xf numFmtId="1" fontId="38" fillId="2" borderId="0" xfId="2" applyNumberFormat="1" applyFont="1" applyFill="1" applyBorder="1" applyAlignment="1" applyProtection="1">
      <alignment horizontal="left" vertical="center" wrapText="1"/>
    </xf>
    <xf numFmtId="1" fontId="37" fillId="2" borderId="6" xfId="2" applyNumberFormat="1" applyFont="1" applyFill="1" applyBorder="1" applyAlignment="1" applyProtection="1">
      <alignment horizontal="left" vertical="top" wrapText="1"/>
    </xf>
    <xf numFmtId="1" fontId="38" fillId="2" borderId="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38" fillId="2" borderId="1" xfId="2" applyNumberFormat="1" applyFont="1" applyFill="1" applyBorder="1" applyAlignment="1" applyProtection="1">
      <alignment horizontal="left" vertical="center" wrapText="1"/>
    </xf>
    <xf numFmtId="1" fontId="38" fillId="2" borderId="1" xfId="2" applyNumberFormat="1" applyFont="1" applyFill="1" applyBorder="1" applyAlignment="1" applyProtection="1">
      <alignment horizontal="left" vertical="center" wrapText="1"/>
    </xf>
    <xf numFmtId="1" fontId="37" fillId="2" borderId="1" xfId="2" applyNumberFormat="1" applyFont="1" applyFill="1" applyBorder="1" applyAlignment="1" applyProtection="1">
      <alignment horizontal="left" vertical="top" wrapText="1"/>
    </xf>
    <xf numFmtId="0" fontId="39" fillId="2" borderId="1" xfId="0" applyNumberFormat="1" applyFont="1" applyFill="1" applyBorder="1" applyAlignment="1">
      <alignment horizontal="lef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39" fillId="2" borderId="1" xfId="0" applyNumberFormat="1" applyFont="1" applyFill="1" applyBorder="1" applyAlignment="1">
      <alignment horizontal="center" vertical="top"/>
    </xf>
    <xf numFmtId="0" fontId="37" fillId="2" borderId="1" xfId="2" applyNumberFormat="1" applyFont="1" applyFill="1" applyBorder="1" applyAlignment="1" applyProtection="1">
      <alignment horizontal="left" vertical="top" wrapText="1"/>
    </xf>
    <xf numFmtId="0" fontId="39" fillId="2" borderId="5" xfId="0" applyNumberFormat="1" applyFont="1" applyFill="1" applyBorder="1" applyAlignment="1">
      <alignment horizontal="center" vertical="top"/>
    </xf>
    <xf numFmtId="0" fontId="23" fillId="2" borderId="4" xfId="2" applyFont="1" applyFill="1" applyBorder="1" applyAlignment="1" applyProtection="1">
      <alignment horizontal="left" vertical="top" wrapText="1"/>
      <protection locked="0"/>
    </xf>
    <xf numFmtId="1" fontId="38" fillId="2" borderId="1" xfId="2" applyNumberFormat="1" applyFont="1" applyFill="1" applyBorder="1" applyAlignment="1" applyProtection="1">
      <alignment horizontal="left" vertical="top" wrapText="1"/>
    </xf>
    <xf numFmtId="1" fontId="40" fillId="2" borderId="5" xfId="2" applyNumberFormat="1" applyFont="1" applyFill="1" applyBorder="1" applyAlignment="1" applyProtection="1">
      <alignment horizontal="center" vertical="center" wrapText="1"/>
      <protection locked="0"/>
    </xf>
    <xf numFmtId="1" fontId="40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41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2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2" fillId="2" borderId="1" xfId="0" applyNumberFormat="1" applyFont="1" applyFill="1" applyBorder="1" applyAlignment="1">
      <alignment horizontal="left" vertical="center"/>
    </xf>
    <xf numFmtId="0" fontId="27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43" fillId="2" borderId="1" xfId="2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Alignment="1" applyProtection="1">
      <alignment horizontal="center" vertical="center" wrapText="1"/>
      <protection locked="0"/>
    </xf>
    <xf numFmtId="1" fontId="44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5" fillId="2" borderId="1" xfId="2" applyNumberFormat="1" applyFont="1" applyFill="1" applyBorder="1" applyAlignment="1" applyProtection="1">
      <alignment horizontal="left" vertical="top" wrapText="1"/>
      <protection locked="0"/>
    </xf>
    <xf numFmtId="0" fontId="45" fillId="2" borderId="1" xfId="2" applyFont="1" applyFill="1" applyBorder="1" applyAlignment="1" applyProtection="1">
      <alignment horizontal="left" vertical="top" wrapText="1"/>
      <protection locked="0"/>
    </xf>
    <xf numFmtId="0" fontId="45" fillId="2" borderId="1" xfId="2" applyNumberFormat="1" applyFont="1" applyFill="1" applyBorder="1" applyAlignment="1" applyProtection="1">
      <alignment horizontal="left" vertical="top" wrapText="1"/>
      <protection locked="0"/>
    </xf>
    <xf numFmtId="14" fontId="0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2" applyFont="1" applyFill="1" applyBorder="1" applyAlignment="1">
      <alignment horizontal="left" vertical="center" wrapText="1"/>
    </xf>
    <xf numFmtId="0" fontId="16" fillId="2" borderId="1" xfId="2" applyFont="1" applyFill="1" applyBorder="1" applyAlignment="1">
      <alignment horizontal="left" vertical="center"/>
    </xf>
    <xf numFmtId="0" fontId="46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14" fontId="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3" fillId="2" borderId="1" xfId="0" applyFont="1" applyFill="1" applyBorder="1" applyAlignment="1" applyProtection="1">
      <alignment vertical="center"/>
      <protection locked="0"/>
    </xf>
    <xf numFmtId="49" fontId="27" fillId="2" borderId="1" xfId="15" applyNumberFormat="1" applyFont="1" applyFill="1" applyBorder="1" applyAlignment="1" applyProtection="1">
      <alignment horizontal="left" vertical="center" wrapText="1"/>
      <protection locked="0"/>
    </xf>
    <xf numFmtId="0" fontId="43" fillId="2" borderId="1" xfId="0" applyNumberFormat="1" applyFont="1" applyFill="1" applyBorder="1" applyAlignment="1" applyProtection="1">
      <alignment horizontal="left" vertical="center"/>
      <protection locked="0"/>
    </xf>
    <xf numFmtId="1" fontId="44" fillId="2" borderId="1" xfId="2" applyNumberFormat="1" applyFont="1" applyFill="1" applyBorder="1" applyAlignment="1" applyProtection="1">
      <alignment horizontal="center" vertical="center" wrapText="1"/>
    </xf>
    <xf numFmtId="1" fontId="43" fillId="2" borderId="1" xfId="2" applyNumberFormat="1" applyFont="1" applyFill="1" applyBorder="1" applyAlignment="1" applyProtection="1">
      <alignment horizontal="left" vertical="top" wrapText="1"/>
    </xf>
    <xf numFmtId="1" fontId="45" fillId="2" borderId="1" xfId="2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0" applyFont="1" applyFill="1" applyBorder="1" applyProtection="1">
      <protection locked="0"/>
    </xf>
    <xf numFmtId="49" fontId="17" fillId="2" borderId="1" xfId="0" applyNumberFormat="1" applyFont="1" applyFill="1" applyBorder="1" applyAlignment="1" applyProtection="1">
      <alignment horizontal="left"/>
      <protection locked="0"/>
    </xf>
    <xf numFmtId="0" fontId="17" fillId="2" borderId="1" xfId="0" applyNumberFormat="1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1" fontId="45" fillId="2" borderId="8" xfId="2" applyNumberFormat="1" applyFont="1" applyFill="1" applyBorder="1" applyAlignment="1" applyProtection="1">
      <alignment horizontal="left" vertical="center" wrapText="1"/>
      <protection locked="0"/>
    </xf>
    <xf numFmtId="49" fontId="45" fillId="2" borderId="8" xfId="2" applyNumberFormat="1" applyFont="1" applyFill="1" applyBorder="1" applyAlignment="1" applyProtection="1">
      <alignment horizontal="left" vertical="top" wrapText="1"/>
      <protection locked="0"/>
    </xf>
    <xf numFmtId="0" fontId="45" fillId="2" borderId="8" xfId="2" applyFont="1" applyFill="1" applyBorder="1" applyAlignment="1" applyProtection="1">
      <alignment horizontal="left" vertical="top" wrapText="1"/>
      <protection locked="0"/>
    </xf>
    <xf numFmtId="0" fontId="45" fillId="2" borderId="8" xfId="2" applyNumberFormat="1" applyFont="1" applyFill="1" applyBorder="1" applyAlignment="1" applyProtection="1">
      <alignment horizontal="left" vertical="top" wrapText="1"/>
      <protection locked="0"/>
    </xf>
    <xf numFmtId="0" fontId="43" fillId="2" borderId="8" xfId="2" applyFont="1" applyFill="1" applyBorder="1" applyAlignment="1" applyProtection="1">
      <alignment horizontal="left" vertical="top" wrapText="1"/>
      <protection locked="0"/>
    </xf>
    <xf numFmtId="1" fontId="45" fillId="2" borderId="6" xfId="2" applyNumberFormat="1" applyFont="1" applyFill="1" applyBorder="1" applyAlignment="1" applyProtection="1">
      <alignment horizontal="left" vertical="center" wrapText="1"/>
      <protection locked="0"/>
    </xf>
    <xf numFmtId="49" fontId="45" fillId="2" borderId="6" xfId="2" applyNumberFormat="1" applyFont="1" applyFill="1" applyBorder="1" applyAlignment="1" applyProtection="1">
      <alignment horizontal="left" vertical="top" wrapText="1"/>
      <protection locked="0"/>
    </xf>
    <xf numFmtId="0" fontId="45" fillId="2" borderId="6" xfId="2" applyFont="1" applyFill="1" applyBorder="1" applyAlignment="1" applyProtection="1">
      <alignment horizontal="left" vertical="top" wrapText="1"/>
      <protection locked="0"/>
    </xf>
    <xf numFmtId="0" fontId="45" fillId="2" borderId="6" xfId="2" applyNumberFormat="1" applyFont="1" applyFill="1" applyBorder="1" applyAlignment="1" applyProtection="1">
      <alignment horizontal="left" vertical="top" wrapText="1"/>
      <protection locked="0"/>
    </xf>
    <xf numFmtId="0" fontId="43" fillId="2" borderId="6" xfId="2" applyFont="1" applyFill="1" applyBorder="1" applyAlignment="1" applyProtection="1">
      <alignment horizontal="left" vertical="top" wrapText="1"/>
      <protection locked="0"/>
    </xf>
    <xf numFmtId="14" fontId="11" fillId="2" borderId="35" xfId="3" applyNumberFormat="1" applyFill="1" applyBorder="1" applyAlignment="1" applyProtection="1">
      <alignment horizontal="center" vertical="center" wrapText="1"/>
      <protection locked="0"/>
    </xf>
    <xf numFmtId="1" fontId="45" fillId="2" borderId="9" xfId="2" applyNumberFormat="1" applyFont="1" applyFill="1" applyBorder="1" applyAlignment="1" applyProtection="1">
      <alignment horizontal="left" vertical="center" wrapText="1"/>
      <protection locked="0"/>
    </xf>
    <xf numFmtId="49" fontId="45" fillId="2" borderId="9" xfId="2" applyNumberFormat="1" applyFont="1" applyFill="1" applyBorder="1" applyAlignment="1" applyProtection="1">
      <alignment horizontal="left" vertical="top" wrapText="1"/>
      <protection locked="0"/>
    </xf>
    <xf numFmtId="0" fontId="45" fillId="2" borderId="9" xfId="2" applyFont="1" applyFill="1" applyBorder="1" applyAlignment="1" applyProtection="1">
      <alignment horizontal="left" vertical="top" wrapText="1"/>
      <protection locked="0"/>
    </xf>
    <xf numFmtId="0" fontId="45" fillId="2" borderId="9" xfId="2" applyNumberFormat="1" applyFont="1" applyFill="1" applyBorder="1" applyAlignment="1" applyProtection="1">
      <alignment horizontal="left" vertical="top" wrapText="1"/>
      <protection locked="0"/>
    </xf>
    <xf numFmtId="0" fontId="43" fillId="2" borderId="9" xfId="2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/>
      <protection locked="0"/>
    </xf>
    <xf numFmtId="49" fontId="24" fillId="2" borderId="1" xfId="2" applyNumberFormat="1" applyFont="1" applyFill="1" applyBorder="1" applyAlignment="1" applyProtection="1">
      <alignment horizontal="left" vertical="center" wrapText="1"/>
    </xf>
    <xf numFmtId="0" fontId="24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45" fillId="2" borderId="1" xfId="2" applyNumberFormat="1" applyFont="1" applyFill="1" applyBorder="1" applyAlignment="1" applyProtection="1">
      <alignment horizontal="left" vertical="center" wrapText="1"/>
    </xf>
    <xf numFmtId="0" fontId="43" fillId="2" borderId="1" xfId="2" applyNumberFormat="1" applyFont="1" applyFill="1" applyBorder="1" applyAlignment="1" applyProtection="1">
      <alignment horizontal="left" vertical="center" wrapText="1"/>
    </xf>
    <xf numFmtId="1" fontId="46" fillId="2" borderId="1" xfId="2" applyNumberFormat="1" applyFont="1" applyFill="1" applyBorder="1" applyAlignment="1" applyProtection="1">
      <alignment horizontal="center" vertical="center" wrapText="1"/>
    </xf>
    <xf numFmtId="1" fontId="46" fillId="2" borderId="1" xfId="2" applyNumberFormat="1" applyFont="1" applyFill="1" applyBorder="1" applyAlignment="1" applyProtection="1">
      <alignment horizontal="center" vertical="top" wrapText="1"/>
    </xf>
    <xf numFmtId="1" fontId="43" fillId="2" borderId="1" xfId="2" applyNumberFormat="1" applyFont="1" applyFill="1" applyBorder="1" applyAlignment="1" applyProtection="1">
      <alignment horizontal="left" vertical="top" wrapText="1"/>
      <protection locked="0"/>
    </xf>
    <xf numFmtId="14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5" fillId="2" borderId="0" xfId="2" applyNumberFormat="1" applyFont="1" applyFill="1" applyBorder="1" applyAlignment="1" applyProtection="1">
      <alignment horizontal="left" vertical="center" wrapText="1"/>
      <protection locked="0"/>
    </xf>
    <xf numFmtId="49" fontId="45" fillId="2" borderId="0" xfId="2" applyNumberFormat="1" applyFont="1" applyFill="1" applyBorder="1" applyAlignment="1" applyProtection="1">
      <alignment horizontal="left" vertical="top" wrapText="1"/>
      <protection locked="0"/>
    </xf>
    <xf numFmtId="1" fontId="45" fillId="2" borderId="0" xfId="2" applyNumberFormat="1" applyFont="1" applyFill="1" applyBorder="1" applyAlignment="1" applyProtection="1">
      <alignment horizontal="left" vertical="center" wrapText="1"/>
    </xf>
    <xf numFmtId="0" fontId="43" fillId="2" borderId="0" xfId="2" applyNumberFormat="1" applyFont="1" applyFill="1" applyBorder="1" applyAlignment="1" applyProtection="1">
      <alignment horizontal="left" vertical="center" wrapText="1"/>
    </xf>
    <xf numFmtId="1" fontId="46" fillId="2" borderId="0" xfId="2" applyNumberFormat="1" applyFont="1" applyFill="1" applyBorder="1" applyAlignment="1" applyProtection="1">
      <alignment horizontal="center" vertical="center" wrapText="1"/>
    </xf>
    <xf numFmtId="1" fontId="46" fillId="2" borderId="0" xfId="2" applyNumberFormat="1" applyFont="1" applyFill="1" applyBorder="1" applyAlignment="1" applyProtection="1">
      <alignment horizontal="center" vertical="top" wrapText="1"/>
    </xf>
    <xf numFmtId="1" fontId="43" fillId="2" borderId="0" xfId="2" applyNumberFormat="1" applyFont="1" applyFill="1" applyBorder="1" applyAlignment="1" applyProtection="1">
      <alignment horizontal="left" vertical="top" wrapText="1"/>
      <protection locked="0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7" fillId="2" borderId="1" xfId="0" applyFont="1" applyFill="1" applyBorder="1" applyAlignment="1" applyProtection="1">
      <alignment horizontal="left"/>
      <protection locked="0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7" fillId="2" borderId="1" xfId="0" applyFont="1" applyFill="1" applyBorder="1" applyAlignment="1" applyProtection="1">
      <alignment horizontal="left" vertical="top"/>
      <protection locked="0"/>
    </xf>
    <xf numFmtId="49" fontId="43" fillId="2" borderId="1" xfId="1" applyNumberFormat="1" applyFont="1" applyFill="1" applyBorder="1" applyAlignment="1" applyProtection="1">
      <alignment horizontal="left" vertical="center" wrapText="1"/>
    </xf>
    <xf numFmtId="0" fontId="43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47" fillId="2" borderId="1" xfId="0" applyNumberFormat="1" applyFont="1" applyFill="1" applyBorder="1" applyAlignment="1">
      <alignment horizontal="left" vertical="top"/>
    </xf>
    <xf numFmtId="1" fontId="38" fillId="2" borderId="1" xfId="2" applyNumberFormat="1" applyFont="1" applyFill="1" applyBorder="1" applyAlignment="1" applyProtection="1">
      <alignment horizontal="center" vertical="top" wrapText="1"/>
      <protection locked="0"/>
    </xf>
    <xf numFmtId="0" fontId="23" fillId="2" borderId="1" xfId="2" applyFont="1" applyFill="1" applyBorder="1" applyAlignment="1" applyProtection="1">
      <alignment horizontal="center" vertical="top" wrapText="1"/>
      <protection locked="0"/>
    </xf>
    <xf numFmtId="0" fontId="38" fillId="2" borderId="1" xfId="2" applyNumberFormat="1" applyFont="1" applyFill="1" applyBorder="1" applyAlignment="1" applyProtection="1">
      <alignment horizontal="center" vertical="center" wrapText="1"/>
    </xf>
    <xf numFmtId="1" fontId="38" fillId="2" borderId="1" xfId="2" applyNumberFormat="1" applyFont="1" applyFill="1" applyBorder="1" applyAlignment="1" applyProtection="1">
      <alignment horizontal="center" vertical="center" wrapText="1"/>
    </xf>
    <xf numFmtId="1" fontId="37" fillId="2" borderId="1" xfId="2" applyNumberFormat="1" applyFont="1" applyFill="1" applyBorder="1" applyAlignment="1" applyProtection="1">
      <alignment horizontal="center" vertical="top" wrapText="1"/>
    </xf>
    <xf numFmtId="1" fontId="2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1" fontId="44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27" fillId="2" borderId="1" xfId="2" applyNumberFormat="1" applyFont="1" applyFill="1" applyBorder="1" applyAlignment="1" applyProtection="1">
      <alignment horizontal="center" vertical="top" wrapText="1"/>
      <protection locked="0"/>
    </xf>
    <xf numFmtId="0" fontId="45" fillId="2" borderId="1" xfId="2" applyFont="1" applyFill="1" applyBorder="1" applyAlignment="1" applyProtection="1">
      <alignment horizontal="center" vertical="top" wrapText="1"/>
      <protection locked="0"/>
    </xf>
    <xf numFmtId="0" fontId="45" fillId="2" borderId="1" xfId="2" applyNumberFormat="1" applyFont="1" applyFill="1" applyBorder="1" applyAlignment="1" applyProtection="1">
      <alignment horizontal="center" vertical="top" wrapText="1"/>
      <protection locked="0"/>
    </xf>
    <xf numFmtId="0" fontId="43" fillId="2" borderId="1" xfId="2" applyFont="1" applyFill="1" applyBorder="1" applyAlignment="1" applyProtection="1">
      <alignment horizontal="center" vertical="top" wrapText="1"/>
      <protection locked="0"/>
    </xf>
    <xf numFmtId="0" fontId="27" fillId="2" borderId="1" xfId="2" applyNumberFormat="1" applyFont="1" applyFill="1" applyBorder="1" applyAlignment="1" applyProtection="1">
      <alignment horizontal="center" vertical="top" wrapText="1"/>
      <protection locked="0"/>
    </xf>
    <xf numFmtId="14" fontId="41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3" fillId="2" borderId="1" xfId="2" applyNumberFormat="1" applyFont="1" applyFill="1" applyBorder="1" applyAlignment="1" applyProtection="1">
      <alignment horizontal="center" vertical="top" wrapText="1"/>
      <protection locked="0"/>
    </xf>
    <xf numFmtId="1" fontId="37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38" fillId="2" borderId="1" xfId="2" applyNumberFormat="1" applyFont="1" applyFill="1" applyBorder="1" applyAlignment="1" applyProtection="1">
      <alignment horizontal="center" vertical="top" wrapText="1"/>
      <protection locked="0"/>
    </xf>
    <xf numFmtId="49" fontId="48" fillId="2" borderId="0" xfId="0" applyNumberFormat="1" applyFont="1" applyFill="1" applyAlignment="1">
      <alignment horizontal="center"/>
    </xf>
    <xf numFmtId="0" fontId="37" fillId="2" borderId="1" xfId="2" applyNumberFormat="1" applyFont="1" applyFill="1" applyBorder="1" applyAlignment="1" applyProtection="1">
      <alignment horizontal="center" vertical="top" wrapText="1"/>
    </xf>
    <xf numFmtId="14" fontId="1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right" vertical="center" wrapText="1"/>
    </xf>
    <xf numFmtId="0" fontId="37" fillId="2" borderId="1" xfId="0" applyFont="1" applyFill="1" applyBorder="1" applyAlignment="1" applyProtection="1">
      <alignment horizontal="right" vertical="center"/>
      <protection locked="0"/>
    </xf>
    <xf numFmtId="49" fontId="19" fillId="2" borderId="1" xfId="0" applyNumberFormat="1" applyFont="1" applyFill="1" applyBorder="1" applyAlignment="1" applyProtection="1">
      <alignment horizontal="right" vertical="center"/>
      <protection locked="0"/>
    </xf>
    <xf numFmtId="0" fontId="37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" borderId="1" xfId="0" applyFont="1" applyFill="1" applyBorder="1" applyAlignment="1" applyProtection="1">
      <alignment horizontal="right" vertical="center"/>
      <protection locked="0"/>
    </xf>
    <xf numFmtId="0" fontId="49" fillId="2" borderId="1" xfId="0" applyNumberFormat="1" applyFont="1" applyFill="1" applyBorder="1" applyAlignment="1">
      <alignment horizontal="right" vertical="center"/>
    </xf>
    <xf numFmtId="49" fontId="39" fillId="2" borderId="1" xfId="0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 applyProtection="1">
      <alignment horizontal="right" vertical="center" wrapText="1"/>
      <protection locked="0"/>
    </xf>
    <xf numFmtId="0" fontId="39" fillId="2" borderId="1" xfId="0" applyNumberFormat="1" applyFont="1" applyFill="1" applyBorder="1" applyAlignment="1">
      <alignment horizontal="right" vertical="center"/>
    </xf>
    <xf numFmtId="1" fontId="38" fillId="2" borderId="1" xfId="2" applyNumberFormat="1" applyFont="1" applyFill="1" applyBorder="1" applyAlignment="1" applyProtection="1">
      <alignment horizontal="right" vertical="center" wrapText="1"/>
    </xf>
    <xf numFmtId="0" fontId="50" fillId="2" borderId="1" xfId="0" applyNumberFormat="1" applyFont="1" applyFill="1" applyBorder="1" applyAlignment="1">
      <alignment horizontal="right" vertical="center"/>
    </xf>
    <xf numFmtId="0" fontId="38" fillId="2" borderId="1" xfId="2" applyNumberFormat="1" applyFont="1" applyFill="1" applyBorder="1" applyAlignment="1" applyProtection="1">
      <alignment horizontal="right" vertical="center" wrapText="1"/>
    </xf>
    <xf numFmtId="4" fontId="50" fillId="2" borderId="1" xfId="0" applyNumberFormat="1" applyFont="1" applyFill="1" applyBorder="1" applyAlignment="1">
      <alignment horizontal="right" vertical="center"/>
    </xf>
    <xf numFmtId="0" fontId="37" fillId="2" borderId="9" xfId="0" applyFont="1" applyFill="1" applyBorder="1" applyAlignment="1" applyProtection="1">
      <alignment horizontal="right" vertical="center"/>
      <protection locked="0"/>
    </xf>
    <xf numFmtId="49" fontId="51" fillId="2" borderId="28" xfId="0" applyNumberFormat="1" applyFont="1" applyFill="1" applyBorder="1" applyAlignment="1" applyProtection="1">
      <alignment horizontal="right" vertical="center"/>
      <protection locked="0"/>
    </xf>
    <xf numFmtId="0" fontId="37" fillId="2" borderId="42" xfId="0" applyFont="1" applyFill="1" applyBorder="1" applyAlignment="1" applyProtection="1">
      <alignment horizontal="right" vertical="center"/>
      <protection locked="0"/>
    </xf>
    <xf numFmtId="0" fontId="23" fillId="2" borderId="5" xfId="2" applyFont="1" applyFill="1" applyBorder="1" applyAlignment="1" applyProtection="1">
      <alignment horizontal="right" vertical="center" wrapText="1"/>
      <protection locked="0"/>
    </xf>
    <xf numFmtId="0" fontId="23" fillId="2" borderId="0" xfId="0" applyFont="1" applyFill="1" applyAlignment="1">
      <alignment horizontal="right" vertical="center"/>
    </xf>
    <xf numFmtId="0" fontId="37" fillId="2" borderId="0" xfId="0" applyFont="1" applyFill="1" applyBorder="1" applyAlignment="1" applyProtection="1">
      <alignment horizontal="right" vertical="center"/>
      <protection locked="0"/>
    </xf>
    <xf numFmtId="0" fontId="28" fillId="2" borderId="1" xfId="0" applyFont="1" applyFill="1" applyBorder="1" applyAlignment="1" applyProtection="1">
      <alignment horizontal="right" vertical="center"/>
      <protection locked="0"/>
    </xf>
    <xf numFmtId="49" fontId="21" fillId="2" borderId="1" xfId="0" applyNumberFormat="1" applyFont="1" applyFill="1" applyBorder="1" applyAlignment="1" applyProtection="1">
      <alignment horizontal="right" vertical="center"/>
      <protection locked="0"/>
    </xf>
    <xf numFmtId="0" fontId="26" fillId="2" borderId="2" xfId="2" applyFont="1" applyFill="1" applyBorder="1" applyAlignment="1" applyProtection="1">
      <alignment horizontal="right" vertical="center" wrapText="1"/>
    </xf>
    <xf numFmtId="0" fontId="37" fillId="2" borderId="29" xfId="0" applyFont="1" applyFill="1" applyBorder="1" applyAlignment="1" applyProtection="1">
      <alignment horizontal="right" vertical="center"/>
      <protection locked="0"/>
    </xf>
    <xf numFmtId="49" fontId="28" fillId="2" borderId="1" xfId="0" applyNumberFormat="1" applyFont="1" applyFill="1" applyBorder="1" applyAlignment="1" applyProtection="1">
      <alignment horizontal="right" vertical="center"/>
      <protection locked="0"/>
    </xf>
    <xf numFmtId="0" fontId="37" fillId="2" borderId="30" xfId="0" applyFont="1" applyFill="1" applyBorder="1" applyAlignment="1" applyProtection="1">
      <alignment horizontal="right" vertical="center"/>
      <protection locked="0"/>
    </xf>
    <xf numFmtId="0" fontId="37" fillId="2" borderId="8" xfId="0" applyNumberFormat="1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37" fillId="2" borderId="8" xfId="0" applyFont="1" applyFill="1" applyBorder="1" applyAlignment="1" applyProtection="1">
      <alignment horizontal="right" vertical="center"/>
      <protection locked="0"/>
    </xf>
    <xf numFmtId="49" fontId="17" fillId="2" borderId="1" xfId="0" applyNumberFormat="1" applyFont="1" applyFill="1" applyBorder="1" applyAlignment="1" applyProtection="1">
      <alignment horizontal="right" vertical="center"/>
      <protection locked="0"/>
    </xf>
    <xf numFmtId="0" fontId="39" fillId="2" borderId="1" xfId="0" applyNumberFormat="1" applyFont="1" applyFill="1" applyBorder="1" applyAlignment="1">
      <alignment horizontal="right" vertical="top"/>
    </xf>
    <xf numFmtId="0" fontId="50" fillId="2" borderId="1" xfId="0" applyNumberFormat="1" applyFont="1" applyFill="1" applyBorder="1" applyAlignment="1">
      <alignment horizontal="right" vertical="top"/>
    </xf>
    <xf numFmtId="0" fontId="52" fillId="2" borderId="1" xfId="0" applyFont="1" applyFill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3" fontId="43" fillId="2" borderId="1" xfId="1" applyNumberFormat="1" applyFont="1" applyFill="1" applyBorder="1" applyAlignment="1" applyProtection="1">
      <alignment horizontal="left" vertical="center" wrapText="1"/>
    </xf>
    <xf numFmtId="0" fontId="43" fillId="2" borderId="1" xfId="0" applyFont="1" applyFill="1" applyBorder="1" applyProtection="1">
      <protection locked="0"/>
    </xf>
    <xf numFmtId="0" fontId="43" fillId="2" borderId="1" xfId="2" applyNumberFormat="1" applyFont="1" applyFill="1" applyBorder="1" applyAlignment="1" applyProtection="1">
      <alignment horizontal="left" vertical="top" wrapText="1"/>
      <protection locked="0"/>
    </xf>
    <xf numFmtId="0" fontId="53" fillId="2" borderId="1" xfId="0" applyNumberFormat="1" applyFont="1" applyFill="1" applyBorder="1" applyAlignment="1">
      <alignment horizontal="left" vertical="top"/>
    </xf>
    <xf numFmtId="49" fontId="53" fillId="2" borderId="1" xfId="0" applyNumberFormat="1" applyFont="1" applyFill="1" applyBorder="1" applyAlignment="1">
      <alignment horizontal="left" vertical="top"/>
    </xf>
    <xf numFmtId="1" fontId="45" fillId="2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center" wrapText="1"/>
      <protection locked="0"/>
    </xf>
    <xf numFmtId="14" fontId="11" fillId="2" borderId="35" xfId="3" applyNumberFormat="1" applyFill="1" applyBorder="1" applyProtection="1">
      <protection locked="0"/>
    </xf>
    <xf numFmtId="49" fontId="53" fillId="2" borderId="35" xfId="0" applyNumberFormat="1" applyFont="1" applyFill="1" applyBorder="1" applyAlignment="1">
      <alignment horizontal="left" vertical="top"/>
    </xf>
    <xf numFmtId="1" fontId="45" fillId="2" borderId="1" xfId="2" applyNumberFormat="1" applyFont="1" applyFill="1" applyBorder="1" applyAlignment="1" applyProtection="1">
      <alignment horizontal="left" vertical="top" wrapText="1"/>
      <protection locked="0"/>
    </xf>
    <xf numFmtId="0" fontId="43" fillId="2" borderId="35" xfId="0" applyFont="1" applyFill="1" applyBorder="1" applyProtection="1">
      <protection locked="0"/>
    </xf>
    <xf numFmtId="0" fontId="27" fillId="2" borderId="35" xfId="2" applyNumberFormat="1" applyFont="1" applyFill="1" applyBorder="1" applyAlignment="1" applyProtection="1">
      <alignment horizontal="left" vertical="top" wrapText="1"/>
      <protection locked="0"/>
    </xf>
    <xf numFmtId="0" fontId="27" fillId="2" borderId="35" xfId="0" applyFont="1" applyFill="1" applyBorder="1" applyAlignment="1" applyProtection="1">
      <alignment horizontal="left"/>
      <protection locked="0"/>
    </xf>
    <xf numFmtId="0" fontId="27" fillId="2" borderId="35" xfId="2" applyFont="1" applyFill="1" applyBorder="1" applyAlignment="1" applyProtection="1">
      <alignment horizontal="left" vertical="top" wrapText="1"/>
      <protection locked="0"/>
    </xf>
    <xf numFmtId="0" fontId="43" fillId="2" borderId="35" xfId="2" applyNumberFormat="1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Protection="1">
      <protection locked="0"/>
    </xf>
    <xf numFmtId="1" fontId="45" fillId="2" borderId="28" xfId="2" applyNumberFormat="1" applyFont="1" applyFill="1" applyBorder="1" applyAlignment="1" applyProtection="1">
      <alignment horizontal="left" vertical="top" wrapText="1"/>
      <protection locked="0"/>
    </xf>
    <xf numFmtId="49" fontId="53" fillId="2" borderId="2" xfId="0" applyNumberFormat="1" applyFont="1" applyFill="1" applyBorder="1" applyAlignment="1">
      <alignment horizontal="left" vertical="top"/>
    </xf>
    <xf numFmtId="0" fontId="43" fillId="2" borderId="2" xfId="0" applyFont="1" applyFill="1" applyBorder="1" applyProtection="1">
      <protection locked="0"/>
    </xf>
    <xf numFmtId="0" fontId="27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0" fontId="43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center" wrapText="1"/>
    </xf>
    <xf numFmtId="0" fontId="17" fillId="0" borderId="1" xfId="0" applyFont="1" applyFill="1" applyBorder="1" applyProtection="1">
      <protection locked="0"/>
    </xf>
    <xf numFmtId="1" fontId="45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45" fillId="0" borderId="1" xfId="2" applyNumberFormat="1" applyFont="1" applyFill="1" applyBorder="1" applyAlignment="1" applyProtection="1">
      <alignment horizontal="left" vertical="top" wrapText="1"/>
      <protection locked="0"/>
    </xf>
    <xf numFmtId="1" fontId="45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49" fontId="54" fillId="2" borderId="1" xfId="0" applyNumberFormat="1" applyFont="1" applyFill="1" applyBorder="1" applyAlignment="1">
      <alignment horizontal="left" vertical="top"/>
    </xf>
    <xf numFmtId="0" fontId="55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44" fillId="0" borderId="1" xfId="2" applyFont="1" applyFill="1" applyBorder="1" applyAlignment="1" applyProtection="1">
      <alignment horizontal="left" vertical="top" wrapText="1"/>
      <protection locked="0"/>
    </xf>
    <xf numFmtId="2" fontId="44" fillId="0" borderId="1" xfId="2" applyNumberFormat="1" applyFont="1" applyFill="1" applyBorder="1" applyAlignment="1" applyProtection="1">
      <alignment horizontal="left" vertical="top" wrapText="1"/>
    </xf>
    <xf numFmtId="0" fontId="56" fillId="2" borderId="1" xfId="0" applyFont="1" applyFill="1" applyBorder="1" applyAlignment="1"/>
    <xf numFmtId="0" fontId="57" fillId="2" borderId="1" xfId="0" applyFont="1" applyFill="1" applyBorder="1"/>
    <xf numFmtId="49" fontId="57" fillId="2" borderId="1" xfId="0" applyNumberFormat="1" applyFont="1" applyFill="1" applyBorder="1"/>
    <xf numFmtId="0" fontId="52" fillId="2" borderId="0" xfId="0" applyFont="1" applyFill="1" applyAlignment="1" applyProtection="1">
      <alignment horizontal="left"/>
      <protection locked="0"/>
    </xf>
    <xf numFmtId="0" fontId="23" fillId="2" borderId="0" xfId="0" applyFont="1" applyFill="1" applyAlignment="1" applyProtection="1">
      <alignment horizontal="left"/>
      <protection locked="0"/>
    </xf>
    <xf numFmtId="4" fontId="23" fillId="2" borderId="0" xfId="0" applyNumberFormat="1" applyFont="1" applyFill="1" applyAlignment="1" applyProtection="1">
      <protection locked="0"/>
    </xf>
    <xf numFmtId="0" fontId="52" fillId="2" borderId="0" xfId="0" applyFont="1" applyFill="1" applyAlignment="1" applyProtection="1">
      <protection locked="0"/>
    </xf>
    <xf numFmtId="0" fontId="23" fillId="2" borderId="0" xfId="0" applyFont="1" applyFill="1" applyProtection="1">
      <protection locked="0"/>
    </xf>
    <xf numFmtId="0" fontId="52" fillId="2" borderId="0" xfId="0" applyFont="1" applyFill="1" applyProtection="1">
      <protection locked="0"/>
    </xf>
    <xf numFmtId="4" fontId="52" fillId="2" borderId="0" xfId="0" applyNumberFormat="1" applyFont="1" applyFill="1" applyAlignment="1" applyProtection="1">
      <protection locked="0"/>
    </xf>
    <xf numFmtId="0" fontId="52" fillId="2" borderId="3" xfId="0" applyFont="1" applyFill="1" applyBorder="1" applyProtection="1">
      <protection locked="0"/>
    </xf>
    <xf numFmtId="4" fontId="52" fillId="2" borderId="3" xfId="0" applyNumberFormat="1" applyFont="1" applyFill="1" applyBorder="1" applyAlignment="1" applyProtection="1">
      <protection locked="0"/>
    </xf>
    <xf numFmtId="49" fontId="57" fillId="2" borderId="5" xfId="0" applyNumberFormat="1" applyFont="1" applyFill="1" applyBorder="1"/>
    <xf numFmtId="0" fontId="24" fillId="0" borderId="43" xfId="2" applyFont="1" applyFill="1" applyBorder="1" applyAlignment="1" applyProtection="1">
      <alignment horizontal="center" vertical="top" wrapText="1"/>
      <protection locked="0"/>
    </xf>
    <xf numFmtId="0" fontId="27" fillId="0" borderId="34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25" fillId="0" borderId="44" xfId="2" applyFont="1" applyFill="1" applyBorder="1" applyAlignment="1" applyProtection="1">
      <alignment horizontal="right" vertical="top" wrapText="1"/>
      <protection locked="0"/>
    </xf>
    <xf numFmtId="0" fontId="17" fillId="5" borderId="1" xfId="0" applyFont="1" applyFill="1" applyBorder="1" applyAlignment="1" applyProtection="1">
      <alignment horizontal="left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0" fontId="11" fillId="0" borderId="1" xfId="0" applyFont="1" applyBorder="1"/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166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left" vertical="top"/>
      <protection locked="0"/>
    </xf>
    <xf numFmtId="164" fontId="17" fillId="2" borderId="1" xfId="2" applyNumberFormat="1" applyFont="1" applyFill="1" applyBorder="1" applyAlignment="1" applyProtection="1">
      <alignment horizontal="right" vertical="center"/>
      <protection locked="0"/>
    </xf>
    <xf numFmtId="3" fontId="22" fillId="2" borderId="1" xfId="0" applyNumberFormat="1" applyFont="1" applyFill="1" applyBorder="1" applyProtection="1"/>
    <xf numFmtId="0" fontId="22" fillId="2" borderId="1" xfId="0" applyFont="1" applyFill="1" applyBorder="1" applyProtection="1"/>
    <xf numFmtId="0" fontId="17" fillId="2" borderId="4" xfId="0" applyFont="1" applyFill="1" applyBorder="1" applyProtection="1"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43" fillId="2" borderId="5" xfId="0" applyFont="1" applyFill="1" applyBorder="1" applyAlignment="1" applyProtection="1">
      <alignment horizontal="center" vertical="center"/>
      <protection locked="0"/>
    </xf>
    <xf numFmtId="14" fontId="11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1" xfId="2" applyNumberFormat="1" applyFont="1" applyFill="1" applyBorder="1" applyAlignment="1" applyProtection="1">
      <alignment horizontal="left" vertical="top" wrapText="1"/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14" fontId="17" fillId="0" borderId="0" xfId="1" applyNumberFormat="1" applyFont="1" applyBorder="1" applyAlignment="1" applyProtection="1">
      <alignment horizontal="left" vertical="center"/>
    </xf>
    <xf numFmtId="0" fontId="17" fillId="0" borderId="0" xfId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414</xdr:row>
      <xdr:rowOff>171450</xdr:rowOff>
    </xdr:from>
    <xdr:to>
      <xdr:col>2</xdr:col>
      <xdr:colOff>1495425</xdr:colOff>
      <xdr:row>414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408</xdr:row>
      <xdr:rowOff>171450</xdr:rowOff>
    </xdr:from>
    <xdr:to>
      <xdr:col>2</xdr:col>
      <xdr:colOff>1495425</xdr:colOff>
      <xdr:row>408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681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1571</xdr:row>
      <xdr:rowOff>171450</xdr:rowOff>
    </xdr:from>
    <xdr:to>
      <xdr:col>2</xdr:col>
      <xdr:colOff>1495425</xdr:colOff>
      <xdr:row>1571</xdr:row>
      <xdr:rowOff>171450</xdr:rowOff>
    </xdr:to>
    <xdr:cxnSp macro="">
      <xdr:nvCxnSpPr>
        <xdr:cNvPr id="4" name="Straight Connector 1"/>
        <xdr:cNvCxnSpPr/>
      </xdr:nvCxnSpPr>
      <xdr:spPr>
        <a:xfrm>
          <a:off x="2209800" y="134169150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50695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51647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saarchevno%20deklaracia%20auditisaatvis\4%20%2022082017%20%2001112017%20%20saarchevno_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saarchevno%20deklaracia%20auditisaatvis\2%20saarchevno_periodis_deklaraciis_formebi%20es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220817%20120917%20saarchevno-periodis_deklaraciis_forme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>
        <row r="5">
          <cell r="A5" t="str">
            <v>მპგ მოძრაობა სახელმწიფო ხალხისთვის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9.1"/>
      <sheetName val="ფორმა 9.2"/>
      <sheetName val="ფორმა 9.6"/>
      <sheetName val="ფორმა N 9.7"/>
      <sheetName val="შემაჯამებელი ფორმა"/>
      <sheetName val="Validation"/>
    </sheetNames>
    <sheetDataSet>
      <sheetData sheetId="0">
        <row r="5">
          <cell r="A5" t="str">
            <v>მპგ მოძრაობა სახელმწიფო ხალხისთვის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მპგ მოძრაობა სახელმწიფო ხალხისთვის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5" zoomScaleNormal="100" zoomScaleSheetLayoutView="85" workbookViewId="0">
      <selection activeCell="E13" sqref="E13"/>
    </sheetView>
  </sheetViews>
  <sheetFormatPr defaultRowHeight="15"/>
  <cols>
    <col min="1" max="1" width="6.28515625" style="255" bestFit="1" customWidth="1"/>
    <col min="2" max="2" width="13.140625" style="255" customWidth="1"/>
    <col min="3" max="3" width="17.85546875" style="255" customWidth="1"/>
    <col min="4" max="4" width="15.140625" style="255" customWidth="1"/>
    <col min="5" max="5" width="24.5703125" style="255" customWidth="1"/>
    <col min="6" max="8" width="19.140625" style="256" customWidth="1"/>
    <col min="9" max="9" width="16.42578125" style="255" bestFit="1" customWidth="1"/>
    <col min="10" max="10" width="17.42578125" style="255" customWidth="1"/>
    <col min="11" max="11" width="13.140625" style="255" bestFit="1" customWidth="1"/>
    <col min="12" max="12" width="21.7109375" style="255" customWidth="1"/>
    <col min="13" max="16384" width="9.140625" style="255"/>
  </cols>
  <sheetData>
    <row r="1" spans="1:12" s="266" customFormat="1">
      <c r="A1" s="331" t="s">
        <v>301</v>
      </c>
      <c r="B1" s="319"/>
      <c r="C1" s="319"/>
      <c r="D1" s="319"/>
      <c r="E1" s="320"/>
      <c r="F1" s="314"/>
      <c r="G1" s="320"/>
      <c r="H1" s="330"/>
      <c r="I1" s="319"/>
      <c r="J1" s="320"/>
      <c r="K1" s="320"/>
      <c r="L1" s="329" t="s">
        <v>109</v>
      </c>
    </row>
    <row r="2" spans="1:12" s="266" customFormat="1">
      <c r="A2" s="328" t="s">
        <v>140</v>
      </c>
      <c r="B2" s="319"/>
      <c r="C2" s="319"/>
      <c r="D2" s="319"/>
      <c r="E2" s="320"/>
      <c r="F2" s="314"/>
      <c r="G2" s="320"/>
      <c r="H2" s="327"/>
      <c r="I2" s="319"/>
      <c r="J2" s="320"/>
      <c r="K2" s="320"/>
      <c r="L2" s="326" t="s">
        <v>513</v>
      </c>
    </row>
    <row r="3" spans="1:12" s="266" customFormat="1">
      <c r="A3" s="325"/>
      <c r="B3" s="319"/>
      <c r="C3" s="324"/>
      <c r="D3" s="323"/>
      <c r="E3" s="320"/>
      <c r="F3" s="322"/>
      <c r="G3" s="320"/>
      <c r="H3" s="320"/>
      <c r="I3" s="314"/>
      <c r="J3" s="319"/>
      <c r="K3" s="319"/>
      <c r="L3" s="318"/>
    </row>
    <row r="4" spans="1:12" s="266" customFormat="1">
      <c r="A4" s="353" t="s">
        <v>269</v>
      </c>
      <c r="B4" s="314"/>
      <c r="C4" s="314"/>
      <c r="D4" s="359"/>
      <c r="E4" s="360"/>
      <c r="F4" s="321"/>
      <c r="G4" s="320"/>
      <c r="H4" s="361"/>
      <c r="I4" s="360"/>
      <c r="J4" s="319"/>
      <c r="K4" s="320"/>
      <c r="L4" s="318"/>
    </row>
    <row r="5" spans="1:12" s="266" customFormat="1" ht="15.75" thickBot="1">
      <c r="A5" s="687" t="s">
        <v>512</v>
      </c>
      <c r="B5" s="687"/>
      <c r="C5" s="687"/>
      <c r="D5" s="687"/>
      <c r="E5" s="687"/>
      <c r="F5" s="687"/>
      <c r="G5" s="321"/>
      <c r="H5" s="321"/>
      <c r="I5" s="320"/>
      <c r="J5" s="319"/>
      <c r="K5" s="319"/>
      <c r="L5" s="318"/>
    </row>
    <row r="6" spans="1:12" ht="15.75" thickBot="1">
      <c r="A6" s="317"/>
      <c r="B6" s="316"/>
      <c r="C6" s="315"/>
      <c r="D6" s="315"/>
      <c r="E6" s="315"/>
      <c r="F6" s="314"/>
      <c r="G6" s="314"/>
      <c r="H6" s="314"/>
      <c r="I6" s="690" t="s">
        <v>438</v>
      </c>
      <c r="J6" s="691"/>
      <c r="K6" s="692"/>
      <c r="L6" s="313"/>
    </row>
    <row r="7" spans="1:12" s="301" customFormat="1" ht="51.75" thickBot="1">
      <c r="A7" s="312" t="s">
        <v>64</v>
      </c>
      <c r="B7" s="311" t="s">
        <v>141</v>
      </c>
      <c r="C7" s="311" t="s">
        <v>437</v>
      </c>
      <c r="D7" s="310" t="s">
        <v>275</v>
      </c>
      <c r="E7" s="309" t="s">
        <v>436</v>
      </c>
      <c r="F7" s="308" t="s">
        <v>435</v>
      </c>
      <c r="G7" s="307" t="s">
        <v>228</v>
      </c>
      <c r="H7" s="306" t="s">
        <v>225</v>
      </c>
      <c r="I7" s="305" t="s">
        <v>434</v>
      </c>
      <c r="J7" s="304" t="s">
        <v>272</v>
      </c>
      <c r="K7" s="303" t="s">
        <v>229</v>
      </c>
      <c r="L7" s="302" t="s">
        <v>230</v>
      </c>
    </row>
    <row r="8" spans="1:12" s="295" customFormat="1" ht="15.75" thickBot="1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2" ht="25.5">
      <c r="A9" s="294">
        <v>1</v>
      </c>
      <c r="B9" s="286" t="s">
        <v>514</v>
      </c>
      <c r="C9" s="285" t="s">
        <v>515</v>
      </c>
      <c r="D9" s="293">
        <v>900</v>
      </c>
      <c r="E9" s="292" t="s">
        <v>516</v>
      </c>
      <c r="F9" s="421" t="s">
        <v>517</v>
      </c>
      <c r="G9" s="421" t="s">
        <v>518</v>
      </c>
      <c r="H9" s="422" t="s">
        <v>519</v>
      </c>
      <c r="I9" s="291"/>
      <c r="J9" s="290"/>
      <c r="K9" s="289"/>
      <c r="L9" s="288"/>
    </row>
    <row r="10" spans="1:12">
      <c r="A10" s="287">
        <v>2</v>
      </c>
      <c r="B10" s="286"/>
      <c r="C10" s="285"/>
      <c r="D10" s="284"/>
      <c r="E10" s="283"/>
      <c r="F10" s="282"/>
      <c r="G10" s="282"/>
      <c r="H10" s="282"/>
      <c r="I10" s="281"/>
      <c r="J10" s="280"/>
      <c r="K10" s="279"/>
      <c r="L10" s="278"/>
    </row>
    <row r="11" spans="1:12">
      <c r="A11" s="287">
        <v>3</v>
      </c>
      <c r="B11" s="286"/>
      <c r="C11" s="285"/>
      <c r="D11" s="284"/>
      <c r="E11" s="283"/>
      <c r="F11" s="365"/>
      <c r="G11" s="282"/>
      <c r="H11" s="282"/>
      <c r="I11" s="281"/>
      <c r="J11" s="280"/>
      <c r="K11" s="279"/>
      <c r="L11" s="278"/>
    </row>
    <row r="12" spans="1:12">
      <c r="A12" s="287">
        <v>4</v>
      </c>
      <c r="B12" s="286"/>
      <c r="C12" s="285"/>
      <c r="D12" s="284"/>
      <c r="E12" s="283"/>
      <c r="F12" s="282"/>
      <c r="G12" s="282"/>
      <c r="H12" s="282"/>
      <c r="I12" s="281"/>
      <c r="J12" s="280"/>
      <c r="K12" s="279"/>
      <c r="L12" s="278"/>
    </row>
    <row r="13" spans="1:12">
      <c r="A13" s="287">
        <v>5</v>
      </c>
      <c r="B13" s="286"/>
      <c r="C13" s="285"/>
      <c r="D13" s="284"/>
      <c r="E13" s="283"/>
      <c r="F13" s="282"/>
      <c r="G13" s="282"/>
      <c r="H13" s="282"/>
      <c r="I13" s="281"/>
      <c r="J13" s="280"/>
      <c r="K13" s="279"/>
      <c r="L13" s="278"/>
    </row>
    <row r="14" spans="1:12">
      <c r="A14" s="287">
        <v>6</v>
      </c>
      <c r="B14" s="286"/>
      <c r="C14" s="285"/>
      <c r="D14" s="284"/>
      <c r="E14" s="283"/>
      <c r="F14" s="282"/>
      <c r="G14" s="282"/>
      <c r="H14" s="282"/>
      <c r="I14" s="281"/>
      <c r="J14" s="280"/>
      <c r="K14" s="279"/>
      <c r="L14" s="278"/>
    </row>
    <row r="15" spans="1:12">
      <c r="A15" s="287">
        <v>7</v>
      </c>
      <c r="B15" s="286"/>
      <c r="C15" s="285"/>
      <c r="D15" s="284"/>
      <c r="E15" s="283"/>
      <c r="F15" s="282"/>
      <c r="G15" s="282"/>
      <c r="H15" s="282"/>
      <c r="I15" s="281"/>
      <c r="J15" s="280"/>
      <c r="K15" s="279"/>
      <c r="L15" s="278"/>
    </row>
    <row r="16" spans="1:12">
      <c r="A16" s="287">
        <v>8</v>
      </c>
      <c r="B16" s="286"/>
      <c r="C16" s="285"/>
      <c r="D16" s="284"/>
      <c r="E16" s="283"/>
      <c r="F16" s="282"/>
      <c r="G16" s="282"/>
      <c r="H16" s="282"/>
      <c r="I16" s="281"/>
      <c r="J16" s="280"/>
      <c r="K16" s="279"/>
      <c r="L16" s="278"/>
    </row>
    <row r="17" spans="1:12">
      <c r="A17" s="287">
        <v>9</v>
      </c>
      <c r="B17" s="286"/>
      <c r="C17" s="285"/>
      <c r="D17" s="284"/>
      <c r="E17" s="283"/>
      <c r="F17" s="282"/>
      <c r="G17" s="282"/>
      <c r="H17" s="282"/>
      <c r="I17" s="281"/>
      <c r="J17" s="280"/>
      <c r="K17" s="279"/>
      <c r="L17" s="278"/>
    </row>
    <row r="18" spans="1:12">
      <c r="A18" s="287">
        <v>10</v>
      </c>
      <c r="B18" s="286"/>
      <c r="C18" s="285"/>
      <c r="D18" s="284"/>
      <c r="E18" s="283"/>
      <c r="F18" s="282"/>
      <c r="G18" s="282"/>
      <c r="H18" s="282"/>
      <c r="I18" s="281"/>
      <c r="J18" s="280"/>
      <c r="K18" s="279"/>
      <c r="L18" s="278"/>
    </row>
    <row r="19" spans="1:12">
      <c r="A19" s="287">
        <v>11</v>
      </c>
      <c r="B19" s="286"/>
      <c r="C19" s="285"/>
      <c r="D19" s="284"/>
      <c r="E19" s="283"/>
      <c r="F19" s="282"/>
      <c r="G19" s="282"/>
      <c r="H19" s="282"/>
      <c r="I19" s="281"/>
      <c r="J19" s="280"/>
      <c r="K19" s="279"/>
      <c r="L19" s="278"/>
    </row>
    <row r="20" spans="1:12">
      <c r="A20" s="287">
        <v>12</v>
      </c>
      <c r="B20" s="286"/>
      <c r="C20" s="285"/>
      <c r="D20" s="284"/>
      <c r="E20" s="283"/>
      <c r="F20" s="282"/>
      <c r="G20" s="282"/>
      <c r="H20" s="282"/>
      <c r="I20" s="281"/>
      <c r="J20" s="280"/>
      <c r="K20" s="279"/>
      <c r="L20" s="278"/>
    </row>
    <row r="21" spans="1:12">
      <c r="A21" s="287">
        <v>13</v>
      </c>
      <c r="B21" s="286"/>
      <c r="C21" s="285"/>
      <c r="D21" s="284"/>
      <c r="E21" s="283"/>
      <c r="F21" s="282"/>
      <c r="G21" s="282"/>
      <c r="H21" s="282"/>
      <c r="I21" s="281"/>
      <c r="J21" s="280"/>
      <c r="K21" s="279"/>
      <c r="L21" s="278"/>
    </row>
    <row r="22" spans="1:12">
      <c r="A22" s="287">
        <v>14</v>
      </c>
      <c r="B22" s="286"/>
      <c r="C22" s="285"/>
      <c r="D22" s="284"/>
      <c r="E22" s="283"/>
      <c r="F22" s="282"/>
      <c r="G22" s="282"/>
      <c r="H22" s="282"/>
      <c r="I22" s="281"/>
      <c r="J22" s="280"/>
      <c r="K22" s="279"/>
      <c r="L22" s="278"/>
    </row>
    <row r="23" spans="1:12">
      <c r="A23" s="287">
        <v>15</v>
      </c>
      <c r="B23" s="286"/>
      <c r="C23" s="285"/>
      <c r="D23" s="284"/>
      <c r="E23" s="283"/>
      <c r="F23" s="282"/>
      <c r="G23" s="282"/>
      <c r="H23" s="282"/>
      <c r="I23" s="281"/>
      <c r="J23" s="280"/>
      <c r="K23" s="279"/>
      <c r="L23" s="278"/>
    </row>
    <row r="24" spans="1:12">
      <c r="A24" s="287">
        <v>16</v>
      </c>
      <c r="B24" s="286"/>
      <c r="C24" s="285"/>
      <c r="D24" s="284"/>
      <c r="E24" s="283"/>
      <c r="F24" s="282"/>
      <c r="G24" s="282"/>
      <c r="H24" s="282"/>
      <c r="I24" s="281"/>
      <c r="J24" s="280"/>
      <c r="K24" s="279"/>
      <c r="L24" s="278"/>
    </row>
    <row r="25" spans="1:12">
      <c r="A25" s="287">
        <v>17</v>
      </c>
      <c r="B25" s="286"/>
      <c r="C25" s="285"/>
      <c r="D25" s="284"/>
      <c r="E25" s="283"/>
      <c r="F25" s="282"/>
      <c r="G25" s="282"/>
      <c r="H25" s="282"/>
      <c r="I25" s="281"/>
      <c r="J25" s="280"/>
      <c r="K25" s="279"/>
      <c r="L25" s="278"/>
    </row>
    <row r="26" spans="1:12">
      <c r="A26" s="287">
        <v>18</v>
      </c>
      <c r="B26" s="286"/>
      <c r="C26" s="285"/>
      <c r="D26" s="284"/>
      <c r="E26" s="283"/>
      <c r="F26" s="282"/>
      <c r="G26" s="282"/>
      <c r="H26" s="282"/>
      <c r="I26" s="281"/>
      <c r="J26" s="280"/>
      <c r="K26" s="279"/>
      <c r="L26" s="278"/>
    </row>
    <row r="27" spans="1:12">
      <c r="A27" s="287">
        <v>19</v>
      </c>
      <c r="B27" s="286"/>
      <c r="C27" s="285"/>
      <c r="D27" s="284"/>
      <c r="E27" s="283"/>
      <c r="F27" s="282"/>
      <c r="G27" s="282"/>
      <c r="H27" s="282"/>
      <c r="I27" s="281"/>
      <c r="J27" s="280"/>
      <c r="K27" s="279"/>
      <c r="L27" s="278"/>
    </row>
    <row r="28" spans="1:12" ht="15.75" thickBot="1">
      <c r="A28" s="277" t="s">
        <v>271</v>
      </c>
      <c r="B28" s="276"/>
      <c r="C28" s="275"/>
      <c r="D28" s="274"/>
      <c r="E28" s="273"/>
      <c r="F28" s="272"/>
      <c r="G28" s="272"/>
      <c r="H28" s="272"/>
      <c r="I28" s="271"/>
      <c r="J28" s="270"/>
      <c r="K28" s="269"/>
      <c r="L28" s="268"/>
    </row>
    <row r="29" spans="1:12">
      <c r="A29" s="258"/>
      <c r="B29" s="259"/>
      <c r="C29" s="258"/>
      <c r="D29" s="259"/>
      <c r="E29" s="258"/>
      <c r="F29" s="259"/>
      <c r="G29" s="258"/>
      <c r="H29" s="259"/>
      <c r="I29" s="258"/>
      <c r="J29" s="259"/>
      <c r="K29" s="258"/>
      <c r="L29" s="259"/>
    </row>
    <row r="30" spans="1:12">
      <c r="A30" s="258"/>
      <c r="B30" s="265"/>
      <c r="C30" s="258"/>
      <c r="D30" s="265"/>
      <c r="E30" s="258"/>
      <c r="F30" s="265"/>
      <c r="G30" s="258"/>
      <c r="H30" s="265"/>
      <c r="I30" s="258"/>
      <c r="J30" s="265"/>
      <c r="K30" s="258"/>
      <c r="L30" s="265"/>
    </row>
    <row r="31" spans="1:12" s="266" customFormat="1">
      <c r="A31" s="689" t="s">
        <v>399</v>
      </c>
      <c r="B31" s="689"/>
      <c r="C31" s="689"/>
      <c r="D31" s="689"/>
      <c r="E31" s="689"/>
      <c r="F31" s="689"/>
      <c r="G31" s="689"/>
      <c r="H31" s="689"/>
      <c r="I31" s="689"/>
      <c r="J31" s="689"/>
      <c r="K31" s="689"/>
      <c r="L31" s="689"/>
    </row>
    <row r="32" spans="1:12" s="267" customFormat="1" ht="12.75">
      <c r="A32" s="689" t="s">
        <v>433</v>
      </c>
      <c r="B32" s="689"/>
      <c r="C32" s="689"/>
      <c r="D32" s="689"/>
      <c r="E32" s="689"/>
      <c r="F32" s="689"/>
      <c r="G32" s="689"/>
      <c r="H32" s="689"/>
      <c r="I32" s="689"/>
      <c r="J32" s="689"/>
      <c r="K32" s="689"/>
      <c r="L32" s="689"/>
    </row>
    <row r="33" spans="1:12" s="267" customFormat="1" ht="12.75">
      <c r="A33" s="689"/>
      <c r="B33" s="689"/>
      <c r="C33" s="689"/>
      <c r="D33" s="689"/>
      <c r="E33" s="689"/>
      <c r="F33" s="689"/>
      <c r="G33" s="689"/>
      <c r="H33" s="689"/>
      <c r="I33" s="689"/>
      <c r="J33" s="689"/>
      <c r="K33" s="689"/>
      <c r="L33" s="689"/>
    </row>
    <row r="34" spans="1:12" s="266" customFormat="1">
      <c r="A34" s="689" t="s">
        <v>432</v>
      </c>
      <c r="B34" s="689"/>
      <c r="C34" s="689"/>
      <c r="D34" s="689"/>
      <c r="E34" s="689"/>
      <c r="F34" s="689"/>
      <c r="G34" s="689"/>
      <c r="H34" s="689"/>
      <c r="I34" s="689"/>
      <c r="J34" s="689"/>
      <c r="K34" s="689"/>
      <c r="L34" s="689"/>
    </row>
    <row r="35" spans="1:12" s="266" customFormat="1">
      <c r="A35" s="689"/>
      <c r="B35" s="689"/>
      <c r="C35" s="689"/>
      <c r="D35" s="689"/>
      <c r="E35" s="689"/>
      <c r="F35" s="689"/>
      <c r="G35" s="689"/>
      <c r="H35" s="689"/>
      <c r="I35" s="689"/>
      <c r="J35" s="689"/>
      <c r="K35" s="689"/>
      <c r="L35" s="689"/>
    </row>
    <row r="36" spans="1:12" s="266" customFormat="1">
      <c r="A36" s="689" t="s">
        <v>431</v>
      </c>
      <c r="B36" s="689"/>
      <c r="C36" s="689"/>
      <c r="D36" s="689"/>
      <c r="E36" s="689"/>
      <c r="F36" s="689"/>
      <c r="G36" s="689"/>
      <c r="H36" s="689"/>
      <c r="I36" s="689"/>
      <c r="J36" s="689"/>
      <c r="K36" s="689"/>
      <c r="L36" s="689"/>
    </row>
    <row r="37" spans="1:12" s="266" customFormat="1">
      <c r="A37" s="258"/>
      <c r="B37" s="259"/>
      <c r="C37" s="258"/>
      <c r="D37" s="259"/>
      <c r="E37" s="258"/>
      <c r="F37" s="259"/>
      <c r="G37" s="258"/>
      <c r="H37" s="259"/>
      <c r="I37" s="258"/>
      <c r="J37" s="259"/>
      <c r="K37" s="258"/>
      <c r="L37" s="259"/>
    </row>
    <row r="38" spans="1:12" s="266" customFormat="1">
      <c r="A38" s="258"/>
      <c r="B38" s="265"/>
      <c r="C38" s="258"/>
      <c r="D38" s="265"/>
      <c r="E38" s="258"/>
      <c r="F38" s="265"/>
      <c r="G38" s="258"/>
      <c r="H38" s="265"/>
      <c r="I38" s="258"/>
      <c r="J38" s="265"/>
      <c r="K38" s="258"/>
      <c r="L38" s="265"/>
    </row>
    <row r="39" spans="1:12" s="266" customFormat="1">
      <c r="A39" s="258"/>
      <c r="B39" s="259"/>
      <c r="C39" s="258"/>
      <c r="D39" s="259"/>
      <c r="E39" s="258"/>
      <c r="F39" s="259"/>
      <c r="G39" s="258"/>
      <c r="H39" s="259"/>
      <c r="I39" s="258"/>
      <c r="J39" s="259"/>
      <c r="K39" s="258"/>
      <c r="L39" s="259"/>
    </row>
    <row r="40" spans="1:12">
      <c r="A40" s="258"/>
      <c r="B40" s="265"/>
      <c r="C40" s="258"/>
      <c r="D40" s="265"/>
      <c r="E40" s="258"/>
      <c r="F40" s="265"/>
      <c r="G40" s="258"/>
      <c r="H40" s="265"/>
      <c r="I40" s="258"/>
      <c r="J40" s="265"/>
      <c r="K40" s="258"/>
      <c r="L40" s="265"/>
    </row>
    <row r="41" spans="1:12" s="260" customFormat="1">
      <c r="A41" s="695" t="s">
        <v>107</v>
      </c>
      <c r="B41" s="695"/>
      <c r="C41" s="259"/>
      <c r="D41" s="258"/>
      <c r="E41" s="259"/>
      <c r="F41" s="259"/>
      <c r="G41" s="258"/>
      <c r="H41" s="259"/>
      <c r="I41" s="259"/>
      <c r="J41" s="258"/>
      <c r="K41" s="259"/>
      <c r="L41" s="258"/>
    </row>
    <row r="42" spans="1:12" s="260" customFormat="1">
      <c r="A42" s="259"/>
      <c r="B42" s="258"/>
      <c r="C42" s="263"/>
      <c r="D42" s="264"/>
      <c r="E42" s="263"/>
      <c r="F42" s="259"/>
      <c r="G42" s="258"/>
      <c r="H42" s="262"/>
      <c r="I42" s="259"/>
      <c r="J42" s="258"/>
      <c r="K42" s="259"/>
      <c r="L42" s="258"/>
    </row>
    <row r="43" spans="1:12" s="260" customFormat="1" ht="15" customHeight="1">
      <c r="A43" s="259"/>
      <c r="B43" s="258"/>
      <c r="C43" s="688" t="s">
        <v>263</v>
      </c>
      <c r="D43" s="688"/>
      <c r="E43" s="688"/>
      <c r="F43" s="259"/>
      <c r="G43" s="258"/>
      <c r="H43" s="693" t="s">
        <v>430</v>
      </c>
      <c r="I43" s="261"/>
      <c r="J43" s="258"/>
      <c r="K43" s="259"/>
      <c r="L43" s="258"/>
    </row>
    <row r="44" spans="1:12" s="260" customFormat="1">
      <c r="A44" s="259"/>
      <c r="B44" s="258"/>
      <c r="C44" s="259"/>
      <c r="D44" s="258"/>
      <c r="E44" s="259"/>
      <c r="F44" s="259"/>
      <c r="G44" s="258"/>
      <c r="H44" s="694"/>
      <c r="I44" s="261"/>
      <c r="J44" s="258"/>
      <c r="K44" s="259"/>
      <c r="L44" s="258"/>
    </row>
    <row r="45" spans="1:12" s="257" customFormat="1">
      <c r="A45" s="259"/>
      <c r="B45" s="258"/>
      <c r="C45" s="688" t="s">
        <v>139</v>
      </c>
      <c r="D45" s="688"/>
      <c r="E45" s="688"/>
      <c r="F45" s="259"/>
      <c r="G45" s="258"/>
      <c r="H45" s="259"/>
      <c r="I45" s="259"/>
      <c r="J45" s="258"/>
      <c r="K45" s="259"/>
      <c r="L45" s="258"/>
    </row>
    <row r="46" spans="1:12" s="257" customFormat="1">
      <c r="E46" s="255"/>
    </row>
    <row r="47" spans="1:12" s="257" customFormat="1">
      <c r="E47" s="255"/>
    </row>
    <row r="48" spans="1:12" s="257" customFormat="1">
      <c r="E48" s="255"/>
    </row>
    <row r="49" spans="5:5" s="257" customFormat="1">
      <c r="E49" s="255"/>
    </row>
    <row r="50" spans="5:5" s="257" customFormat="1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F28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showGridLines="0" view="pageBreakPreview" topLeftCell="A4" zoomScale="80" zoomScaleSheetLayoutView="80" workbookViewId="0">
      <selection activeCell="D49" sqref="D49:D5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0" style="423" hidden="1" customWidth="1"/>
    <col min="7" max="7" width="0" style="21" hidden="1" customWidth="1"/>
    <col min="8" max="8" width="0" style="423" hidden="1" customWidth="1"/>
    <col min="9" max="9" width="0" style="21" hidden="1" customWidth="1"/>
    <col min="10" max="10" width="0" style="423" hidden="1" customWidth="1"/>
    <col min="11" max="11" width="0" style="21" hidden="1" customWidth="1"/>
    <col min="12" max="16384" width="9.140625" style="21"/>
  </cols>
  <sheetData>
    <row r="1" spans="1:12">
      <c r="A1" s="72" t="s">
        <v>297</v>
      </c>
      <c r="B1" s="112"/>
      <c r="C1" s="698" t="s">
        <v>109</v>
      </c>
      <c r="D1" s="698"/>
      <c r="E1" s="146"/>
    </row>
    <row r="2" spans="1:12">
      <c r="A2" s="74" t="s">
        <v>140</v>
      </c>
      <c r="B2" s="112"/>
      <c r="C2" s="708" t="s">
        <v>520</v>
      </c>
      <c r="D2" s="708"/>
      <c r="E2" s="146"/>
    </row>
    <row r="3" spans="1:12">
      <c r="A3" s="74"/>
      <c r="B3" s="112"/>
      <c r="C3" s="416"/>
      <c r="D3" s="416"/>
      <c r="E3" s="146"/>
    </row>
    <row r="4" spans="1:12" s="2" customFormat="1">
      <c r="A4" s="75" t="s">
        <v>269</v>
      </c>
      <c r="B4" s="75"/>
      <c r="C4" s="74"/>
      <c r="D4" s="74"/>
      <c r="E4" s="106"/>
      <c r="F4" s="424"/>
      <c r="H4" s="424"/>
      <c r="J4" s="424"/>
      <c r="L4" s="21"/>
    </row>
    <row r="5" spans="1:12" s="2" customFormat="1">
      <c r="A5" s="117" t="str">
        <f>'[1]ფორმა N1'!A5</f>
        <v>მპგ მოძრაობა სახელმწიფო ხალხისთვის</v>
      </c>
      <c r="B5" s="109"/>
      <c r="C5" s="59"/>
      <c r="D5" s="59"/>
      <c r="E5" s="106"/>
      <c r="F5" s="424"/>
      <c r="H5" s="424"/>
      <c r="J5" s="424"/>
    </row>
    <row r="6" spans="1:12" s="2" customFormat="1">
      <c r="A6" s="75"/>
      <c r="B6" s="75"/>
      <c r="C6" s="74"/>
      <c r="D6" s="74"/>
      <c r="E6" s="106"/>
      <c r="F6" s="424"/>
      <c r="H6" s="424"/>
      <c r="J6" s="424"/>
    </row>
    <row r="7" spans="1:12" s="6" customFormat="1">
      <c r="A7" s="412"/>
      <c r="B7" s="412"/>
      <c r="C7" s="76"/>
      <c r="D7" s="76"/>
      <c r="E7" s="147"/>
      <c r="F7" s="425"/>
      <c r="H7" s="425"/>
      <c r="J7" s="425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7"/>
      <c r="F8" s="425"/>
      <c r="H8" s="425"/>
      <c r="J8" s="425"/>
    </row>
    <row r="9" spans="1:12" s="9" customFormat="1" ht="18">
      <c r="A9" s="13">
        <v>1</v>
      </c>
      <c r="B9" s="13" t="s">
        <v>57</v>
      </c>
      <c r="C9" s="80">
        <f>SUM(C10,C14,C54,C57,C58,C59,C76)</f>
        <v>515766.25</v>
      </c>
      <c r="D9" s="80">
        <f>SUM(D10,D14,D54,D57,D58,D59,D65,D72,D73)</f>
        <v>424553</v>
      </c>
      <c r="E9" s="148"/>
      <c r="F9" s="426">
        <f>SUM(F10,F13,F53,F56,F57,F58,F75)</f>
        <v>0</v>
      </c>
      <c r="G9" s="80">
        <f>SUM(G10,G13,G53,G56,G57,G58,G64,G71,G72)</f>
        <v>89.13</v>
      </c>
      <c r="H9" s="426">
        <f>SUM(H10,H14,H54,H57,H58,H59,H76)</f>
        <v>103689</v>
      </c>
      <c r="I9" s="80">
        <f>SUM(I10,I14,I54,I57,I58,I59,I65,I72,I73)</f>
        <v>16199.21</v>
      </c>
      <c r="J9" s="426">
        <f>SUM(J10,J14,J54,J57,J58,J59,J76)</f>
        <v>36872.25</v>
      </c>
      <c r="K9" s="80">
        <f>SUM(K10,K14,K54,K57,K58,K59,K65,K72,K73)</f>
        <v>32861.050000000003</v>
      </c>
    </row>
    <row r="10" spans="1:12" s="9" customFormat="1" ht="18">
      <c r="A10" s="14">
        <v>1.1000000000000001</v>
      </c>
      <c r="B10" s="14" t="s">
        <v>58</v>
      </c>
      <c r="C10" s="82">
        <f>SUM(C11:C13)</f>
        <v>424956.25</v>
      </c>
      <c r="D10" s="82">
        <f>SUM(D11:D13)</f>
        <v>418245</v>
      </c>
      <c r="E10" s="148"/>
      <c r="F10" s="427">
        <f t="shared" ref="F10:K10" si="0">SUM(F11:F12)</f>
        <v>0</v>
      </c>
      <c r="G10" s="82">
        <f t="shared" si="0"/>
        <v>0</v>
      </c>
      <c r="H10" s="427">
        <f t="shared" si="0"/>
        <v>13500</v>
      </c>
      <c r="I10" s="82">
        <f t="shared" si="0"/>
        <v>10800</v>
      </c>
      <c r="J10" s="427">
        <f t="shared" si="0"/>
        <v>36306.25</v>
      </c>
      <c r="K10" s="82">
        <f t="shared" si="0"/>
        <v>32295</v>
      </c>
    </row>
    <row r="11" spans="1:12" s="9" customFormat="1" ht="16.5" customHeight="1">
      <c r="A11" s="16" t="s">
        <v>30</v>
      </c>
      <c r="B11" s="16" t="s">
        <v>59</v>
      </c>
      <c r="C11" s="33">
        <f>F11+H11+J11</f>
        <v>49806.25</v>
      </c>
      <c r="D11" s="34">
        <f>G11+I11+K11</f>
        <v>43095</v>
      </c>
      <c r="E11" s="148"/>
      <c r="F11" s="428"/>
      <c r="G11" s="34"/>
      <c r="H11" s="428">
        <v>13500</v>
      </c>
      <c r="I11" s="34">
        <v>10800</v>
      </c>
      <c r="J11" s="428">
        <v>36306.25</v>
      </c>
      <c r="K11" s="34">
        <v>32295</v>
      </c>
    </row>
    <row r="12" spans="1:12" ht="16.5" customHeight="1">
      <c r="A12" s="16" t="s">
        <v>31</v>
      </c>
      <c r="B12" s="16" t="s">
        <v>0</v>
      </c>
      <c r="C12" s="33"/>
      <c r="D12" s="34"/>
      <c r="E12" s="146"/>
      <c r="F12" s="428"/>
      <c r="G12" s="34"/>
      <c r="H12" s="428"/>
      <c r="I12" s="34"/>
      <c r="J12" s="428"/>
      <c r="K12" s="34"/>
    </row>
    <row r="13" spans="1:12" ht="16.5" customHeight="1">
      <c r="A13" s="366" t="s">
        <v>482</v>
      </c>
      <c r="B13" s="367" t="s">
        <v>483</v>
      </c>
      <c r="C13" s="33">
        <v>375150</v>
      </c>
      <c r="D13" s="34">
        <v>375150</v>
      </c>
      <c r="E13" s="146"/>
      <c r="F13" s="427">
        <f>SUM(F14,F17,F29:F32,F35,F36,F43,F44,F45,F46,F47,F51,F52)</f>
        <v>0</v>
      </c>
      <c r="G13" s="82">
        <f>SUM(G14,G17,G29:G32,G35,G36,G43,G44,G45,G46,G47,G51,G52)</f>
        <v>89.13</v>
      </c>
      <c r="H13" s="428"/>
      <c r="I13" s="34"/>
      <c r="J13" s="428"/>
      <c r="K13" s="34"/>
    </row>
    <row r="14" spans="1:12">
      <c r="A14" s="14">
        <v>1.2</v>
      </c>
      <c r="B14" s="14" t="s">
        <v>60</v>
      </c>
      <c r="C14" s="82">
        <f>SUM(C15,C18,C30:C33,C36,C37,C44,C45,C46,C47,C48,C52,C53)</f>
        <v>90810</v>
      </c>
      <c r="D14" s="82">
        <v>6308</v>
      </c>
      <c r="E14" s="146"/>
      <c r="F14" s="429">
        <f>SUM(F15:F16)</f>
        <v>0</v>
      </c>
      <c r="G14" s="81">
        <f>SUM(G15:G16)</f>
        <v>0</v>
      </c>
      <c r="H14" s="427">
        <f>SUM(H15,H18,H30:H33,H36,H37,H44,H45,H46,H47,H48,H52,H53)</f>
        <v>90189</v>
      </c>
      <c r="I14" s="82">
        <f>SUM(I15,I18,I30:I33,I36,I37,I44,I45,I46,I47,I48,I52,I53)</f>
        <v>5399.21</v>
      </c>
      <c r="J14" s="427">
        <f>SUM(J15,J18,J30:J33,J36,J37,J44,J45,J46,J47,J48,J52,J53)</f>
        <v>566</v>
      </c>
      <c r="K14" s="82">
        <f>SUM(K15,K18,K30:K33,K36,K37,K44,K45,K46,K47,K48,K52,K53)</f>
        <v>566.04999999999995</v>
      </c>
    </row>
    <row r="15" spans="1:12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6"/>
      <c r="F15" s="430"/>
      <c r="G15" s="36"/>
      <c r="H15" s="429">
        <f>SUM(H16:H17)</f>
        <v>0</v>
      </c>
      <c r="I15" s="81">
        <f>SUM(I16:I17)</f>
        <v>0</v>
      </c>
      <c r="J15" s="429">
        <f>SUM(J16:J17)</f>
        <v>0</v>
      </c>
      <c r="K15" s="81">
        <f>SUM(K16:K17)</f>
        <v>0</v>
      </c>
    </row>
    <row r="16" spans="1:12" ht="17.25" customHeight="1">
      <c r="A16" s="17" t="s">
        <v>98</v>
      </c>
      <c r="B16" s="17" t="s">
        <v>61</v>
      </c>
      <c r="C16" s="35"/>
      <c r="D16" s="36"/>
      <c r="E16" s="146"/>
      <c r="F16" s="430"/>
      <c r="G16" s="36"/>
      <c r="H16" s="430"/>
      <c r="I16" s="36"/>
      <c r="J16" s="430"/>
      <c r="K16" s="36"/>
    </row>
    <row r="17" spans="1:11" ht="17.25" customHeight="1">
      <c r="A17" s="17" t="s">
        <v>99</v>
      </c>
      <c r="B17" s="17" t="s">
        <v>62</v>
      </c>
      <c r="C17" s="35"/>
      <c r="D17" s="36"/>
      <c r="E17" s="146"/>
      <c r="F17" s="429">
        <f>SUM(F18:F23,F28)</f>
        <v>0</v>
      </c>
      <c r="G17" s="81">
        <f>SUM(G18:G23,G28)</f>
        <v>0</v>
      </c>
      <c r="H17" s="430"/>
      <c r="I17" s="36"/>
      <c r="J17" s="430"/>
      <c r="K17" s="36"/>
    </row>
    <row r="18" spans="1:11">
      <c r="A18" s="16" t="s">
        <v>33</v>
      </c>
      <c r="B18" s="16" t="s">
        <v>2</v>
      </c>
      <c r="C18" s="81">
        <f>SUM(C19:C24,C29)</f>
        <v>0</v>
      </c>
      <c r="D18" s="81">
        <f>SUM(D19:D24,D29)</f>
        <v>0</v>
      </c>
      <c r="E18" s="146"/>
      <c r="F18" s="431"/>
      <c r="G18" s="38"/>
      <c r="H18" s="429">
        <f>SUM(H19:H24,H29)</f>
        <v>0</v>
      </c>
      <c r="I18" s="81">
        <f>SUM(I19:I24,I29)</f>
        <v>0</v>
      </c>
      <c r="J18" s="429">
        <f>SUM(J19:J24,J29)</f>
        <v>0</v>
      </c>
      <c r="K18" s="81">
        <f>SUM(K19:K24,K29)</f>
        <v>0</v>
      </c>
    </row>
    <row r="19" spans="1:11" ht="30">
      <c r="A19" s="17" t="s">
        <v>12</v>
      </c>
      <c r="B19" s="17" t="s">
        <v>245</v>
      </c>
      <c r="C19" s="37"/>
      <c r="D19" s="38"/>
      <c r="E19" s="146"/>
      <c r="F19" s="431"/>
      <c r="G19" s="39"/>
      <c r="H19" s="431"/>
      <c r="I19" s="38"/>
      <c r="J19" s="431"/>
      <c r="K19" s="38"/>
    </row>
    <row r="20" spans="1:11">
      <c r="A20" s="17" t="s">
        <v>13</v>
      </c>
      <c r="B20" s="17" t="s">
        <v>14</v>
      </c>
      <c r="C20" s="37"/>
      <c r="D20" s="39"/>
      <c r="E20" s="146"/>
      <c r="F20" s="431"/>
      <c r="G20" s="40"/>
      <c r="H20" s="431"/>
      <c r="I20" s="39"/>
      <c r="J20" s="431"/>
      <c r="K20" s="39"/>
    </row>
    <row r="21" spans="1:11" ht="30">
      <c r="A21" s="17" t="s">
        <v>276</v>
      </c>
      <c r="B21" s="17" t="s">
        <v>22</v>
      </c>
      <c r="C21" s="37"/>
      <c r="D21" s="40"/>
      <c r="E21" s="146"/>
      <c r="F21" s="431"/>
      <c r="G21" s="40"/>
      <c r="H21" s="431"/>
      <c r="I21" s="40"/>
      <c r="J21" s="431"/>
      <c r="K21" s="40"/>
    </row>
    <row r="22" spans="1:11">
      <c r="A22" s="17" t="s">
        <v>277</v>
      </c>
      <c r="B22" s="17" t="s">
        <v>15</v>
      </c>
      <c r="C22" s="37"/>
      <c r="D22" s="40"/>
      <c r="E22" s="146"/>
      <c r="F22" s="431"/>
      <c r="G22" s="40"/>
      <c r="H22" s="431"/>
      <c r="I22" s="40"/>
      <c r="J22" s="431"/>
      <c r="K22" s="40"/>
    </row>
    <row r="23" spans="1:11">
      <c r="A23" s="17" t="s">
        <v>278</v>
      </c>
      <c r="B23" s="17" t="s">
        <v>16</v>
      </c>
      <c r="C23" s="37"/>
      <c r="D23" s="40"/>
      <c r="E23" s="146"/>
      <c r="F23" s="432">
        <f>SUM(F24:F27)</f>
        <v>0</v>
      </c>
      <c r="G23" s="115">
        <f>SUM(G24:G27)</f>
        <v>0</v>
      </c>
      <c r="H23" s="431"/>
      <c r="I23" s="40"/>
      <c r="J23" s="431"/>
      <c r="K23" s="40"/>
    </row>
    <row r="24" spans="1:11">
      <c r="A24" s="17" t="s">
        <v>279</v>
      </c>
      <c r="B24" s="17" t="s">
        <v>17</v>
      </c>
      <c r="C24" s="115">
        <f>SUM(C25:C28)</f>
        <v>0</v>
      </c>
      <c r="D24" s="115">
        <f>SUM(D25:D28)</f>
        <v>0</v>
      </c>
      <c r="E24" s="146"/>
      <c r="F24" s="431"/>
      <c r="G24" s="40"/>
      <c r="H24" s="432">
        <f>SUM(H25:H28)</f>
        <v>0</v>
      </c>
      <c r="I24" s="115">
        <f>SUM(I25:I28)</f>
        <v>0</v>
      </c>
      <c r="J24" s="432">
        <f>SUM(J25:J28)</f>
        <v>0</v>
      </c>
      <c r="K24" s="115">
        <f>SUM(K25:K28)</f>
        <v>0</v>
      </c>
    </row>
    <row r="25" spans="1:11" ht="16.5" customHeight="1">
      <c r="A25" s="18" t="s">
        <v>280</v>
      </c>
      <c r="B25" s="18" t="s">
        <v>18</v>
      </c>
      <c r="C25" s="37"/>
      <c r="D25" s="40"/>
      <c r="E25" s="146"/>
      <c r="F25" s="431"/>
      <c r="G25" s="40"/>
      <c r="H25" s="431"/>
      <c r="I25" s="40"/>
      <c r="J25" s="431"/>
      <c r="K25" s="40"/>
    </row>
    <row r="26" spans="1:11" ht="16.5" customHeight="1">
      <c r="A26" s="18" t="s">
        <v>281</v>
      </c>
      <c r="B26" s="18" t="s">
        <v>19</v>
      </c>
      <c r="C26" s="37"/>
      <c r="D26" s="40"/>
      <c r="E26" s="146"/>
      <c r="F26" s="431"/>
      <c r="G26" s="40"/>
      <c r="H26" s="431"/>
      <c r="I26" s="40"/>
      <c r="J26" s="431"/>
      <c r="K26" s="40"/>
    </row>
    <row r="27" spans="1:11" ht="16.5" customHeight="1">
      <c r="A27" s="18" t="s">
        <v>282</v>
      </c>
      <c r="B27" s="18" t="s">
        <v>20</v>
      </c>
      <c r="C27" s="37"/>
      <c r="D27" s="40"/>
      <c r="E27" s="146"/>
      <c r="F27" s="431"/>
      <c r="G27" s="41"/>
      <c r="H27" s="431"/>
      <c r="I27" s="40"/>
      <c r="J27" s="431"/>
      <c r="K27" s="40"/>
    </row>
    <row r="28" spans="1:11" ht="16.5" customHeight="1">
      <c r="A28" s="18" t="s">
        <v>283</v>
      </c>
      <c r="B28" s="18" t="s">
        <v>23</v>
      </c>
      <c r="C28" s="37"/>
      <c r="D28" s="41"/>
      <c r="E28" s="146"/>
      <c r="F28" s="431"/>
      <c r="G28" s="41"/>
      <c r="H28" s="431"/>
      <c r="I28" s="41"/>
      <c r="J28" s="431"/>
      <c r="K28" s="41"/>
    </row>
    <row r="29" spans="1:11">
      <c r="A29" s="17" t="s">
        <v>284</v>
      </c>
      <c r="B29" s="17" t="s">
        <v>21</v>
      </c>
      <c r="C29" s="37"/>
      <c r="D29" s="41"/>
      <c r="E29" s="146"/>
      <c r="F29" s="428"/>
      <c r="G29" s="34"/>
      <c r="H29" s="431"/>
      <c r="I29" s="41"/>
      <c r="J29" s="431"/>
      <c r="K29" s="41"/>
    </row>
    <row r="30" spans="1:11">
      <c r="A30" s="16" t="s">
        <v>34</v>
      </c>
      <c r="B30" s="16" t="s">
        <v>3</v>
      </c>
      <c r="C30" s="33"/>
      <c r="D30" s="34"/>
      <c r="E30" s="146"/>
      <c r="F30" s="428"/>
      <c r="G30" s="34"/>
      <c r="H30" s="428"/>
      <c r="I30" s="34"/>
      <c r="J30" s="428"/>
      <c r="K30" s="34"/>
    </row>
    <row r="31" spans="1:11">
      <c r="A31" s="16" t="s">
        <v>35</v>
      </c>
      <c r="B31" s="16" t="s">
        <v>4</v>
      </c>
      <c r="C31" s="33"/>
      <c r="D31" s="34"/>
      <c r="E31" s="146"/>
      <c r="F31" s="428"/>
      <c r="G31" s="34"/>
      <c r="H31" s="428"/>
      <c r="I31" s="34"/>
      <c r="J31" s="428"/>
      <c r="K31" s="34"/>
    </row>
    <row r="32" spans="1:11">
      <c r="A32" s="16" t="s">
        <v>36</v>
      </c>
      <c r="B32" s="16" t="s">
        <v>5</v>
      </c>
      <c r="C32" s="33"/>
      <c r="D32" s="34"/>
      <c r="E32" s="146"/>
      <c r="F32" s="429">
        <f>SUM(F33:F34)</f>
        <v>0</v>
      </c>
      <c r="G32" s="81">
        <f>SUM(G33:G34)</f>
        <v>0</v>
      </c>
      <c r="H32" s="428"/>
      <c r="I32" s="34"/>
      <c r="J32" s="428"/>
      <c r="K32" s="34"/>
    </row>
    <row r="33" spans="1:11">
      <c r="A33" s="16" t="s">
        <v>37</v>
      </c>
      <c r="B33" s="16" t="s">
        <v>63</v>
      </c>
      <c r="C33" s="81">
        <f>SUM(C34:C35)</f>
        <v>0</v>
      </c>
      <c r="D33" s="81">
        <f>SUM(D34:D35)</f>
        <v>0</v>
      </c>
      <c r="E33" s="146"/>
      <c r="F33" s="428"/>
      <c r="G33" s="34"/>
      <c r="H33" s="429">
        <f>SUM(H34:H35)</f>
        <v>0</v>
      </c>
      <c r="I33" s="81">
        <f>SUM(I34:I35)</f>
        <v>0</v>
      </c>
      <c r="J33" s="429">
        <f>SUM(J34:J35)</f>
        <v>0</v>
      </c>
      <c r="K33" s="81">
        <f>SUM(K34:K35)</f>
        <v>0</v>
      </c>
    </row>
    <row r="34" spans="1:11">
      <c r="A34" s="17" t="s">
        <v>285</v>
      </c>
      <c r="B34" s="17" t="s">
        <v>56</v>
      </c>
      <c r="C34" s="33"/>
      <c r="D34" s="34"/>
      <c r="E34" s="146"/>
      <c r="F34" s="428"/>
      <c r="G34" s="34"/>
      <c r="H34" s="428"/>
      <c r="I34" s="34"/>
      <c r="J34" s="428"/>
      <c r="K34" s="34"/>
    </row>
    <row r="35" spans="1:11">
      <c r="A35" s="17" t="s">
        <v>286</v>
      </c>
      <c r="B35" s="17" t="s">
        <v>55</v>
      </c>
      <c r="C35" s="33"/>
      <c r="D35" s="34"/>
      <c r="E35" s="146"/>
      <c r="F35" s="428"/>
      <c r="G35" s="34"/>
      <c r="H35" s="428"/>
      <c r="I35" s="34"/>
      <c r="J35" s="428"/>
      <c r="K35" s="34"/>
    </row>
    <row r="36" spans="1:11">
      <c r="A36" s="16" t="s">
        <v>38</v>
      </c>
      <c r="B36" s="16" t="s">
        <v>49</v>
      </c>
      <c r="C36" s="33"/>
      <c r="D36" s="34"/>
      <c r="E36" s="146"/>
      <c r="F36" s="429">
        <f>SUM(F37:F42)</f>
        <v>0</v>
      </c>
      <c r="G36" s="81">
        <f>SUM(G37:G42)</f>
        <v>0</v>
      </c>
      <c r="H36" s="428"/>
      <c r="I36" s="34"/>
      <c r="J36" s="428"/>
      <c r="K36" s="34"/>
    </row>
    <row r="37" spans="1:11">
      <c r="A37" s="16" t="s">
        <v>39</v>
      </c>
      <c r="B37" s="16" t="s">
        <v>344</v>
      </c>
      <c r="C37" s="81">
        <v>90189</v>
      </c>
      <c r="D37" s="81">
        <f>SUM(D38:D43)</f>
        <v>0</v>
      </c>
      <c r="E37" s="146"/>
      <c r="F37" s="428"/>
      <c r="G37" s="33"/>
      <c r="H37" s="429">
        <f>SUM(H38:H43)</f>
        <v>90189</v>
      </c>
      <c r="I37" s="81">
        <f>SUM(I38:I43)</f>
        <v>0</v>
      </c>
      <c r="J37" s="429">
        <f>SUM(J38:J43)</f>
        <v>0</v>
      </c>
      <c r="K37" s="81">
        <f>SUM(K38:K43)</f>
        <v>0</v>
      </c>
    </row>
    <row r="38" spans="1:11">
      <c r="A38" s="17" t="s">
        <v>341</v>
      </c>
      <c r="B38" s="17" t="s">
        <v>345</v>
      </c>
      <c r="C38" s="33">
        <v>90189</v>
      </c>
      <c r="D38" s="33"/>
      <c r="E38" s="146"/>
      <c r="F38" s="428"/>
      <c r="G38" s="33"/>
      <c r="H38" s="428">
        <v>90189</v>
      </c>
      <c r="I38" s="33"/>
      <c r="J38" s="428"/>
      <c r="K38" s="33"/>
    </row>
    <row r="39" spans="1:11">
      <c r="A39" s="17" t="s">
        <v>342</v>
      </c>
      <c r="B39" s="17" t="s">
        <v>346</v>
      </c>
      <c r="C39" s="33"/>
      <c r="D39" s="33"/>
      <c r="E39" s="146"/>
      <c r="F39" s="428"/>
      <c r="G39" s="34"/>
      <c r="H39" s="428"/>
      <c r="I39" s="33"/>
      <c r="J39" s="428"/>
      <c r="K39" s="33"/>
    </row>
    <row r="40" spans="1:11">
      <c r="A40" s="17" t="s">
        <v>343</v>
      </c>
      <c r="B40" s="17" t="s">
        <v>349</v>
      </c>
      <c r="C40" s="33"/>
      <c r="D40" s="34"/>
      <c r="E40" s="146"/>
      <c r="F40" s="428"/>
      <c r="G40" s="34"/>
      <c r="H40" s="428"/>
      <c r="I40" s="34"/>
      <c r="J40" s="428"/>
      <c r="K40" s="34"/>
    </row>
    <row r="41" spans="1:11">
      <c r="A41" s="17" t="s">
        <v>348</v>
      </c>
      <c r="B41" s="17" t="s">
        <v>350</v>
      </c>
      <c r="C41" s="33"/>
      <c r="D41" s="34"/>
      <c r="E41" s="146"/>
      <c r="F41" s="428"/>
      <c r="G41" s="34"/>
      <c r="H41" s="428"/>
      <c r="I41" s="34"/>
      <c r="J41" s="428"/>
      <c r="K41" s="34"/>
    </row>
    <row r="42" spans="1:11">
      <c r="A42" s="17" t="s">
        <v>351</v>
      </c>
      <c r="B42" s="17" t="s">
        <v>462</v>
      </c>
      <c r="C42" s="33"/>
      <c r="D42" s="34"/>
      <c r="E42" s="146"/>
      <c r="F42" s="428"/>
      <c r="G42" s="34"/>
      <c r="H42" s="428"/>
      <c r="I42" s="34"/>
      <c r="J42" s="428"/>
      <c r="K42" s="34"/>
    </row>
    <row r="43" spans="1:11">
      <c r="A43" s="17" t="s">
        <v>463</v>
      </c>
      <c r="B43" s="17" t="s">
        <v>347</v>
      </c>
      <c r="C43" s="33"/>
      <c r="D43" s="34"/>
      <c r="E43" s="146"/>
      <c r="F43" s="428"/>
      <c r="G43" s="34"/>
      <c r="H43" s="428"/>
      <c r="I43" s="34"/>
      <c r="J43" s="428"/>
      <c r="K43" s="34"/>
    </row>
    <row r="44" spans="1:11" ht="30">
      <c r="A44" s="16" t="s">
        <v>40</v>
      </c>
      <c r="B44" s="16" t="s">
        <v>28</v>
      </c>
      <c r="C44" s="33"/>
      <c r="D44" s="34"/>
      <c r="E44" s="146"/>
      <c r="F44" s="428"/>
      <c r="G44" s="34"/>
      <c r="H44" s="428"/>
      <c r="I44" s="34"/>
      <c r="J44" s="428"/>
      <c r="K44" s="34"/>
    </row>
    <row r="45" spans="1:11">
      <c r="A45" s="16" t="s">
        <v>41</v>
      </c>
      <c r="B45" s="16" t="s">
        <v>24</v>
      </c>
      <c r="C45" s="33"/>
      <c r="D45" s="34"/>
      <c r="E45" s="146"/>
      <c r="F45" s="428"/>
      <c r="G45" s="34"/>
      <c r="H45" s="428"/>
      <c r="I45" s="34"/>
      <c r="J45" s="428"/>
      <c r="K45" s="34"/>
    </row>
    <row r="46" spans="1:11">
      <c r="A46" s="16" t="s">
        <v>42</v>
      </c>
      <c r="B46" s="16" t="s">
        <v>25</v>
      </c>
      <c r="C46" s="33"/>
      <c r="D46" s="34"/>
      <c r="E46" s="146"/>
      <c r="F46" s="428"/>
      <c r="G46" s="34"/>
      <c r="H46" s="428"/>
      <c r="I46" s="34"/>
      <c r="J46" s="428"/>
      <c r="K46" s="34"/>
    </row>
    <row r="47" spans="1:11">
      <c r="A47" s="16" t="s">
        <v>43</v>
      </c>
      <c r="B47" s="16" t="s">
        <v>26</v>
      </c>
      <c r="C47" s="33"/>
      <c r="D47" s="34"/>
      <c r="E47" s="146"/>
      <c r="F47" s="429">
        <f>SUM(F48:F50)</f>
        <v>0</v>
      </c>
      <c r="G47" s="81">
        <f>SUM(G48:G50)</f>
        <v>89.13</v>
      </c>
      <c r="H47" s="428"/>
      <c r="I47" s="34"/>
      <c r="J47" s="428"/>
      <c r="K47" s="34"/>
    </row>
    <row r="48" spans="1:11">
      <c r="A48" s="16" t="s">
        <v>44</v>
      </c>
      <c r="B48" s="16" t="s">
        <v>291</v>
      </c>
      <c r="C48" s="81">
        <f>SUM(C49:C51)</f>
        <v>0</v>
      </c>
      <c r="D48" s="81">
        <v>5486</v>
      </c>
      <c r="E48" s="146"/>
      <c r="F48" s="428"/>
      <c r="G48" s="34">
        <v>89.13</v>
      </c>
      <c r="H48" s="429">
        <f>SUM(H49:H51)</f>
        <v>0</v>
      </c>
      <c r="I48" s="81">
        <f>SUM(I49:I51)</f>
        <v>5397.21</v>
      </c>
      <c r="J48" s="429">
        <f>SUM(J49:J51)</f>
        <v>0</v>
      </c>
      <c r="K48" s="81">
        <f>SUM(K49:K51)</f>
        <v>0</v>
      </c>
    </row>
    <row r="49" spans="1:13">
      <c r="A49" s="95" t="s">
        <v>357</v>
      </c>
      <c r="B49" s="95" t="s">
        <v>360</v>
      </c>
      <c r="C49" s="33"/>
      <c r="D49" s="34">
        <f>G48+I48</f>
        <v>5486.34</v>
      </c>
      <c r="E49" s="146"/>
      <c r="F49" s="428"/>
      <c r="G49" s="34"/>
      <c r="H49" s="428"/>
      <c r="I49" s="34">
        <v>5397.21</v>
      </c>
      <c r="J49" s="428"/>
      <c r="K49" s="34"/>
    </row>
    <row r="50" spans="1:13">
      <c r="A50" s="95" t="s">
        <v>358</v>
      </c>
      <c r="B50" s="95" t="s">
        <v>359</v>
      </c>
      <c r="C50" s="33"/>
      <c r="D50" s="34"/>
      <c r="E50" s="146"/>
      <c r="F50" s="428"/>
      <c r="G50" s="34"/>
      <c r="H50" s="428"/>
      <c r="I50" s="34"/>
      <c r="J50" s="428"/>
      <c r="K50" s="34"/>
    </row>
    <row r="51" spans="1:13">
      <c r="A51" s="95" t="s">
        <v>361</v>
      </c>
      <c r="B51" s="95" t="s">
        <v>362</v>
      </c>
      <c r="C51" s="33"/>
      <c r="D51" s="34"/>
      <c r="E51" s="146"/>
      <c r="F51" s="428"/>
      <c r="G51" s="34"/>
      <c r="H51" s="428"/>
      <c r="I51" s="34"/>
      <c r="J51" s="428"/>
      <c r="K51" s="34"/>
    </row>
    <row r="52" spans="1:13" ht="26.25" customHeight="1">
      <c r="A52" s="16" t="s">
        <v>45</v>
      </c>
      <c r="B52" s="16" t="s">
        <v>29</v>
      </c>
      <c r="C52" s="33"/>
      <c r="D52" s="34"/>
      <c r="E52" s="146"/>
      <c r="F52" s="428"/>
      <c r="G52" s="34"/>
      <c r="H52" s="428"/>
      <c r="I52" s="34"/>
      <c r="J52" s="428"/>
      <c r="K52" s="34"/>
    </row>
    <row r="53" spans="1:13">
      <c r="A53" s="16" t="s">
        <v>46</v>
      </c>
      <c r="B53" s="16" t="s">
        <v>6</v>
      </c>
      <c r="C53" s="33">
        <v>621</v>
      </c>
      <c r="D53" s="34">
        <v>822</v>
      </c>
      <c r="E53" s="146"/>
      <c r="F53" s="427">
        <f>SUM(F54:F55)</f>
        <v>0</v>
      </c>
      <c r="G53" s="82">
        <f>SUM(G54:G55)</f>
        <v>0</v>
      </c>
      <c r="H53" s="428"/>
      <c r="I53" s="34">
        <v>2</v>
      </c>
      <c r="J53" s="428">
        <v>566</v>
      </c>
      <c r="K53" s="34">
        <v>566.04999999999995</v>
      </c>
      <c r="M53" s="433"/>
    </row>
    <row r="54" spans="1:13" ht="30">
      <c r="A54" s="14">
        <v>1.3</v>
      </c>
      <c r="B54" s="85" t="s">
        <v>392</v>
      </c>
      <c r="C54" s="82">
        <f>SUM(C55:C56)</f>
        <v>0</v>
      </c>
      <c r="D54" s="82">
        <f>SUM(D55:D56)</f>
        <v>0</v>
      </c>
      <c r="E54" s="146"/>
      <c r="F54" s="428"/>
      <c r="G54" s="34"/>
      <c r="H54" s="427">
        <f>SUM(H55:H56)</f>
        <v>0</v>
      </c>
      <c r="I54" s="82">
        <f>SUM(I55:I56)</f>
        <v>0</v>
      </c>
      <c r="J54" s="427">
        <f>SUM(J55:J56)</f>
        <v>0</v>
      </c>
      <c r="K54" s="82">
        <f>SUM(K55:K56)</f>
        <v>0</v>
      </c>
    </row>
    <row r="55" spans="1:13" ht="30">
      <c r="A55" s="16" t="s">
        <v>50</v>
      </c>
      <c r="B55" s="16" t="s">
        <v>48</v>
      </c>
      <c r="C55" s="33"/>
      <c r="D55" s="34"/>
      <c r="E55" s="146"/>
      <c r="F55" s="428"/>
      <c r="G55" s="34"/>
      <c r="H55" s="428"/>
      <c r="I55" s="34"/>
      <c r="J55" s="428"/>
      <c r="K55" s="34"/>
    </row>
    <row r="56" spans="1:13">
      <c r="A56" s="16" t="s">
        <v>51</v>
      </c>
      <c r="B56" s="16" t="s">
        <v>47</v>
      </c>
      <c r="C56" s="33"/>
      <c r="D56" s="34"/>
      <c r="E56" s="146"/>
      <c r="F56" s="428"/>
      <c r="G56" s="34"/>
      <c r="H56" s="428"/>
      <c r="I56" s="34"/>
      <c r="J56" s="428"/>
      <c r="K56" s="34"/>
    </row>
    <row r="57" spans="1:13">
      <c r="A57" s="14">
        <v>1.4</v>
      </c>
      <c r="B57" s="14" t="s">
        <v>394</v>
      </c>
      <c r="C57" s="33"/>
      <c r="D57" s="34"/>
      <c r="E57" s="146"/>
      <c r="F57" s="431"/>
      <c r="G57" s="40"/>
      <c r="H57" s="428"/>
      <c r="I57" s="34"/>
      <c r="J57" s="428"/>
      <c r="K57" s="34"/>
    </row>
    <row r="58" spans="1:13">
      <c r="A58" s="14">
        <v>1.5</v>
      </c>
      <c r="B58" s="14" t="s">
        <v>7</v>
      </c>
      <c r="C58" s="37"/>
      <c r="D58" s="40"/>
      <c r="E58" s="146"/>
      <c r="F58" s="427">
        <f>SUM(F59:F63)</f>
        <v>0</v>
      </c>
      <c r="G58" s="82">
        <f>SUM(G59:G63)</f>
        <v>0</v>
      </c>
      <c r="H58" s="431"/>
      <c r="I58" s="40"/>
      <c r="J58" s="431"/>
      <c r="K58" s="40"/>
    </row>
    <row r="59" spans="1:13">
      <c r="A59" s="14">
        <v>1.6</v>
      </c>
      <c r="B59" s="45" t="s">
        <v>8</v>
      </c>
      <c r="C59" s="82">
        <f>SUM(C60:C64)</f>
        <v>0</v>
      </c>
      <c r="D59" s="82">
        <v>0</v>
      </c>
      <c r="E59" s="146"/>
      <c r="F59" s="431"/>
      <c r="G59" s="40"/>
      <c r="H59" s="427">
        <f>SUM(H60:H64)</f>
        <v>0</v>
      </c>
      <c r="I59" s="82">
        <f>SUM(I60:I64)</f>
        <v>0</v>
      </c>
      <c r="J59" s="427">
        <f>SUM(J60:J64)</f>
        <v>0</v>
      </c>
      <c r="K59" s="82">
        <f>SUM(K60:K64)</f>
        <v>0</v>
      </c>
    </row>
    <row r="60" spans="1:13">
      <c r="A60" s="16" t="s">
        <v>292</v>
      </c>
      <c r="B60" s="46" t="s">
        <v>52</v>
      </c>
      <c r="C60" s="37"/>
      <c r="D60" s="40"/>
      <c r="E60" s="146"/>
      <c r="F60" s="431"/>
      <c r="G60" s="40"/>
      <c r="H60" s="431"/>
      <c r="I60" s="40"/>
      <c r="J60" s="431"/>
      <c r="K60" s="40"/>
    </row>
    <row r="61" spans="1:13" ht="30">
      <c r="A61" s="16" t="s">
        <v>293</v>
      </c>
      <c r="B61" s="46" t="s">
        <v>54</v>
      </c>
      <c r="C61" s="37"/>
      <c r="D61" s="40"/>
      <c r="E61" s="146"/>
      <c r="F61" s="434"/>
      <c r="G61" s="40"/>
      <c r="H61" s="431"/>
      <c r="I61" s="40"/>
      <c r="J61" s="431"/>
      <c r="K61" s="40"/>
    </row>
    <row r="62" spans="1:13">
      <c r="A62" s="16" t="s">
        <v>294</v>
      </c>
      <c r="B62" s="46" t="s">
        <v>53</v>
      </c>
      <c r="C62" s="40"/>
      <c r="D62" s="40"/>
      <c r="E62" s="146"/>
      <c r="F62" s="431"/>
      <c r="G62" s="40"/>
      <c r="H62" s="434"/>
      <c r="I62" s="40"/>
      <c r="J62" s="434"/>
      <c r="K62" s="40"/>
    </row>
    <row r="63" spans="1:13">
      <c r="A63" s="16" t="s">
        <v>295</v>
      </c>
      <c r="B63" s="46" t="s">
        <v>27</v>
      </c>
      <c r="C63" s="37">
        <v>0</v>
      </c>
      <c r="D63" s="40"/>
      <c r="E63" s="146"/>
      <c r="F63" s="431"/>
      <c r="G63" s="196"/>
      <c r="H63" s="431"/>
      <c r="I63" s="40"/>
      <c r="J63" s="431"/>
      <c r="K63" s="40"/>
    </row>
    <row r="64" spans="1:13">
      <c r="A64" s="16" t="s">
        <v>323</v>
      </c>
      <c r="B64" s="195" t="s">
        <v>324</v>
      </c>
      <c r="C64" s="37"/>
      <c r="D64" s="196"/>
      <c r="E64" s="146"/>
      <c r="F64" s="435"/>
      <c r="G64" s="116">
        <f>SUM(G65:G70)</f>
        <v>0</v>
      </c>
      <c r="H64" s="431"/>
      <c r="I64" s="196"/>
      <c r="J64" s="431"/>
      <c r="K64" s="196"/>
    </row>
    <row r="65" spans="1:11">
      <c r="A65" s="13">
        <v>2</v>
      </c>
      <c r="B65" s="47" t="s">
        <v>106</v>
      </c>
      <c r="C65" s="248"/>
      <c r="D65" s="116">
        <f>SUM(D66:D71)</f>
        <v>0</v>
      </c>
      <c r="E65" s="146"/>
      <c r="F65" s="435"/>
      <c r="G65" s="42"/>
      <c r="H65" s="435"/>
      <c r="I65" s="116">
        <f>SUM(I66:I71)</f>
        <v>0</v>
      </c>
      <c r="J65" s="435"/>
      <c r="K65" s="116">
        <f>SUM(K66:K71)</f>
        <v>0</v>
      </c>
    </row>
    <row r="66" spans="1:11">
      <c r="A66" s="15">
        <v>2.1</v>
      </c>
      <c r="B66" s="48" t="s">
        <v>100</v>
      </c>
      <c r="C66" s="248"/>
      <c r="D66" s="42"/>
      <c r="E66" s="146"/>
      <c r="F66" s="436"/>
      <c r="G66" s="43"/>
      <c r="H66" s="435"/>
      <c r="I66" s="42"/>
      <c r="J66" s="435"/>
      <c r="K66" s="42"/>
    </row>
    <row r="67" spans="1:11">
      <c r="A67" s="15">
        <v>2.2000000000000002</v>
      </c>
      <c r="B67" s="48" t="s">
        <v>104</v>
      </c>
      <c r="C67" s="250"/>
      <c r="D67" s="43"/>
      <c r="E67" s="146"/>
      <c r="F67" s="436"/>
      <c r="G67" s="43"/>
      <c r="H67" s="436"/>
      <c r="I67" s="43"/>
      <c r="J67" s="436"/>
      <c r="K67" s="43"/>
    </row>
    <row r="68" spans="1:11">
      <c r="A68" s="15">
        <v>2.2999999999999998</v>
      </c>
      <c r="B68" s="48" t="s">
        <v>103</v>
      </c>
      <c r="C68" s="250"/>
      <c r="D68" s="43"/>
      <c r="E68" s="146"/>
      <c r="F68" s="436"/>
      <c r="G68" s="43"/>
      <c r="H68" s="436"/>
      <c r="I68" s="43"/>
      <c r="J68" s="436"/>
      <c r="K68" s="43"/>
    </row>
    <row r="69" spans="1:11">
      <c r="A69" s="15">
        <v>2.4</v>
      </c>
      <c r="B69" s="48" t="s">
        <v>105</v>
      </c>
      <c r="C69" s="250"/>
      <c r="D69" s="43"/>
      <c r="E69" s="146"/>
      <c r="F69" s="436"/>
      <c r="G69" s="43"/>
      <c r="H69" s="436"/>
      <c r="I69" s="43"/>
      <c r="J69" s="436"/>
      <c r="K69" s="43"/>
    </row>
    <row r="70" spans="1:11">
      <c r="A70" s="15">
        <v>2.5</v>
      </c>
      <c r="B70" s="48" t="s">
        <v>101</v>
      </c>
      <c r="C70" s="250"/>
      <c r="D70" s="43"/>
      <c r="E70" s="146"/>
      <c r="F70" s="436"/>
      <c r="G70" s="43"/>
      <c r="H70" s="436"/>
      <c r="I70" s="43"/>
      <c r="J70" s="436"/>
      <c r="K70" s="43"/>
    </row>
    <row r="71" spans="1:11">
      <c r="A71" s="15">
        <v>2.6</v>
      </c>
      <c r="B71" s="48" t="s">
        <v>102</v>
      </c>
      <c r="C71" s="250"/>
      <c r="D71" s="43"/>
      <c r="E71" s="146"/>
      <c r="F71" s="437"/>
      <c r="G71" s="247"/>
      <c r="H71" s="436"/>
      <c r="I71" s="43"/>
      <c r="J71" s="436"/>
      <c r="K71" s="43"/>
    </row>
    <row r="72" spans="1:11" s="2" customFormat="1">
      <c r="A72" s="13">
        <v>3</v>
      </c>
      <c r="B72" s="246" t="s">
        <v>417</v>
      </c>
      <c r="C72" s="249"/>
      <c r="D72" s="247"/>
      <c r="E72" s="103"/>
      <c r="F72" s="437">
        <f>SUM(F73:F74)</f>
        <v>0</v>
      </c>
      <c r="G72" s="83">
        <f>SUM(G73:G74)</f>
        <v>0</v>
      </c>
      <c r="H72" s="437"/>
      <c r="I72" s="247"/>
      <c r="J72" s="437"/>
      <c r="K72" s="247"/>
    </row>
    <row r="73" spans="1:11" s="2" customFormat="1">
      <c r="A73" s="13">
        <v>4</v>
      </c>
      <c r="B73" s="13" t="s">
        <v>247</v>
      </c>
      <c r="C73" s="249">
        <f>SUM(C74:C75)</f>
        <v>0</v>
      </c>
      <c r="D73" s="83">
        <f>SUM(D74:D75)</f>
        <v>0</v>
      </c>
      <c r="E73" s="103"/>
      <c r="F73" s="438"/>
      <c r="G73" s="8"/>
      <c r="H73" s="437">
        <f>SUM(H74:H75)</f>
        <v>0</v>
      </c>
      <c r="I73" s="83">
        <f>SUM(I74:I75)</f>
        <v>0</v>
      </c>
      <c r="J73" s="437">
        <f>SUM(J74:J75)</f>
        <v>0</v>
      </c>
      <c r="K73" s="83">
        <f>SUM(K74:K75)</f>
        <v>0</v>
      </c>
    </row>
    <row r="74" spans="1:11" s="2" customFormat="1">
      <c r="A74" s="15">
        <v>4.0999999999999996</v>
      </c>
      <c r="B74" s="15" t="s">
        <v>248</v>
      </c>
      <c r="C74" s="8"/>
      <c r="D74" s="8"/>
      <c r="E74" s="103"/>
      <c r="F74" s="438"/>
      <c r="G74" s="8"/>
      <c r="H74" s="438"/>
      <c r="I74" s="8"/>
      <c r="J74" s="438"/>
      <c r="K74" s="8"/>
    </row>
    <row r="75" spans="1:11" s="2" customFormat="1">
      <c r="A75" s="15">
        <v>4.2</v>
      </c>
      <c r="B75" s="15" t="s">
        <v>249</v>
      </c>
      <c r="C75" s="8"/>
      <c r="D75" s="8"/>
      <c r="E75" s="103"/>
      <c r="F75" s="438"/>
      <c r="G75" s="83"/>
      <c r="H75" s="438"/>
      <c r="I75" s="8"/>
      <c r="J75" s="438"/>
      <c r="K75" s="8"/>
    </row>
    <row r="76" spans="1:11" s="2" customFormat="1">
      <c r="A76" s="13">
        <v>5</v>
      </c>
      <c r="B76" s="244" t="s">
        <v>274</v>
      </c>
      <c r="C76" s="8"/>
      <c r="D76" s="83"/>
      <c r="E76" s="103"/>
      <c r="F76" s="424"/>
      <c r="H76" s="438"/>
      <c r="I76" s="83"/>
      <c r="J76" s="438"/>
      <c r="K76" s="83"/>
    </row>
    <row r="77" spans="1:11" s="2" customFormat="1">
      <c r="A77" s="338"/>
      <c r="B77" s="338"/>
      <c r="C77" s="12"/>
      <c r="D77" s="12"/>
      <c r="E77" s="103"/>
      <c r="F77" s="424"/>
      <c r="H77" s="424"/>
      <c r="J77" s="424"/>
    </row>
    <row r="78" spans="1:11" s="2" customFormat="1" ht="15" customHeight="1">
      <c r="A78" s="700" t="s">
        <v>464</v>
      </c>
      <c r="B78" s="700"/>
      <c r="C78" s="700"/>
      <c r="D78" s="700"/>
      <c r="E78" s="103"/>
      <c r="F78" s="424"/>
      <c r="H78" s="424"/>
      <c r="J78" s="424"/>
    </row>
    <row r="79" spans="1:11" s="2" customFormat="1">
      <c r="A79" s="338"/>
      <c r="B79" s="338"/>
      <c r="C79" s="12"/>
      <c r="D79" s="12"/>
      <c r="E79" s="103"/>
      <c r="F79" s="424"/>
      <c r="H79" s="424"/>
      <c r="J79" s="424"/>
    </row>
    <row r="80" spans="1:11" s="23" customFormat="1" ht="12.75">
      <c r="F80" s="439"/>
      <c r="H80" s="439"/>
      <c r="J80" s="439"/>
    </row>
    <row r="81" spans="1:10" s="2" customFormat="1">
      <c r="A81" s="67" t="s">
        <v>107</v>
      </c>
      <c r="E81" s="415"/>
      <c r="F81" s="424"/>
      <c r="H81" s="424"/>
      <c r="J81" s="424"/>
    </row>
    <row r="82" spans="1:10" s="2" customFormat="1">
      <c r="E82"/>
      <c r="F82" s="440"/>
      <c r="G82"/>
      <c r="H82" s="440"/>
      <c r="I82"/>
      <c r="J82" s="424"/>
    </row>
    <row r="83" spans="1:10" s="2" customFormat="1">
      <c r="D83" s="12"/>
      <c r="E83"/>
      <c r="F83" s="440"/>
      <c r="G83"/>
      <c r="H83" s="440"/>
      <c r="I83"/>
      <c r="J83" s="424"/>
    </row>
    <row r="84" spans="1:10" s="2" customFormat="1">
      <c r="A84"/>
      <c r="B84" s="44" t="s">
        <v>465</v>
      </c>
      <c r="D84" s="12"/>
      <c r="E84"/>
      <c r="F84" s="440"/>
      <c r="G84"/>
      <c r="H84" s="440"/>
      <c r="I84"/>
      <c r="J84" s="424"/>
    </row>
    <row r="85" spans="1:10" s="2" customFormat="1">
      <c r="A85"/>
      <c r="B85" s="709" t="s">
        <v>466</v>
      </c>
      <c r="C85" s="709"/>
      <c r="D85" s="709"/>
      <c r="E85"/>
      <c r="F85" s="440"/>
      <c r="G85"/>
      <c r="H85" s="440"/>
      <c r="I85"/>
      <c r="J85" s="424"/>
    </row>
    <row r="86" spans="1:10" customFormat="1" ht="12.75">
      <c r="B86" s="64" t="s">
        <v>467</v>
      </c>
      <c r="F86" s="440"/>
      <c r="H86" s="440"/>
      <c r="J86" s="440"/>
    </row>
    <row r="87" spans="1:10" s="2" customFormat="1">
      <c r="A87" s="11"/>
      <c r="B87" s="709" t="s">
        <v>468</v>
      </c>
      <c r="C87" s="709"/>
      <c r="D87" s="709"/>
      <c r="F87" s="424"/>
      <c r="H87" s="424"/>
      <c r="J87" s="424"/>
    </row>
    <row r="88" spans="1:10" s="23" customFormat="1" ht="12.75">
      <c r="F88" s="439"/>
      <c r="H88" s="439"/>
      <c r="J88" s="439"/>
    </row>
    <row r="89" spans="1:10" s="23" customFormat="1" ht="12.75">
      <c r="F89" s="439"/>
      <c r="H89" s="439"/>
      <c r="J89" s="439"/>
    </row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5" zoomScale="80" zoomScaleNormal="100" zoomScaleSheetLayoutView="80" workbookViewId="0">
      <selection activeCell="D18" sqref="D18"/>
    </sheetView>
  </sheetViews>
  <sheetFormatPr defaultRowHeight="15"/>
  <cols>
    <col min="1" max="1" width="11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320</v>
      </c>
      <c r="B1" s="75"/>
      <c r="C1" s="698" t="s">
        <v>109</v>
      </c>
      <c r="D1" s="698"/>
      <c r="E1" s="89"/>
    </row>
    <row r="2" spans="1:5" s="6" customFormat="1">
      <c r="A2" s="72" t="s">
        <v>314</v>
      </c>
      <c r="B2" s="75"/>
      <c r="C2" s="696" t="str">
        <f>'ფორმა N1'!L2</f>
        <v>01.01.2017-31.12.2017</v>
      </c>
      <c r="D2" s="696"/>
      <c r="E2" s="89"/>
    </row>
    <row r="3" spans="1:5" s="6" customFormat="1">
      <c r="A3" s="74" t="s">
        <v>140</v>
      </c>
      <c r="B3" s="72"/>
      <c r="C3" s="154"/>
      <c r="D3" s="154"/>
      <c r="E3" s="89"/>
    </row>
    <row r="4" spans="1:5" s="6" customFormat="1">
      <c r="A4" s="74"/>
      <c r="B4" s="74"/>
      <c r="C4" s="154"/>
      <c r="D4" s="154"/>
      <c r="E4" s="89"/>
    </row>
    <row r="5" spans="1: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>
      <c r="A6" s="411" t="str">
        <f>'ფორმა N1'!A5</f>
        <v>მპგ მოძრაობა სახელმწიფო ხალხისთვის</v>
      </c>
      <c r="B6" s="78"/>
      <c r="C6" s="79"/>
      <c r="D6" s="79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>
      <c r="A10" s="96" t="s">
        <v>315</v>
      </c>
      <c r="B10" s="96" t="s">
        <v>1076</v>
      </c>
      <c r="C10" s="4"/>
      <c r="D10" s="4">
        <v>200</v>
      </c>
      <c r="E10" s="91"/>
    </row>
    <row r="11" spans="1:5" s="10" customFormat="1">
      <c r="A11" s="96" t="s">
        <v>316</v>
      </c>
      <c r="B11" s="96"/>
      <c r="C11" s="4"/>
      <c r="D11" s="4"/>
      <c r="E11" s="92"/>
    </row>
    <row r="12" spans="1:5" s="10" customFormat="1">
      <c r="A12" s="85" t="s">
        <v>273</v>
      </c>
      <c r="B12" s="85"/>
      <c r="C12" s="4"/>
      <c r="D12" s="4"/>
      <c r="E12" s="92"/>
    </row>
    <row r="13" spans="1:5" s="10" customFormat="1">
      <c r="A13" s="85" t="s">
        <v>273</v>
      </c>
      <c r="B13" s="85"/>
      <c r="C13" s="4"/>
      <c r="D13" s="4"/>
      <c r="E13" s="92"/>
    </row>
    <row r="14" spans="1:5" s="10" customFormat="1">
      <c r="A14" s="85" t="s">
        <v>273</v>
      </c>
      <c r="B14" s="85"/>
      <c r="C14" s="4"/>
      <c r="D14" s="4"/>
      <c r="E14" s="92"/>
    </row>
    <row r="15" spans="1:5" s="10" customFormat="1">
      <c r="A15" s="85" t="s">
        <v>273</v>
      </c>
      <c r="B15" s="85"/>
      <c r="C15" s="4"/>
      <c r="D15" s="4"/>
      <c r="E15" s="92"/>
    </row>
    <row r="16" spans="1:5" s="10" customFormat="1">
      <c r="A16" s="85" t="s">
        <v>273</v>
      </c>
      <c r="B16" s="85"/>
      <c r="C16" s="4"/>
      <c r="D16" s="4"/>
      <c r="E16" s="92"/>
    </row>
    <row r="17" spans="1:5" s="10" customFormat="1" ht="27" customHeight="1">
      <c r="A17" s="96" t="s">
        <v>317</v>
      </c>
      <c r="B17" s="85" t="s">
        <v>521</v>
      </c>
      <c r="C17" s="4">
        <v>621</v>
      </c>
      <c r="D17" s="4">
        <v>621</v>
      </c>
      <c r="E17" s="92"/>
    </row>
    <row r="18" spans="1:5" s="10" customFormat="1" ht="18" customHeight="1">
      <c r="A18" s="96" t="s">
        <v>318</v>
      </c>
      <c r="B18" s="85"/>
      <c r="C18" s="4"/>
      <c r="D18" s="4"/>
      <c r="E18" s="92"/>
    </row>
    <row r="19" spans="1:5" s="10" customFormat="1">
      <c r="A19" s="85" t="s">
        <v>273</v>
      </c>
      <c r="B19" s="85"/>
      <c r="C19" s="4"/>
      <c r="D19" s="4"/>
      <c r="E19" s="92"/>
    </row>
    <row r="20" spans="1:5" s="10" customFormat="1">
      <c r="A20" s="85" t="s">
        <v>273</v>
      </c>
      <c r="B20" s="85"/>
      <c r="C20" s="4"/>
      <c r="D20" s="4"/>
      <c r="E20" s="92"/>
    </row>
    <row r="21" spans="1:5" s="10" customFormat="1">
      <c r="A21" s="85" t="s">
        <v>273</v>
      </c>
      <c r="B21" s="85"/>
      <c r="C21" s="4"/>
      <c r="D21" s="4"/>
      <c r="E21" s="92"/>
    </row>
    <row r="22" spans="1:5" s="10" customFormat="1">
      <c r="A22" s="85" t="s">
        <v>273</v>
      </c>
      <c r="B22" s="85"/>
      <c r="C22" s="4"/>
      <c r="D22" s="4"/>
      <c r="E22" s="92"/>
    </row>
    <row r="23" spans="1:5" s="10" customFormat="1">
      <c r="A23" s="85" t="s">
        <v>273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321</v>
      </c>
      <c r="C25" s="84">
        <f>SUM(C10:C24)</f>
        <v>621</v>
      </c>
      <c r="D25" s="84">
        <f>SUM(D10:D24)</f>
        <v>821</v>
      </c>
      <c r="E25" s="94"/>
    </row>
    <row r="26" spans="1:5">
      <c r="A26" s="44"/>
      <c r="B26" s="44"/>
    </row>
    <row r="27" spans="1:5">
      <c r="A27" s="2" t="s">
        <v>401</v>
      </c>
      <c r="E27" s="5"/>
    </row>
    <row r="28" spans="1:5">
      <c r="A28" s="2" t="s">
        <v>396</v>
      </c>
    </row>
    <row r="29" spans="1:5">
      <c r="A29" s="194" t="s">
        <v>397</v>
      </c>
    </row>
    <row r="30" spans="1:5">
      <c r="A30" s="194"/>
    </row>
    <row r="31" spans="1:5">
      <c r="A31" s="194" t="s">
        <v>338</v>
      </c>
    </row>
    <row r="32" spans="1:5" s="23" customFormat="1" ht="12.75"/>
    <row r="33" spans="1:9">
      <c r="A33" s="67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266</v>
      </c>
      <c r="D36" s="12"/>
      <c r="E36"/>
      <c r="F36"/>
      <c r="G36"/>
      <c r="H36"/>
      <c r="I36"/>
    </row>
    <row r="37" spans="1:9">
      <c r="B37" s="2" t="s">
        <v>265</v>
      </c>
      <c r="D37" s="12"/>
      <c r="E37"/>
      <c r="F37"/>
      <c r="G37"/>
      <c r="H37"/>
      <c r="I37"/>
    </row>
    <row r="38" spans="1:9" customFormat="1" ht="12.75">
      <c r="A38" s="64"/>
      <c r="B38" s="64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74"/>
  <sheetViews>
    <sheetView view="pageBreakPreview" topLeftCell="D1549" zoomScale="80" zoomScaleSheetLayoutView="80" workbookViewId="0">
      <selection activeCell="J5" sqref="J1:R1048576"/>
    </sheetView>
  </sheetViews>
  <sheetFormatPr defaultRowHeight="12.75"/>
  <cols>
    <col min="1" max="1" width="8.85546875" style="179" customWidth="1"/>
    <col min="2" max="2" width="20.85546875" style="179" customWidth="1"/>
    <col min="3" max="3" width="26" style="179" customWidth="1"/>
    <col min="4" max="4" width="17" style="179" customWidth="1"/>
    <col min="5" max="5" width="34.5703125" style="179" customWidth="1"/>
    <col min="6" max="6" width="19.42578125" style="179" customWidth="1"/>
    <col min="7" max="7" width="15.5703125" style="179" customWidth="1"/>
    <col min="8" max="8" width="14.7109375" style="179" customWidth="1"/>
    <col min="9" max="9" width="29.7109375" style="179" customWidth="1"/>
    <col min="10" max="16" width="9.140625" style="179" hidden="1" customWidth="1"/>
    <col min="17" max="17" width="0" style="179" hidden="1" customWidth="1"/>
    <col min="18" max="18" width="9.140625" style="179" hidden="1" customWidth="1"/>
    <col min="19" max="19" width="9.140625" style="179" customWidth="1"/>
    <col min="20" max="16384" width="9.140625" style="179"/>
  </cols>
  <sheetData>
    <row r="1" spans="1:18" ht="15">
      <c r="A1" s="72" t="s">
        <v>439</v>
      </c>
      <c r="B1" s="72"/>
      <c r="C1" s="75"/>
      <c r="D1" s="75"/>
      <c r="E1" s="75"/>
      <c r="F1" s="75"/>
      <c r="G1" s="416"/>
      <c r="H1" s="416"/>
      <c r="I1" s="698" t="s">
        <v>109</v>
      </c>
      <c r="J1" s="698"/>
    </row>
    <row r="2" spans="1:18" ht="15">
      <c r="A2" s="74" t="s">
        <v>140</v>
      </c>
      <c r="B2" s="72"/>
      <c r="C2" s="75"/>
      <c r="D2" s="75"/>
      <c r="E2" s="75"/>
      <c r="F2" s="75"/>
      <c r="G2" s="416"/>
      <c r="H2" s="416"/>
      <c r="I2" s="696" t="s">
        <v>520</v>
      </c>
      <c r="J2" s="696"/>
    </row>
    <row r="3" spans="1:18" ht="15">
      <c r="A3" s="74"/>
      <c r="B3" s="74"/>
      <c r="C3" s="72"/>
      <c r="D3" s="72"/>
      <c r="E3" s="72"/>
      <c r="F3" s="72"/>
      <c r="G3" s="416"/>
      <c r="H3" s="416"/>
      <c r="I3" s="416"/>
    </row>
    <row r="4" spans="1:18" ht="15">
      <c r="A4" s="75" t="s">
        <v>269</v>
      </c>
      <c r="B4" s="75"/>
      <c r="C4" s="75"/>
      <c r="D4" s="75"/>
      <c r="E4" s="75"/>
      <c r="F4" s="75"/>
      <c r="G4" s="74"/>
      <c r="H4" s="74"/>
      <c r="I4" s="74"/>
    </row>
    <row r="5" spans="1:18" ht="15">
      <c r="A5" s="78" t="str">
        <f>'[1]ფორმა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79"/>
    </row>
    <row r="6" spans="1:18" ht="15">
      <c r="A6" s="75"/>
      <c r="B6" s="75"/>
      <c r="C6" s="75"/>
      <c r="D6" s="75"/>
      <c r="E6" s="75"/>
      <c r="F6" s="75"/>
      <c r="G6" s="74"/>
      <c r="H6" s="74"/>
      <c r="I6" s="74"/>
    </row>
    <row r="7" spans="1:18" ht="15">
      <c r="A7" s="412"/>
      <c r="B7" s="412"/>
      <c r="C7" s="412"/>
      <c r="D7" s="412"/>
      <c r="E7" s="412"/>
      <c r="F7" s="412"/>
      <c r="G7" s="76"/>
      <c r="H7" s="76"/>
      <c r="I7" s="76"/>
    </row>
    <row r="8" spans="1:18" ht="45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331</v>
      </c>
      <c r="F8" s="88" t="s">
        <v>335</v>
      </c>
      <c r="G8" s="77" t="s">
        <v>10</v>
      </c>
      <c r="H8" s="77" t="s">
        <v>9</v>
      </c>
      <c r="I8" s="77" t="s">
        <v>376</v>
      </c>
      <c r="J8" s="211" t="s">
        <v>334</v>
      </c>
    </row>
    <row r="9" spans="1:18" ht="15">
      <c r="A9" s="96">
        <v>1</v>
      </c>
      <c r="B9" s="96" t="s">
        <v>522</v>
      </c>
      <c r="C9" s="96" t="s">
        <v>523</v>
      </c>
      <c r="D9" s="441" t="s">
        <v>524</v>
      </c>
      <c r="E9" s="96" t="s">
        <v>525</v>
      </c>
      <c r="F9" s="96" t="s">
        <v>334</v>
      </c>
      <c r="G9" s="4">
        <f>K9+N9</f>
        <v>6650</v>
      </c>
      <c r="H9" s="4">
        <f>L9+O9</f>
        <v>5920</v>
      </c>
      <c r="I9" s="4">
        <f>M9+P9</f>
        <v>1330</v>
      </c>
      <c r="J9" s="211" t="s">
        <v>0</v>
      </c>
      <c r="K9" s="4">
        <v>4875</v>
      </c>
      <c r="L9" s="4">
        <v>4500</v>
      </c>
      <c r="M9" s="4">
        <f>K9*20/100</f>
        <v>975</v>
      </c>
      <c r="N9" s="442">
        <v>1775</v>
      </c>
      <c r="O9" s="442">
        <v>1420</v>
      </c>
      <c r="P9" s="442">
        <v>355</v>
      </c>
      <c r="R9" s="179">
        <v>49806</v>
      </c>
    </row>
    <row r="10" spans="1:18" ht="15">
      <c r="A10" s="96">
        <v>2</v>
      </c>
      <c r="B10" s="96" t="s">
        <v>526</v>
      </c>
      <c r="C10" s="96" t="s">
        <v>523</v>
      </c>
      <c r="D10" s="441" t="s">
        <v>527</v>
      </c>
      <c r="E10" s="96" t="s">
        <v>528</v>
      </c>
      <c r="F10" s="96" t="s">
        <v>334</v>
      </c>
      <c r="G10" s="4">
        <f t="shared" ref="G10:I12" si="0">K10+N10</f>
        <v>5056.25</v>
      </c>
      <c r="H10" s="4">
        <f t="shared" si="0"/>
        <v>4545</v>
      </c>
      <c r="I10" s="4">
        <f t="shared" si="0"/>
        <v>1011.25</v>
      </c>
      <c r="K10" s="4">
        <v>3806.25</v>
      </c>
      <c r="L10" s="4">
        <v>3545</v>
      </c>
      <c r="M10" s="4">
        <f t="shared" ref="M10:M15" si="1">K10*20/100</f>
        <v>761.25</v>
      </c>
      <c r="N10" s="442">
        <v>1250</v>
      </c>
      <c r="O10" s="442">
        <v>1000</v>
      </c>
      <c r="P10" s="442">
        <v>250</v>
      </c>
      <c r="R10" s="179">
        <v>43095</v>
      </c>
    </row>
    <row r="11" spans="1:18" ht="15">
      <c r="A11" s="96">
        <v>3</v>
      </c>
      <c r="B11" s="85" t="s">
        <v>529</v>
      </c>
      <c r="C11" s="85" t="s">
        <v>530</v>
      </c>
      <c r="D11" s="443" t="s">
        <v>531</v>
      </c>
      <c r="E11" s="85" t="s">
        <v>532</v>
      </c>
      <c r="F11" s="96" t="s">
        <v>334</v>
      </c>
      <c r="G11" s="4">
        <f t="shared" si="0"/>
        <v>22975</v>
      </c>
      <c r="H11" s="4">
        <f t="shared" si="0"/>
        <v>19630</v>
      </c>
      <c r="I11" s="4">
        <f t="shared" si="0"/>
        <v>4595</v>
      </c>
      <c r="K11" s="4">
        <v>15000</v>
      </c>
      <c r="L11" s="4">
        <v>13250</v>
      </c>
      <c r="M11" s="4">
        <f t="shared" si="1"/>
        <v>3000</v>
      </c>
      <c r="N11" s="442">
        <v>7975</v>
      </c>
      <c r="O11" s="442">
        <v>6380</v>
      </c>
      <c r="P11" s="442">
        <v>1595</v>
      </c>
      <c r="R11" s="179">
        <f>R9-R10</f>
        <v>6711</v>
      </c>
    </row>
    <row r="12" spans="1:18" ht="30">
      <c r="A12" s="96">
        <v>4</v>
      </c>
      <c r="B12" s="85" t="s">
        <v>533</v>
      </c>
      <c r="C12" s="85" t="s">
        <v>534</v>
      </c>
      <c r="D12" s="443" t="s">
        <v>517</v>
      </c>
      <c r="E12" s="85" t="s">
        <v>535</v>
      </c>
      <c r="F12" s="96" t="s">
        <v>334</v>
      </c>
      <c r="G12" s="4">
        <f t="shared" si="0"/>
        <v>9500</v>
      </c>
      <c r="H12" s="4">
        <f t="shared" si="0"/>
        <v>8250</v>
      </c>
      <c r="I12" s="4">
        <f t="shared" si="0"/>
        <v>1900</v>
      </c>
      <c r="K12" s="4">
        <v>7000</v>
      </c>
      <c r="L12" s="4">
        <v>6250</v>
      </c>
      <c r="M12" s="4">
        <f t="shared" si="1"/>
        <v>1400</v>
      </c>
      <c r="N12" s="442">
        <v>2500</v>
      </c>
      <c r="O12" s="442">
        <v>2000</v>
      </c>
      <c r="P12" s="442">
        <v>500</v>
      </c>
    </row>
    <row r="13" spans="1:18" ht="15">
      <c r="A13" s="96">
        <v>5</v>
      </c>
      <c r="B13" s="85" t="s">
        <v>536</v>
      </c>
      <c r="C13" s="85" t="s">
        <v>537</v>
      </c>
      <c r="D13" s="443" t="s">
        <v>538</v>
      </c>
      <c r="E13" s="85" t="s">
        <v>539</v>
      </c>
      <c r="F13" s="96" t="s">
        <v>334</v>
      </c>
      <c r="G13" s="4">
        <v>4125</v>
      </c>
      <c r="H13" s="4">
        <v>3300</v>
      </c>
      <c r="I13" s="4">
        <f t="shared" ref="I13:I15" si="2">G13*20/100</f>
        <v>825</v>
      </c>
      <c r="K13" s="4">
        <v>4125</v>
      </c>
      <c r="L13" s="4">
        <v>3300</v>
      </c>
      <c r="M13" s="4">
        <f t="shared" si="1"/>
        <v>825</v>
      </c>
    </row>
    <row r="14" spans="1:18" ht="30">
      <c r="A14" s="96">
        <v>6</v>
      </c>
      <c r="B14" s="85" t="s">
        <v>540</v>
      </c>
      <c r="C14" s="85" t="s">
        <v>541</v>
      </c>
      <c r="D14" s="85">
        <v>60001144209</v>
      </c>
      <c r="E14" s="85" t="s">
        <v>542</v>
      </c>
      <c r="F14" s="96" t="s">
        <v>334</v>
      </c>
      <c r="G14" s="4">
        <v>250</v>
      </c>
      <c r="H14" s="4">
        <v>200</v>
      </c>
      <c r="I14" s="4">
        <f t="shared" si="2"/>
        <v>50</v>
      </c>
      <c r="K14" s="4">
        <v>250</v>
      </c>
      <c r="L14" s="4">
        <v>200</v>
      </c>
      <c r="M14" s="4">
        <f t="shared" si="1"/>
        <v>50</v>
      </c>
    </row>
    <row r="15" spans="1:18" ht="15">
      <c r="A15" s="96">
        <v>7</v>
      </c>
      <c r="B15" s="85" t="s">
        <v>543</v>
      </c>
      <c r="C15" s="85" t="s">
        <v>544</v>
      </c>
      <c r="D15" s="443" t="s">
        <v>545</v>
      </c>
      <c r="E15" s="85" t="s">
        <v>539</v>
      </c>
      <c r="F15" s="96" t="s">
        <v>334</v>
      </c>
      <c r="G15" s="4">
        <v>1250</v>
      </c>
      <c r="H15" s="4">
        <v>1250</v>
      </c>
      <c r="I15" s="4">
        <f t="shared" si="2"/>
        <v>250</v>
      </c>
      <c r="K15" s="4">
        <v>1250</v>
      </c>
      <c r="L15" s="4">
        <v>1250</v>
      </c>
      <c r="M15" s="4">
        <f t="shared" si="1"/>
        <v>250</v>
      </c>
    </row>
    <row r="16" spans="1:18" ht="23.25" customHeight="1">
      <c r="A16" s="96">
        <v>8</v>
      </c>
      <c r="B16" s="646" t="s">
        <v>1077</v>
      </c>
      <c r="C16" s="647" t="s">
        <v>534</v>
      </c>
      <c r="D16" s="648" t="s">
        <v>1126</v>
      </c>
      <c r="E16" s="85" t="s">
        <v>3937</v>
      </c>
      <c r="F16" s="96" t="s">
        <v>1248</v>
      </c>
      <c r="G16" s="4">
        <v>150</v>
      </c>
      <c r="H16" s="4">
        <v>150</v>
      </c>
      <c r="I16" s="4">
        <v>30</v>
      </c>
      <c r="K16" s="4"/>
      <c r="L16" s="4"/>
      <c r="M16" s="4"/>
    </row>
    <row r="17" spans="1:13" ht="23.25" customHeight="1">
      <c r="A17" s="96">
        <v>9</v>
      </c>
      <c r="B17" s="646" t="s">
        <v>1078</v>
      </c>
      <c r="C17" s="647" t="s">
        <v>523</v>
      </c>
      <c r="D17" s="648" t="s">
        <v>524</v>
      </c>
      <c r="E17" s="85" t="s">
        <v>3937</v>
      </c>
      <c r="F17" s="96" t="s">
        <v>1248</v>
      </c>
      <c r="G17" s="4">
        <v>150</v>
      </c>
      <c r="H17" s="4">
        <v>150</v>
      </c>
      <c r="I17" s="4">
        <v>30</v>
      </c>
      <c r="K17" s="4"/>
      <c r="L17" s="4"/>
      <c r="M17" s="4"/>
    </row>
    <row r="18" spans="1:13" ht="23.25" customHeight="1">
      <c r="A18" s="96">
        <v>10</v>
      </c>
      <c r="B18" s="646" t="s">
        <v>1079</v>
      </c>
      <c r="C18" s="647" t="s">
        <v>1127</v>
      </c>
      <c r="D18" s="648" t="s">
        <v>1128</v>
      </c>
      <c r="E18" s="85" t="s">
        <v>3937</v>
      </c>
      <c r="F18" s="96" t="s">
        <v>1248</v>
      </c>
      <c r="G18" s="4">
        <v>150</v>
      </c>
      <c r="H18" s="4">
        <v>150</v>
      </c>
      <c r="I18" s="4">
        <v>30</v>
      </c>
      <c r="K18" s="4"/>
      <c r="L18" s="4"/>
      <c r="M18" s="4"/>
    </row>
    <row r="19" spans="1:13" ht="23.25" customHeight="1">
      <c r="A19" s="96">
        <v>11</v>
      </c>
      <c r="B19" s="646" t="s">
        <v>1080</v>
      </c>
      <c r="C19" s="647" t="s">
        <v>1129</v>
      </c>
      <c r="D19" s="648" t="s">
        <v>1130</v>
      </c>
      <c r="E19" s="85" t="s">
        <v>3937</v>
      </c>
      <c r="F19" s="96" t="s">
        <v>1248</v>
      </c>
      <c r="G19" s="4">
        <v>150</v>
      </c>
      <c r="H19" s="4">
        <v>150</v>
      </c>
      <c r="I19" s="4">
        <v>30</v>
      </c>
      <c r="K19" s="4"/>
      <c r="L19" s="4"/>
      <c r="M19" s="4"/>
    </row>
    <row r="20" spans="1:13" ht="23.25" customHeight="1">
      <c r="A20" s="96">
        <v>12</v>
      </c>
      <c r="B20" s="646" t="s">
        <v>1081</v>
      </c>
      <c r="C20" s="647" t="s">
        <v>1131</v>
      </c>
      <c r="D20" s="648" t="s">
        <v>1132</v>
      </c>
      <c r="E20" s="85" t="s">
        <v>3937</v>
      </c>
      <c r="F20" s="96" t="s">
        <v>1248</v>
      </c>
      <c r="G20" s="4">
        <v>150</v>
      </c>
      <c r="H20" s="4">
        <v>150</v>
      </c>
      <c r="I20" s="4">
        <v>30</v>
      </c>
      <c r="K20" s="4"/>
      <c r="L20" s="4"/>
      <c r="M20" s="4"/>
    </row>
    <row r="21" spans="1:13" ht="23.25" customHeight="1">
      <c r="A21" s="96">
        <v>13</v>
      </c>
      <c r="B21" s="646" t="s">
        <v>1082</v>
      </c>
      <c r="C21" s="647" t="s">
        <v>1133</v>
      </c>
      <c r="D21" s="648" t="s">
        <v>1134</v>
      </c>
      <c r="E21" s="85" t="s">
        <v>3937</v>
      </c>
      <c r="F21" s="96" t="s">
        <v>1248</v>
      </c>
      <c r="G21" s="4">
        <v>150</v>
      </c>
      <c r="H21" s="4">
        <v>150</v>
      </c>
      <c r="I21" s="4">
        <v>30</v>
      </c>
      <c r="K21" s="4"/>
      <c r="L21" s="4"/>
      <c r="M21" s="4"/>
    </row>
    <row r="22" spans="1:13" ht="23.25" customHeight="1">
      <c r="A22" s="96">
        <v>14</v>
      </c>
      <c r="B22" s="646" t="s">
        <v>1083</v>
      </c>
      <c r="C22" s="647" t="s">
        <v>1135</v>
      </c>
      <c r="D22" s="648" t="s">
        <v>1136</v>
      </c>
      <c r="E22" s="85" t="s">
        <v>3937</v>
      </c>
      <c r="F22" s="96" t="s">
        <v>1248</v>
      </c>
      <c r="G22" s="4">
        <v>150</v>
      </c>
      <c r="H22" s="4">
        <v>150</v>
      </c>
      <c r="I22" s="4">
        <v>30</v>
      </c>
      <c r="K22" s="4"/>
      <c r="L22" s="4"/>
      <c r="M22" s="4"/>
    </row>
    <row r="23" spans="1:13" ht="23.25" customHeight="1">
      <c r="A23" s="96">
        <v>15</v>
      </c>
      <c r="B23" s="646" t="s">
        <v>1084</v>
      </c>
      <c r="C23" s="647" t="s">
        <v>1127</v>
      </c>
      <c r="D23" s="648" t="s">
        <v>1137</v>
      </c>
      <c r="E23" s="85" t="s">
        <v>3937</v>
      </c>
      <c r="F23" s="96" t="s">
        <v>1248</v>
      </c>
      <c r="G23" s="4">
        <v>150</v>
      </c>
      <c r="H23" s="4">
        <v>150</v>
      </c>
      <c r="I23" s="4">
        <v>30</v>
      </c>
      <c r="K23" s="4"/>
      <c r="L23" s="4"/>
      <c r="M23" s="4"/>
    </row>
    <row r="24" spans="1:13" ht="23.25" customHeight="1">
      <c r="A24" s="96">
        <v>16</v>
      </c>
      <c r="B24" s="646" t="s">
        <v>1085</v>
      </c>
      <c r="C24" s="647" t="s">
        <v>1138</v>
      </c>
      <c r="D24" s="648" t="s">
        <v>1139</v>
      </c>
      <c r="E24" s="85" t="s">
        <v>3937</v>
      </c>
      <c r="F24" s="96" t="s">
        <v>1248</v>
      </c>
      <c r="G24" s="4">
        <v>150</v>
      </c>
      <c r="H24" s="4">
        <v>150</v>
      </c>
      <c r="I24" s="4">
        <v>30</v>
      </c>
      <c r="K24" s="4"/>
      <c r="L24" s="4"/>
      <c r="M24" s="4"/>
    </row>
    <row r="25" spans="1:13" ht="23.25" customHeight="1">
      <c r="A25" s="96">
        <v>17</v>
      </c>
      <c r="B25" s="646" t="s">
        <v>1086</v>
      </c>
      <c r="C25" s="647" t="s">
        <v>523</v>
      </c>
      <c r="D25" s="648" t="s">
        <v>925</v>
      </c>
      <c r="E25" s="85" t="s">
        <v>3937</v>
      </c>
      <c r="F25" s="96" t="s">
        <v>1248</v>
      </c>
      <c r="G25" s="4">
        <v>150</v>
      </c>
      <c r="H25" s="4">
        <v>150</v>
      </c>
      <c r="I25" s="4">
        <v>30</v>
      </c>
      <c r="K25" s="4"/>
      <c r="L25" s="4"/>
      <c r="M25" s="4"/>
    </row>
    <row r="26" spans="1:13" ht="23.25" customHeight="1">
      <c r="A26" s="96">
        <v>18</v>
      </c>
      <c r="B26" s="646" t="s">
        <v>1087</v>
      </c>
      <c r="C26" s="647" t="s">
        <v>1140</v>
      </c>
      <c r="D26" s="648" t="s">
        <v>1141</v>
      </c>
      <c r="E26" s="85" t="s">
        <v>3937</v>
      </c>
      <c r="F26" s="96" t="s">
        <v>1248</v>
      </c>
      <c r="G26" s="4">
        <v>150</v>
      </c>
      <c r="H26" s="4">
        <v>150</v>
      </c>
      <c r="I26" s="4">
        <v>30</v>
      </c>
      <c r="K26" s="4"/>
      <c r="L26" s="4"/>
      <c r="M26" s="4"/>
    </row>
    <row r="27" spans="1:13" ht="23.25" customHeight="1">
      <c r="A27" s="96">
        <v>19</v>
      </c>
      <c r="B27" s="646" t="s">
        <v>1088</v>
      </c>
      <c r="C27" s="647" t="s">
        <v>1142</v>
      </c>
      <c r="D27" s="648" t="s">
        <v>1143</v>
      </c>
      <c r="E27" s="85" t="s">
        <v>3937</v>
      </c>
      <c r="F27" s="96" t="s">
        <v>1248</v>
      </c>
      <c r="G27" s="4">
        <v>150</v>
      </c>
      <c r="H27" s="4">
        <v>150</v>
      </c>
      <c r="I27" s="4">
        <v>30</v>
      </c>
      <c r="K27" s="4"/>
      <c r="L27" s="4"/>
      <c r="M27" s="4"/>
    </row>
    <row r="28" spans="1:13" ht="23.25" customHeight="1">
      <c r="A28" s="96">
        <v>20</v>
      </c>
      <c r="B28" s="646" t="s">
        <v>1083</v>
      </c>
      <c r="C28" s="647" t="s">
        <v>1144</v>
      </c>
      <c r="D28" s="648" t="s">
        <v>1145</v>
      </c>
      <c r="E28" s="85" t="s">
        <v>3937</v>
      </c>
      <c r="F28" s="96" t="s">
        <v>1248</v>
      </c>
      <c r="G28" s="4">
        <v>150</v>
      </c>
      <c r="H28" s="4">
        <v>150</v>
      </c>
      <c r="I28" s="4">
        <v>30</v>
      </c>
      <c r="K28" s="4"/>
      <c r="L28" s="4"/>
      <c r="M28" s="4"/>
    </row>
    <row r="29" spans="1:13" ht="23.25" customHeight="1">
      <c r="A29" s="96">
        <v>21</v>
      </c>
      <c r="B29" s="646" t="s">
        <v>1089</v>
      </c>
      <c r="C29" s="647" t="s">
        <v>1146</v>
      </c>
      <c r="D29" s="648" t="s">
        <v>1147</v>
      </c>
      <c r="E29" s="85" t="s">
        <v>3937</v>
      </c>
      <c r="F29" s="96" t="s">
        <v>1248</v>
      </c>
      <c r="G29" s="4">
        <v>150</v>
      </c>
      <c r="H29" s="4">
        <v>150</v>
      </c>
      <c r="I29" s="4">
        <v>30</v>
      </c>
      <c r="K29" s="4"/>
      <c r="L29" s="4"/>
      <c r="M29" s="4"/>
    </row>
    <row r="30" spans="1:13" ht="23.25" customHeight="1">
      <c r="A30" s="96">
        <v>22</v>
      </c>
      <c r="B30" s="646" t="s">
        <v>1090</v>
      </c>
      <c r="C30" s="647" t="s">
        <v>1148</v>
      </c>
      <c r="D30" s="648" t="s">
        <v>1149</v>
      </c>
      <c r="E30" s="85" t="s">
        <v>3937</v>
      </c>
      <c r="F30" s="96" t="s">
        <v>1248</v>
      </c>
      <c r="G30" s="4">
        <v>150</v>
      </c>
      <c r="H30" s="4">
        <v>150</v>
      </c>
      <c r="I30" s="4">
        <v>30</v>
      </c>
      <c r="K30" s="4"/>
      <c r="L30" s="4"/>
      <c r="M30" s="4"/>
    </row>
    <row r="31" spans="1:13" ht="23.25" customHeight="1">
      <c r="A31" s="96">
        <v>23</v>
      </c>
      <c r="B31" s="646" t="s">
        <v>1091</v>
      </c>
      <c r="C31" s="647" t="s">
        <v>544</v>
      </c>
      <c r="D31" s="648" t="s">
        <v>1150</v>
      </c>
      <c r="E31" s="85" t="s">
        <v>3937</v>
      </c>
      <c r="F31" s="96" t="s">
        <v>1248</v>
      </c>
      <c r="G31" s="4">
        <v>150</v>
      </c>
      <c r="H31" s="4">
        <v>150</v>
      </c>
      <c r="I31" s="4">
        <v>30</v>
      </c>
      <c r="K31" s="4"/>
      <c r="L31" s="4"/>
      <c r="M31" s="4"/>
    </row>
    <row r="32" spans="1:13" ht="23.25" customHeight="1">
      <c r="A32" s="96">
        <v>24</v>
      </c>
      <c r="B32" s="646" t="s">
        <v>1092</v>
      </c>
      <c r="C32" s="647" t="s">
        <v>1140</v>
      </c>
      <c r="D32" s="648" t="s">
        <v>1151</v>
      </c>
      <c r="E32" s="85" t="s">
        <v>3937</v>
      </c>
      <c r="F32" s="96" t="s">
        <v>1248</v>
      </c>
      <c r="G32" s="4">
        <v>150</v>
      </c>
      <c r="H32" s="4">
        <v>150</v>
      </c>
      <c r="I32" s="4">
        <v>30</v>
      </c>
      <c r="K32" s="4"/>
      <c r="L32" s="4"/>
      <c r="M32" s="4"/>
    </row>
    <row r="33" spans="1:13" ht="23.25" customHeight="1">
      <c r="A33" s="96">
        <v>25</v>
      </c>
      <c r="B33" s="646" t="s">
        <v>1093</v>
      </c>
      <c r="C33" s="647" t="s">
        <v>1152</v>
      </c>
      <c r="D33" s="648" t="s">
        <v>1153</v>
      </c>
      <c r="E33" s="85" t="s">
        <v>3937</v>
      </c>
      <c r="F33" s="96" t="s">
        <v>1248</v>
      </c>
      <c r="G33" s="4">
        <v>150</v>
      </c>
      <c r="H33" s="4">
        <v>150</v>
      </c>
      <c r="I33" s="4">
        <v>30</v>
      </c>
      <c r="K33" s="4"/>
      <c r="L33" s="4"/>
      <c r="M33" s="4"/>
    </row>
    <row r="34" spans="1:13" ht="23.25" customHeight="1">
      <c r="A34" s="96">
        <v>26</v>
      </c>
      <c r="B34" s="646" t="s">
        <v>1080</v>
      </c>
      <c r="C34" s="647" t="s">
        <v>1154</v>
      </c>
      <c r="D34" s="648" t="s">
        <v>1155</v>
      </c>
      <c r="E34" s="85" t="s">
        <v>3937</v>
      </c>
      <c r="F34" s="96" t="s">
        <v>1248</v>
      </c>
      <c r="G34" s="4">
        <v>150</v>
      </c>
      <c r="H34" s="4">
        <v>150</v>
      </c>
      <c r="I34" s="4">
        <v>30</v>
      </c>
      <c r="K34" s="4"/>
      <c r="L34" s="4"/>
      <c r="M34" s="4"/>
    </row>
    <row r="35" spans="1:13" ht="23.25" customHeight="1">
      <c r="A35" s="96">
        <v>27</v>
      </c>
      <c r="B35" s="646" t="s">
        <v>1083</v>
      </c>
      <c r="C35" s="647" t="s">
        <v>1144</v>
      </c>
      <c r="D35" s="648" t="s">
        <v>1156</v>
      </c>
      <c r="E35" s="85" t="s">
        <v>3937</v>
      </c>
      <c r="F35" s="96" t="s">
        <v>1248</v>
      </c>
      <c r="G35" s="4">
        <v>150</v>
      </c>
      <c r="H35" s="4">
        <v>150</v>
      </c>
      <c r="I35" s="4">
        <v>30</v>
      </c>
      <c r="K35" s="4"/>
      <c r="L35" s="4"/>
      <c r="M35" s="4"/>
    </row>
    <row r="36" spans="1:13" ht="23.25" customHeight="1">
      <c r="A36" s="96">
        <v>28</v>
      </c>
      <c r="B36" s="646" t="s">
        <v>1083</v>
      </c>
      <c r="C36" s="647" t="s">
        <v>1157</v>
      </c>
      <c r="D36" s="648" t="s">
        <v>1158</v>
      </c>
      <c r="E36" s="85" t="s">
        <v>3937</v>
      </c>
      <c r="F36" s="96" t="s">
        <v>1248</v>
      </c>
      <c r="G36" s="4">
        <v>150</v>
      </c>
      <c r="H36" s="4">
        <v>150</v>
      </c>
      <c r="I36" s="4">
        <v>30</v>
      </c>
      <c r="K36" s="4"/>
      <c r="L36" s="4"/>
      <c r="M36" s="4"/>
    </row>
    <row r="37" spans="1:13" ht="23.25" customHeight="1">
      <c r="A37" s="96">
        <v>29</v>
      </c>
      <c r="B37" s="646" t="s">
        <v>1094</v>
      </c>
      <c r="C37" s="647" t="s">
        <v>1159</v>
      </c>
      <c r="D37" s="648" t="s">
        <v>1160</v>
      </c>
      <c r="E37" s="85" t="s">
        <v>3937</v>
      </c>
      <c r="F37" s="96" t="s">
        <v>1248</v>
      </c>
      <c r="G37" s="4">
        <v>150</v>
      </c>
      <c r="H37" s="4">
        <v>150</v>
      </c>
      <c r="I37" s="4">
        <v>30</v>
      </c>
      <c r="K37" s="4"/>
      <c r="L37" s="4"/>
      <c r="M37" s="4"/>
    </row>
    <row r="38" spans="1:13" ht="23.25" customHeight="1">
      <c r="A38" s="96">
        <v>30</v>
      </c>
      <c r="B38" s="646" t="s">
        <v>1095</v>
      </c>
      <c r="C38" s="647" t="s">
        <v>1161</v>
      </c>
      <c r="D38" s="648" t="s">
        <v>1162</v>
      </c>
      <c r="E38" s="85" t="s">
        <v>3937</v>
      </c>
      <c r="F38" s="96" t="s">
        <v>1248</v>
      </c>
      <c r="G38" s="4">
        <v>150</v>
      </c>
      <c r="H38" s="4">
        <v>150</v>
      </c>
      <c r="I38" s="4">
        <v>30</v>
      </c>
      <c r="K38" s="4"/>
      <c r="L38" s="4"/>
      <c r="M38" s="4"/>
    </row>
    <row r="39" spans="1:13" ht="23.25" customHeight="1">
      <c r="A39" s="96">
        <v>31</v>
      </c>
      <c r="B39" s="646" t="s">
        <v>1090</v>
      </c>
      <c r="C39" s="647" t="s">
        <v>1163</v>
      </c>
      <c r="D39" s="648" t="s">
        <v>1164</v>
      </c>
      <c r="E39" s="85" t="s">
        <v>3937</v>
      </c>
      <c r="F39" s="96" t="s">
        <v>1248</v>
      </c>
      <c r="G39" s="4">
        <v>150</v>
      </c>
      <c r="H39" s="4">
        <v>150</v>
      </c>
      <c r="I39" s="4">
        <v>30</v>
      </c>
      <c r="K39" s="4"/>
      <c r="L39" s="4"/>
      <c r="M39" s="4"/>
    </row>
    <row r="40" spans="1:13" ht="23.25" customHeight="1">
      <c r="A40" s="96">
        <v>32</v>
      </c>
      <c r="B40" s="646" t="s">
        <v>1096</v>
      </c>
      <c r="C40" s="647" t="s">
        <v>1165</v>
      </c>
      <c r="D40" s="648" t="s">
        <v>1166</v>
      </c>
      <c r="E40" s="85" t="s">
        <v>3937</v>
      </c>
      <c r="F40" s="96" t="s">
        <v>1248</v>
      </c>
      <c r="G40" s="4">
        <v>150</v>
      </c>
      <c r="H40" s="4">
        <v>150</v>
      </c>
      <c r="I40" s="4">
        <v>30</v>
      </c>
      <c r="K40" s="4"/>
      <c r="L40" s="4"/>
      <c r="M40" s="4"/>
    </row>
    <row r="41" spans="1:13" ht="23.25" customHeight="1">
      <c r="A41" s="96">
        <v>33</v>
      </c>
      <c r="B41" s="646" t="s">
        <v>1097</v>
      </c>
      <c r="C41" s="647" t="s">
        <v>1167</v>
      </c>
      <c r="D41" s="648" t="s">
        <v>1168</v>
      </c>
      <c r="E41" s="85" t="s">
        <v>3937</v>
      </c>
      <c r="F41" s="96" t="s">
        <v>1248</v>
      </c>
      <c r="G41" s="4">
        <v>150</v>
      </c>
      <c r="H41" s="4">
        <v>150</v>
      </c>
      <c r="I41" s="4">
        <v>30</v>
      </c>
      <c r="K41" s="4"/>
      <c r="L41" s="4"/>
      <c r="M41" s="4"/>
    </row>
    <row r="42" spans="1:13" ht="23.25" customHeight="1">
      <c r="A42" s="96">
        <v>34</v>
      </c>
      <c r="B42" s="646" t="s">
        <v>1098</v>
      </c>
      <c r="C42" s="647" t="s">
        <v>1152</v>
      </c>
      <c r="D42" s="648" t="s">
        <v>1169</v>
      </c>
      <c r="E42" s="85" t="s">
        <v>3937</v>
      </c>
      <c r="F42" s="96" t="s">
        <v>1248</v>
      </c>
      <c r="G42" s="4">
        <v>150</v>
      </c>
      <c r="H42" s="4">
        <v>150</v>
      </c>
      <c r="I42" s="4">
        <v>30</v>
      </c>
      <c r="K42" s="4"/>
      <c r="L42" s="4"/>
      <c r="M42" s="4"/>
    </row>
    <row r="43" spans="1:13" ht="23.25" customHeight="1">
      <c r="A43" s="96">
        <v>35</v>
      </c>
      <c r="B43" s="646" t="s">
        <v>1080</v>
      </c>
      <c r="C43" s="647" t="s">
        <v>1170</v>
      </c>
      <c r="D43" s="648" t="s">
        <v>1171</v>
      </c>
      <c r="E43" s="85" t="s">
        <v>3937</v>
      </c>
      <c r="F43" s="96" t="s">
        <v>1248</v>
      </c>
      <c r="G43" s="4">
        <v>150</v>
      </c>
      <c r="H43" s="4">
        <v>150</v>
      </c>
      <c r="I43" s="4">
        <v>30</v>
      </c>
      <c r="K43" s="4"/>
      <c r="L43" s="4"/>
      <c r="M43" s="4"/>
    </row>
    <row r="44" spans="1:13" ht="23.25" customHeight="1">
      <c r="A44" s="96">
        <v>36</v>
      </c>
      <c r="B44" s="646" t="s">
        <v>1084</v>
      </c>
      <c r="C44" s="647" t="s">
        <v>1172</v>
      </c>
      <c r="D44" s="648" t="s">
        <v>1173</v>
      </c>
      <c r="E44" s="85" t="s">
        <v>3937</v>
      </c>
      <c r="F44" s="96" t="s">
        <v>1248</v>
      </c>
      <c r="G44" s="4">
        <v>150</v>
      </c>
      <c r="H44" s="4">
        <v>150</v>
      </c>
      <c r="I44" s="4">
        <v>30</v>
      </c>
      <c r="K44" s="4"/>
      <c r="L44" s="4"/>
      <c r="M44" s="4"/>
    </row>
    <row r="45" spans="1:13" ht="23.25" customHeight="1">
      <c r="A45" s="96">
        <v>37</v>
      </c>
      <c r="B45" s="646" t="s">
        <v>1099</v>
      </c>
      <c r="C45" s="647" t="s">
        <v>1174</v>
      </c>
      <c r="D45" s="648" t="s">
        <v>1175</v>
      </c>
      <c r="E45" s="85" t="s">
        <v>3937</v>
      </c>
      <c r="F45" s="96" t="s">
        <v>1248</v>
      </c>
      <c r="G45" s="4">
        <v>150</v>
      </c>
      <c r="H45" s="4">
        <v>150</v>
      </c>
      <c r="I45" s="4">
        <v>30</v>
      </c>
      <c r="K45" s="4"/>
      <c r="L45" s="4"/>
      <c r="M45" s="4"/>
    </row>
    <row r="46" spans="1:13" ht="23.25" customHeight="1">
      <c r="A46" s="96">
        <v>38</v>
      </c>
      <c r="B46" s="646" t="s">
        <v>1100</v>
      </c>
      <c r="C46" s="647" t="s">
        <v>1163</v>
      </c>
      <c r="D46" s="648" t="s">
        <v>1176</v>
      </c>
      <c r="E46" s="85" t="s">
        <v>3937</v>
      </c>
      <c r="F46" s="96" t="s">
        <v>1248</v>
      </c>
      <c r="G46" s="4">
        <v>150</v>
      </c>
      <c r="H46" s="4">
        <v>150</v>
      </c>
      <c r="I46" s="4">
        <v>30</v>
      </c>
      <c r="K46" s="4"/>
      <c r="L46" s="4"/>
      <c r="M46" s="4"/>
    </row>
    <row r="47" spans="1:13" ht="23.25" customHeight="1">
      <c r="A47" s="96">
        <v>39</v>
      </c>
      <c r="B47" s="646" t="s">
        <v>1101</v>
      </c>
      <c r="C47" s="647" t="s">
        <v>1177</v>
      </c>
      <c r="D47" s="648" t="s">
        <v>1178</v>
      </c>
      <c r="E47" s="85" t="s">
        <v>3937</v>
      </c>
      <c r="F47" s="96" t="s">
        <v>1248</v>
      </c>
      <c r="G47" s="4">
        <v>150</v>
      </c>
      <c r="H47" s="4">
        <v>150</v>
      </c>
      <c r="I47" s="4">
        <v>30</v>
      </c>
      <c r="K47" s="4"/>
      <c r="L47" s="4"/>
      <c r="M47" s="4"/>
    </row>
    <row r="48" spans="1:13" ht="23.25" customHeight="1">
      <c r="A48" s="96">
        <v>40</v>
      </c>
      <c r="B48" s="646" t="s">
        <v>1098</v>
      </c>
      <c r="C48" s="647" t="s">
        <v>1179</v>
      </c>
      <c r="D48" s="648" t="s">
        <v>1180</v>
      </c>
      <c r="E48" s="85" t="s">
        <v>3937</v>
      </c>
      <c r="F48" s="96" t="s">
        <v>1248</v>
      </c>
      <c r="G48" s="4">
        <v>150</v>
      </c>
      <c r="H48" s="4">
        <v>150</v>
      </c>
      <c r="I48" s="4">
        <v>30</v>
      </c>
      <c r="K48" s="4"/>
      <c r="L48" s="4"/>
      <c r="M48" s="4"/>
    </row>
    <row r="49" spans="1:13" ht="23.25" customHeight="1">
      <c r="A49" s="96">
        <v>41</v>
      </c>
      <c r="B49" s="646" t="s">
        <v>1078</v>
      </c>
      <c r="C49" s="647" t="s">
        <v>1174</v>
      </c>
      <c r="D49" s="648" t="s">
        <v>1181</v>
      </c>
      <c r="E49" s="85" t="s">
        <v>3937</v>
      </c>
      <c r="F49" s="96" t="s">
        <v>1248</v>
      </c>
      <c r="G49" s="4">
        <v>150</v>
      </c>
      <c r="H49" s="4">
        <v>150</v>
      </c>
      <c r="I49" s="4">
        <v>30</v>
      </c>
      <c r="K49" s="4"/>
      <c r="L49" s="4"/>
      <c r="M49" s="4"/>
    </row>
    <row r="50" spans="1:13" ht="23.25" customHeight="1">
      <c r="A50" s="96">
        <v>42</v>
      </c>
      <c r="B50" s="646" t="s">
        <v>1102</v>
      </c>
      <c r="C50" s="647" t="s">
        <v>1182</v>
      </c>
      <c r="D50" s="648" t="s">
        <v>1183</v>
      </c>
      <c r="E50" s="85" t="s">
        <v>3937</v>
      </c>
      <c r="F50" s="96" t="s">
        <v>1248</v>
      </c>
      <c r="G50" s="4">
        <v>150</v>
      </c>
      <c r="H50" s="4">
        <v>150</v>
      </c>
      <c r="I50" s="4">
        <v>30</v>
      </c>
      <c r="K50" s="4"/>
      <c r="L50" s="4"/>
      <c r="M50" s="4"/>
    </row>
    <row r="51" spans="1:13" ht="23.25" customHeight="1">
      <c r="A51" s="96">
        <v>43</v>
      </c>
      <c r="B51" s="646" t="s">
        <v>1103</v>
      </c>
      <c r="C51" s="647" t="s">
        <v>1184</v>
      </c>
      <c r="D51" s="648" t="s">
        <v>1185</v>
      </c>
      <c r="E51" s="85" t="s">
        <v>3937</v>
      </c>
      <c r="F51" s="96" t="s">
        <v>1248</v>
      </c>
      <c r="G51" s="4">
        <v>150</v>
      </c>
      <c r="H51" s="4">
        <v>150</v>
      </c>
      <c r="I51" s="4">
        <v>30</v>
      </c>
      <c r="K51" s="4"/>
      <c r="L51" s="4"/>
      <c r="M51" s="4"/>
    </row>
    <row r="52" spans="1:13" ht="23.25" customHeight="1">
      <c r="A52" s="96">
        <v>44</v>
      </c>
      <c r="B52" s="646" t="s">
        <v>1104</v>
      </c>
      <c r="C52" s="647" t="s">
        <v>1186</v>
      </c>
      <c r="D52" s="648" t="s">
        <v>1187</v>
      </c>
      <c r="E52" s="85" t="s">
        <v>3937</v>
      </c>
      <c r="F52" s="96" t="s">
        <v>1248</v>
      </c>
      <c r="G52" s="4">
        <v>150</v>
      </c>
      <c r="H52" s="4">
        <v>150</v>
      </c>
      <c r="I52" s="4">
        <v>30</v>
      </c>
      <c r="K52" s="4"/>
      <c r="L52" s="4"/>
      <c r="M52" s="4"/>
    </row>
    <row r="53" spans="1:13" ht="23.25" customHeight="1">
      <c r="A53" s="96">
        <v>45</v>
      </c>
      <c r="B53" s="646" t="s">
        <v>1105</v>
      </c>
      <c r="C53" s="647" t="s">
        <v>534</v>
      </c>
      <c r="D53" s="648" t="s">
        <v>1188</v>
      </c>
      <c r="E53" s="85" t="s">
        <v>3937</v>
      </c>
      <c r="F53" s="96" t="s">
        <v>1248</v>
      </c>
      <c r="G53" s="4">
        <v>150</v>
      </c>
      <c r="H53" s="4">
        <v>150</v>
      </c>
      <c r="I53" s="4">
        <v>30</v>
      </c>
      <c r="K53" s="4"/>
      <c r="L53" s="4"/>
      <c r="M53" s="4"/>
    </row>
    <row r="54" spans="1:13" ht="23.25" customHeight="1">
      <c r="A54" s="96">
        <v>46</v>
      </c>
      <c r="B54" s="646" t="s">
        <v>1106</v>
      </c>
      <c r="C54" s="647" t="s">
        <v>1189</v>
      </c>
      <c r="D54" s="648" t="s">
        <v>1190</v>
      </c>
      <c r="E54" s="85" t="s">
        <v>3937</v>
      </c>
      <c r="F54" s="96" t="s">
        <v>1248</v>
      </c>
      <c r="G54" s="4">
        <v>150</v>
      </c>
      <c r="H54" s="4">
        <v>150</v>
      </c>
      <c r="I54" s="4">
        <v>30</v>
      </c>
      <c r="K54" s="4"/>
      <c r="L54" s="4"/>
      <c r="M54" s="4"/>
    </row>
    <row r="55" spans="1:13" ht="23.25" customHeight="1">
      <c r="A55" s="96">
        <v>47</v>
      </c>
      <c r="B55" s="646" t="s">
        <v>1107</v>
      </c>
      <c r="C55" s="647" t="s">
        <v>1191</v>
      </c>
      <c r="D55" s="648" t="s">
        <v>1192</v>
      </c>
      <c r="E55" s="85" t="s">
        <v>3937</v>
      </c>
      <c r="F55" s="96" t="s">
        <v>1248</v>
      </c>
      <c r="G55" s="4">
        <v>150</v>
      </c>
      <c r="H55" s="4">
        <v>150</v>
      </c>
      <c r="I55" s="4">
        <v>30</v>
      </c>
      <c r="K55" s="4"/>
      <c r="L55" s="4"/>
      <c r="M55" s="4"/>
    </row>
    <row r="56" spans="1:13" ht="23.25" customHeight="1">
      <c r="A56" s="96">
        <v>48</v>
      </c>
      <c r="B56" s="646" t="s">
        <v>1108</v>
      </c>
      <c r="C56" s="647" t="s">
        <v>1193</v>
      </c>
      <c r="D56" s="648" t="s">
        <v>1194</v>
      </c>
      <c r="E56" s="85" t="s">
        <v>3937</v>
      </c>
      <c r="F56" s="96" t="s">
        <v>1248</v>
      </c>
      <c r="G56" s="4">
        <v>150</v>
      </c>
      <c r="H56" s="4">
        <v>150</v>
      </c>
      <c r="I56" s="4">
        <v>30</v>
      </c>
      <c r="K56" s="4"/>
      <c r="L56" s="4"/>
      <c r="M56" s="4"/>
    </row>
    <row r="57" spans="1:13" ht="23.25" customHeight="1">
      <c r="A57" s="96">
        <v>49</v>
      </c>
      <c r="B57" s="646" t="s">
        <v>1103</v>
      </c>
      <c r="C57" s="647" t="s">
        <v>1195</v>
      </c>
      <c r="D57" s="648" t="s">
        <v>1196</v>
      </c>
      <c r="E57" s="85" t="s">
        <v>3937</v>
      </c>
      <c r="F57" s="96" t="s">
        <v>1248</v>
      </c>
      <c r="G57" s="4">
        <v>150</v>
      </c>
      <c r="H57" s="4">
        <v>150</v>
      </c>
      <c r="I57" s="4">
        <v>30</v>
      </c>
      <c r="K57" s="4"/>
      <c r="L57" s="4"/>
      <c r="M57" s="4"/>
    </row>
    <row r="58" spans="1:13" ht="23.25" customHeight="1">
      <c r="A58" s="96">
        <v>50</v>
      </c>
      <c r="B58" s="646" t="s">
        <v>1109</v>
      </c>
      <c r="C58" s="647" t="s">
        <v>1152</v>
      </c>
      <c r="D58" s="648" t="s">
        <v>1197</v>
      </c>
      <c r="E58" s="85" t="s">
        <v>3937</v>
      </c>
      <c r="F58" s="96" t="s">
        <v>1248</v>
      </c>
      <c r="G58" s="4">
        <v>150</v>
      </c>
      <c r="H58" s="4">
        <v>150</v>
      </c>
      <c r="I58" s="4">
        <v>30</v>
      </c>
      <c r="K58" s="4"/>
      <c r="L58" s="4"/>
      <c r="M58" s="4"/>
    </row>
    <row r="59" spans="1:13" ht="23.25" customHeight="1">
      <c r="A59" s="96">
        <v>51</v>
      </c>
      <c r="B59" s="646" t="s">
        <v>1110</v>
      </c>
      <c r="C59" s="647" t="s">
        <v>1198</v>
      </c>
      <c r="D59" s="648" t="s">
        <v>1199</v>
      </c>
      <c r="E59" s="85" t="s">
        <v>3937</v>
      </c>
      <c r="F59" s="96" t="s">
        <v>1248</v>
      </c>
      <c r="G59" s="4">
        <v>150</v>
      </c>
      <c r="H59" s="4">
        <v>150</v>
      </c>
      <c r="I59" s="4">
        <v>30</v>
      </c>
      <c r="K59" s="4"/>
      <c r="L59" s="4"/>
      <c r="M59" s="4"/>
    </row>
    <row r="60" spans="1:13" ht="23.25" customHeight="1">
      <c r="A60" s="96">
        <v>52</v>
      </c>
      <c r="B60" s="646" t="s">
        <v>1111</v>
      </c>
      <c r="C60" s="647" t="s">
        <v>1200</v>
      </c>
      <c r="D60" s="648" t="s">
        <v>1201</v>
      </c>
      <c r="E60" s="85" t="s">
        <v>3937</v>
      </c>
      <c r="F60" s="96" t="s">
        <v>1248</v>
      </c>
      <c r="G60" s="4">
        <v>150</v>
      </c>
      <c r="H60" s="4">
        <v>150</v>
      </c>
      <c r="I60" s="4">
        <v>30</v>
      </c>
      <c r="K60" s="4"/>
      <c r="L60" s="4"/>
      <c r="M60" s="4"/>
    </row>
    <row r="61" spans="1:13" ht="23.25" customHeight="1">
      <c r="A61" s="96">
        <v>53</v>
      </c>
      <c r="B61" s="646" t="s">
        <v>1112</v>
      </c>
      <c r="C61" s="647" t="s">
        <v>1202</v>
      </c>
      <c r="D61" s="648" t="s">
        <v>1203</v>
      </c>
      <c r="E61" s="85" t="s">
        <v>3937</v>
      </c>
      <c r="F61" s="96" t="s">
        <v>1248</v>
      </c>
      <c r="G61" s="4">
        <v>150</v>
      </c>
      <c r="H61" s="4">
        <v>150</v>
      </c>
      <c r="I61" s="4">
        <v>30</v>
      </c>
      <c r="K61" s="4"/>
      <c r="L61" s="4"/>
      <c r="M61" s="4"/>
    </row>
    <row r="62" spans="1:13" ht="23.25" customHeight="1">
      <c r="A62" s="96">
        <v>54</v>
      </c>
      <c r="B62" s="646" t="s">
        <v>543</v>
      </c>
      <c r="C62" s="647" t="s">
        <v>1204</v>
      </c>
      <c r="D62" s="648" t="s">
        <v>1205</v>
      </c>
      <c r="E62" s="85" t="s">
        <v>3937</v>
      </c>
      <c r="F62" s="96" t="s">
        <v>1248</v>
      </c>
      <c r="G62" s="4">
        <v>150</v>
      </c>
      <c r="H62" s="4">
        <v>150</v>
      </c>
      <c r="I62" s="4">
        <v>30</v>
      </c>
      <c r="K62" s="4"/>
      <c r="L62" s="4"/>
      <c r="M62" s="4"/>
    </row>
    <row r="63" spans="1:13" ht="23.25" customHeight="1">
      <c r="A63" s="96">
        <v>55</v>
      </c>
      <c r="B63" s="646" t="s">
        <v>1113</v>
      </c>
      <c r="C63" s="647" t="s">
        <v>1206</v>
      </c>
      <c r="D63" s="648" t="s">
        <v>1207</v>
      </c>
      <c r="E63" s="85" t="s">
        <v>3937</v>
      </c>
      <c r="F63" s="96" t="s">
        <v>1248</v>
      </c>
      <c r="G63" s="4">
        <v>150</v>
      </c>
      <c r="H63" s="4">
        <v>150</v>
      </c>
      <c r="I63" s="4">
        <v>30</v>
      </c>
      <c r="K63" s="4"/>
      <c r="L63" s="4"/>
      <c r="M63" s="4"/>
    </row>
    <row r="64" spans="1:13" ht="23.25" customHeight="1">
      <c r="A64" s="96">
        <v>56</v>
      </c>
      <c r="B64" s="646" t="s">
        <v>1109</v>
      </c>
      <c r="C64" s="647" t="s">
        <v>1208</v>
      </c>
      <c r="D64" s="648" t="s">
        <v>1209</v>
      </c>
      <c r="E64" s="85" t="s">
        <v>3937</v>
      </c>
      <c r="F64" s="96" t="s">
        <v>1248</v>
      </c>
      <c r="G64" s="4">
        <v>150</v>
      </c>
      <c r="H64" s="4">
        <v>150</v>
      </c>
      <c r="I64" s="4">
        <v>30</v>
      </c>
      <c r="K64" s="4"/>
      <c r="L64" s="4"/>
      <c r="M64" s="4"/>
    </row>
    <row r="65" spans="1:13" ht="23.25" customHeight="1">
      <c r="A65" s="96">
        <v>57</v>
      </c>
      <c r="B65" s="646" t="s">
        <v>1100</v>
      </c>
      <c r="C65" s="647" t="s">
        <v>1210</v>
      </c>
      <c r="D65" s="648" t="s">
        <v>1211</v>
      </c>
      <c r="E65" s="85" t="s">
        <v>3937</v>
      </c>
      <c r="F65" s="96" t="s">
        <v>1248</v>
      </c>
      <c r="G65" s="4">
        <v>150</v>
      </c>
      <c r="H65" s="4">
        <v>150</v>
      </c>
      <c r="I65" s="4">
        <v>30</v>
      </c>
      <c r="K65" s="4"/>
      <c r="L65" s="4"/>
      <c r="M65" s="4"/>
    </row>
    <row r="66" spans="1:13" ht="23.25" customHeight="1">
      <c r="A66" s="96">
        <v>58</v>
      </c>
      <c r="B66" s="646" t="s">
        <v>1096</v>
      </c>
      <c r="C66" s="647" t="s">
        <v>1212</v>
      </c>
      <c r="D66" s="648" t="s">
        <v>1213</v>
      </c>
      <c r="E66" s="85" t="s">
        <v>3937</v>
      </c>
      <c r="F66" s="96" t="s">
        <v>1248</v>
      </c>
      <c r="G66" s="4">
        <v>150</v>
      </c>
      <c r="H66" s="4">
        <v>150</v>
      </c>
      <c r="I66" s="4">
        <v>30</v>
      </c>
      <c r="K66" s="4"/>
      <c r="L66" s="4"/>
      <c r="M66" s="4"/>
    </row>
    <row r="67" spans="1:13" ht="23.25" customHeight="1">
      <c r="A67" s="96">
        <v>59</v>
      </c>
      <c r="B67" s="646" t="s">
        <v>1083</v>
      </c>
      <c r="C67" s="647" t="s">
        <v>1214</v>
      </c>
      <c r="D67" s="648" t="s">
        <v>1215</v>
      </c>
      <c r="E67" s="85" t="s">
        <v>3937</v>
      </c>
      <c r="F67" s="96" t="s">
        <v>1248</v>
      </c>
      <c r="G67" s="4">
        <v>150</v>
      </c>
      <c r="H67" s="4">
        <v>150</v>
      </c>
      <c r="I67" s="4">
        <v>30</v>
      </c>
      <c r="K67" s="4"/>
      <c r="L67" s="4"/>
      <c r="M67" s="4"/>
    </row>
    <row r="68" spans="1:13" ht="23.25" customHeight="1">
      <c r="A68" s="96">
        <v>60</v>
      </c>
      <c r="B68" s="646" t="s">
        <v>1114</v>
      </c>
      <c r="C68" s="647" t="s">
        <v>1216</v>
      </c>
      <c r="D68" s="648" t="s">
        <v>1217</v>
      </c>
      <c r="E68" s="85" t="s">
        <v>3937</v>
      </c>
      <c r="F68" s="96" t="s">
        <v>1248</v>
      </c>
      <c r="G68" s="4">
        <v>150</v>
      </c>
      <c r="H68" s="4">
        <v>150</v>
      </c>
      <c r="I68" s="4">
        <v>30</v>
      </c>
      <c r="K68" s="4"/>
      <c r="L68" s="4"/>
      <c r="M68" s="4"/>
    </row>
    <row r="69" spans="1:13" ht="23.25" customHeight="1">
      <c r="A69" s="96">
        <v>61</v>
      </c>
      <c r="B69" s="646" t="s">
        <v>1115</v>
      </c>
      <c r="C69" s="647" t="s">
        <v>1218</v>
      </c>
      <c r="D69" s="648" t="s">
        <v>1219</v>
      </c>
      <c r="E69" s="85" t="s">
        <v>3937</v>
      </c>
      <c r="F69" s="96" t="s">
        <v>1248</v>
      </c>
      <c r="G69" s="4">
        <v>150</v>
      </c>
      <c r="H69" s="4">
        <v>150</v>
      </c>
      <c r="I69" s="4">
        <v>30</v>
      </c>
      <c r="K69" s="4"/>
      <c r="L69" s="4"/>
      <c r="M69" s="4"/>
    </row>
    <row r="70" spans="1:13" ht="23.25" customHeight="1">
      <c r="A70" s="96">
        <v>62</v>
      </c>
      <c r="B70" s="646" t="s">
        <v>1098</v>
      </c>
      <c r="C70" s="647" t="s">
        <v>1220</v>
      </c>
      <c r="D70" s="648" t="s">
        <v>1221</v>
      </c>
      <c r="E70" s="85" t="s">
        <v>3937</v>
      </c>
      <c r="F70" s="96" t="s">
        <v>1248</v>
      </c>
      <c r="G70" s="4">
        <v>150</v>
      </c>
      <c r="H70" s="4">
        <v>150</v>
      </c>
      <c r="I70" s="4">
        <v>30</v>
      </c>
      <c r="K70" s="4"/>
      <c r="L70" s="4"/>
      <c r="M70" s="4"/>
    </row>
    <row r="71" spans="1:13" ht="23.25" customHeight="1">
      <c r="A71" s="96">
        <v>63</v>
      </c>
      <c r="B71" s="646" t="s">
        <v>1116</v>
      </c>
      <c r="C71" s="647" t="s">
        <v>1222</v>
      </c>
      <c r="D71" s="648" t="s">
        <v>1223</v>
      </c>
      <c r="E71" s="85" t="s">
        <v>3937</v>
      </c>
      <c r="F71" s="96" t="s">
        <v>1248</v>
      </c>
      <c r="G71" s="4">
        <v>150</v>
      </c>
      <c r="H71" s="4">
        <v>150</v>
      </c>
      <c r="I71" s="4">
        <v>30</v>
      </c>
      <c r="K71" s="4"/>
      <c r="L71" s="4"/>
      <c r="M71" s="4"/>
    </row>
    <row r="72" spans="1:13" ht="23.25" customHeight="1">
      <c r="A72" s="96">
        <v>64</v>
      </c>
      <c r="B72" s="646" t="s">
        <v>1117</v>
      </c>
      <c r="C72" s="647" t="s">
        <v>1224</v>
      </c>
      <c r="D72" s="648" t="s">
        <v>1225</v>
      </c>
      <c r="E72" s="85" t="s">
        <v>3937</v>
      </c>
      <c r="F72" s="96" t="s">
        <v>1248</v>
      </c>
      <c r="G72" s="4">
        <v>150</v>
      </c>
      <c r="H72" s="4">
        <v>150</v>
      </c>
      <c r="I72" s="4">
        <v>30</v>
      </c>
      <c r="K72" s="4"/>
      <c r="L72" s="4"/>
      <c r="M72" s="4"/>
    </row>
    <row r="73" spans="1:13" ht="23.25" customHeight="1">
      <c r="A73" s="96">
        <v>65</v>
      </c>
      <c r="B73" s="646" t="s">
        <v>1118</v>
      </c>
      <c r="C73" s="647" t="s">
        <v>1226</v>
      </c>
      <c r="D73" s="648" t="s">
        <v>1227</v>
      </c>
      <c r="E73" s="85" t="s">
        <v>3937</v>
      </c>
      <c r="F73" s="96" t="s">
        <v>1248</v>
      </c>
      <c r="G73" s="4">
        <v>150</v>
      </c>
      <c r="H73" s="4">
        <v>150</v>
      </c>
      <c r="I73" s="4">
        <v>30</v>
      </c>
      <c r="K73" s="4"/>
      <c r="L73" s="4"/>
      <c r="M73" s="4"/>
    </row>
    <row r="74" spans="1:13" ht="23.25" customHeight="1">
      <c r="A74" s="96">
        <v>66</v>
      </c>
      <c r="B74" s="646" t="s">
        <v>1119</v>
      </c>
      <c r="C74" s="647" t="s">
        <v>1228</v>
      </c>
      <c r="D74" s="648" t="s">
        <v>1229</v>
      </c>
      <c r="E74" s="85" t="s">
        <v>3937</v>
      </c>
      <c r="F74" s="96" t="s">
        <v>1248</v>
      </c>
      <c r="G74" s="4">
        <v>150</v>
      </c>
      <c r="H74" s="4">
        <v>150</v>
      </c>
      <c r="I74" s="4">
        <v>30</v>
      </c>
      <c r="K74" s="4"/>
      <c r="L74" s="4"/>
      <c r="M74" s="4"/>
    </row>
    <row r="75" spans="1:13" ht="23.25" customHeight="1">
      <c r="A75" s="96">
        <v>67</v>
      </c>
      <c r="B75" s="646" t="s">
        <v>1112</v>
      </c>
      <c r="C75" s="647" t="s">
        <v>1140</v>
      </c>
      <c r="D75" s="648" t="s">
        <v>1230</v>
      </c>
      <c r="E75" s="85" t="s">
        <v>3937</v>
      </c>
      <c r="F75" s="96" t="s">
        <v>1248</v>
      </c>
      <c r="G75" s="4">
        <v>150</v>
      </c>
      <c r="H75" s="4">
        <v>150</v>
      </c>
      <c r="I75" s="4">
        <v>30</v>
      </c>
      <c r="K75" s="4"/>
      <c r="L75" s="4"/>
      <c r="M75" s="4"/>
    </row>
    <row r="76" spans="1:13" ht="23.25" customHeight="1">
      <c r="A76" s="96">
        <v>68</v>
      </c>
      <c r="B76" s="646" t="s">
        <v>1120</v>
      </c>
      <c r="C76" s="647" t="s">
        <v>534</v>
      </c>
      <c r="D76" s="648" t="s">
        <v>517</v>
      </c>
      <c r="E76" s="85" t="s">
        <v>3937</v>
      </c>
      <c r="F76" s="96" t="s">
        <v>1248</v>
      </c>
      <c r="G76" s="4">
        <v>150</v>
      </c>
      <c r="H76" s="4">
        <v>150</v>
      </c>
      <c r="I76" s="4">
        <v>30</v>
      </c>
      <c r="K76" s="4"/>
      <c r="L76" s="4"/>
      <c r="M76" s="4"/>
    </row>
    <row r="77" spans="1:13" ht="23.25" customHeight="1">
      <c r="A77" s="96">
        <v>69</v>
      </c>
      <c r="B77" s="646" t="s">
        <v>1121</v>
      </c>
      <c r="C77" s="647" t="s">
        <v>1231</v>
      </c>
      <c r="D77" s="648" t="s">
        <v>1232</v>
      </c>
      <c r="E77" s="85" t="s">
        <v>3937</v>
      </c>
      <c r="F77" s="96" t="s">
        <v>1248</v>
      </c>
      <c r="G77" s="4">
        <v>150</v>
      </c>
      <c r="H77" s="4">
        <v>150</v>
      </c>
      <c r="I77" s="4">
        <v>30</v>
      </c>
      <c r="K77" s="4"/>
      <c r="L77" s="4"/>
      <c r="M77" s="4"/>
    </row>
    <row r="78" spans="1:13" ht="23.25" customHeight="1">
      <c r="A78" s="96">
        <v>70</v>
      </c>
      <c r="B78" s="646" t="s">
        <v>1122</v>
      </c>
      <c r="C78" s="647" t="s">
        <v>1233</v>
      </c>
      <c r="D78" s="648" t="s">
        <v>1234</v>
      </c>
      <c r="E78" s="85" t="s">
        <v>3937</v>
      </c>
      <c r="F78" s="96" t="s">
        <v>1248</v>
      </c>
      <c r="G78" s="4">
        <v>150</v>
      </c>
      <c r="H78" s="4">
        <v>150</v>
      </c>
      <c r="I78" s="4">
        <v>30</v>
      </c>
      <c r="K78" s="4"/>
      <c r="L78" s="4"/>
      <c r="M78" s="4"/>
    </row>
    <row r="79" spans="1:13" ht="23.25" customHeight="1">
      <c r="A79" s="96">
        <v>71</v>
      </c>
      <c r="B79" s="646" t="s">
        <v>1111</v>
      </c>
      <c r="C79" s="647" t="s">
        <v>1235</v>
      </c>
      <c r="D79" s="648" t="s">
        <v>1236</v>
      </c>
      <c r="E79" s="85" t="s">
        <v>3937</v>
      </c>
      <c r="F79" s="96" t="s">
        <v>1248</v>
      </c>
      <c r="G79" s="4">
        <v>150</v>
      </c>
      <c r="H79" s="4">
        <v>150</v>
      </c>
      <c r="I79" s="4">
        <v>30</v>
      </c>
      <c r="K79" s="4"/>
      <c r="L79" s="4"/>
      <c r="M79" s="4"/>
    </row>
    <row r="80" spans="1:13" ht="23.25" customHeight="1">
      <c r="A80" s="96">
        <v>72</v>
      </c>
      <c r="B80" s="646" t="s">
        <v>1123</v>
      </c>
      <c r="C80" s="647" t="s">
        <v>1226</v>
      </c>
      <c r="D80" s="648" t="s">
        <v>1237</v>
      </c>
      <c r="E80" s="85" t="s">
        <v>3937</v>
      </c>
      <c r="F80" s="96" t="s">
        <v>1248</v>
      </c>
      <c r="G80" s="4">
        <v>150</v>
      </c>
      <c r="H80" s="4">
        <v>150</v>
      </c>
      <c r="I80" s="4">
        <v>30</v>
      </c>
      <c r="K80" s="4"/>
      <c r="L80" s="4"/>
      <c r="M80" s="4"/>
    </row>
    <row r="81" spans="1:13" ht="23.25" customHeight="1">
      <c r="A81" s="96">
        <v>73</v>
      </c>
      <c r="B81" s="646" t="s">
        <v>1104</v>
      </c>
      <c r="C81" s="647" t="s">
        <v>1238</v>
      </c>
      <c r="D81" s="648" t="s">
        <v>1239</v>
      </c>
      <c r="E81" s="85" t="s">
        <v>3937</v>
      </c>
      <c r="F81" s="96" t="s">
        <v>1248</v>
      </c>
      <c r="G81" s="4">
        <v>150</v>
      </c>
      <c r="H81" s="4">
        <v>150</v>
      </c>
      <c r="I81" s="4">
        <v>30</v>
      </c>
      <c r="K81" s="4"/>
      <c r="L81" s="4"/>
      <c r="M81" s="4"/>
    </row>
    <row r="82" spans="1:13" ht="23.25" customHeight="1">
      <c r="A82" s="96">
        <v>74</v>
      </c>
      <c r="B82" s="646" t="s">
        <v>526</v>
      </c>
      <c r="C82" s="647" t="s">
        <v>523</v>
      </c>
      <c r="D82" s="648" t="s">
        <v>527</v>
      </c>
      <c r="E82" s="85" t="s">
        <v>3937</v>
      </c>
      <c r="F82" s="96" t="s">
        <v>1248</v>
      </c>
      <c r="G82" s="4">
        <v>150</v>
      </c>
      <c r="H82" s="4">
        <v>150</v>
      </c>
      <c r="I82" s="4">
        <v>30</v>
      </c>
      <c r="K82" s="4"/>
      <c r="L82" s="4"/>
      <c r="M82" s="4"/>
    </row>
    <row r="83" spans="1:13" ht="23.25" customHeight="1">
      <c r="A83" s="96">
        <v>75</v>
      </c>
      <c r="B83" s="646" t="s">
        <v>1098</v>
      </c>
      <c r="C83" s="647" t="s">
        <v>1240</v>
      </c>
      <c r="D83" s="648" t="s">
        <v>1241</v>
      </c>
      <c r="E83" s="85" t="s">
        <v>3937</v>
      </c>
      <c r="F83" s="96" t="s">
        <v>1248</v>
      </c>
      <c r="G83" s="4">
        <v>150</v>
      </c>
      <c r="H83" s="4">
        <v>150</v>
      </c>
      <c r="I83" s="4">
        <v>30</v>
      </c>
      <c r="K83" s="4"/>
      <c r="L83" s="4"/>
      <c r="M83" s="4"/>
    </row>
    <row r="84" spans="1:13" ht="23.25" customHeight="1">
      <c r="A84" s="96">
        <v>76</v>
      </c>
      <c r="B84" s="646" t="s">
        <v>1099</v>
      </c>
      <c r="C84" s="647" t="s">
        <v>1240</v>
      </c>
      <c r="D84" s="648" t="s">
        <v>1242</v>
      </c>
      <c r="E84" s="85" t="s">
        <v>3937</v>
      </c>
      <c r="F84" s="96" t="s">
        <v>1248</v>
      </c>
      <c r="G84" s="4">
        <v>150</v>
      </c>
      <c r="H84" s="4">
        <v>150</v>
      </c>
      <c r="I84" s="4">
        <v>30</v>
      </c>
      <c r="K84" s="4"/>
      <c r="L84" s="4"/>
      <c r="M84" s="4"/>
    </row>
    <row r="85" spans="1:13" ht="23.25" customHeight="1">
      <c r="A85" s="96">
        <v>77</v>
      </c>
      <c r="B85" s="646" t="s">
        <v>1124</v>
      </c>
      <c r="C85" s="647" t="s">
        <v>1177</v>
      </c>
      <c r="D85" s="648" t="s">
        <v>1243</v>
      </c>
      <c r="E85" s="85" t="s">
        <v>3937</v>
      </c>
      <c r="F85" s="96" t="s">
        <v>1248</v>
      </c>
      <c r="G85" s="4">
        <v>150</v>
      </c>
      <c r="H85" s="4">
        <v>150</v>
      </c>
      <c r="I85" s="4">
        <v>30</v>
      </c>
      <c r="K85" s="4"/>
      <c r="L85" s="4"/>
      <c r="M85" s="4"/>
    </row>
    <row r="86" spans="1:13" ht="23.25" customHeight="1">
      <c r="A86" s="96">
        <v>78</v>
      </c>
      <c r="B86" s="646" t="s">
        <v>1104</v>
      </c>
      <c r="C86" s="647" t="s">
        <v>1244</v>
      </c>
      <c r="D86" s="648" t="s">
        <v>1245</v>
      </c>
      <c r="E86" s="85" t="s">
        <v>3937</v>
      </c>
      <c r="F86" s="96" t="s">
        <v>1248</v>
      </c>
      <c r="G86" s="4">
        <v>150</v>
      </c>
      <c r="H86" s="4">
        <v>150</v>
      </c>
      <c r="I86" s="4">
        <v>30</v>
      </c>
      <c r="K86" s="4"/>
      <c r="L86" s="4"/>
      <c r="M86" s="4"/>
    </row>
    <row r="87" spans="1:13" ht="23.25" customHeight="1">
      <c r="A87" s="96">
        <v>79</v>
      </c>
      <c r="B87" s="646" t="s">
        <v>543</v>
      </c>
      <c r="C87" s="647" t="s">
        <v>544</v>
      </c>
      <c r="D87" s="648" t="s">
        <v>545</v>
      </c>
      <c r="E87" s="85" t="s">
        <v>3937</v>
      </c>
      <c r="F87" s="96" t="s">
        <v>1248</v>
      </c>
      <c r="G87" s="4">
        <v>150</v>
      </c>
      <c r="H87" s="4">
        <v>150</v>
      </c>
      <c r="I87" s="4">
        <v>30</v>
      </c>
      <c r="K87" s="4"/>
      <c r="L87" s="4"/>
      <c r="M87" s="4"/>
    </row>
    <row r="88" spans="1:13" ht="23.25" customHeight="1">
      <c r="A88" s="96">
        <v>80</v>
      </c>
      <c r="B88" s="646" t="s">
        <v>1125</v>
      </c>
      <c r="C88" s="647" t="s">
        <v>530</v>
      </c>
      <c r="D88" s="648" t="s">
        <v>1246</v>
      </c>
      <c r="E88" s="85" t="s">
        <v>3937</v>
      </c>
      <c r="F88" s="96" t="s">
        <v>1248</v>
      </c>
      <c r="G88" s="4">
        <v>150</v>
      </c>
      <c r="H88" s="4">
        <v>150</v>
      </c>
      <c r="I88" s="4">
        <v>30</v>
      </c>
      <c r="K88" s="4"/>
      <c r="L88" s="4"/>
      <c r="M88" s="4"/>
    </row>
    <row r="89" spans="1:13" ht="15.75">
      <c r="A89" s="96">
        <v>81</v>
      </c>
      <c r="B89" s="646" t="s">
        <v>1249</v>
      </c>
      <c r="C89" s="647" t="s">
        <v>1250</v>
      </c>
      <c r="D89" s="648" t="s">
        <v>1251</v>
      </c>
      <c r="E89" s="85" t="s">
        <v>1247</v>
      </c>
      <c r="F89" s="96" t="s">
        <v>1248</v>
      </c>
      <c r="G89" s="4">
        <f ca="1">H89/0.8</f>
        <v>300</v>
      </c>
      <c r="H89" s="4">
        <f ca="1">I89/0.8</f>
        <v>300</v>
      </c>
      <c r="I89" s="4">
        <f ca="1">G89-H89</f>
        <v>60</v>
      </c>
      <c r="K89" s="4"/>
      <c r="L89" s="4"/>
      <c r="M89" s="4"/>
    </row>
    <row r="90" spans="1:13" ht="15.75">
      <c r="A90" s="96">
        <v>82</v>
      </c>
      <c r="B90" s="646" t="s">
        <v>1252</v>
      </c>
      <c r="C90" s="647" t="s">
        <v>1253</v>
      </c>
      <c r="D90" s="648" t="s">
        <v>1254</v>
      </c>
      <c r="E90" s="85" t="s">
        <v>1247</v>
      </c>
      <c r="F90" s="96" t="s">
        <v>1248</v>
      </c>
      <c r="G90" s="4">
        <f t="shared" ref="G90:H153" ca="1" si="3">H90/0.8</f>
        <v>200</v>
      </c>
      <c r="H90" s="4">
        <f t="shared" ca="1" si="3"/>
        <v>200</v>
      </c>
      <c r="I90" s="4">
        <f t="shared" ref="I90:I153" ca="1" si="4">G90-H90</f>
        <v>40</v>
      </c>
      <c r="K90" s="4"/>
      <c r="L90" s="4"/>
      <c r="M90" s="4"/>
    </row>
    <row r="91" spans="1:13" ht="15.75">
      <c r="A91" s="96">
        <v>83</v>
      </c>
      <c r="B91" s="646" t="s">
        <v>1255</v>
      </c>
      <c r="C91" s="647" t="s">
        <v>1256</v>
      </c>
      <c r="D91" s="648" t="s">
        <v>1257</v>
      </c>
      <c r="E91" s="85" t="s">
        <v>1247</v>
      </c>
      <c r="F91" s="96" t="s">
        <v>1248</v>
      </c>
      <c r="G91" s="4">
        <f t="shared" ca="1" si="3"/>
        <v>100</v>
      </c>
      <c r="H91" s="4">
        <f t="shared" ca="1" si="3"/>
        <v>100</v>
      </c>
      <c r="I91" s="4">
        <f t="shared" ca="1" si="4"/>
        <v>20</v>
      </c>
      <c r="K91" s="4"/>
      <c r="L91" s="4"/>
      <c r="M91" s="4"/>
    </row>
    <row r="92" spans="1:13" ht="15.75">
      <c r="A92" s="96">
        <v>84</v>
      </c>
      <c r="B92" s="646" t="s">
        <v>1258</v>
      </c>
      <c r="C92" s="647" t="s">
        <v>1259</v>
      </c>
      <c r="D92" s="648" t="s">
        <v>1260</v>
      </c>
      <c r="E92" s="85" t="s">
        <v>1247</v>
      </c>
      <c r="F92" s="96" t="s">
        <v>1248</v>
      </c>
      <c r="G92" s="4">
        <f t="shared" ca="1" si="3"/>
        <v>100</v>
      </c>
      <c r="H92" s="4">
        <f t="shared" ca="1" si="3"/>
        <v>100</v>
      </c>
      <c r="I92" s="4">
        <f t="shared" ca="1" si="4"/>
        <v>20</v>
      </c>
      <c r="K92" s="4"/>
      <c r="L92" s="4"/>
      <c r="M92" s="4"/>
    </row>
    <row r="93" spans="1:13" ht="15.75">
      <c r="A93" s="96">
        <v>85</v>
      </c>
      <c r="B93" s="646" t="s">
        <v>1261</v>
      </c>
      <c r="C93" s="647" t="s">
        <v>1262</v>
      </c>
      <c r="D93" s="648" t="s">
        <v>1263</v>
      </c>
      <c r="E93" s="85" t="s">
        <v>1247</v>
      </c>
      <c r="F93" s="96" t="s">
        <v>1248</v>
      </c>
      <c r="G93" s="4">
        <f t="shared" ca="1" si="3"/>
        <v>300</v>
      </c>
      <c r="H93" s="4">
        <f t="shared" ca="1" si="3"/>
        <v>300</v>
      </c>
      <c r="I93" s="4">
        <f t="shared" ca="1" si="4"/>
        <v>60</v>
      </c>
      <c r="K93" s="4"/>
      <c r="L93" s="4"/>
      <c r="M93" s="4"/>
    </row>
    <row r="94" spans="1:13" ht="15.75">
      <c r="A94" s="96">
        <v>86</v>
      </c>
      <c r="B94" s="646" t="s">
        <v>1102</v>
      </c>
      <c r="C94" s="647" t="s">
        <v>1264</v>
      </c>
      <c r="D94" s="648" t="s">
        <v>1265</v>
      </c>
      <c r="E94" s="85" t="s">
        <v>1247</v>
      </c>
      <c r="F94" s="96" t="s">
        <v>1248</v>
      </c>
      <c r="G94" s="4">
        <f t="shared" ca="1" si="3"/>
        <v>300</v>
      </c>
      <c r="H94" s="4">
        <f t="shared" ca="1" si="3"/>
        <v>300</v>
      </c>
      <c r="I94" s="4">
        <f t="shared" ca="1" si="4"/>
        <v>60</v>
      </c>
      <c r="K94" s="4"/>
      <c r="L94" s="4"/>
      <c r="M94" s="4"/>
    </row>
    <row r="95" spans="1:13" ht="15.75">
      <c r="A95" s="96">
        <v>87</v>
      </c>
      <c r="B95" s="646" t="s">
        <v>1266</v>
      </c>
      <c r="C95" s="647" t="s">
        <v>1267</v>
      </c>
      <c r="D95" s="648" t="s">
        <v>1268</v>
      </c>
      <c r="E95" s="85" t="s">
        <v>1247</v>
      </c>
      <c r="F95" s="96" t="s">
        <v>1248</v>
      </c>
      <c r="G95" s="4">
        <f t="shared" ca="1" si="3"/>
        <v>300</v>
      </c>
      <c r="H95" s="4">
        <f t="shared" ca="1" si="3"/>
        <v>300</v>
      </c>
      <c r="I95" s="4">
        <f t="shared" ca="1" si="4"/>
        <v>60</v>
      </c>
      <c r="K95" s="4"/>
      <c r="L95" s="4"/>
      <c r="M95" s="4"/>
    </row>
    <row r="96" spans="1:13" ht="15.75">
      <c r="A96" s="96">
        <v>88</v>
      </c>
      <c r="B96" s="646" t="s">
        <v>1269</v>
      </c>
      <c r="C96" s="647" t="s">
        <v>530</v>
      </c>
      <c r="D96" s="648" t="s">
        <v>1270</v>
      </c>
      <c r="E96" s="85" t="s">
        <v>1247</v>
      </c>
      <c r="F96" s="96" t="s">
        <v>1248</v>
      </c>
      <c r="G96" s="4">
        <f t="shared" ca="1" si="3"/>
        <v>300</v>
      </c>
      <c r="H96" s="4">
        <f t="shared" ca="1" si="3"/>
        <v>300</v>
      </c>
      <c r="I96" s="4">
        <f t="shared" ca="1" si="4"/>
        <v>60</v>
      </c>
      <c r="K96" s="4"/>
      <c r="L96" s="4"/>
      <c r="M96" s="4"/>
    </row>
    <row r="97" spans="1:13" ht="15.75">
      <c r="A97" s="96">
        <v>89</v>
      </c>
      <c r="B97" s="646" t="s">
        <v>1271</v>
      </c>
      <c r="C97" s="647" t="s">
        <v>1272</v>
      </c>
      <c r="D97" s="648" t="s">
        <v>1273</v>
      </c>
      <c r="E97" s="85" t="s">
        <v>1247</v>
      </c>
      <c r="F97" s="96" t="s">
        <v>1248</v>
      </c>
      <c r="G97" s="4">
        <f t="shared" ca="1" si="3"/>
        <v>300</v>
      </c>
      <c r="H97" s="4">
        <f t="shared" ca="1" si="3"/>
        <v>300</v>
      </c>
      <c r="I97" s="4">
        <f t="shared" ca="1" si="4"/>
        <v>60</v>
      </c>
      <c r="K97" s="4"/>
      <c r="L97" s="4"/>
      <c r="M97" s="4"/>
    </row>
    <row r="98" spans="1:13" ht="15.75">
      <c r="A98" s="96">
        <v>90</v>
      </c>
      <c r="B98" s="646" t="s">
        <v>1108</v>
      </c>
      <c r="C98" s="647" t="s">
        <v>1274</v>
      </c>
      <c r="D98" s="648" t="s">
        <v>1275</v>
      </c>
      <c r="E98" s="85" t="s">
        <v>1247</v>
      </c>
      <c r="F98" s="96" t="s">
        <v>1248</v>
      </c>
      <c r="G98" s="4">
        <f t="shared" ca="1" si="3"/>
        <v>300</v>
      </c>
      <c r="H98" s="4">
        <f t="shared" ca="1" si="3"/>
        <v>300</v>
      </c>
      <c r="I98" s="4">
        <f t="shared" ca="1" si="4"/>
        <v>60</v>
      </c>
      <c r="K98" s="4"/>
      <c r="L98" s="4"/>
      <c r="M98" s="4"/>
    </row>
    <row r="99" spans="1:13" ht="15.75">
      <c r="A99" s="96">
        <v>91</v>
      </c>
      <c r="B99" s="646" t="s">
        <v>1276</v>
      </c>
      <c r="C99" s="647" t="s">
        <v>1277</v>
      </c>
      <c r="D99" s="648" t="s">
        <v>1278</v>
      </c>
      <c r="E99" s="85" t="s">
        <v>1247</v>
      </c>
      <c r="F99" s="96" t="s">
        <v>1248</v>
      </c>
      <c r="G99" s="4">
        <f t="shared" ca="1" si="3"/>
        <v>100</v>
      </c>
      <c r="H99" s="4">
        <f t="shared" ca="1" si="3"/>
        <v>100</v>
      </c>
      <c r="I99" s="4">
        <f t="shared" ca="1" si="4"/>
        <v>20</v>
      </c>
      <c r="K99" s="4"/>
      <c r="L99" s="4"/>
      <c r="M99" s="4"/>
    </row>
    <row r="100" spans="1:13" ht="15.75">
      <c r="A100" s="96">
        <v>92</v>
      </c>
      <c r="B100" s="646" t="s">
        <v>1279</v>
      </c>
      <c r="C100" s="647" t="s">
        <v>1280</v>
      </c>
      <c r="D100" s="648" t="s">
        <v>1281</v>
      </c>
      <c r="E100" s="85" t="s">
        <v>1247</v>
      </c>
      <c r="F100" s="96" t="s">
        <v>1248</v>
      </c>
      <c r="G100" s="4">
        <f t="shared" ca="1" si="3"/>
        <v>300</v>
      </c>
      <c r="H100" s="4">
        <f t="shared" ca="1" si="3"/>
        <v>300</v>
      </c>
      <c r="I100" s="4">
        <f t="shared" ca="1" si="4"/>
        <v>60</v>
      </c>
      <c r="K100" s="4"/>
      <c r="L100" s="4"/>
      <c r="M100" s="4"/>
    </row>
    <row r="101" spans="1:13" ht="15.75">
      <c r="A101" s="96">
        <v>93</v>
      </c>
      <c r="B101" s="646" t="s">
        <v>1282</v>
      </c>
      <c r="C101" s="647" t="s">
        <v>1283</v>
      </c>
      <c r="D101" s="648" t="s">
        <v>1284</v>
      </c>
      <c r="E101" s="85" t="s">
        <v>1247</v>
      </c>
      <c r="F101" s="96" t="s">
        <v>1248</v>
      </c>
      <c r="G101" s="4">
        <f t="shared" ca="1" si="3"/>
        <v>300</v>
      </c>
      <c r="H101" s="4">
        <f t="shared" ca="1" si="3"/>
        <v>300</v>
      </c>
      <c r="I101" s="4">
        <f t="shared" ca="1" si="4"/>
        <v>60</v>
      </c>
      <c r="K101" s="4"/>
      <c r="L101" s="4"/>
      <c r="M101" s="4"/>
    </row>
    <row r="102" spans="1:13" ht="15.75">
      <c r="A102" s="96">
        <v>94</v>
      </c>
      <c r="B102" s="646" t="s">
        <v>1285</v>
      </c>
      <c r="C102" s="647" t="s">
        <v>1286</v>
      </c>
      <c r="D102" s="648" t="s">
        <v>1287</v>
      </c>
      <c r="E102" s="85" t="s">
        <v>1247</v>
      </c>
      <c r="F102" s="96" t="s">
        <v>1248</v>
      </c>
      <c r="G102" s="4">
        <f t="shared" ca="1" si="3"/>
        <v>300</v>
      </c>
      <c r="H102" s="4">
        <f t="shared" ca="1" si="3"/>
        <v>300</v>
      </c>
      <c r="I102" s="4">
        <f t="shared" ca="1" si="4"/>
        <v>60</v>
      </c>
      <c r="K102" s="4"/>
      <c r="L102" s="4"/>
      <c r="M102" s="4"/>
    </row>
    <row r="103" spans="1:13" ht="15.75">
      <c r="A103" s="96">
        <v>95</v>
      </c>
      <c r="B103" s="646" t="s">
        <v>1098</v>
      </c>
      <c r="C103" s="647" t="s">
        <v>1288</v>
      </c>
      <c r="D103" s="648" t="s">
        <v>1289</v>
      </c>
      <c r="E103" s="85" t="s">
        <v>1247</v>
      </c>
      <c r="F103" s="96" t="s">
        <v>1248</v>
      </c>
      <c r="G103" s="4">
        <f t="shared" ca="1" si="3"/>
        <v>100</v>
      </c>
      <c r="H103" s="4">
        <f t="shared" ca="1" si="3"/>
        <v>100</v>
      </c>
      <c r="I103" s="4">
        <f t="shared" ca="1" si="4"/>
        <v>20</v>
      </c>
      <c r="K103" s="4"/>
      <c r="L103" s="4"/>
      <c r="M103" s="4"/>
    </row>
    <row r="104" spans="1:13" ht="15.75">
      <c r="A104" s="96">
        <v>96</v>
      </c>
      <c r="B104" s="646" t="s">
        <v>1090</v>
      </c>
      <c r="C104" s="647" t="s">
        <v>1290</v>
      </c>
      <c r="D104" s="648" t="s">
        <v>1291</v>
      </c>
      <c r="E104" s="85" t="s">
        <v>1247</v>
      </c>
      <c r="F104" s="96" t="s">
        <v>1248</v>
      </c>
      <c r="G104" s="4">
        <f t="shared" ca="1" si="3"/>
        <v>100</v>
      </c>
      <c r="H104" s="4">
        <f t="shared" ca="1" si="3"/>
        <v>100</v>
      </c>
      <c r="I104" s="4">
        <f t="shared" ca="1" si="4"/>
        <v>20</v>
      </c>
      <c r="K104" s="4"/>
      <c r="L104" s="4"/>
      <c r="M104" s="4"/>
    </row>
    <row r="105" spans="1:13" ht="15.75">
      <c r="A105" s="96">
        <v>97</v>
      </c>
      <c r="B105" s="646" t="s">
        <v>1292</v>
      </c>
      <c r="C105" s="647" t="s">
        <v>1159</v>
      </c>
      <c r="D105" s="648" t="s">
        <v>1293</v>
      </c>
      <c r="E105" s="85" t="s">
        <v>1247</v>
      </c>
      <c r="F105" s="96" t="s">
        <v>1248</v>
      </c>
      <c r="G105" s="4">
        <f t="shared" ca="1" si="3"/>
        <v>100</v>
      </c>
      <c r="H105" s="4">
        <f t="shared" ca="1" si="3"/>
        <v>100</v>
      </c>
      <c r="I105" s="4">
        <f t="shared" ca="1" si="4"/>
        <v>20</v>
      </c>
      <c r="K105" s="4"/>
      <c r="L105" s="4"/>
      <c r="M105" s="4"/>
    </row>
    <row r="106" spans="1:13" ht="15.75">
      <c r="A106" s="96">
        <v>98</v>
      </c>
      <c r="B106" s="646" t="s">
        <v>1294</v>
      </c>
      <c r="C106" s="647" t="s">
        <v>1295</v>
      </c>
      <c r="D106" s="648" t="s">
        <v>1296</v>
      </c>
      <c r="E106" s="85" t="s">
        <v>1247</v>
      </c>
      <c r="F106" s="96" t="s">
        <v>1248</v>
      </c>
      <c r="G106" s="4">
        <f t="shared" ca="1" si="3"/>
        <v>100</v>
      </c>
      <c r="H106" s="4">
        <f t="shared" ca="1" si="3"/>
        <v>100</v>
      </c>
      <c r="I106" s="4">
        <f t="shared" ca="1" si="4"/>
        <v>20</v>
      </c>
      <c r="K106" s="4"/>
      <c r="L106" s="4"/>
      <c r="M106" s="4"/>
    </row>
    <row r="107" spans="1:13" ht="15.75">
      <c r="A107" s="96">
        <v>99</v>
      </c>
      <c r="B107" s="646" t="s">
        <v>1297</v>
      </c>
      <c r="C107" s="647" t="s">
        <v>1298</v>
      </c>
      <c r="D107" s="648" t="s">
        <v>1299</v>
      </c>
      <c r="E107" s="85" t="s">
        <v>1247</v>
      </c>
      <c r="F107" s="96" t="s">
        <v>1248</v>
      </c>
      <c r="G107" s="4">
        <f t="shared" ca="1" si="3"/>
        <v>300</v>
      </c>
      <c r="H107" s="4">
        <f t="shared" ca="1" si="3"/>
        <v>300</v>
      </c>
      <c r="I107" s="4">
        <f t="shared" ca="1" si="4"/>
        <v>60</v>
      </c>
      <c r="K107" s="4"/>
      <c r="L107" s="4"/>
      <c r="M107" s="4"/>
    </row>
    <row r="108" spans="1:13" ht="15.75">
      <c r="A108" s="96">
        <v>100</v>
      </c>
      <c r="B108" s="646" t="s">
        <v>1300</v>
      </c>
      <c r="C108" s="647" t="s">
        <v>1301</v>
      </c>
      <c r="D108" s="648" t="s">
        <v>1302</v>
      </c>
      <c r="E108" s="85" t="s">
        <v>1247</v>
      </c>
      <c r="F108" s="96" t="s">
        <v>1248</v>
      </c>
      <c r="G108" s="4">
        <f t="shared" ca="1" si="3"/>
        <v>300</v>
      </c>
      <c r="H108" s="4">
        <f t="shared" ca="1" si="3"/>
        <v>300</v>
      </c>
      <c r="I108" s="4">
        <f t="shared" ca="1" si="4"/>
        <v>60</v>
      </c>
      <c r="K108" s="4"/>
      <c r="L108" s="4"/>
      <c r="M108" s="4"/>
    </row>
    <row r="109" spans="1:13" ht="15.75">
      <c r="A109" s="96">
        <v>101</v>
      </c>
      <c r="B109" s="646" t="s">
        <v>1252</v>
      </c>
      <c r="C109" s="647" t="s">
        <v>1303</v>
      </c>
      <c r="D109" s="648" t="s">
        <v>1304</v>
      </c>
      <c r="E109" s="85" t="s">
        <v>1247</v>
      </c>
      <c r="F109" s="96" t="s">
        <v>1248</v>
      </c>
      <c r="G109" s="4">
        <f t="shared" ca="1" si="3"/>
        <v>300</v>
      </c>
      <c r="H109" s="4">
        <f t="shared" ca="1" si="3"/>
        <v>300</v>
      </c>
      <c r="I109" s="4">
        <f t="shared" ca="1" si="4"/>
        <v>60</v>
      </c>
      <c r="K109" s="4"/>
      <c r="L109" s="4"/>
      <c r="M109" s="4"/>
    </row>
    <row r="110" spans="1:13" ht="15.75">
      <c r="A110" s="96">
        <v>102</v>
      </c>
      <c r="B110" s="646" t="s">
        <v>1305</v>
      </c>
      <c r="C110" s="647" t="s">
        <v>1306</v>
      </c>
      <c r="D110" s="648" t="s">
        <v>1307</v>
      </c>
      <c r="E110" s="85" t="s">
        <v>1247</v>
      </c>
      <c r="F110" s="96" t="s">
        <v>1248</v>
      </c>
      <c r="G110" s="4">
        <f t="shared" ca="1" si="3"/>
        <v>200</v>
      </c>
      <c r="H110" s="4">
        <f t="shared" ca="1" si="3"/>
        <v>200</v>
      </c>
      <c r="I110" s="4">
        <f t="shared" ca="1" si="4"/>
        <v>40</v>
      </c>
      <c r="K110" s="4"/>
      <c r="L110" s="4"/>
      <c r="M110" s="4"/>
    </row>
    <row r="111" spans="1:13" ht="15.75">
      <c r="A111" s="96">
        <v>103</v>
      </c>
      <c r="B111" s="646" t="s">
        <v>1086</v>
      </c>
      <c r="C111" s="647" t="s">
        <v>1308</v>
      </c>
      <c r="D111" s="648" t="s">
        <v>1309</v>
      </c>
      <c r="E111" s="85" t="s">
        <v>1247</v>
      </c>
      <c r="F111" s="96" t="s">
        <v>1248</v>
      </c>
      <c r="G111" s="4">
        <f t="shared" ca="1" si="3"/>
        <v>300</v>
      </c>
      <c r="H111" s="4">
        <f t="shared" ca="1" si="3"/>
        <v>300</v>
      </c>
      <c r="I111" s="4">
        <f t="shared" ca="1" si="4"/>
        <v>60</v>
      </c>
      <c r="K111" s="4"/>
      <c r="L111" s="4"/>
      <c r="M111" s="4"/>
    </row>
    <row r="112" spans="1:13" ht="15.75">
      <c r="A112" s="96">
        <v>104</v>
      </c>
      <c r="B112" s="646" t="s">
        <v>1310</v>
      </c>
      <c r="C112" s="647" t="s">
        <v>1311</v>
      </c>
      <c r="D112" s="648" t="s">
        <v>1312</v>
      </c>
      <c r="E112" s="85" t="s">
        <v>1247</v>
      </c>
      <c r="F112" s="96" t="s">
        <v>1248</v>
      </c>
      <c r="G112" s="4">
        <f t="shared" ca="1" si="3"/>
        <v>200</v>
      </c>
      <c r="H112" s="4">
        <f t="shared" ca="1" si="3"/>
        <v>200</v>
      </c>
      <c r="I112" s="4">
        <f t="shared" ca="1" si="4"/>
        <v>40</v>
      </c>
      <c r="K112" s="4"/>
      <c r="L112" s="4"/>
      <c r="M112" s="4"/>
    </row>
    <row r="113" spans="1:13" ht="15.75">
      <c r="A113" s="96">
        <v>105</v>
      </c>
      <c r="B113" s="646" t="s">
        <v>1310</v>
      </c>
      <c r="C113" s="647" t="s">
        <v>1313</v>
      </c>
      <c r="D113" s="648" t="s">
        <v>1314</v>
      </c>
      <c r="E113" s="85" t="s">
        <v>1247</v>
      </c>
      <c r="F113" s="96" t="s">
        <v>1248</v>
      </c>
      <c r="G113" s="4">
        <f t="shared" ca="1" si="3"/>
        <v>300</v>
      </c>
      <c r="H113" s="4">
        <f t="shared" ca="1" si="3"/>
        <v>300</v>
      </c>
      <c r="I113" s="4">
        <f t="shared" ca="1" si="4"/>
        <v>60</v>
      </c>
      <c r="K113" s="4"/>
      <c r="L113" s="4"/>
      <c r="M113" s="4"/>
    </row>
    <row r="114" spans="1:13" ht="15.75">
      <c r="A114" s="96">
        <v>106</v>
      </c>
      <c r="B114" s="646" t="s">
        <v>1125</v>
      </c>
      <c r="C114" s="647" t="s">
        <v>1315</v>
      </c>
      <c r="D114" s="648" t="s">
        <v>1316</v>
      </c>
      <c r="E114" s="85" t="s">
        <v>1247</v>
      </c>
      <c r="F114" s="96" t="s">
        <v>1248</v>
      </c>
      <c r="G114" s="4">
        <f t="shared" ca="1" si="3"/>
        <v>300</v>
      </c>
      <c r="H114" s="4">
        <f t="shared" ca="1" si="3"/>
        <v>300</v>
      </c>
      <c r="I114" s="4">
        <f t="shared" ca="1" si="4"/>
        <v>60</v>
      </c>
      <c r="K114" s="4"/>
      <c r="L114" s="4"/>
      <c r="M114" s="4"/>
    </row>
    <row r="115" spans="1:13" ht="15.75">
      <c r="A115" s="96">
        <v>107</v>
      </c>
      <c r="B115" s="646" t="s">
        <v>1317</v>
      </c>
      <c r="C115" s="647" t="s">
        <v>1318</v>
      </c>
      <c r="D115" s="648" t="s">
        <v>1319</v>
      </c>
      <c r="E115" s="85" t="s">
        <v>1247</v>
      </c>
      <c r="F115" s="96" t="s">
        <v>1248</v>
      </c>
      <c r="G115" s="4">
        <f t="shared" ca="1" si="3"/>
        <v>300</v>
      </c>
      <c r="H115" s="4">
        <f t="shared" ca="1" si="3"/>
        <v>300</v>
      </c>
      <c r="I115" s="4">
        <f t="shared" ca="1" si="4"/>
        <v>60</v>
      </c>
      <c r="K115" s="4"/>
      <c r="L115" s="4"/>
      <c r="M115" s="4"/>
    </row>
    <row r="116" spans="1:13" ht="15.75">
      <c r="A116" s="96">
        <v>108</v>
      </c>
      <c r="B116" s="646" t="s">
        <v>1320</v>
      </c>
      <c r="C116" s="647" t="s">
        <v>1301</v>
      </c>
      <c r="D116" s="648" t="s">
        <v>1321</v>
      </c>
      <c r="E116" s="85" t="s">
        <v>1247</v>
      </c>
      <c r="F116" s="96" t="s">
        <v>1248</v>
      </c>
      <c r="G116" s="4">
        <f t="shared" ca="1" si="3"/>
        <v>300</v>
      </c>
      <c r="H116" s="4">
        <f t="shared" ca="1" si="3"/>
        <v>300</v>
      </c>
      <c r="I116" s="4">
        <f t="shared" ca="1" si="4"/>
        <v>60</v>
      </c>
      <c r="K116" s="4"/>
      <c r="L116" s="4"/>
      <c r="M116" s="4"/>
    </row>
    <row r="117" spans="1:13" ht="15.75">
      <c r="A117" s="96">
        <v>109</v>
      </c>
      <c r="B117" s="646" t="s">
        <v>1112</v>
      </c>
      <c r="C117" s="647" t="s">
        <v>1322</v>
      </c>
      <c r="D117" s="648" t="s">
        <v>1323</v>
      </c>
      <c r="E117" s="85" t="s">
        <v>1247</v>
      </c>
      <c r="F117" s="96" t="s">
        <v>1248</v>
      </c>
      <c r="G117" s="4">
        <f t="shared" ca="1" si="3"/>
        <v>200</v>
      </c>
      <c r="H117" s="4">
        <f t="shared" ca="1" si="3"/>
        <v>200</v>
      </c>
      <c r="I117" s="4">
        <f t="shared" ca="1" si="4"/>
        <v>40</v>
      </c>
      <c r="K117" s="4"/>
      <c r="L117" s="4"/>
      <c r="M117" s="4"/>
    </row>
    <row r="118" spans="1:13" ht="15.75">
      <c r="A118" s="96">
        <v>110</v>
      </c>
      <c r="B118" s="646" t="s">
        <v>1324</v>
      </c>
      <c r="C118" s="647" t="s">
        <v>1325</v>
      </c>
      <c r="D118" s="648" t="s">
        <v>1326</v>
      </c>
      <c r="E118" s="85" t="s">
        <v>1247</v>
      </c>
      <c r="F118" s="96" t="s">
        <v>1248</v>
      </c>
      <c r="G118" s="4">
        <f t="shared" ca="1" si="3"/>
        <v>300</v>
      </c>
      <c r="H118" s="4">
        <f t="shared" ca="1" si="3"/>
        <v>300</v>
      </c>
      <c r="I118" s="4">
        <f t="shared" ca="1" si="4"/>
        <v>60</v>
      </c>
      <c r="K118" s="4"/>
      <c r="L118" s="4"/>
      <c r="M118" s="4"/>
    </row>
    <row r="119" spans="1:13" ht="15.75">
      <c r="A119" s="96">
        <v>111</v>
      </c>
      <c r="B119" s="646" t="s">
        <v>1327</v>
      </c>
      <c r="C119" s="647" t="s">
        <v>1328</v>
      </c>
      <c r="D119" s="648" t="s">
        <v>1329</v>
      </c>
      <c r="E119" s="85" t="s">
        <v>1247</v>
      </c>
      <c r="F119" s="96" t="s">
        <v>1248</v>
      </c>
      <c r="G119" s="4">
        <f t="shared" ca="1" si="3"/>
        <v>300</v>
      </c>
      <c r="H119" s="4">
        <f t="shared" ca="1" si="3"/>
        <v>300</v>
      </c>
      <c r="I119" s="4">
        <f t="shared" ca="1" si="4"/>
        <v>60</v>
      </c>
      <c r="K119" s="4"/>
      <c r="L119" s="4"/>
      <c r="M119" s="4"/>
    </row>
    <row r="120" spans="1:13" ht="15.75">
      <c r="A120" s="96">
        <v>112</v>
      </c>
      <c r="B120" s="646" t="s">
        <v>1330</v>
      </c>
      <c r="C120" s="647" t="s">
        <v>1331</v>
      </c>
      <c r="D120" s="648" t="s">
        <v>1332</v>
      </c>
      <c r="E120" s="85" t="s">
        <v>1247</v>
      </c>
      <c r="F120" s="96" t="s">
        <v>1248</v>
      </c>
      <c r="G120" s="4">
        <f t="shared" ca="1" si="3"/>
        <v>200</v>
      </c>
      <c r="H120" s="4">
        <f t="shared" ca="1" si="3"/>
        <v>200</v>
      </c>
      <c r="I120" s="4">
        <f t="shared" ca="1" si="4"/>
        <v>40</v>
      </c>
      <c r="K120" s="4"/>
      <c r="L120" s="4"/>
      <c r="M120" s="4"/>
    </row>
    <row r="121" spans="1:13" ht="15.75">
      <c r="A121" s="96">
        <v>113</v>
      </c>
      <c r="B121" s="646" t="s">
        <v>1333</v>
      </c>
      <c r="C121" s="647" t="s">
        <v>1311</v>
      </c>
      <c r="D121" s="648" t="s">
        <v>1334</v>
      </c>
      <c r="E121" s="85" t="s">
        <v>1247</v>
      </c>
      <c r="F121" s="96" t="s">
        <v>1248</v>
      </c>
      <c r="G121" s="4">
        <f t="shared" ca="1" si="3"/>
        <v>300</v>
      </c>
      <c r="H121" s="4">
        <f t="shared" ca="1" si="3"/>
        <v>300</v>
      </c>
      <c r="I121" s="4">
        <f t="shared" ca="1" si="4"/>
        <v>60</v>
      </c>
      <c r="K121" s="4"/>
      <c r="L121" s="4"/>
      <c r="M121" s="4"/>
    </row>
    <row r="122" spans="1:13" ht="15.75">
      <c r="A122" s="96">
        <v>114</v>
      </c>
      <c r="B122" s="646" t="s">
        <v>1092</v>
      </c>
      <c r="C122" s="647" t="s">
        <v>1335</v>
      </c>
      <c r="D122" s="648" t="s">
        <v>1336</v>
      </c>
      <c r="E122" s="85" t="s">
        <v>1247</v>
      </c>
      <c r="F122" s="96" t="s">
        <v>1248</v>
      </c>
      <c r="G122" s="4">
        <f t="shared" ca="1" si="3"/>
        <v>300</v>
      </c>
      <c r="H122" s="4">
        <f t="shared" ca="1" si="3"/>
        <v>300</v>
      </c>
      <c r="I122" s="4">
        <f t="shared" ca="1" si="4"/>
        <v>60</v>
      </c>
      <c r="K122" s="4"/>
      <c r="L122" s="4"/>
      <c r="M122" s="4"/>
    </row>
    <row r="123" spans="1:13" ht="15.75">
      <c r="A123" s="96">
        <v>115</v>
      </c>
      <c r="B123" s="646" t="s">
        <v>1337</v>
      </c>
      <c r="C123" s="647" t="s">
        <v>1338</v>
      </c>
      <c r="D123" s="648" t="s">
        <v>1339</v>
      </c>
      <c r="E123" s="85" t="s">
        <v>1247</v>
      </c>
      <c r="F123" s="96" t="s">
        <v>1248</v>
      </c>
      <c r="G123" s="4">
        <f t="shared" ca="1" si="3"/>
        <v>200</v>
      </c>
      <c r="H123" s="4">
        <f t="shared" ca="1" si="3"/>
        <v>200</v>
      </c>
      <c r="I123" s="4">
        <f t="shared" ca="1" si="4"/>
        <v>40</v>
      </c>
      <c r="K123" s="4"/>
      <c r="L123" s="4"/>
      <c r="M123" s="4"/>
    </row>
    <row r="124" spans="1:13" ht="15.75">
      <c r="A124" s="96">
        <v>116</v>
      </c>
      <c r="B124" s="646" t="s">
        <v>1340</v>
      </c>
      <c r="C124" s="647" t="s">
        <v>1341</v>
      </c>
      <c r="D124" s="648" t="s">
        <v>1342</v>
      </c>
      <c r="E124" s="85" t="s">
        <v>1247</v>
      </c>
      <c r="F124" s="96" t="s">
        <v>1248</v>
      </c>
      <c r="G124" s="4">
        <f t="shared" ca="1" si="3"/>
        <v>300</v>
      </c>
      <c r="H124" s="4">
        <f t="shared" ca="1" si="3"/>
        <v>300</v>
      </c>
      <c r="I124" s="4">
        <f t="shared" ca="1" si="4"/>
        <v>60</v>
      </c>
      <c r="K124" s="4"/>
      <c r="L124" s="4"/>
      <c r="M124" s="4"/>
    </row>
    <row r="125" spans="1:13" ht="15.75">
      <c r="A125" s="96">
        <v>117</v>
      </c>
      <c r="B125" s="646" t="s">
        <v>1343</v>
      </c>
      <c r="C125" s="647" t="s">
        <v>1344</v>
      </c>
      <c r="D125" s="648" t="s">
        <v>1345</v>
      </c>
      <c r="E125" s="85" t="s">
        <v>1247</v>
      </c>
      <c r="F125" s="96" t="s">
        <v>1248</v>
      </c>
      <c r="G125" s="4">
        <f t="shared" ca="1" si="3"/>
        <v>300</v>
      </c>
      <c r="H125" s="4">
        <f t="shared" ca="1" si="3"/>
        <v>300</v>
      </c>
      <c r="I125" s="4">
        <f t="shared" ca="1" si="4"/>
        <v>60</v>
      </c>
      <c r="K125" s="4"/>
      <c r="L125" s="4"/>
      <c r="M125" s="4"/>
    </row>
    <row r="126" spans="1:13" ht="15.75">
      <c r="A126" s="96">
        <v>118</v>
      </c>
      <c r="B126" s="646" t="s">
        <v>1346</v>
      </c>
      <c r="C126" s="647" t="s">
        <v>1344</v>
      </c>
      <c r="D126" s="648" t="s">
        <v>1347</v>
      </c>
      <c r="E126" s="85" t="s">
        <v>1247</v>
      </c>
      <c r="F126" s="96" t="s">
        <v>1248</v>
      </c>
      <c r="G126" s="4">
        <f t="shared" ca="1" si="3"/>
        <v>200</v>
      </c>
      <c r="H126" s="4">
        <f t="shared" ca="1" si="3"/>
        <v>200</v>
      </c>
      <c r="I126" s="4">
        <f t="shared" ca="1" si="4"/>
        <v>40</v>
      </c>
      <c r="K126" s="4"/>
      <c r="L126" s="4"/>
      <c r="M126" s="4"/>
    </row>
    <row r="127" spans="1:13" ht="15.75">
      <c r="A127" s="96">
        <v>119</v>
      </c>
      <c r="B127" s="646" t="s">
        <v>1348</v>
      </c>
      <c r="C127" s="647" t="s">
        <v>1214</v>
      </c>
      <c r="D127" s="648" t="s">
        <v>1349</v>
      </c>
      <c r="E127" s="85" t="s">
        <v>1247</v>
      </c>
      <c r="F127" s="96" t="s">
        <v>1248</v>
      </c>
      <c r="G127" s="4">
        <f t="shared" ca="1" si="3"/>
        <v>300</v>
      </c>
      <c r="H127" s="4">
        <f t="shared" ca="1" si="3"/>
        <v>300</v>
      </c>
      <c r="I127" s="4">
        <f t="shared" ca="1" si="4"/>
        <v>60</v>
      </c>
      <c r="K127" s="4"/>
      <c r="L127" s="4"/>
      <c r="M127" s="4"/>
    </row>
    <row r="128" spans="1:13" ht="15.75">
      <c r="A128" s="96">
        <v>120</v>
      </c>
      <c r="B128" s="646" t="s">
        <v>1350</v>
      </c>
      <c r="C128" s="647" t="s">
        <v>1351</v>
      </c>
      <c r="D128" s="648" t="s">
        <v>1352</v>
      </c>
      <c r="E128" s="85" t="s">
        <v>1247</v>
      </c>
      <c r="F128" s="96" t="s">
        <v>1248</v>
      </c>
      <c r="G128" s="4">
        <f t="shared" ca="1" si="3"/>
        <v>300</v>
      </c>
      <c r="H128" s="4">
        <f t="shared" ca="1" si="3"/>
        <v>300</v>
      </c>
      <c r="I128" s="4">
        <f t="shared" ca="1" si="4"/>
        <v>60</v>
      </c>
      <c r="K128" s="4"/>
      <c r="L128" s="4"/>
      <c r="M128" s="4"/>
    </row>
    <row r="129" spans="1:13" ht="15.75">
      <c r="A129" s="96">
        <v>121</v>
      </c>
      <c r="B129" s="646" t="s">
        <v>1276</v>
      </c>
      <c r="C129" s="647" t="s">
        <v>1353</v>
      </c>
      <c r="D129" s="648" t="s">
        <v>1354</v>
      </c>
      <c r="E129" s="85" t="s">
        <v>1247</v>
      </c>
      <c r="F129" s="96" t="s">
        <v>1248</v>
      </c>
      <c r="G129" s="4">
        <f t="shared" ca="1" si="3"/>
        <v>300</v>
      </c>
      <c r="H129" s="4">
        <f t="shared" ca="1" si="3"/>
        <v>300</v>
      </c>
      <c r="I129" s="4">
        <f t="shared" ca="1" si="4"/>
        <v>60</v>
      </c>
      <c r="K129" s="4"/>
      <c r="L129" s="4"/>
      <c r="M129" s="4"/>
    </row>
    <row r="130" spans="1:13" ht="15.75">
      <c r="A130" s="96">
        <v>122</v>
      </c>
      <c r="B130" s="646" t="s">
        <v>1083</v>
      </c>
      <c r="C130" s="647" t="s">
        <v>1220</v>
      </c>
      <c r="D130" s="648" t="s">
        <v>1355</v>
      </c>
      <c r="E130" s="85" t="s">
        <v>1247</v>
      </c>
      <c r="F130" s="96" t="s">
        <v>1248</v>
      </c>
      <c r="G130" s="4">
        <f t="shared" ca="1" si="3"/>
        <v>300</v>
      </c>
      <c r="H130" s="4">
        <f t="shared" ca="1" si="3"/>
        <v>300</v>
      </c>
      <c r="I130" s="4">
        <f t="shared" ca="1" si="4"/>
        <v>60</v>
      </c>
      <c r="K130" s="4"/>
      <c r="L130" s="4"/>
      <c r="M130" s="4"/>
    </row>
    <row r="131" spans="1:13" ht="15.75">
      <c r="A131" s="96">
        <v>123</v>
      </c>
      <c r="B131" s="646" t="s">
        <v>1124</v>
      </c>
      <c r="C131" s="647" t="s">
        <v>1356</v>
      </c>
      <c r="D131" s="648" t="s">
        <v>1357</v>
      </c>
      <c r="E131" s="85" t="s">
        <v>1247</v>
      </c>
      <c r="F131" s="96" t="s">
        <v>1248</v>
      </c>
      <c r="G131" s="4">
        <f t="shared" ca="1" si="3"/>
        <v>300</v>
      </c>
      <c r="H131" s="4">
        <f t="shared" ca="1" si="3"/>
        <v>300</v>
      </c>
      <c r="I131" s="4">
        <f t="shared" ca="1" si="4"/>
        <v>60</v>
      </c>
      <c r="K131" s="4"/>
      <c r="L131" s="4"/>
      <c r="M131" s="4"/>
    </row>
    <row r="132" spans="1:13" ht="15.75">
      <c r="A132" s="96">
        <v>124</v>
      </c>
      <c r="B132" s="646" t="s">
        <v>1358</v>
      </c>
      <c r="C132" s="647" t="s">
        <v>1359</v>
      </c>
      <c r="D132" s="648" t="s">
        <v>1360</v>
      </c>
      <c r="E132" s="85" t="s">
        <v>1247</v>
      </c>
      <c r="F132" s="96" t="s">
        <v>1248</v>
      </c>
      <c r="G132" s="4">
        <f t="shared" ca="1" si="3"/>
        <v>200</v>
      </c>
      <c r="H132" s="4">
        <f t="shared" ca="1" si="3"/>
        <v>200</v>
      </c>
      <c r="I132" s="4">
        <f t="shared" ca="1" si="4"/>
        <v>40</v>
      </c>
      <c r="K132" s="4"/>
      <c r="L132" s="4"/>
      <c r="M132" s="4"/>
    </row>
    <row r="133" spans="1:13" ht="15.75">
      <c r="A133" s="96">
        <v>125</v>
      </c>
      <c r="B133" s="646" t="s">
        <v>1361</v>
      </c>
      <c r="C133" s="647" t="s">
        <v>1362</v>
      </c>
      <c r="D133" s="648" t="s">
        <v>1363</v>
      </c>
      <c r="E133" s="85" t="s">
        <v>1247</v>
      </c>
      <c r="F133" s="96" t="s">
        <v>1248</v>
      </c>
      <c r="G133" s="4">
        <f t="shared" ca="1" si="3"/>
        <v>300</v>
      </c>
      <c r="H133" s="4">
        <f t="shared" ca="1" si="3"/>
        <v>300</v>
      </c>
      <c r="I133" s="4">
        <f t="shared" ca="1" si="4"/>
        <v>60</v>
      </c>
      <c r="K133" s="4"/>
      <c r="L133" s="4"/>
      <c r="M133" s="4"/>
    </row>
    <row r="134" spans="1:13" ht="15.75">
      <c r="A134" s="96">
        <v>126</v>
      </c>
      <c r="B134" s="646" t="s">
        <v>1364</v>
      </c>
      <c r="C134" s="647" t="s">
        <v>1365</v>
      </c>
      <c r="D134" s="648" t="s">
        <v>1366</v>
      </c>
      <c r="E134" s="85" t="s">
        <v>1247</v>
      </c>
      <c r="F134" s="96" t="s">
        <v>1248</v>
      </c>
      <c r="G134" s="4">
        <f t="shared" ca="1" si="3"/>
        <v>300</v>
      </c>
      <c r="H134" s="4">
        <f t="shared" ca="1" si="3"/>
        <v>300</v>
      </c>
      <c r="I134" s="4">
        <f t="shared" ca="1" si="4"/>
        <v>60</v>
      </c>
      <c r="K134" s="4"/>
      <c r="L134" s="4"/>
      <c r="M134" s="4"/>
    </row>
    <row r="135" spans="1:13" ht="15.75">
      <c r="A135" s="96">
        <v>127</v>
      </c>
      <c r="B135" s="646" t="s">
        <v>1098</v>
      </c>
      <c r="C135" s="647" t="s">
        <v>1338</v>
      </c>
      <c r="D135" s="648" t="s">
        <v>1367</v>
      </c>
      <c r="E135" s="85" t="s">
        <v>1247</v>
      </c>
      <c r="F135" s="96" t="s">
        <v>1248</v>
      </c>
      <c r="G135" s="4">
        <f t="shared" ca="1" si="3"/>
        <v>300</v>
      </c>
      <c r="H135" s="4">
        <f t="shared" ca="1" si="3"/>
        <v>300</v>
      </c>
      <c r="I135" s="4">
        <f t="shared" ca="1" si="4"/>
        <v>60</v>
      </c>
      <c r="K135" s="4"/>
      <c r="L135" s="4"/>
      <c r="M135" s="4"/>
    </row>
    <row r="136" spans="1:13" ht="15.75">
      <c r="A136" s="96">
        <v>128</v>
      </c>
      <c r="B136" s="646" t="s">
        <v>1368</v>
      </c>
      <c r="C136" s="647" t="s">
        <v>1369</v>
      </c>
      <c r="D136" s="648" t="s">
        <v>1370</v>
      </c>
      <c r="E136" s="85" t="s">
        <v>1247</v>
      </c>
      <c r="F136" s="96" t="s">
        <v>1248</v>
      </c>
      <c r="G136" s="4">
        <f t="shared" ca="1" si="3"/>
        <v>300</v>
      </c>
      <c r="H136" s="4">
        <f t="shared" ca="1" si="3"/>
        <v>300</v>
      </c>
      <c r="I136" s="4">
        <f t="shared" ca="1" si="4"/>
        <v>60</v>
      </c>
      <c r="K136" s="4"/>
      <c r="L136" s="4"/>
      <c r="M136" s="4"/>
    </row>
    <row r="137" spans="1:13" ht="15.75">
      <c r="A137" s="96">
        <v>129</v>
      </c>
      <c r="B137" s="646" t="s">
        <v>1371</v>
      </c>
      <c r="C137" s="647" t="s">
        <v>1372</v>
      </c>
      <c r="D137" s="648" t="s">
        <v>1373</v>
      </c>
      <c r="E137" s="85" t="s">
        <v>1247</v>
      </c>
      <c r="F137" s="96" t="s">
        <v>1248</v>
      </c>
      <c r="G137" s="4">
        <f t="shared" ca="1" si="3"/>
        <v>300</v>
      </c>
      <c r="H137" s="4">
        <f t="shared" ca="1" si="3"/>
        <v>300</v>
      </c>
      <c r="I137" s="4">
        <f t="shared" ca="1" si="4"/>
        <v>60</v>
      </c>
      <c r="K137" s="4"/>
      <c r="L137" s="4"/>
      <c r="M137" s="4"/>
    </row>
    <row r="138" spans="1:13" ht="15.75">
      <c r="A138" s="96">
        <v>130</v>
      </c>
      <c r="B138" s="646" t="s">
        <v>1374</v>
      </c>
      <c r="C138" s="647" t="s">
        <v>1322</v>
      </c>
      <c r="D138" s="648" t="s">
        <v>1375</v>
      </c>
      <c r="E138" s="85" t="s">
        <v>1247</v>
      </c>
      <c r="F138" s="96" t="s">
        <v>1248</v>
      </c>
      <c r="G138" s="4">
        <f t="shared" ca="1" si="3"/>
        <v>300</v>
      </c>
      <c r="H138" s="4">
        <f t="shared" ca="1" si="3"/>
        <v>300</v>
      </c>
      <c r="I138" s="4">
        <f t="shared" ca="1" si="4"/>
        <v>60</v>
      </c>
      <c r="K138" s="4"/>
      <c r="L138" s="4"/>
      <c r="M138" s="4"/>
    </row>
    <row r="139" spans="1:13" ht="15.75">
      <c r="A139" s="96">
        <v>131</v>
      </c>
      <c r="B139" s="646" t="s">
        <v>1090</v>
      </c>
      <c r="C139" s="647" t="s">
        <v>1376</v>
      </c>
      <c r="D139" s="648" t="s">
        <v>1377</v>
      </c>
      <c r="E139" s="85" t="s">
        <v>1247</v>
      </c>
      <c r="F139" s="96" t="s">
        <v>1248</v>
      </c>
      <c r="G139" s="4">
        <f t="shared" ca="1" si="3"/>
        <v>300</v>
      </c>
      <c r="H139" s="4">
        <f t="shared" ca="1" si="3"/>
        <v>300</v>
      </c>
      <c r="I139" s="4">
        <f t="shared" ca="1" si="4"/>
        <v>60</v>
      </c>
      <c r="K139" s="4"/>
      <c r="L139" s="4"/>
      <c r="M139" s="4"/>
    </row>
    <row r="140" spans="1:13" ht="15.75">
      <c r="A140" s="96">
        <v>132</v>
      </c>
      <c r="B140" s="646" t="s">
        <v>1378</v>
      </c>
      <c r="C140" s="647" t="s">
        <v>1379</v>
      </c>
      <c r="D140" s="648" t="s">
        <v>1380</v>
      </c>
      <c r="E140" s="85" t="s">
        <v>1247</v>
      </c>
      <c r="F140" s="96" t="s">
        <v>1248</v>
      </c>
      <c r="G140" s="4">
        <f t="shared" ca="1" si="3"/>
        <v>300</v>
      </c>
      <c r="H140" s="4">
        <f t="shared" ca="1" si="3"/>
        <v>300</v>
      </c>
      <c r="I140" s="4">
        <f t="shared" ca="1" si="4"/>
        <v>60</v>
      </c>
      <c r="K140" s="4"/>
      <c r="L140" s="4"/>
      <c r="M140" s="4"/>
    </row>
    <row r="141" spans="1:13" ht="15.75">
      <c r="A141" s="96">
        <v>133</v>
      </c>
      <c r="B141" s="646" t="s">
        <v>1381</v>
      </c>
      <c r="C141" s="647" t="s">
        <v>1382</v>
      </c>
      <c r="D141" s="648" t="s">
        <v>1383</v>
      </c>
      <c r="E141" s="85" t="s">
        <v>1247</v>
      </c>
      <c r="F141" s="96" t="s">
        <v>1248</v>
      </c>
      <c r="G141" s="4">
        <f t="shared" ca="1" si="3"/>
        <v>300</v>
      </c>
      <c r="H141" s="4">
        <f t="shared" ca="1" si="3"/>
        <v>300</v>
      </c>
      <c r="I141" s="4">
        <f t="shared" ca="1" si="4"/>
        <v>60</v>
      </c>
      <c r="K141" s="4"/>
      <c r="L141" s="4"/>
      <c r="M141" s="4"/>
    </row>
    <row r="142" spans="1:13" ht="15.75">
      <c r="A142" s="96">
        <v>134</v>
      </c>
      <c r="B142" s="646" t="s">
        <v>1384</v>
      </c>
      <c r="C142" s="647" t="s">
        <v>1385</v>
      </c>
      <c r="D142" s="648" t="s">
        <v>1386</v>
      </c>
      <c r="E142" s="85" t="s">
        <v>1247</v>
      </c>
      <c r="F142" s="96" t="s">
        <v>1248</v>
      </c>
      <c r="G142" s="4">
        <f t="shared" ca="1" si="3"/>
        <v>300</v>
      </c>
      <c r="H142" s="4">
        <f t="shared" ca="1" si="3"/>
        <v>300</v>
      </c>
      <c r="I142" s="4">
        <f t="shared" ca="1" si="4"/>
        <v>60</v>
      </c>
      <c r="K142" s="4"/>
      <c r="L142" s="4"/>
      <c r="M142" s="4"/>
    </row>
    <row r="143" spans="1:13" ht="15.75">
      <c r="A143" s="96">
        <v>135</v>
      </c>
      <c r="B143" s="646" t="s">
        <v>1118</v>
      </c>
      <c r="C143" s="647" t="s">
        <v>1387</v>
      </c>
      <c r="D143" s="648" t="s">
        <v>1388</v>
      </c>
      <c r="E143" s="85" t="s">
        <v>1247</v>
      </c>
      <c r="F143" s="96" t="s">
        <v>1248</v>
      </c>
      <c r="G143" s="4">
        <f t="shared" ca="1" si="3"/>
        <v>300</v>
      </c>
      <c r="H143" s="4">
        <f t="shared" ca="1" si="3"/>
        <v>300</v>
      </c>
      <c r="I143" s="4">
        <f t="shared" ca="1" si="4"/>
        <v>60</v>
      </c>
      <c r="K143" s="4"/>
      <c r="L143" s="4"/>
      <c r="M143" s="4"/>
    </row>
    <row r="144" spans="1:13" ht="15.75">
      <c r="A144" s="96">
        <v>136</v>
      </c>
      <c r="B144" s="646" t="s">
        <v>1389</v>
      </c>
      <c r="C144" s="647" t="s">
        <v>1318</v>
      </c>
      <c r="D144" s="648" t="s">
        <v>1390</v>
      </c>
      <c r="E144" s="85" t="s">
        <v>1247</v>
      </c>
      <c r="F144" s="96" t="s">
        <v>1248</v>
      </c>
      <c r="G144" s="4">
        <f t="shared" ca="1" si="3"/>
        <v>300</v>
      </c>
      <c r="H144" s="4">
        <f t="shared" ca="1" si="3"/>
        <v>300</v>
      </c>
      <c r="I144" s="4">
        <f t="shared" ca="1" si="4"/>
        <v>60</v>
      </c>
      <c r="K144" s="4"/>
      <c r="L144" s="4"/>
      <c r="M144" s="4"/>
    </row>
    <row r="145" spans="1:13" ht="15.75">
      <c r="A145" s="96">
        <v>137</v>
      </c>
      <c r="B145" s="646" t="s">
        <v>1391</v>
      </c>
      <c r="C145" s="647" t="s">
        <v>1311</v>
      </c>
      <c r="D145" s="648" t="s">
        <v>1392</v>
      </c>
      <c r="E145" s="85" t="s">
        <v>1247</v>
      </c>
      <c r="F145" s="96" t="s">
        <v>1248</v>
      </c>
      <c r="G145" s="4">
        <f t="shared" ca="1" si="3"/>
        <v>200</v>
      </c>
      <c r="H145" s="4">
        <f t="shared" ca="1" si="3"/>
        <v>200</v>
      </c>
      <c r="I145" s="4">
        <f t="shared" ca="1" si="4"/>
        <v>40</v>
      </c>
      <c r="K145" s="4"/>
      <c r="L145" s="4"/>
      <c r="M145" s="4"/>
    </row>
    <row r="146" spans="1:13" ht="15.75">
      <c r="A146" s="96">
        <v>138</v>
      </c>
      <c r="B146" s="646" t="s">
        <v>1391</v>
      </c>
      <c r="C146" s="647" t="s">
        <v>1393</v>
      </c>
      <c r="D146" s="648" t="s">
        <v>1394</v>
      </c>
      <c r="E146" s="85" t="s">
        <v>1247</v>
      </c>
      <c r="F146" s="96" t="s">
        <v>1248</v>
      </c>
      <c r="G146" s="4">
        <f t="shared" ca="1" si="3"/>
        <v>200</v>
      </c>
      <c r="H146" s="4">
        <f t="shared" ca="1" si="3"/>
        <v>200</v>
      </c>
      <c r="I146" s="4">
        <f t="shared" ca="1" si="4"/>
        <v>40</v>
      </c>
      <c r="K146" s="4"/>
      <c r="L146" s="4"/>
      <c r="M146" s="4"/>
    </row>
    <row r="147" spans="1:13" ht="15.75">
      <c r="A147" s="96">
        <v>139</v>
      </c>
      <c r="B147" s="646" t="s">
        <v>1395</v>
      </c>
      <c r="C147" s="647" t="s">
        <v>1396</v>
      </c>
      <c r="D147" s="648" t="s">
        <v>1397</v>
      </c>
      <c r="E147" s="85" t="s">
        <v>1247</v>
      </c>
      <c r="F147" s="96" t="s">
        <v>1248</v>
      </c>
      <c r="G147" s="4">
        <f t="shared" ca="1" si="3"/>
        <v>300</v>
      </c>
      <c r="H147" s="4">
        <f t="shared" ca="1" si="3"/>
        <v>300</v>
      </c>
      <c r="I147" s="4">
        <f t="shared" ca="1" si="4"/>
        <v>60</v>
      </c>
      <c r="K147" s="4"/>
      <c r="L147" s="4"/>
      <c r="M147" s="4"/>
    </row>
    <row r="148" spans="1:13" ht="15.75">
      <c r="A148" s="96">
        <v>140</v>
      </c>
      <c r="B148" s="646" t="s">
        <v>1398</v>
      </c>
      <c r="C148" s="647" t="s">
        <v>1399</v>
      </c>
      <c r="D148" s="648" t="s">
        <v>1400</v>
      </c>
      <c r="E148" s="85" t="s">
        <v>1247</v>
      </c>
      <c r="F148" s="96" t="s">
        <v>1248</v>
      </c>
      <c r="G148" s="4">
        <f t="shared" ca="1" si="3"/>
        <v>100</v>
      </c>
      <c r="H148" s="4">
        <f t="shared" ca="1" si="3"/>
        <v>100</v>
      </c>
      <c r="I148" s="4">
        <f t="shared" ca="1" si="4"/>
        <v>20</v>
      </c>
      <c r="K148" s="4"/>
      <c r="L148" s="4"/>
      <c r="M148" s="4"/>
    </row>
    <row r="149" spans="1:13" ht="15.75">
      <c r="A149" s="96">
        <v>141</v>
      </c>
      <c r="B149" s="646" t="s">
        <v>1086</v>
      </c>
      <c r="C149" s="647" t="s">
        <v>1338</v>
      </c>
      <c r="D149" s="648" t="s">
        <v>1401</v>
      </c>
      <c r="E149" s="85" t="s">
        <v>1247</v>
      </c>
      <c r="F149" s="96" t="s">
        <v>1248</v>
      </c>
      <c r="G149" s="4">
        <f t="shared" ca="1" si="3"/>
        <v>300</v>
      </c>
      <c r="H149" s="4">
        <f t="shared" ca="1" si="3"/>
        <v>300</v>
      </c>
      <c r="I149" s="4">
        <f t="shared" ca="1" si="4"/>
        <v>60</v>
      </c>
      <c r="K149" s="4"/>
      <c r="L149" s="4"/>
      <c r="M149" s="4"/>
    </row>
    <row r="150" spans="1:13" ht="15.75">
      <c r="A150" s="96">
        <v>142</v>
      </c>
      <c r="B150" s="646" t="s">
        <v>1402</v>
      </c>
      <c r="C150" s="647" t="s">
        <v>1403</v>
      </c>
      <c r="D150" s="648" t="s">
        <v>1404</v>
      </c>
      <c r="E150" s="85" t="s">
        <v>1247</v>
      </c>
      <c r="F150" s="96" t="s">
        <v>1248</v>
      </c>
      <c r="G150" s="4">
        <f t="shared" ca="1" si="3"/>
        <v>300</v>
      </c>
      <c r="H150" s="4">
        <f t="shared" ca="1" si="3"/>
        <v>300</v>
      </c>
      <c r="I150" s="4">
        <f t="shared" ca="1" si="4"/>
        <v>60</v>
      </c>
      <c r="K150" s="4"/>
      <c r="L150" s="4"/>
      <c r="M150" s="4"/>
    </row>
    <row r="151" spans="1:13" ht="15.75">
      <c r="A151" s="96">
        <v>143</v>
      </c>
      <c r="B151" s="646" t="s">
        <v>1405</v>
      </c>
      <c r="C151" s="647" t="s">
        <v>1406</v>
      </c>
      <c r="D151" s="648" t="s">
        <v>1407</v>
      </c>
      <c r="E151" s="85" t="s">
        <v>1247</v>
      </c>
      <c r="F151" s="96" t="s">
        <v>1248</v>
      </c>
      <c r="G151" s="4">
        <f t="shared" ca="1" si="3"/>
        <v>100</v>
      </c>
      <c r="H151" s="4">
        <f t="shared" ca="1" si="3"/>
        <v>100</v>
      </c>
      <c r="I151" s="4">
        <f t="shared" ca="1" si="4"/>
        <v>20</v>
      </c>
      <c r="K151" s="4"/>
      <c r="L151" s="4"/>
      <c r="M151" s="4"/>
    </row>
    <row r="152" spans="1:13" ht="15.75">
      <c r="A152" s="96">
        <v>144</v>
      </c>
      <c r="B152" s="646" t="s">
        <v>1405</v>
      </c>
      <c r="C152" s="647" t="s">
        <v>1408</v>
      </c>
      <c r="D152" s="648" t="s">
        <v>1409</v>
      </c>
      <c r="E152" s="85" t="s">
        <v>1247</v>
      </c>
      <c r="F152" s="96" t="s">
        <v>1248</v>
      </c>
      <c r="G152" s="4">
        <f t="shared" ca="1" si="3"/>
        <v>200</v>
      </c>
      <c r="H152" s="4">
        <f t="shared" ca="1" si="3"/>
        <v>200</v>
      </c>
      <c r="I152" s="4">
        <f t="shared" ca="1" si="4"/>
        <v>40</v>
      </c>
      <c r="K152" s="4"/>
      <c r="L152" s="4"/>
      <c r="M152" s="4"/>
    </row>
    <row r="153" spans="1:13" ht="15.75">
      <c r="A153" s="96">
        <v>145</v>
      </c>
      <c r="B153" s="646" t="s">
        <v>1410</v>
      </c>
      <c r="C153" s="647" t="s">
        <v>1411</v>
      </c>
      <c r="D153" s="648" t="s">
        <v>1412</v>
      </c>
      <c r="E153" s="85" t="s">
        <v>1247</v>
      </c>
      <c r="F153" s="96" t="s">
        <v>1248</v>
      </c>
      <c r="G153" s="4">
        <f t="shared" ca="1" si="3"/>
        <v>300</v>
      </c>
      <c r="H153" s="4">
        <f t="shared" ca="1" si="3"/>
        <v>300</v>
      </c>
      <c r="I153" s="4">
        <f t="shared" ca="1" si="4"/>
        <v>60</v>
      </c>
      <c r="K153" s="4"/>
      <c r="L153" s="4"/>
      <c r="M153" s="4"/>
    </row>
    <row r="154" spans="1:13" ht="15.75">
      <c r="A154" s="96">
        <v>146</v>
      </c>
      <c r="B154" s="646" t="s">
        <v>1413</v>
      </c>
      <c r="C154" s="647" t="s">
        <v>1414</v>
      </c>
      <c r="D154" s="648" t="s">
        <v>1415</v>
      </c>
      <c r="E154" s="85" t="s">
        <v>1247</v>
      </c>
      <c r="F154" s="96" t="s">
        <v>1248</v>
      </c>
      <c r="G154" s="4">
        <f t="shared" ref="G154:H217" ca="1" si="5">H154/0.8</f>
        <v>200</v>
      </c>
      <c r="H154" s="4">
        <f t="shared" ca="1" si="5"/>
        <v>200</v>
      </c>
      <c r="I154" s="4">
        <f t="shared" ref="I154:I217" ca="1" si="6">G154-H154</f>
        <v>40</v>
      </c>
      <c r="K154" s="4"/>
      <c r="L154" s="4"/>
      <c r="M154" s="4"/>
    </row>
    <row r="155" spans="1:13" ht="15.75">
      <c r="A155" s="96">
        <v>147</v>
      </c>
      <c r="B155" s="646" t="s">
        <v>543</v>
      </c>
      <c r="C155" s="647" t="s">
        <v>1416</v>
      </c>
      <c r="D155" s="648" t="s">
        <v>1417</v>
      </c>
      <c r="E155" s="85" t="s">
        <v>1247</v>
      </c>
      <c r="F155" s="96" t="s">
        <v>1248</v>
      </c>
      <c r="G155" s="4">
        <f t="shared" ca="1" si="5"/>
        <v>200</v>
      </c>
      <c r="H155" s="4">
        <f t="shared" ca="1" si="5"/>
        <v>200</v>
      </c>
      <c r="I155" s="4">
        <f t="shared" ca="1" si="6"/>
        <v>40</v>
      </c>
      <c r="K155" s="4"/>
      <c r="L155" s="4"/>
      <c r="M155" s="4"/>
    </row>
    <row r="156" spans="1:13" ht="15.75">
      <c r="A156" s="96">
        <v>148</v>
      </c>
      <c r="B156" s="646" t="s">
        <v>1110</v>
      </c>
      <c r="C156" s="647" t="s">
        <v>1418</v>
      </c>
      <c r="D156" s="648" t="s">
        <v>1419</v>
      </c>
      <c r="E156" s="85" t="s">
        <v>1247</v>
      </c>
      <c r="F156" s="96" t="s">
        <v>1248</v>
      </c>
      <c r="G156" s="4">
        <f t="shared" ca="1" si="5"/>
        <v>300</v>
      </c>
      <c r="H156" s="4">
        <f t="shared" ca="1" si="5"/>
        <v>300</v>
      </c>
      <c r="I156" s="4">
        <f t="shared" ca="1" si="6"/>
        <v>60</v>
      </c>
      <c r="K156" s="4"/>
      <c r="L156" s="4"/>
      <c r="M156" s="4"/>
    </row>
    <row r="157" spans="1:13" ht="15.75">
      <c r="A157" s="96">
        <v>149</v>
      </c>
      <c r="B157" s="646" t="s">
        <v>1420</v>
      </c>
      <c r="C157" s="647" t="s">
        <v>1421</v>
      </c>
      <c r="D157" s="648" t="s">
        <v>1422</v>
      </c>
      <c r="E157" s="85" t="s">
        <v>1247</v>
      </c>
      <c r="F157" s="96" t="s">
        <v>1248</v>
      </c>
      <c r="G157" s="4">
        <f t="shared" ca="1" si="5"/>
        <v>300</v>
      </c>
      <c r="H157" s="4">
        <f t="shared" ca="1" si="5"/>
        <v>300</v>
      </c>
      <c r="I157" s="4">
        <f t="shared" ca="1" si="6"/>
        <v>60</v>
      </c>
      <c r="K157" s="4"/>
      <c r="L157" s="4"/>
      <c r="M157" s="4"/>
    </row>
    <row r="158" spans="1:13" ht="15.75">
      <c r="A158" s="96">
        <v>150</v>
      </c>
      <c r="B158" s="646" t="s">
        <v>1423</v>
      </c>
      <c r="C158" s="647" t="s">
        <v>1424</v>
      </c>
      <c r="D158" s="648" t="s">
        <v>1425</v>
      </c>
      <c r="E158" s="85" t="s">
        <v>1247</v>
      </c>
      <c r="F158" s="96" t="s">
        <v>1248</v>
      </c>
      <c r="G158" s="4">
        <f t="shared" ca="1" si="5"/>
        <v>200</v>
      </c>
      <c r="H158" s="4">
        <f t="shared" ca="1" si="5"/>
        <v>200</v>
      </c>
      <c r="I158" s="4">
        <f t="shared" ca="1" si="6"/>
        <v>40</v>
      </c>
      <c r="K158" s="4"/>
      <c r="L158" s="4"/>
      <c r="M158" s="4"/>
    </row>
    <row r="159" spans="1:13" ht="15.75">
      <c r="A159" s="96">
        <v>151</v>
      </c>
      <c r="B159" s="646" t="s">
        <v>1426</v>
      </c>
      <c r="C159" s="647" t="s">
        <v>1427</v>
      </c>
      <c r="D159" s="648" t="s">
        <v>1428</v>
      </c>
      <c r="E159" s="85" t="s">
        <v>1247</v>
      </c>
      <c r="F159" s="96" t="s">
        <v>1248</v>
      </c>
      <c r="G159" s="4">
        <f t="shared" ca="1" si="5"/>
        <v>300</v>
      </c>
      <c r="H159" s="4">
        <f t="shared" ca="1" si="5"/>
        <v>300</v>
      </c>
      <c r="I159" s="4">
        <f t="shared" ca="1" si="6"/>
        <v>60</v>
      </c>
      <c r="K159" s="4"/>
      <c r="L159" s="4"/>
      <c r="M159" s="4"/>
    </row>
    <row r="160" spans="1:13" ht="15.75">
      <c r="A160" s="96">
        <v>152</v>
      </c>
      <c r="B160" s="646" t="s">
        <v>1114</v>
      </c>
      <c r="C160" s="647" t="s">
        <v>1429</v>
      </c>
      <c r="D160" s="648" t="s">
        <v>1430</v>
      </c>
      <c r="E160" s="85" t="s">
        <v>1247</v>
      </c>
      <c r="F160" s="96" t="s">
        <v>1248</v>
      </c>
      <c r="G160" s="4">
        <f t="shared" ca="1" si="5"/>
        <v>300</v>
      </c>
      <c r="H160" s="4">
        <f t="shared" ca="1" si="5"/>
        <v>300</v>
      </c>
      <c r="I160" s="4">
        <f t="shared" ca="1" si="6"/>
        <v>60</v>
      </c>
      <c r="K160" s="4"/>
      <c r="L160" s="4"/>
      <c r="M160" s="4"/>
    </row>
    <row r="161" spans="1:13" ht="15.75">
      <c r="A161" s="96">
        <v>153</v>
      </c>
      <c r="B161" s="646" t="s">
        <v>1431</v>
      </c>
      <c r="C161" s="647" t="s">
        <v>1432</v>
      </c>
      <c r="D161" s="648" t="s">
        <v>1433</v>
      </c>
      <c r="E161" s="85" t="s">
        <v>1247</v>
      </c>
      <c r="F161" s="96" t="s">
        <v>1248</v>
      </c>
      <c r="G161" s="4">
        <f t="shared" ca="1" si="5"/>
        <v>300</v>
      </c>
      <c r="H161" s="4">
        <f t="shared" ca="1" si="5"/>
        <v>300</v>
      </c>
      <c r="I161" s="4">
        <f t="shared" ca="1" si="6"/>
        <v>60</v>
      </c>
      <c r="K161" s="4"/>
      <c r="L161" s="4"/>
      <c r="M161" s="4"/>
    </row>
    <row r="162" spans="1:13" ht="15.75">
      <c r="A162" s="96">
        <v>154</v>
      </c>
      <c r="B162" s="646" t="s">
        <v>1104</v>
      </c>
      <c r="C162" s="647" t="s">
        <v>1434</v>
      </c>
      <c r="D162" s="648" t="s">
        <v>1435</v>
      </c>
      <c r="E162" s="85" t="s">
        <v>1247</v>
      </c>
      <c r="F162" s="96" t="s">
        <v>1248</v>
      </c>
      <c r="G162" s="4">
        <f t="shared" ca="1" si="5"/>
        <v>300</v>
      </c>
      <c r="H162" s="4">
        <f t="shared" ca="1" si="5"/>
        <v>300</v>
      </c>
      <c r="I162" s="4">
        <f t="shared" ca="1" si="6"/>
        <v>60</v>
      </c>
      <c r="K162" s="4"/>
      <c r="L162" s="4"/>
      <c r="M162" s="4"/>
    </row>
    <row r="163" spans="1:13" ht="15.75">
      <c r="A163" s="96">
        <v>155</v>
      </c>
      <c r="B163" s="646" t="s">
        <v>1123</v>
      </c>
      <c r="C163" s="647" t="s">
        <v>1436</v>
      </c>
      <c r="D163" s="648" t="s">
        <v>1437</v>
      </c>
      <c r="E163" s="85" t="s">
        <v>1247</v>
      </c>
      <c r="F163" s="96" t="s">
        <v>1248</v>
      </c>
      <c r="G163" s="4">
        <f t="shared" ca="1" si="5"/>
        <v>300</v>
      </c>
      <c r="H163" s="4">
        <f t="shared" ca="1" si="5"/>
        <v>300</v>
      </c>
      <c r="I163" s="4">
        <f t="shared" ca="1" si="6"/>
        <v>60</v>
      </c>
      <c r="K163" s="4"/>
      <c r="L163" s="4"/>
      <c r="M163" s="4"/>
    </row>
    <row r="164" spans="1:13" ht="15.75">
      <c r="A164" s="96">
        <v>156</v>
      </c>
      <c r="B164" s="646" t="s">
        <v>1438</v>
      </c>
      <c r="C164" s="647" t="s">
        <v>1439</v>
      </c>
      <c r="D164" s="648" t="s">
        <v>1440</v>
      </c>
      <c r="E164" s="85" t="s">
        <v>1247</v>
      </c>
      <c r="F164" s="96" t="s">
        <v>1248</v>
      </c>
      <c r="G164" s="4">
        <f t="shared" ca="1" si="5"/>
        <v>300</v>
      </c>
      <c r="H164" s="4">
        <f t="shared" ca="1" si="5"/>
        <v>300</v>
      </c>
      <c r="I164" s="4">
        <f t="shared" ca="1" si="6"/>
        <v>60</v>
      </c>
      <c r="K164" s="4"/>
      <c r="L164" s="4"/>
      <c r="M164" s="4"/>
    </row>
    <row r="165" spans="1:13" ht="15.75">
      <c r="A165" s="96">
        <v>157</v>
      </c>
      <c r="B165" s="646" t="s">
        <v>1441</v>
      </c>
      <c r="C165" s="647" t="s">
        <v>1442</v>
      </c>
      <c r="D165" s="648" t="s">
        <v>1443</v>
      </c>
      <c r="E165" s="85" t="s">
        <v>1247</v>
      </c>
      <c r="F165" s="96" t="s">
        <v>1248</v>
      </c>
      <c r="G165" s="4">
        <f t="shared" ca="1" si="5"/>
        <v>100</v>
      </c>
      <c r="H165" s="4">
        <f t="shared" ca="1" si="5"/>
        <v>100</v>
      </c>
      <c r="I165" s="4">
        <f t="shared" ca="1" si="6"/>
        <v>20</v>
      </c>
      <c r="K165" s="4"/>
      <c r="L165" s="4"/>
      <c r="M165" s="4"/>
    </row>
    <row r="166" spans="1:13" ht="15.75">
      <c r="A166" s="96">
        <v>158</v>
      </c>
      <c r="B166" s="646" t="s">
        <v>1444</v>
      </c>
      <c r="C166" s="647" t="s">
        <v>1445</v>
      </c>
      <c r="D166" s="648" t="s">
        <v>1446</v>
      </c>
      <c r="E166" s="85" t="s">
        <v>1247</v>
      </c>
      <c r="F166" s="96" t="s">
        <v>1248</v>
      </c>
      <c r="G166" s="4">
        <f t="shared" ca="1" si="5"/>
        <v>300</v>
      </c>
      <c r="H166" s="4">
        <f t="shared" ca="1" si="5"/>
        <v>300</v>
      </c>
      <c r="I166" s="4">
        <f t="shared" ca="1" si="6"/>
        <v>60</v>
      </c>
      <c r="K166" s="4"/>
      <c r="L166" s="4"/>
      <c r="M166" s="4"/>
    </row>
    <row r="167" spans="1:13" ht="15.75">
      <c r="A167" s="96">
        <v>159</v>
      </c>
      <c r="B167" s="646" t="s">
        <v>1297</v>
      </c>
      <c r="C167" s="647" t="s">
        <v>1447</v>
      </c>
      <c r="D167" s="648" t="s">
        <v>1448</v>
      </c>
      <c r="E167" s="85" t="s">
        <v>1247</v>
      </c>
      <c r="F167" s="96" t="s">
        <v>1248</v>
      </c>
      <c r="G167" s="4">
        <f t="shared" ca="1" si="5"/>
        <v>300</v>
      </c>
      <c r="H167" s="4">
        <f t="shared" ca="1" si="5"/>
        <v>300</v>
      </c>
      <c r="I167" s="4">
        <f t="shared" ca="1" si="6"/>
        <v>60</v>
      </c>
      <c r="K167" s="4"/>
      <c r="L167" s="4"/>
      <c r="M167" s="4"/>
    </row>
    <row r="168" spans="1:13" ht="15.75">
      <c r="A168" s="96">
        <v>160</v>
      </c>
      <c r="B168" s="646" t="s">
        <v>1449</v>
      </c>
      <c r="C168" s="647" t="s">
        <v>1450</v>
      </c>
      <c r="D168" s="648" t="s">
        <v>1451</v>
      </c>
      <c r="E168" s="85" t="s">
        <v>1247</v>
      </c>
      <c r="F168" s="96" t="s">
        <v>1248</v>
      </c>
      <c r="G168" s="4">
        <f t="shared" ca="1" si="5"/>
        <v>300</v>
      </c>
      <c r="H168" s="4">
        <f t="shared" ca="1" si="5"/>
        <v>300</v>
      </c>
      <c r="I168" s="4">
        <f t="shared" ca="1" si="6"/>
        <v>60</v>
      </c>
      <c r="K168" s="4"/>
      <c r="L168" s="4"/>
      <c r="M168" s="4"/>
    </row>
    <row r="169" spans="1:13" ht="15.75">
      <c r="A169" s="96">
        <v>161</v>
      </c>
      <c r="B169" s="646" t="s">
        <v>1097</v>
      </c>
      <c r="C169" s="647" t="s">
        <v>1452</v>
      </c>
      <c r="D169" s="648" t="s">
        <v>1453</v>
      </c>
      <c r="E169" s="85" t="s">
        <v>1247</v>
      </c>
      <c r="F169" s="96" t="s">
        <v>1248</v>
      </c>
      <c r="G169" s="4">
        <f t="shared" ca="1" si="5"/>
        <v>300</v>
      </c>
      <c r="H169" s="4">
        <f t="shared" ca="1" si="5"/>
        <v>300</v>
      </c>
      <c r="I169" s="4">
        <f t="shared" ca="1" si="6"/>
        <v>60</v>
      </c>
      <c r="K169" s="4"/>
      <c r="L169" s="4"/>
      <c r="M169" s="4"/>
    </row>
    <row r="170" spans="1:13" ht="15.75">
      <c r="A170" s="96">
        <v>162</v>
      </c>
      <c r="B170" s="646" t="s">
        <v>1454</v>
      </c>
      <c r="C170" s="647" t="s">
        <v>1455</v>
      </c>
      <c r="D170" s="648" t="s">
        <v>1456</v>
      </c>
      <c r="E170" s="85" t="s">
        <v>1247</v>
      </c>
      <c r="F170" s="96" t="s">
        <v>1248</v>
      </c>
      <c r="G170" s="4">
        <f t="shared" ca="1" si="5"/>
        <v>300</v>
      </c>
      <c r="H170" s="4">
        <f t="shared" ca="1" si="5"/>
        <v>300</v>
      </c>
      <c r="I170" s="4">
        <f t="shared" ca="1" si="6"/>
        <v>60</v>
      </c>
      <c r="K170" s="4"/>
      <c r="L170" s="4"/>
      <c r="M170" s="4"/>
    </row>
    <row r="171" spans="1:13" ht="15.75">
      <c r="A171" s="96">
        <v>163</v>
      </c>
      <c r="B171" s="646" t="s">
        <v>1410</v>
      </c>
      <c r="C171" s="647" t="s">
        <v>1457</v>
      </c>
      <c r="D171" s="648" t="s">
        <v>1458</v>
      </c>
      <c r="E171" s="85" t="s">
        <v>1247</v>
      </c>
      <c r="F171" s="96" t="s">
        <v>1248</v>
      </c>
      <c r="G171" s="4">
        <f t="shared" ca="1" si="5"/>
        <v>200</v>
      </c>
      <c r="H171" s="4">
        <f t="shared" ca="1" si="5"/>
        <v>200</v>
      </c>
      <c r="I171" s="4">
        <f t="shared" ca="1" si="6"/>
        <v>40</v>
      </c>
      <c r="K171" s="4"/>
      <c r="L171" s="4"/>
      <c r="M171" s="4"/>
    </row>
    <row r="172" spans="1:13" ht="15.75">
      <c r="A172" s="96">
        <v>164</v>
      </c>
      <c r="B172" s="646" t="s">
        <v>1089</v>
      </c>
      <c r="C172" s="647" t="s">
        <v>1459</v>
      </c>
      <c r="D172" s="648" t="s">
        <v>1460</v>
      </c>
      <c r="E172" s="85" t="s">
        <v>1247</v>
      </c>
      <c r="F172" s="96" t="s">
        <v>1248</v>
      </c>
      <c r="G172" s="4">
        <f t="shared" ca="1" si="5"/>
        <v>200</v>
      </c>
      <c r="H172" s="4">
        <f t="shared" ca="1" si="5"/>
        <v>200</v>
      </c>
      <c r="I172" s="4">
        <f t="shared" ca="1" si="6"/>
        <v>40</v>
      </c>
      <c r="K172" s="4"/>
      <c r="L172" s="4"/>
      <c r="M172" s="4"/>
    </row>
    <row r="173" spans="1:13" ht="15.75">
      <c r="A173" s="96">
        <v>165</v>
      </c>
      <c r="B173" s="646" t="s">
        <v>1327</v>
      </c>
      <c r="C173" s="647" t="s">
        <v>1461</v>
      </c>
      <c r="D173" s="648" t="s">
        <v>1462</v>
      </c>
      <c r="E173" s="85" t="s">
        <v>1247</v>
      </c>
      <c r="F173" s="96" t="s">
        <v>1248</v>
      </c>
      <c r="G173" s="4">
        <f t="shared" ca="1" si="5"/>
        <v>300</v>
      </c>
      <c r="H173" s="4">
        <f t="shared" ca="1" si="5"/>
        <v>300</v>
      </c>
      <c r="I173" s="4">
        <f t="shared" ca="1" si="6"/>
        <v>60</v>
      </c>
      <c r="K173" s="4"/>
      <c r="L173" s="4"/>
      <c r="M173" s="4"/>
    </row>
    <row r="174" spans="1:13" ht="15.75">
      <c r="A174" s="96">
        <v>166</v>
      </c>
      <c r="B174" s="646" t="s">
        <v>1463</v>
      </c>
      <c r="C174" s="647" t="s">
        <v>1464</v>
      </c>
      <c r="D174" s="648" t="s">
        <v>1465</v>
      </c>
      <c r="E174" s="85" t="s">
        <v>1247</v>
      </c>
      <c r="F174" s="96" t="s">
        <v>1248</v>
      </c>
      <c r="G174" s="4">
        <f t="shared" ca="1" si="5"/>
        <v>300</v>
      </c>
      <c r="H174" s="4">
        <f t="shared" ca="1" si="5"/>
        <v>300</v>
      </c>
      <c r="I174" s="4">
        <f t="shared" ca="1" si="6"/>
        <v>60</v>
      </c>
      <c r="K174" s="4"/>
      <c r="L174" s="4"/>
      <c r="M174" s="4"/>
    </row>
    <row r="175" spans="1:13" ht="15.75">
      <c r="A175" s="96">
        <v>167</v>
      </c>
      <c r="B175" s="646" t="s">
        <v>1087</v>
      </c>
      <c r="C175" s="647" t="s">
        <v>1418</v>
      </c>
      <c r="D175" s="648" t="s">
        <v>1466</v>
      </c>
      <c r="E175" s="85" t="s">
        <v>1247</v>
      </c>
      <c r="F175" s="96" t="s">
        <v>1248</v>
      </c>
      <c r="G175" s="4">
        <f t="shared" ca="1" si="5"/>
        <v>300</v>
      </c>
      <c r="H175" s="4">
        <f t="shared" ca="1" si="5"/>
        <v>300</v>
      </c>
      <c r="I175" s="4">
        <f t="shared" ca="1" si="6"/>
        <v>60</v>
      </c>
      <c r="K175" s="4"/>
      <c r="L175" s="4"/>
      <c r="M175" s="4"/>
    </row>
    <row r="176" spans="1:13" ht="15.75">
      <c r="A176" s="96">
        <v>168</v>
      </c>
      <c r="B176" s="646" t="s">
        <v>1467</v>
      </c>
      <c r="C176" s="647" t="s">
        <v>1468</v>
      </c>
      <c r="D176" s="648" t="s">
        <v>1469</v>
      </c>
      <c r="E176" s="85" t="s">
        <v>1247</v>
      </c>
      <c r="F176" s="96" t="s">
        <v>1248</v>
      </c>
      <c r="G176" s="4">
        <f t="shared" ca="1" si="5"/>
        <v>300</v>
      </c>
      <c r="H176" s="4">
        <f t="shared" ca="1" si="5"/>
        <v>300</v>
      </c>
      <c r="I176" s="4">
        <f t="shared" ca="1" si="6"/>
        <v>60</v>
      </c>
      <c r="K176" s="4"/>
      <c r="L176" s="4"/>
      <c r="M176" s="4"/>
    </row>
    <row r="177" spans="1:13" ht="15.75">
      <c r="A177" s="96">
        <v>169</v>
      </c>
      <c r="B177" s="646" t="s">
        <v>1340</v>
      </c>
      <c r="C177" s="647" t="s">
        <v>1432</v>
      </c>
      <c r="D177" s="648" t="s">
        <v>1470</v>
      </c>
      <c r="E177" s="85" t="s">
        <v>1247</v>
      </c>
      <c r="F177" s="96" t="s">
        <v>1248</v>
      </c>
      <c r="G177" s="4">
        <f t="shared" ca="1" si="5"/>
        <v>200</v>
      </c>
      <c r="H177" s="4">
        <f t="shared" ca="1" si="5"/>
        <v>200</v>
      </c>
      <c r="I177" s="4">
        <f t="shared" ca="1" si="6"/>
        <v>40</v>
      </c>
      <c r="K177" s="4"/>
      <c r="L177" s="4"/>
      <c r="M177" s="4"/>
    </row>
    <row r="178" spans="1:13" ht="15.75">
      <c r="A178" s="96">
        <v>170</v>
      </c>
      <c r="B178" s="646" t="s">
        <v>1346</v>
      </c>
      <c r="C178" s="647" t="s">
        <v>1471</v>
      </c>
      <c r="D178" s="648" t="s">
        <v>1472</v>
      </c>
      <c r="E178" s="85" t="s">
        <v>1247</v>
      </c>
      <c r="F178" s="96" t="s">
        <v>1248</v>
      </c>
      <c r="G178" s="4">
        <f t="shared" ca="1" si="5"/>
        <v>300</v>
      </c>
      <c r="H178" s="4">
        <f t="shared" ca="1" si="5"/>
        <v>300</v>
      </c>
      <c r="I178" s="4">
        <f t="shared" ca="1" si="6"/>
        <v>60</v>
      </c>
      <c r="K178" s="4"/>
      <c r="L178" s="4"/>
      <c r="M178" s="4"/>
    </row>
    <row r="179" spans="1:13" ht="15.75">
      <c r="A179" s="96">
        <v>171</v>
      </c>
      <c r="B179" s="646" t="s">
        <v>1346</v>
      </c>
      <c r="C179" s="647" t="s">
        <v>1473</v>
      </c>
      <c r="D179" s="648" t="s">
        <v>1474</v>
      </c>
      <c r="E179" s="85" t="s">
        <v>1247</v>
      </c>
      <c r="F179" s="96" t="s">
        <v>1248</v>
      </c>
      <c r="G179" s="4">
        <f t="shared" ca="1" si="5"/>
        <v>300</v>
      </c>
      <c r="H179" s="4">
        <f t="shared" ca="1" si="5"/>
        <v>300</v>
      </c>
      <c r="I179" s="4">
        <f t="shared" ca="1" si="6"/>
        <v>60</v>
      </c>
      <c r="K179" s="4"/>
      <c r="L179" s="4"/>
      <c r="M179" s="4"/>
    </row>
    <row r="180" spans="1:13" ht="15.75">
      <c r="A180" s="96">
        <v>172</v>
      </c>
      <c r="B180" s="646" t="s">
        <v>1475</v>
      </c>
      <c r="C180" s="647" t="s">
        <v>1476</v>
      </c>
      <c r="D180" s="648" t="s">
        <v>1477</v>
      </c>
      <c r="E180" s="85" t="s">
        <v>1247</v>
      </c>
      <c r="F180" s="96" t="s">
        <v>1248</v>
      </c>
      <c r="G180" s="4">
        <f t="shared" ca="1" si="5"/>
        <v>300</v>
      </c>
      <c r="H180" s="4">
        <f t="shared" ca="1" si="5"/>
        <v>300</v>
      </c>
      <c r="I180" s="4">
        <f t="shared" ca="1" si="6"/>
        <v>60</v>
      </c>
      <c r="K180" s="4"/>
      <c r="L180" s="4"/>
      <c r="M180" s="4"/>
    </row>
    <row r="181" spans="1:13" ht="15.75">
      <c r="A181" s="96">
        <v>173</v>
      </c>
      <c r="B181" s="646" t="s">
        <v>1083</v>
      </c>
      <c r="C181" s="647" t="s">
        <v>1478</v>
      </c>
      <c r="D181" s="648" t="s">
        <v>1479</v>
      </c>
      <c r="E181" s="85" t="s">
        <v>1247</v>
      </c>
      <c r="F181" s="96" t="s">
        <v>1248</v>
      </c>
      <c r="G181" s="4">
        <f t="shared" ca="1" si="5"/>
        <v>300</v>
      </c>
      <c r="H181" s="4">
        <f t="shared" ca="1" si="5"/>
        <v>300</v>
      </c>
      <c r="I181" s="4">
        <f t="shared" ca="1" si="6"/>
        <v>60</v>
      </c>
      <c r="K181" s="4"/>
      <c r="L181" s="4"/>
      <c r="M181" s="4"/>
    </row>
    <row r="182" spans="1:13" ht="15.75">
      <c r="A182" s="96">
        <v>174</v>
      </c>
      <c r="B182" s="646" t="s">
        <v>1480</v>
      </c>
      <c r="C182" s="647" t="s">
        <v>1481</v>
      </c>
      <c r="D182" s="648" t="s">
        <v>1482</v>
      </c>
      <c r="E182" s="85" t="s">
        <v>1247</v>
      </c>
      <c r="F182" s="96" t="s">
        <v>1248</v>
      </c>
      <c r="G182" s="4">
        <f t="shared" ca="1" si="5"/>
        <v>300</v>
      </c>
      <c r="H182" s="4">
        <f t="shared" ca="1" si="5"/>
        <v>300</v>
      </c>
      <c r="I182" s="4">
        <f t="shared" ca="1" si="6"/>
        <v>60</v>
      </c>
      <c r="K182" s="4"/>
      <c r="L182" s="4"/>
      <c r="M182" s="4"/>
    </row>
    <row r="183" spans="1:13" ht="15.75">
      <c r="A183" s="96">
        <v>175</v>
      </c>
      <c r="B183" s="646" t="s">
        <v>1483</v>
      </c>
      <c r="C183" s="647" t="s">
        <v>1484</v>
      </c>
      <c r="D183" s="648" t="s">
        <v>1485</v>
      </c>
      <c r="E183" s="85" t="s">
        <v>1247</v>
      </c>
      <c r="F183" s="96" t="s">
        <v>1248</v>
      </c>
      <c r="G183" s="4">
        <f t="shared" ca="1" si="5"/>
        <v>300</v>
      </c>
      <c r="H183" s="4">
        <f t="shared" ca="1" si="5"/>
        <v>300</v>
      </c>
      <c r="I183" s="4">
        <f t="shared" ca="1" si="6"/>
        <v>60</v>
      </c>
      <c r="K183" s="4"/>
      <c r="L183" s="4"/>
      <c r="M183" s="4"/>
    </row>
    <row r="184" spans="1:13" ht="15.75">
      <c r="A184" s="96">
        <v>176</v>
      </c>
      <c r="B184" s="646" t="s">
        <v>1486</v>
      </c>
      <c r="C184" s="647" t="s">
        <v>1487</v>
      </c>
      <c r="D184" s="648" t="s">
        <v>1488</v>
      </c>
      <c r="E184" s="85" t="s">
        <v>1247</v>
      </c>
      <c r="F184" s="96" t="s">
        <v>1248</v>
      </c>
      <c r="G184" s="4">
        <f t="shared" ca="1" si="5"/>
        <v>300</v>
      </c>
      <c r="H184" s="4">
        <f t="shared" ca="1" si="5"/>
        <v>300</v>
      </c>
      <c r="I184" s="4">
        <f t="shared" ca="1" si="6"/>
        <v>60</v>
      </c>
      <c r="K184" s="4"/>
      <c r="L184" s="4"/>
      <c r="M184" s="4"/>
    </row>
    <row r="185" spans="1:13" ht="15.75">
      <c r="A185" s="96">
        <v>177</v>
      </c>
      <c r="B185" s="646" t="s">
        <v>1252</v>
      </c>
      <c r="C185" s="647" t="s">
        <v>1489</v>
      </c>
      <c r="D185" s="648" t="s">
        <v>1490</v>
      </c>
      <c r="E185" s="85" t="s">
        <v>1247</v>
      </c>
      <c r="F185" s="96" t="s">
        <v>1248</v>
      </c>
      <c r="G185" s="4">
        <f t="shared" ca="1" si="5"/>
        <v>300</v>
      </c>
      <c r="H185" s="4">
        <f t="shared" ca="1" si="5"/>
        <v>300</v>
      </c>
      <c r="I185" s="4">
        <f t="shared" ca="1" si="6"/>
        <v>60</v>
      </c>
      <c r="K185" s="4"/>
      <c r="L185" s="4"/>
      <c r="M185" s="4"/>
    </row>
    <row r="186" spans="1:13" ht="15.75">
      <c r="A186" s="96">
        <v>178</v>
      </c>
      <c r="B186" s="646" t="s">
        <v>1086</v>
      </c>
      <c r="C186" s="647" t="s">
        <v>1491</v>
      </c>
      <c r="D186" s="648" t="s">
        <v>1492</v>
      </c>
      <c r="E186" s="85" t="s">
        <v>1247</v>
      </c>
      <c r="F186" s="96" t="s">
        <v>1248</v>
      </c>
      <c r="G186" s="4">
        <f t="shared" ca="1" si="5"/>
        <v>100</v>
      </c>
      <c r="H186" s="4">
        <f t="shared" ca="1" si="5"/>
        <v>100</v>
      </c>
      <c r="I186" s="4">
        <f t="shared" ca="1" si="6"/>
        <v>20</v>
      </c>
      <c r="K186" s="4"/>
      <c r="L186" s="4"/>
      <c r="M186" s="4"/>
    </row>
    <row r="187" spans="1:13" ht="15.75">
      <c r="A187" s="96">
        <v>179</v>
      </c>
      <c r="B187" s="646" t="s">
        <v>1086</v>
      </c>
      <c r="C187" s="647" t="s">
        <v>1493</v>
      </c>
      <c r="D187" s="648" t="s">
        <v>905</v>
      </c>
      <c r="E187" s="85" t="s">
        <v>1247</v>
      </c>
      <c r="F187" s="96" t="s">
        <v>1248</v>
      </c>
      <c r="G187" s="4">
        <f t="shared" ca="1" si="5"/>
        <v>200</v>
      </c>
      <c r="H187" s="4">
        <f t="shared" ca="1" si="5"/>
        <v>200</v>
      </c>
      <c r="I187" s="4">
        <f t="shared" ca="1" si="6"/>
        <v>40</v>
      </c>
      <c r="K187" s="4"/>
      <c r="L187" s="4"/>
      <c r="M187" s="4"/>
    </row>
    <row r="188" spans="1:13" ht="15.75">
      <c r="A188" s="96">
        <v>180</v>
      </c>
      <c r="B188" s="646" t="s">
        <v>1093</v>
      </c>
      <c r="C188" s="647" t="s">
        <v>1494</v>
      </c>
      <c r="D188" s="648" t="s">
        <v>1495</v>
      </c>
      <c r="E188" s="85" t="s">
        <v>1247</v>
      </c>
      <c r="F188" s="96" t="s">
        <v>1248</v>
      </c>
      <c r="G188" s="4">
        <f t="shared" ca="1" si="5"/>
        <v>300</v>
      </c>
      <c r="H188" s="4">
        <f t="shared" ca="1" si="5"/>
        <v>300</v>
      </c>
      <c r="I188" s="4">
        <f t="shared" ca="1" si="6"/>
        <v>60</v>
      </c>
      <c r="K188" s="4"/>
      <c r="L188" s="4"/>
      <c r="M188" s="4"/>
    </row>
    <row r="189" spans="1:13" ht="15.75">
      <c r="A189" s="96">
        <v>181</v>
      </c>
      <c r="B189" s="646" t="s">
        <v>1496</v>
      </c>
      <c r="C189" s="647" t="s">
        <v>1497</v>
      </c>
      <c r="D189" s="648" t="s">
        <v>936</v>
      </c>
      <c r="E189" s="85" t="s">
        <v>1247</v>
      </c>
      <c r="F189" s="96" t="s">
        <v>1248</v>
      </c>
      <c r="G189" s="4">
        <f t="shared" ca="1" si="5"/>
        <v>300</v>
      </c>
      <c r="H189" s="4">
        <f t="shared" ca="1" si="5"/>
        <v>300</v>
      </c>
      <c r="I189" s="4">
        <f t="shared" ca="1" si="6"/>
        <v>60</v>
      </c>
      <c r="K189" s="4"/>
      <c r="L189" s="4"/>
      <c r="M189" s="4"/>
    </row>
    <row r="190" spans="1:13" ht="15.75">
      <c r="A190" s="96">
        <v>182</v>
      </c>
      <c r="B190" s="646" t="s">
        <v>1498</v>
      </c>
      <c r="C190" s="647" t="s">
        <v>1499</v>
      </c>
      <c r="D190" s="648" t="s">
        <v>974</v>
      </c>
      <c r="E190" s="85" t="s">
        <v>1247</v>
      </c>
      <c r="F190" s="96" t="s">
        <v>1248</v>
      </c>
      <c r="G190" s="4">
        <f t="shared" ca="1" si="5"/>
        <v>300</v>
      </c>
      <c r="H190" s="4">
        <f t="shared" ca="1" si="5"/>
        <v>300</v>
      </c>
      <c r="I190" s="4">
        <f t="shared" ca="1" si="6"/>
        <v>60</v>
      </c>
      <c r="K190" s="4"/>
      <c r="L190" s="4"/>
      <c r="M190" s="4"/>
    </row>
    <row r="191" spans="1:13" ht="15.75">
      <c r="A191" s="96">
        <v>183</v>
      </c>
      <c r="B191" s="646" t="s">
        <v>1333</v>
      </c>
      <c r="C191" s="647" t="s">
        <v>1500</v>
      </c>
      <c r="D191" s="648" t="s">
        <v>1501</v>
      </c>
      <c r="E191" s="85" t="s">
        <v>1247</v>
      </c>
      <c r="F191" s="96" t="s">
        <v>1248</v>
      </c>
      <c r="G191" s="4">
        <f t="shared" ca="1" si="5"/>
        <v>300</v>
      </c>
      <c r="H191" s="4">
        <f t="shared" ca="1" si="5"/>
        <v>300</v>
      </c>
      <c r="I191" s="4">
        <f t="shared" ca="1" si="6"/>
        <v>60</v>
      </c>
      <c r="K191" s="4"/>
      <c r="L191" s="4"/>
      <c r="M191" s="4"/>
    </row>
    <row r="192" spans="1:13" ht="15.75">
      <c r="A192" s="96">
        <v>184</v>
      </c>
      <c r="B192" s="646" t="s">
        <v>1092</v>
      </c>
      <c r="C192" s="647" t="s">
        <v>1502</v>
      </c>
      <c r="D192" s="648" t="s">
        <v>1503</v>
      </c>
      <c r="E192" s="85" t="s">
        <v>1247</v>
      </c>
      <c r="F192" s="96" t="s">
        <v>1248</v>
      </c>
      <c r="G192" s="4">
        <f t="shared" ca="1" si="5"/>
        <v>300</v>
      </c>
      <c r="H192" s="4">
        <f t="shared" ca="1" si="5"/>
        <v>300</v>
      </c>
      <c r="I192" s="4">
        <f t="shared" ca="1" si="6"/>
        <v>60</v>
      </c>
      <c r="K192" s="4"/>
      <c r="L192" s="4"/>
      <c r="M192" s="4"/>
    </row>
    <row r="193" spans="1:13" ht="15.75">
      <c r="A193" s="96">
        <v>185</v>
      </c>
      <c r="B193" s="646" t="s">
        <v>1346</v>
      </c>
      <c r="C193" s="647" t="s">
        <v>1504</v>
      </c>
      <c r="D193" s="648" t="s">
        <v>1505</v>
      </c>
      <c r="E193" s="85" t="s">
        <v>1247</v>
      </c>
      <c r="F193" s="96" t="s">
        <v>1248</v>
      </c>
      <c r="G193" s="4">
        <f t="shared" ca="1" si="5"/>
        <v>300</v>
      </c>
      <c r="H193" s="4">
        <f t="shared" ca="1" si="5"/>
        <v>300</v>
      </c>
      <c r="I193" s="4">
        <f t="shared" ca="1" si="6"/>
        <v>60</v>
      </c>
      <c r="K193" s="4"/>
      <c r="L193" s="4"/>
      <c r="M193" s="4"/>
    </row>
    <row r="194" spans="1:13" ht="15.75">
      <c r="A194" s="96">
        <v>186</v>
      </c>
      <c r="B194" s="646" t="s">
        <v>1098</v>
      </c>
      <c r="C194" s="647" t="s">
        <v>1506</v>
      </c>
      <c r="D194" s="648" t="s">
        <v>1507</v>
      </c>
      <c r="E194" s="85" t="s">
        <v>1247</v>
      </c>
      <c r="F194" s="96" t="s">
        <v>1248</v>
      </c>
      <c r="G194" s="4">
        <f t="shared" ca="1" si="5"/>
        <v>300</v>
      </c>
      <c r="H194" s="4">
        <f t="shared" ca="1" si="5"/>
        <v>300</v>
      </c>
      <c r="I194" s="4">
        <f t="shared" ca="1" si="6"/>
        <v>60</v>
      </c>
      <c r="K194" s="4"/>
      <c r="L194" s="4"/>
      <c r="M194" s="4"/>
    </row>
    <row r="195" spans="1:13" ht="15.75">
      <c r="A195" s="96">
        <v>187</v>
      </c>
      <c r="B195" s="646" t="s">
        <v>1508</v>
      </c>
      <c r="C195" s="647" t="s">
        <v>1509</v>
      </c>
      <c r="D195" s="648" t="s">
        <v>1510</v>
      </c>
      <c r="E195" s="85" t="s">
        <v>1247</v>
      </c>
      <c r="F195" s="96" t="s">
        <v>1248</v>
      </c>
      <c r="G195" s="4">
        <f t="shared" ca="1" si="5"/>
        <v>200</v>
      </c>
      <c r="H195" s="4">
        <f t="shared" ca="1" si="5"/>
        <v>200</v>
      </c>
      <c r="I195" s="4">
        <f t="shared" ca="1" si="6"/>
        <v>40</v>
      </c>
      <c r="K195" s="4"/>
      <c r="L195" s="4"/>
      <c r="M195" s="4"/>
    </row>
    <row r="196" spans="1:13" ht="15.75">
      <c r="A196" s="96">
        <v>188</v>
      </c>
      <c r="B196" s="646" t="s">
        <v>1096</v>
      </c>
      <c r="C196" s="647" t="s">
        <v>1511</v>
      </c>
      <c r="D196" s="648" t="s">
        <v>1512</v>
      </c>
      <c r="E196" s="85" t="s">
        <v>1247</v>
      </c>
      <c r="F196" s="96" t="s">
        <v>1248</v>
      </c>
      <c r="G196" s="4">
        <f t="shared" ca="1" si="5"/>
        <v>300</v>
      </c>
      <c r="H196" s="4">
        <f t="shared" ca="1" si="5"/>
        <v>300</v>
      </c>
      <c r="I196" s="4">
        <f t="shared" ca="1" si="6"/>
        <v>60</v>
      </c>
      <c r="K196" s="4"/>
      <c r="L196" s="4"/>
      <c r="M196" s="4"/>
    </row>
    <row r="197" spans="1:13" ht="15.75">
      <c r="A197" s="96">
        <v>189</v>
      </c>
      <c r="B197" s="646" t="s">
        <v>526</v>
      </c>
      <c r="C197" s="647" t="s">
        <v>1513</v>
      </c>
      <c r="D197" s="648" t="s">
        <v>1514</v>
      </c>
      <c r="E197" s="85" t="s">
        <v>1247</v>
      </c>
      <c r="F197" s="96" t="s">
        <v>1248</v>
      </c>
      <c r="G197" s="4">
        <f t="shared" ca="1" si="5"/>
        <v>300</v>
      </c>
      <c r="H197" s="4">
        <f t="shared" ca="1" si="5"/>
        <v>300</v>
      </c>
      <c r="I197" s="4">
        <f t="shared" ca="1" si="6"/>
        <v>60</v>
      </c>
      <c r="K197" s="4"/>
      <c r="L197" s="4"/>
      <c r="M197" s="4"/>
    </row>
    <row r="198" spans="1:13" ht="15.75">
      <c r="A198" s="96">
        <v>190</v>
      </c>
      <c r="B198" s="646" t="s">
        <v>1515</v>
      </c>
      <c r="C198" s="647" t="s">
        <v>1516</v>
      </c>
      <c r="D198" s="648" t="s">
        <v>1517</v>
      </c>
      <c r="E198" s="85" t="s">
        <v>1247</v>
      </c>
      <c r="F198" s="96" t="s">
        <v>1248</v>
      </c>
      <c r="G198" s="4">
        <f t="shared" ca="1" si="5"/>
        <v>300</v>
      </c>
      <c r="H198" s="4">
        <f t="shared" ca="1" si="5"/>
        <v>300</v>
      </c>
      <c r="I198" s="4">
        <f t="shared" ca="1" si="6"/>
        <v>60</v>
      </c>
      <c r="K198" s="4"/>
      <c r="L198" s="4"/>
      <c r="M198" s="4"/>
    </row>
    <row r="199" spans="1:13" ht="15.75">
      <c r="A199" s="96">
        <v>191</v>
      </c>
      <c r="B199" s="646" t="s">
        <v>1297</v>
      </c>
      <c r="C199" s="647" t="s">
        <v>1518</v>
      </c>
      <c r="D199" s="648" t="s">
        <v>1519</v>
      </c>
      <c r="E199" s="85" t="s">
        <v>1247</v>
      </c>
      <c r="F199" s="96" t="s">
        <v>1248</v>
      </c>
      <c r="G199" s="4">
        <f t="shared" ca="1" si="5"/>
        <v>300</v>
      </c>
      <c r="H199" s="4">
        <f t="shared" ca="1" si="5"/>
        <v>300</v>
      </c>
      <c r="I199" s="4">
        <f t="shared" ca="1" si="6"/>
        <v>60</v>
      </c>
      <c r="K199" s="4"/>
      <c r="L199" s="4"/>
      <c r="M199" s="4"/>
    </row>
    <row r="200" spans="1:13" ht="15.75">
      <c r="A200" s="96">
        <v>192</v>
      </c>
      <c r="B200" s="646" t="s">
        <v>1520</v>
      </c>
      <c r="C200" s="647" t="s">
        <v>1521</v>
      </c>
      <c r="D200" s="648" t="s">
        <v>1522</v>
      </c>
      <c r="E200" s="85" t="s">
        <v>1247</v>
      </c>
      <c r="F200" s="96" t="s">
        <v>1248</v>
      </c>
      <c r="G200" s="4">
        <f t="shared" ca="1" si="5"/>
        <v>300</v>
      </c>
      <c r="H200" s="4">
        <f t="shared" ca="1" si="5"/>
        <v>300</v>
      </c>
      <c r="I200" s="4">
        <f t="shared" ca="1" si="6"/>
        <v>60</v>
      </c>
      <c r="K200" s="4"/>
      <c r="L200" s="4"/>
      <c r="M200" s="4"/>
    </row>
    <row r="201" spans="1:13" ht="15.75">
      <c r="A201" s="96">
        <v>193</v>
      </c>
      <c r="B201" s="646" t="s">
        <v>1523</v>
      </c>
      <c r="C201" s="647" t="s">
        <v>1516</v>
      </c>
      <c r="D201" s="648" t="s">
        <v>1524</v>
      </c>
      <c r="E201" s="85" t="s">
        <v>1247</v>
      </c>
      <c r="F201" s="96" t="s">
        <v>1248</v>
      </c>
      <c r="G201" s="4">
        <f t="shared" ca="1" si="5"/>
        <v>100</v>
      </c>
      <c r="H201" s="4">
        <f t="shared" ca="1" si="5"/>
        <v>100</v>
      </c>
      <c r="I201" s="4">
        <f t="shared" ca="1" si="6"/>
        <v>20</v>
      </c>
      <c r="K201" s="4"/>
      <c r="L201" s="4"/>
      <c r="M201" s="4"/>
    </row>
    <row r="202" spans="1:13" ht="15.75">
      <c r="A202" s="96">
        <v>194</v>
      </c>
      <c r="B202" s="646" t="s">
        <v>1525</v>
      </c>
      <c r="C202" s="647" t="s">
        <v>1526</v>
      </c>
      <c r="D202" s="648" t="s">
        <v>1527</v>
      </c>
      <c r="E202" s="85" t="s">
        <v>1247</v>
      </c>
      <c r="F202" s="96" t="s">
        <v>1248</v>
      </c>
      <c r="G202" s="4">
        <f t="shared" ca="1" si="5"/>
        <v>300</v>
      </c>
      <c r="H202" s="4">
        <f t="shared" ca="1" si="5"/>
        <v>300</v>
      </c>
      <c r="I202" s="4">
        <f t="shared" ca="1" si="6"/>
        <v>60</v>
      </c>
      <c r="K202" s="4"/>
      <c r="L202" s="4"/>
      <c r="M202" s="4"/>
    </row>
    <row r="203" spans="1:13" ht="15.75">
      <c r="A203" s="96">
        <v>195</v>
      </c>
      <c r="B203" s="646" t="s">
        <v>1101</v>
      </c>
      <c r="C203" s="647" t="s">
        <v>1528</v>
      </c>
      <c r="D203" s="648" t="s">
        <v>1529</v>
      </c>
      <c r="E203" s="85" t="s">
        <v>1247</v>
      </c>
      <c r="F203" s="96" t="s">
        <v>1248</v>
      </c>
      <c r="G203" s="4">
        <f t="shared" ca="1" si="5"/>
        <v>300</v>
      </c>
      <c r="H203" s="4">
        <f t="shared" ca="1" si="5"/>
        <v>300</v>
      </c>
      <c r="I203" s="4">
        <f t="shared" ca="1" si="6"/>
        <v>60</v>
      </c>
      <c r="K203" s="4"/>
      <c r="L203" s="4"/>
      <c r="M203" s="4"/>
    </row>
    <row r="204" spans="1:13" ht="15.75">
      <c r="A204" s="96">
        <v>196</v>
      </c>
      <c r="B204" s="646" t="s">
        <v>1107</v>
      </c>
      <c r="C204" s="647" t="s">
        <v>1464</v>
      </c>
      <c r="D204" s="648" t="s">
        <v>1530</v>
      </c>
      <c r="E204" s="85" t="s">
        <v>1247</v>
      </c>
      <c r="F204" s="96" t="s">
        <v>1248</v>
      </c>
      <c r="G204" s="4">
        <f t="shared" ca="1" si="5"/>
        <v>100</v>
      </c>
      <c r="H204" s="4">
        <f t="shared" ca="1" si="5"/>
        <v>100</v>
      </c>
      <c r="I204" s="4">
        <f t="shared" ca="1" si="6"/>
        <v>20</v>
      </c>
      <c r="K204" s="4"/>
      <c r="L204" s="4"/>
      <c r="M204" s="4"/>
    </row>
    <row r="205" spans="1:13" ht="15.75">
      <c r="A205" s="96">
        <v>197</v>
      </c>
      <c r="B205" s="646" t="s">
        <v>1531</v>
      </c>
      <c r="C205" s="647" t="s">
        <v>1532</v>
      </c>
      <c r="D205" s="648" t="s">
        <v>1533</v>
      </c>
      <c r="E205" s="85" t="s">
        <v>1247</v>
      </c>
      <c r="F205" s="96" t="s">
        <v>1248</v>
      </c>
      <c r="G205" s="4">
        <f t="shared" ca="1" si="5"/>
        <v>300</v>
      </c>
      <c r="H205" s="4">
        <f t="shared" ca="1" si="5"/>
        <v>300</v>
      </c>
      <c r="I205" s="4">
        <f t="shared" ca="1" si="6"/>
        <v>60</v>
      </c>
      <c r="K205" s="4"/>
      <c r="L205" s="4"/>
      <c r="M205" s="4"/>
    </row>
    <row r="206" spans="1:13" ht="15.75">
      <c r="A206" s="96">
        <v>198</v>
      </c>
      <c r="B206" s="646" t="s">
        <v>1534</v>
      </c>
      <c r="C206" s="647" t="s">
        <v>1535</v>
      </c>
      <c r="D206" s="648" t="s">
        <v>1536</v>
      </c>
      <c r="E206" s="85" t="s">
        <v>1247</v>
      </c>
      <c r="F206" s="96" t="s">
        <v>1248</v>
      </c>
      <c r="G206" s="4">
        <f t="shared" ca="1" si="5"/>
        <v>300</v>
      </c>
      <c r="H206" s="4">
        <f t="shared" ca="1" si="5"/>
        <v>300</v>
      </c>
      <c r="I206" s="4">
        <f t="shared" ca="1" si="6"/>
        <v>60</v>
      </c>
      <c r="K206" s="4"/>
      <c r="L206" s="4"/>
      <c r="M206" s="4"/>
    </row>
    <row r="207" spans="1:13" ht="15.75">
      <c r="A207" s="96">
        <v>199</v>
      </c>
      <c r="B207" s="646" t="s">
        <v>1537</v>
      </c>
      <c r="C207" s="647" t="s">
        <v>1538</v>
      </c>
      <c r="D207" s="648" t="s">
        <v>948</v>
      </c>
      <c r="E207" s="85" t="s">
        <v>1247</v>
      </c>
      <c r="F207" s="96" t="s">
        <v>1248</v>
      </c>
      <c r="G207" s="4">
        <f t="shared" ca="1" si="5"/>
        <v>300</v>
      </c>
      <c r="H207" s="4">
        <f t="shared" ca="1" si="5"/>
        <v>300</v>
      </c>
      <c r="I207" s="4">
        <f t="shared" ca="1" si="6"/>
        <v>60</v>
      </c>
      <c r="K207" s="4"/>
      <c r="L207" s="4"/>
      <c r="M207" s="4"/>
    </row>
    <row r="208" spans="1:13" ht="15.75">
      <c r="A208" s="96">
        <v>200</v>
      </c>
      <c r="B208" s="646" t="s">
        <v>1539</v>
      </c>
      <c r="C208" s="647" t="s">
        <v>1540</v>
      </c>
      <c r="D208" s="648" t="s">
        <v>1541</v>
      </c>
      <c r="E208" s="85" t="s">
        <v>1247</v>
      </c>
      <c r="F208" s="96" t="s">
        <v>1248</v>
      </c>
      <c r="G208" s="4">
        <f t="shared" ca="1" si="5"/>
        <v>300</v>
      </c>
      <c r="H208" s="4">
        <f t="shared" ca="1" si="5"/>
        <v>300</v>
      </c>
      <c r="I208" s="4">
        <f t="shared" ca="1" si="6"/>
        <v>60</v>
      </c>
      <c r="K208" s="4"/>
      <c r="L208" s="4"/>
      <c r="M208" s="4"/>
    </row>
    <row r="209" spans="1:13" ht="15.75">
      <c r="A209" s="96">
        <v>201</v>
      </c>
      <c r="B209" s="646" t="s">
        <v>1542</v>
      </c>
      <c r="C209" s="647" t="s">
        <v>1543</v>
      </c>
      <c r="D209" s="648" t="s">
        <v>1544</v>
      </c>
      <c r="E209" s="85" t="s">
        <v>1247</v>
      </c>
      <c r="F209" s="96" t="s">
        <v>1248</v>
      </c>
      <c r="G209" s="4">
        <f t="shared" ca="1" si="5"/>
        <v>300</v>
      </c>
      <c r="H209" s="4">
        <f t="shared" ca="1" si="5"/>
        <v>300</v>
      </c>
      <c r="I209" s="4">
        <f t="shared" ca="1" si="6"/>
        <v>60</v>
      </c>
      <c r="K209" s="4"/>
      <c r="L209" s="4"/>
      <c r="M209" s="4"/>
    </row>
    <row r="210" spans="1:13" ht="15.75">
      <c r="A210" s="96">
        <v>202</v>
      </c>
      <c r="B210" s="646" t="s">
        <v>1125</v>
      </c>
      <c r="C210" s="647" t="s">
        <v>1545</v>
      </c>
      <c r="D210" s="648" t="s">
        <v>1546</v>
      </c>
      <c r="E210" s="85" t="s">
        <v>1247</v>
      </c>
      <c r="F210" s="96" t="s">
        <v>1248</v>
      </c>
      <c r="G210" s="4">
        <f t="shared" ca="1" si="5"/>
        <v>100</v>
      </c>
      <c r="H210" s="4">
        <f t="shared" ca="1" si="5"/>
        <v>100</v>
      </c>
      <c r="I210" s="4">
        <f t="shared" ca="1" si="6"/>
        <v>20</v>
      </c>
      <c r="K210" s="4"/>
      <c r="L210" s="4"/>
      <c r="M210" s="4"/>
    </row>
    <row r="211" spans="1:13" ht="15.75">
      <c r="A211" s="96">
        <v>203</v>
      </c>
      <c r="B211" s="646" t="s">
        <v>1317</v>
      </c>
      <c r="C211" s="647" t="s">
        <v>1547</v>
      </c>
      <c r="D211" s="648" t="s">
        <v>1548</v>
      </c>
      <c r="E211" s="85" t="s">
        <v>1247</v>
      </c>
      <c r="F211" s="96" t="s">
        <v>1248</v>
      </c>
      <c r="G211" s="4">
        <f t="shared" ca="1" si="5"/>
        <v>300</v>
      </c>
      <c r="H211" s="4">
        <f t="shared" ca="1" si="5"/>
        <v>300</v>
      </c>
      <c r="I211" s="4">
        <f t="shared" ca="1" si="6"/>
        <v>60</v>
      </c>
      <c r="K211" s="4"/>
      <c r="L211" s="4"/>
      <c r="M211" s="4"/>
    </row>
    <row r="212" spans="1:13" ht="15.75">
      <c r="A212" s="96">
        <v>204</v>
      </c>
      <c r="B212" s="646" t="s">
        <v>1084</v>
      </c>
      <c r="C212" s="647" t="s">
        <v>1549</v>
      </c>
      <c r="D212" s="648" t="s">
        <v>1550</v>
      </c>
      <c r="E212" s="85" t="s">
        <v>1247</v>
      </c>
      <c r="F212" s="96" t="s">
        <v>1248</v>
      </c>
      <c r="G212" s="4">
        <f t="shared" ca="1" si="5"/>
        <v>300</v>
      </c>
      <c r="H212" s="4">
        <f t="shared" ca="1" si="5"/>
        <v>300</v>
      </c>
      <c r="I212" s="4">
        <f t="shared" ca="1" si="6"/>
        <v>60</v>
      </c>
      <c r="K212" s="4"/>
      <c r="L212" s="4"/>
      <c r="M212" s="4"/>
    </row>
    <row r="213" spans="1:13" ht="15.75">
      <c r="A213" s="96">
        <v>205</v>
      </c>
      <c r="B213" s="646" t="s">
        <v>1551</v>
      </c>
      <c r="C213" s="647" t="s">
        <v>1552</v>
      </c>
      <c r="D213" s="648" t="s">
        <v>1553</v>
      </c>
      <c r="E213" s="85" t="s">
        <v>1247</v>
      </c>
      <c r="F213" s="96" t="s">
        <v>1248</v>
      </c>
      <c r="G213" s="4">
        <f t="shared" ca="1" si="5"/>
        <v>300</v>
      </c>
      <c r="H213" s="4">
        <f t="shared" ca="1" si="5"/>
        <v>300</v>
      </c>
      <c r="I213" s="4">
        <f t="shared" ca="1" si="6"/>
        <v>60</v>
      </c>
      <c r="K213" s="4"/>
      <c r="L213" s="4"/>
      <c r="M213" s="4"/>
    </row>
    <row r="214" spans="1:13" ht="15.75">
      <c r="A214" s="96">
        <v>206</v>
      </c>
      <c r="B214" s="646" t="s">
        <v>1327</v>
      </c>
      <c r="C214" s="647" t="s">
        <v>1554</v>
      </c>
      <c r="D214" s="648" t="s">
        <v>1555</v>
      </c>
      <c r="E214" s="85" t="s">
        <v>1247</v>
      </c>
      <c r="F214" s="96" t="s">
        <v>1248</v>
      </c>
      <c r="G214" s="4">
        <f t="shared" ca="1" si="5"/>
        <v>100</v>
      </c>
      <c r="H214" s="4">
        <f t="shared" ca="1" si="5"/>
        <v>100</v>
      </c>
      <c r="I214" s="4">
        <f t="shared" ca="1" si="6"/>
        <v>20</v>
      </c>
      <c r="K214" s="4"/>
      <c r="L214" s="4"/>
      <c r="M214" s="4"/>
    </row>
    <row r="215" spans="1:13" ht="15.75">
      <c r="A215" s="96">
        <v>207</v>
      </c>
      <c r="B215" s="646" t="s">
        <v>1556</v>
      </c>
      <c r="C215" s="647" t="s">
        <v>1421</v>
      </c>
      <c r="D215" s="648" t="s">
        <v>1557</v>
      </c>
      <c r="E215" s="85" t="s">
        <v>1247</v>
      </c>
      <c r="F215" s="96" t="s">
        <v>1248</v>
      </c>
      <c r="G215" s="4">
        <f t="shared" ca="1" si="5"/>
        <v>300</v>
      </c>
      <c r="H215" s="4">
        <f t="shared" ca="1" si="5"/>
        <v>300</v>
      </c>
      <c r="I215" s="4">
        <f t="shared" ca="1" si="6"/>
        <v>60</v>
      </c>
      <c r="K215" s="4"/>
      <c r="L215" s="4"/>
      <c r="M215" s="4"/>
    </row>
    <row r="216" spans="1:13" ht="15.75">
      <c r="A216" s="96">
        <v>208</v>
      </c>
      <c r="B216" s="646" t="s">
        <v>1103</v>
      </c>
      <c r="C216" s="647" t="s">
        <v>1558</v>
      </c>
      <c r="D216" s="648" t="s">
        <v>1559</v>
      </c>
      <c r="E216" s="85" t="s">
        <v>1247</v>
      </c>
      <c r="F216" s="96" t="s">
        <v>1248</v>
      </c>
      <c r="G216" s="4">
        <f t="shared" ca="1" si="5"/>
        <v>200</v>
      </c>
      <c r="H216" s="4">
        <f t="shared" ca="1" si="5"/>
        <v>200</v>
      </c>
      <c r="I216" s="4">
        <f t="shared" ca="1" si="6"/>
        <v>40</v>
      </c>
      <c r="K216" s="4"/>
      <c r="L216" s="4"/>
      <c r="M216" s="4"/>
    </row>
    <row r="217" spans="1:13" ht="15.75">
      <c r="A217" s="96">
        <v>209</v>
      </c>
      <c r="B217" s="646" t="s">
        <v>1098</v>
      </c>
      <c r="C217" s="647" t="s">
        <v>1560</v>
      </c>
      <c r="D217" s="648" t="s">
        <v>1561</v>
      </c>
      <c r="E217" s="85" t="s">
        <v>1247</v>
      </c>
      <c r="F217" s="96" t="s">
        <v>1248</v>
      </c>
      <c r="G217" s="4">
        <f t="shared" ca="1" si="5"/>
        <v>200</v>
      </c>
      <c r="H217" s="4">
        <f t="shared" ca="1" si="5"/>
        <v>200</v>
      </c>
      <c r="I217" s="4">
        <f t="shared" ca="1" si="6"/>
        <v>40</v>
      </c>
      <c r="K217" s="4"/>
      <c r="L217" s="4"/>
      <c r="M217" s="4"/>
    </row>
    <row r="218" spans="1:13" ht="15.75">
      <c r="A218" s="96">
        <v>210</v>
      </c>
      <c r="B218" s="646" t="s">
        <v>1562</v>
      </c>
      <c r="C218" s="647" t="s">
        <v>1511</v>
      </c>
      <c r="D218" s="648" t="s">
        <v>960</v>
      </c>
      <c r="E218" s="85" t="s">
        <v>1247</v>
      </c>
      <c r="F218" s="96" t="s">
        <v>1248</v>
      </c>
      <c r="G218" s="4">
        <f t="shared" ref="G218:H281" ca="1" si="7">H218/0.8</f>
        <v>200</v>
      </c>
      <c r="H218" s="4">
        <f t="shared" ca="1" si="7"/>
        <v>200</v>
      </c>
      <c r="I218" s="4">
        <f t="shared" ref="I218:I281" ca="1" si="8">G218-H218</f>
        <v>40</v>
      </c>
      <c r="K218" s="4"/>
      <c r="L218" s="4"/>
      <c r="M218" s="4"/>
    </row>
    <row r="219" spans="1:13" ht="15.75">
      <c r="A219" s="96">
        <v>211</v>
      </c>
      <c r="B219" s="646" t="s">
        <v>1563</v>
      </c>
      <c r="C219" s="647" t="s">
        <v>1564</v>
      </c>
      <c r="D219" s="648" t="s">
        <v>1565</v>
      </c>
      <c r="E219" s="85" t="s">
        <v>1247</v>
      </c>
      <c r="F219" s="96" t="s">
        <v>1248</v>
      </c>
      <c r="G219" s="4">
        <f t="shared" ca="1" si="7"/>
        <v>300</v>
      </c>
      <c r="H219" s="4">
        <f t="shared" ca="1" si="7"/>
        <v>300</v>
      </c>
      <c r="I219" s="4">
        <f t="shared" ca="1" si="8"/>
        <v>60</v>
      </c>
      <c r="K219" s="4"/>
      <c r="L219" s="4"/>
      <c r="M219" s="4"/>
    </row>
    <row r="220" spans="1:13" ht="15.75">
      <c r="A220" s="96">
        <v>212</v>
      </c>
      <c r="B220" s="646" t="s">
        <v>1566</v>
      </c>
      <c r="C220" s="647" t="s">
        <v>1567</v>
      </c>
      <c r="D220" s="648" t="s">
        <v>1568</v>
      </c>
      <c r="E220" s="85" t="s">
        <v>1247</v>
      </c>
      <c r="F220" s="96" t="s">
        <v>1248</v>
      </c>
      <c r="G220" s="4">
        <f t="shared" ca="1" si="7"/>
        <v>300</v>
      </c>
      <c r="H220" s="4">
        <f t="shared" ca="1" si="7"/>
        <v>300</v>
      </c>
      <c r="I220" s="4">
        <f t="shared" ca="1" si="8"/>
        <v>60</v>
      </c>
      <c r="K220" s="4"/>
      <c r="L220" s="4"/>
      <c r="M220" s="4"/>
    </row>
    <row r="221" spans="1:13" ht="15.75">
      <c r="A221" s="96">
        <v>213</v>
      </c>
      <c r="B221" s="646" t="s">
        <v>1441</v>
      </c>
      <c r="C221" s="647" t="s">
        <v>1569</v>
      </c>
      <c r="D221" s="648" t="s">
        <v>1570</v>
      </c>
      <c r="E221" s="85" t="s">
        <v>1247</v>
      </c>
      <c r="F221" s="96" t="s">
        <v>1248</v>
      </c>
      <c r="G221" s="4">
        <f t="shared" ca="1" si="7"/>
        <v>200</v>
      </c>
      <c r="H221" s="4">
        <f t="shared" ca="1" si="7"/>
        <v>200</v>
      </c>
      <c r="I221" s="4">
        <f t="shared" ca="1" si="8"/>
        <v>40</v>
      </c>
      <c r="K221" s="4"/>
      <c r="L221" s="4"/>
      <c r="M221" s="4"/>
    </row>
    <row r="222" spans="1:13" ht="15.75">
      <c r="A222" s="96">
        <v>214</v>
      </c>
      <c r="B222" s="646" t="s">
        <v>1099</v>
      </c>
      <c r="C222" s="647" t="s">
        <v>1571</v>
      </c>
      <c r="D222" s="648" t="s">
        <v>1572</v>
      </c>
      <c r="E222" s="85" t="s">
        <v>1247</v>
      </c>
      <c r="F222" s="96" t="s">
        <v>1248</v>
      </c>
      <c r="G222" s="4">
        <f t="shared" ca="1" si="7"/>
        <v>300</v>
      </c>
      <c r="H222" s="4">
        <f t="shared" ca="1" si="7"/>
        <v>300</v>
      </c>
      <c r="I222" s="4">
        <f t="shared" ca="1" si="8"/>
        <v>60</v>
      </c>
      <c r="K222" s="4"/>
      <c r="L222" s="4"/>
      <c r="M222" s="4"/>
    </row>
    <row r="223" spans="1:13" ht="15.75">
      <c r="A223" s="96">
        <v>215</v>
      </c>
      <c r="B223" s="646" t="s">
        <v>1573</v>
      </c>
      <c r="C223" s="647" t="s">
        <v>1574</v>
      </c>
      <c r="D223" s="648" t="s">
        <v>1575</v>
      </c>
      <c r="E223" s="85" t="s">
        <v>1247</v>
      </c>
      <c r="F223" s="96" t="s">
        <v>1248</v>
      </c>
      <c r="G223" s="4">
        <f t="shared" ca="1" si="7"/>
        <v>300</v>
      </c>
      <c r="H223" s="4">
        <f t="shared" ca="1" si="7"/>
        <v>300</v>
      </c>
      <c r="I223" s="4">
        <f t="shared" ca="1" si="8"/>
        <v>60</v>
      </c>
      <c r="K223" s="4"/>
      <c r="L223" s="4"/>
      <c r="M223" s="4"/>
    </row>
    <row r="224" spans="1:13" ht="15.75">
      <c r="A224" s="96">
        <v>216</v>
      </c>
      <c r="B224" s="646" t="s">
        <v>1463</v>
      </c>
      <c r="C224" s="647" t="s">
        <v>1576</v>
      </c>
      <c r="D224" s="648" t="s">
        <v>1577</v>
      </c>
      <c r="E224" s="85" t="s">
        <v>1247</v>
      </c>
      <c r="F224" s="96" t="s">
        <v>1248</v>
      </c>
      <c r="G224" s="4">
        <f t="shared" ca="1" si="7"/>
        <v>300</v>
      </c>
      <c r="H224" s="4">
        <f t="shared" ca="1" si="7"/>
        <v>300</v>
      </c>
      <c r="I224" s="4">
        <f t="shared" ca="1" si="8"/>
        <v>60</v>
      </c>
      <c r="K224" s="4"/>
      <c r="L224" s="4"/>
      <c r="M224" s="4"/>
    </row>
    <row r="225" spans="1:13" ht="15.75">
      <c r="A225" s="96">
        <v>217</v>
      </c>
      <c r="B225" s="646" t="s">
        <v>1578</v>
      </c>
      <c r="C225" s="647" t="s">
        <v>1579</v>
      </c>
      <c r="D225" s="648" t="s">
        <v>1580</v>
      </c>
      <c r="E225" s="85" t="s">
        <v>1247</v>
      </c>
      <c r="F225" s="96" t="s">
        <v>1248</v>
      </c>
      <c r="G225" s="4">
        <f t="shared" ca="1" si="7"/>
        <v>300</v>
      </c>
      <c r="H225" s="4">
        <f t="shared" ca="1" si="7"/>
        <v>300</v>
      </c>
      <c r="I225" s="4">
        <f t="shared" ca="1" si="8"/>
        <v>60</v>
      </c>
      <c r="K225" s="4"/>
      <c r="L225" s="4"/>
      <c r="M225" s="4"/>
    </row>
    <row r="226" spans="1:13" ht="15.75">
      <c r="A226" s="96">
        <v>218</v>
      </c>
      <c r="B226" s="646" t="s">
        <v>1581</v>
      </c>
      <c r="C226" s="647" t="s">
        <v>1582</v>
      </c>
      <c r="D226" s="648" t="s">
        <v>1583</v>
      </c>
      <c r="E226" s="85" t="s">
        <v>1247</v>
      </c>
      <c r="F226" s="96" t="s">
        <v>1248</v>
      </c>
      <c r="G226" s="4">
        <f t="shared" ca="1" si="7"/>
        <v>300</v>
      </c>
      <c r="H226" s="4">
        <f t="shared" ca="1" si="7"/>
        <v>300</v>
      </c>
      <c r="I226" s="4">
        <f t="shared" ca="1" si="8"/>
        <v>60</v>
      </c>
      <c r="K226" s="4"/>
      <c r="L226" s="4"/>
      <c r="M226" s="4"/>
    </row>
    <row r="227" spans="1:13" ht="15.75">
      <c r="A227" s="96">
        <v>219</v>
      </c>
      <c r="B227" s="646" t="s">
        <v>1584</v>
      </c>
      <c r="C227" s="647" t="s">
        <v>1585</v>
      </c>
      <c r="D227" s="648" t="s">
        <v>1586</v>
      </c>
      <c r="E227" s="85" t="s">
        <v>1247</v>
      </c>
      <c r="F227" s="96" t="s">
        <v>1248</v>
      </c>
      <c r="G227" s="4">
        <f t="shared" ca="1" si="7"/>
        <v>300</v>
      </c>
      <c r="H227" s="4">
        <f t="shared" ca="1" si="7"/>
        <v>300</v>
      </c>
      <c r="I227" s="4">
        <f t="shared" ca="1" si="8"/>
        <v>60</v>
      </c>
      <c r="K227" s="4"/>
      <c r="L227" s="4"/>
      <c r="M227" s="4"/>
    </row>
    <row r="228" spans="1:13" ht="15.75">
      <c r="A228" s="96">
        <v>220</v>
      </c>
      <c r="B228" s="646" t="s">
        <v>1103</v>
      </c>
      <c r="C228" s="647" t="s">
        <v>1587</v>
      </c>
      <c r="D228" s="648" t="s">
        <v>1588</v>
      </c>
      <c r="E228" s="85" t="s">
        <v>1247</v>
      </c>
      <c r="F228" s="96" t="s">
        <v>1248</v>
      </c>
      <c r="G228" s="4">
        <f t="shared" ca="1" si="7"/>
        <v>300</v>
      </c>
      <c r="H228" s="4">
        <f t="shared" ca="1" si="7"/>
        <v>300</v>
      </c>
      <c r="I228" s="4">
        <f t="shared" ca="1" si="8"/>
        <v>60</v>
      </c>
      <c r="K228" s="4"/>
      <c r="L228" s="4"/>
      <c r="M228" s="4"/>
    </row>
    <row r="229" spans="1:13" ht="15.75">
      <c r="A229" s="96">
        <v>221</v>
      </c>
      <c r="B229" s="646" t="s">
        <v>1282</v>
      </c>
      <c r="C229" s="647" t="s">
        <v>1589</v>
      </c>
      <c r="D229" s="648" t="s">
        <v>1590</v>
      </c>
      <c r="E229" s="85" t="s">
        <v>1247</v>
      </c>
      <c r="F229" s="96" t="s">
        <v>1248</v>
      </c>
      <c r="G229" s="4">
        <f t="shared" ca="1" si="7"/>
        <v>300</v>
      </c>
      <c r="H229" s="4">
        <f t="shared" ca="1" si="7"/>
        <v>300</v>
      </c>
      <c r="I229" s="4">
        <f t="shared" ca="1" si="8"/>
        <v>60</v>
      </c>
      <c r="K229" s="4"/>
      <c r="L229" s="4"/>
      <c r="M229" s="4"/>
    </row>
    <row r="230" spans="1:13" ht="15.75">
      <c r="A230" s="96">
        <v>222</v>
      </c>
      <c r="B230" s="646" t="s">
        <v>1090</v>
      </c>
      <c r="C230" s="647" t="s">
        <v>1591</v>
      </c>
      <c r="D230" s="648" t="s">
        <v>1592</v>
      </c>
      <c r="E230" s="85" t="s">
        <v>1247</v>
      </c>
      <c r="F230" s="96" t="s">
        <v>1248</v>
      </c>
      <c r="G230" s="4">
        <f t="shared" ca="1" si="7"/>
        <v>300</v>
      </c>
      <c r="H230" s="4">
        <f t="shared" ca="1" si="7"/>
        <v>300</v>
      </c>
      <c r="I230" s="4">
        <f t="shared" ca="1" si="8"/>
        <v>60</v>
      </c>
      <c r="K230" s="4"/>
      <c r="L230" s="4"/>
      <c r="M230" s="4"/>
    </row>
    <row r="231" spans="1:13" ht="15.75">
      <c r="A231" s="96">
        <v>223</v>
      </c>
      <c r="B231" s="646" t="s">
        <v>1593</v>
      </c>
      <c r="C231" s="647" t="s">
        <v>1594</v>
      </c>
      <c r="D231" s="648" t="s">
        <v>1595</v>
      </c>
      <c r="E231" s="85" t="s">
        <v>1247</v>
      </c>
      <c r="F231" s="96" t="s">
        <v>1248</v>
      </c>
      <c r="G231" s="4">
        <f t="shared" ca="1" si="7"/>
        <v>300</v>
      </c>
      <c r="H231" s="4">
        <f t="shared" ca="1" si="7"/>
        <v>300</v>
      </c>
      <c r="I231" s="4">
        <f t="shared" ca="1" si="8"/>
        <v>60</v>
      </c>
      <c r="K231" s="4"/>
      <c r="L231" s="4"/>
      <c r="M231" s="4"/>
    </row>
    <row r="232" spans="1:13" ht="15.75">
      <c r="A232" s="96">
        <v>224</v>
      </c>
      <c r="B232" s="646" t="s">
        <v>1252</v>
      </c>
      <c r="C232" s="647" t="s">
        <v>1596</v>
      </c>
      <c r="D232" s="648" t="s">
        <v>1597</v>
      </c>
      <c r="E232" s="85" t="s">
        <v>1247</v>
      </c>
      <c r="F232" s="96" t="s">
        <v>1248</v>
      </c>
      <c r="G232" s="4">
        <f t="shared" ca="1" si="7"/>
        <v>300</v>
      </c>
      <c r="H232" s="4">
        <f t="shared" ca="1" si="7"/>
        <v>300</v>
      </c>
      <c r="I232" s="4">
        <f t="shared" ca="1" si="8"/>
        <v>60</v>
      </c>
      <c r="K232" s="4"/>
      <c r="L232" s="4"/>
      <c r="M232" s="4"/>
    </row>
    <row r="233" spans="1:13" ht="15.75">
      <c r="A233" s="96">
        <v>225</v>
      </c>
      <c r="B233" s="646" t="s">
        <v>1086</v>
      </c>
      <c r="C233" s="647" t="s">
        <v>1598</v>
      </c>
      <c r="D233" s="648" t="s">
        <v>1599</v>
      </c>
      <c r="E233" s="85" t="s">
        <v>1247</v>
      </c>
      <c r="F233" s="96" t="s">
        <v>1248</v>
      </c>
      <c r="G233" s="4">
        <f t="shared" ca="1" si="7"/>
        <v>300</v>
      </c>
      <c r="H233" s="4">
        <f t="shared" ca="1" si="7"/>
        <v>300</v>
      </c>
      <c r="I233" s="4">
        <f t="shared" ca="1" si="8"/>
        <v>60</v>
      </c>
      <c r="K233" s="4"/>
      <c r="L233" s="4"/>
      <c r="M233" s="4"/>
    </row>
    <row r="234" spans="1:13" ht="15.75">
      <c r="A234" s="96">
        <v>226</v>
      </c>
      <c r="B234" s="646" t="s">
        <v>1600</v>
      </c>
      <c r="C234" s="647" t="s">
        <v>1601</v>
      </c>
      <c r="D234" s="648" t="s">
        <v>1602</v>
      </c>
      <c r="E234" s="85" t="s">
        <v>1247</v>
      </c>
      <c r="F234" s="96" t="s">
        <v>1248</v>
      </c>
      <c r="G234" s="4">
        <f t="shared" ca="1" si="7"/>
        <v>300</v>
      </c>
      <c r="H234" s="4">
        <f t="shared" ca="1" si="7"/>
        <v>300</v>
      </c>
      <c r="I234" s="4">
        <f t="shared" ca="1" si="8"/>
        <v>60</v>
      </c>
      <c r="K234" s="4"/>
      <c r="L234" s="4"/>
      <c r="M234" s="4"/>
    </row>
    <row r="235" spans="1:13" ht="15.75">
      <c r="A235" s="96">
        <v>227</v>
      </c>
      <c r="B235" s="646" t="s">
        <v>1454</v>
      </c>
      <c r="C235" s="647" t="s">
        <v>1576</v>
      </c>
      <c r="D235" s="648" t="s">
        <v>1603</v>
      </c>
      <c r="E235" s="85" t="s">
        <v>1247</v>
      </c>
      <c r="F235" s="96" t="s">
        <v>1248</v>
      </c>
      <c r="G235" s="4">
        <f t="shared" ca="1" si="7"/>
        <v>200</v>
      </c>
      <c r="H235" s="4">
        <f t="shared" ca="1" si="7"/>
        <v>200</v>
      </c>
      <c r="I235" s="4">
        <f t="shared" ca="1" si="8"/>
        <v>40</v>
      </c>
      <c r="K235" s="4"/>
      <c r="L235" s="4"/>
      <c r="M235" s="4"/>
    </row>
    <row r="236" spans="1:13" ht="15.75">
      <c r="A236" s="96">
        <v>228</v>
      </c>
      <c r="B236" s="646" t="s">
        <v>1261</v>
      </c>
      <c r="C236" s="647" t="s">
        <v>1604</v>
      </c>
      <c r="D236" s="648" t="s">
        <v>1605</v>
      </c>
      <c r="E236" s="85" t="s">
        <v>1247</v>
      </c>
      <c r="F236" s="96" t="s">
        <v>1248</v>
      </c>
      <c r="G236" s="4">
        <f t="shared" ca="1" si="7"/>
        <v>300</v>
      </c>
      <c r="H236" s="4">
        <f t="shared" ca="1" si="7"/>
        <v>300</v>
      </c>
      <c r="I236" s="4">
        <f t="shared" ca="1" si="8"/>
        <v>60</v>
      </c>
      <c r="K236" s="4"/>
      <c r="L236" s="4"/>
      <c r="M236" s="4"/>
    </row>
    <row r="237" spans="1:13" ht="15.75">
      <c r="A237" s="96">
        <v>229</v>
      </c>
      <c r="B237" s="646" t="s">
        <v>1606</v>
      </c>
      <c r="C237" s="647" t="s">
        <v>1607</v>
      </c>
      <c r="D237" s="648" t="s">
        <v>1608</v>
      </c>
      <c r="E237" s="85" t="s">
        <v>1247</v>
      </c>
      <c r="F237" s="96" t="s">
        <v>1248</v>
      </c>
      <c r="G237" s="4">
        <f t="shared" ca="1" si="7"/>
        <v>300</v>
      </c>
      <c r="H237" s="4">
        <f t="shared" ca="1" si="7"/>
        <v>300</v>
      </c>
      <c r="I237" s="4">
        <f t="shared" ca="1" si="8"/>
        <v>60</v>
      </c>
      <c r="K237" s="4"/>
      <c r="L237" s="4"/>
      <c r="M237" s="4"/>
    </row>
    <row r="238" spans="1:13" ht="15.75">
      <c r="A238" s="96">
        <v>230</v>
      </c>
      <c r="B238" s="646" t="s">
        <v>1609</v>
      </c>
      <c r="C238" s="647" t="s">
        <v>1610</v>
      </c>
      <c r="D238" s="648" t="s">
        <v>1611</v>
      </c>
      <c r="E238" s="85" t="s">
        <v>1247</v>
      </c>
      <c r="F238" s="96" t="s">
        <v>1248</v>
      </c>
      <c r="G238" s="4">
        <f t="shared" ca="1" si="7"/>
        <v>300</v>
      </c>
      <c r="H238" s="4">
        <f t="shared" ca="1" si="7"/>
        <v>300</v>
      </c>
      <c r="I238" s="4">
        <f t="shared" ca="1" si="8"/>
        <v>60</v>
      </c>
      <c r="K238" s="4"/>
      <c r="L238" s="4"/>
      <c r="M238" s="4"/>
    </row>
    <row r="239" spans="1:13" ht="15.75">
      <c r="A239" s="96">
        <v>231</v>
      </c>
      <c r="B239" s="646" t="s">
        <v>1463</v>
      </c>
      <c r="C239" s="647" t="s">
        <v>1612</v>
      </c>
      <c r="D239" s="648" t="s">
        <v>1613</v>
      </c>
      <c r="E239" s="85" t="s">
        <v>1247</v>
      </c>
      <c r="F239" s="96" t="s">
        <v>1248</v>
      </c>
      <c r="G239" s="4">
        <f t="shared" ca="1" si="7"/>
        <v>300</v>
      </c>
      <c r="H239" s="4">
        <f t="shared" ca="1" si="7"/>
        <v>300</v>
      </c>
      <c r="I239" s="4">
        <f t="shared" ca="1" si="8"/>
        <v>60</v>
      </c>
      <c r="K239" s="4"/>
      <c r="L239" s="4"/>
      <c r="M239" s="4"/>
    </row>
    <row r="240" spans="1:13" ht="15.75">
      <c r="A240" s="96">
        <v>232</v>
      </c>
      <c r="B240" s="646" t="s">
        <v>1614</v>
      </c>
      <c r="C240" s="647" t="s">
        <v>1615</v>
      </c>
      <c r="D240" s="648" t="s">
        <v>1616</v>
      </c>
      <c r="E240" s="85" t="s">
        <v>1247</v>
      </c>
      <c r="F240" s="96" t="s">
        <v>1248</v>
      </c>
      <c r="G240" s="4">
        <f t="shared" ca="1" si="7"/>
        <v>200</v>
      </c>
      <c r="H240" s="4">
        <f t="shared" ca="1" si="7"/>
        <v>200</v>
      </c>
      <c r="I240" s="4">
        <f t="shared" ca="1" si="8"/>
        <v>40</v>
      </c>
      <c r="K240" s="4"/>
      <c r="L240" s="4"/>
      <c r="M240" s="4"/>
    </row>
    <row r="241" spans="1:13" ht="15.75">
      <c r="A241" s="96">
        <v>233</v>
      </c>
      <c r="B241" s="646" t="s">
        <v>1617</v>
      </c>
      <c r="C241" s="647" t="s">
        <v>1618</v>
      </c>
      <c r="D241" s="648" t="s">
        <v>1619</v>
      </c>
      <c r="E241" s="85" t="s">
        <v>1247</v>
      </c>
      <c r="F241" s="96" t="s">
        <v>1248</v>
      </c>
      <c r="G241" s="4">
        <f t="shared" ca="1" si="7"/>
        <v>300</v>
      </c>
      <c r="H241" s="4">
        <f t="shared" ca="1" si="7"/>
        <v>300</v>
      </c>
      <c r="I241" s="4">
        <f t="shared" ca="1" si="8"/>
        <v>60</v>
      </c>
      <c r="K241" s="4"/>
      <c r="L241" s="4"/>
      <c r="M241" s="4"/>
    </row>
    <row r="242" spans="1:13" ht="15.75">
      <c r="A242" s="96">
        <v>234</v>
      </c>
      <c r="B242" s="646" t="s">
        <v>1584</v>
      </c>
      <c r="C242" s="647" t="s">
        <v>1620</v>
      </c>
      <c r="D242" s="648" t="s">
        <v>1621</v>
      </c>
      <c r="E242" s="85" t="s">
        <v>1247</v>
      </c>
      <c r="F242" s="96" t="s">
        <v>1248</v>
      </c>
      <c r="G242" s="4">
        <f t="shared" ca="1" si="7"/>
        <v>300</v>
      </c>
      <c r="H242" s="4">
        <f t="shared" ca="1" si="7"/>
        <v>300</v>
      </c>
      <c r="I242" s="4">
        <f t="shared" ca="1" si="8"/>
        <v>60</v>
      </c>
      <c r="K242" s="4"/>
      <c r="L242" s="4"/>
      <c r="M242" s="4"/>
    </row>
    <row r="243" spans="1:13" ht="15.75">
      <c r="A243" s="96">
        <v>235</v>
      </c>
      <c r="B243" s="646" t="s">
        <v>1584</v>
      </c>
      <c r="C243" s="647" t="s">
        <v>1622</v>
      </c>
      <c r="D243" s="648" t="s">
        <v>1623</v>
      </c>
      <c r="E243" s="85" t="s">
        <v>1247</v>
      </c>
      <c r="F243" s="96" t="s">
        <v>1248</v>
      </c>
      <c r="G243" s="4">
        <f t="shared" ca="1" si="7"/>
        <v>300</v>
      </c>
      <c r="H243" s="4">
        <f t="shared" ca="1" si="7"/>
        <v>300</v>
      </c>
      <c r="I243" s="4">
        <f t="shared" ca="1" si="8"/>
        <v>60</v>
      </c>
      <c r="K243" s="4"/>
      <c r="L243" s="4"/>
      <c r="M243" s="4"/>
    </row>
    <row r="244" spans="1:13" ht="15.75">
      <c r="A244" s="96">
        <v>236</v>
      </c>
      <c r="B244" s="646" t="s">
        <v>1103</v>
      </c>
      <c r="C244" s="647" t="s">
        <v>1624</v>
      </c>
      <c r="D244" s="648" t="s">
        <v>1625</v>
      </c>
      <c r="E244" s="85" t="s">
        <v>1247</v>
      </c>
      <c r="F244" s="96" t="s">
        <v>1248</v>
      </c>
      <c r="G244" s="4">
        <f t="shared" ca="1" si="7"/>
        <v>300</v>
      </c>
      <c r="H244" s="4">
        <f t="shared" ca="1" si="7"/>
        <v>300</v>
      </c>
      <c r="I244" s="4">
        <f t="shared" ca="1" si="8"/>
        <v>60</v>
      </c>
      <c r="K244" s="4"/>
      <c r="L244" s="4"/>
      <c r="M244" s="4"/>
    </row>
    <row r="245" spans="1:13" ht="15.75">
      <c r="A245" s="96">
        <v>237</v>
      </c>
      <c r="B245" s="646" t="s">
        <v>1276</v>
      </c>
      <c r="C245" s="647" t="s">
        <v>1626</v>
      </c>
      <c r="D245" s="648" t="s">
        <v>1627</v>
      </c>
      <c r="E245" s="85" t="s">
        <v>1247</v>
      </c>
      <c r="F245" s="96" t="s">
        <v>1248</v>
      </c>
      <c r="G245" s="4">
        <f t="shared" ca="1" si="7"/>
        <v>300</v>
      </c>
      <c r="H245" s="4">
        <f t="shared" ca="1" si="7"/>
        <v>300</v>
      </c>
      <c r="I245" s="4">
        <f t="shared" ca="1" si="8"/>
        <v>60</v>
      </c>
      <c r="K245" s="4"/>
      <c r="L245" s="4"/>
      <c r="M245" s="4"/>
    </row>
    <row r="246" spans="1:13" ht="15.75">
      <c r="A246" s="96">
        <v>238</v>
      </c>
      <c r="B246" s="646" t="s">
        <v>1083</v>
      </c>
      <c r="C246" s="647" t="s">
        <v>1628</v>
      </c>
      <c r="D246" s="648" t="s">
        <v>1629</v>
      </c>
      <c r="E246" s="85" t="s">
        <v>1247</v>
      </c>
      <c r="F246" s="96" t="s">
        <v>1248</v>
      </c>
      <c r="G246" s="4">
        <f t="shared" ca="1" si="7"/>
        <v>300</v>
      </c>
      <c r="H246" s="4">
        <f t="shared" ca="1" si="7"/>
        <v>300</v>
      </c>
      <c r="I246" s="4">
        <f t="shared" ca="1" si="8"/>
        <v>60</v>
      </c>
      <c r="K246" s="4"/>
      <c r="L246" s="4"/>
      <c r="M246" s="4"/>
    </row>
    <row r="247" spans="1:13" ht="15.75">
      <c r="A247" s="96">
        <v>239</v>
      </c>
      <c r="B247" s="646" t="s">
        <v>1114</v>
      </c>
      <c r="C247" s="647" t="s">
        <v>1630</v>
      </c>
      <c r="D247" s="648" t="s">
        <v>1631</v>
      </c>
      <c r="E247" s="85" t="s">
        <v>1247</v>
      </c>
      <c r="F247" s="96" t="s">
        <v>1248</v>
      </c>
      <c r="G247" s="4">
        <f t="shared" ca="1" si="7"/>
        <v>300</v>
      </c>
      <c r="H247" s="4">
        <f t="shared" ca="1" si="7"/>
        <v>300</v>
      </c>
      <c r="I247" s="4">
        <f t="shared" ca="1" si="8"/>
        <v>60</v>
      </c>
      <c r="K247" s="4"/>
      <c r="L247" s="4"/>
      <c r="M247" s="4"/>
    </row>
    <row r="248" spans="1:13" ht="15.75">
      <c r="A248" s="96">
        <v>240</v>
      </c>
      <c r="B248" s="646" t="s">
        <v>1081</v>
      </c>
      <c r="C248" s="647" t="s">
        <v>1632</v>
      </c>
      <c r="D248" s="648" t="s">
        <v>1633</v>
      </c>
      <c r="E248" s="85" t="s">
        <v>1247</v>
      </c>
      <c r="F248" s="96" t="s">
        <v>1248</v>
      </c>
      <c r="G248" s="4">
        <f t="shared" ca="1" si="7"/>
        <v>300</v>
      </c>
      <c r="H248" s="4">
        <f t="shared" ca="1" si="7"/>
        <v>300</v>
      </c>
      <c r="I248" s="4">
        <f t="shared" ca="1" si="8"/>
        <v>60</v>
      </c>
      <c r="K248" s="4"/>
      <c r="L248" s="4"/>
      <c r="M248" s="4"/>
    </row>
    <row r="249" spans="1:13" ht="15.75">
      <c r="A249" s="96">
        <v>241</v>
      </c>
      <c r="B249" s="646" t="s">
        <v>1634</v>
      </c>
      <c r="C249" s="647" t="s">
        <v>1635</v>
      </c>
      <c r="D249" s="648" t="s">
        <v>1636</v>
      </c>
      <c r="E249" s="85" t="s">
        <v>1247</v>
      </c>
      <c r="F249" s="96" t="s">
        <v>1248</v>
      </c>
      <c r="G249" s="4">
        <f t="shared" ca="1" si="7"/>
        <v>200</v>
      </c>
      <c r="H249" s="4">
        <f t="shared" ca="1" si="7"/>
        <v>200</v>
      </c>
      <c r="I249" s="4">
        <f t="shared" ca="1" si="8"/>
        <v>40</v>
      </c>
      <c r="K249" s="4"/>
      <c r="L249" s="4"/>
      <c r="M249" s="4"/>
    </row>
    <row r="250" spans="1:13" ht="15.75">
      <c r="A250" s="96">
        <v>242</v>
      </c>
      <c r="B250" s="646" t="s">
        <v>1441</v>
      </c>
      <c r="C250" s="647" t="s">
        <v>1637</v>
      </c>
      <c r="D250" s="648" t="s">
        <v>1638</v>
      </c>
      <c r="E250" s="85" t="s">
        <v>1247</v>
      </c>
      <c r="F250" s="96" t="s">
        <v>1248</v>
      </c>
      <c r="G250" s="4">
        <f t="shared" ca="1" si="7"/>
        <v>300</v>
      </c>
      <c r="H250" s="4">
        <f t="shared" ca="1" si="7"/>
        <v>300</v>
      </c>
      <c r="I250" s="4">
        <f t="shared" ca="1" si="8"/>
        <v>60</v>
      </c>
      <c r="K250" s="4"/>
      <c r="L250" s="4"/>
      <c r="M250" s="4"/>
    </row>
    <row r="251" spans="1:13" ht="15.75">
      <c r="A251" s="96">
        <v>243</v>
      </c>
      <c r="B251" s="646" t="s">
        <v>1294</v>
      </c>
      <c r="C251" s="647" t="s">
        <v>1639</v>
      </c>
      <c r="D251" s="648" t="s">
        <v>1640</v>
      </c>
      <c r="E251" s="85" t="s">
        <v>1247</v>
      </c>
      <c r="F251" s="96" t="s">
        <v>1248</v>
      </c>
      <c r="G251" s="4">
        <f t="shared" ca="1" si="7"/>
        <v>100</v>
      </c>
      <c r="H251" s="4">
        <f t="shared" ca="1" si="7"/>
        <v>100</v>
      </c>
      <c r="I251" s="4">
        <f t="shared" ca="1" si="8"/>
        <v>20</v>
      </c>
      <c r="K251" s="4"/>
      <c r="L251" s="4"/>
      <c r="M251" s="4"/>
    </row>
    <row r="252" spans="1:13" ht="15.75">
      <c r="A252" s="96">
        <v>244</v>
      </c>
      <c r="B252" s="646" t="s">
        <v>1398</v>
      </c>
      <c r="C252" s="647" t="s">
        <v>1641</v>
      </c>
      <c r="D252" s="648" t="s">
        <v>1642</v>
      </c>
      <c r="E252" s="85" t="s">
        <v>1247</v>
      </c>
      <c r="F252" s="96" t="s">
        <v>1248</v>
      </c>
      <c r="G252" s="4">
        <f t="shared" ca="1" si="7"/>
        <v>100</v>
      </c>
      <c r="H252" s="4">
        <f t="shared" ca="1" si="7"/>
        <v>100</v>
      </c>
      <c r="I252" s="4">
        <f t="shared" ca="1" si="8"/>
        <v>20</v>
      </c>
      <c r="K252" s="4"/>
      <c r="L252" s="4"/>
      <c r="M252" s="4"/>
    </row>
    <row r="253" spans="1:13" ht="15.75">
      <c r="A253" s="96">
        <v>245</v>
      </c>
      <c r="B253" s="646" t="s">
        <v>1086</v>
      </c>
      <c r="C253" s="647" t="s">
        <v>1643</v>
      </c>
      <c r="D253" s="648" t="s">
        <v>1644</v>
      </c>
      <c r="E253" s="85" t="s">
        <v>1247</v>
      </c>
      <c r="F253" s="96" t="s">
        <v>1248</v>
      </c>
      <c r="G253" s="4">
        <f t="shared" ca="1" si="7"/>
        <v>300</v>
      </c>
      <c r="H253" s="4">
        <f t="shared" ca="1" si="7"/>
        <v>300</v>
      </c>
      <c r="I253" s="4">
        <f t="shared" ca="1" si="8"/>
        <v>60</v>
      </c>
      <c r="K253" s="4"/>
      <c r="L253" s="4"/>
      <c r="M253" s="4"/>
    </row>
    <row r="254" spans="1:13" ht="15.75">
      <c r="A254" s="96">
        <v>246</v>
      </c>
      <c r="B254" s="646" t="s">
        <v>1645</v>
      </c>
      <c r="C254" s="647" t="s">
        <v>1646</v>
      </c>
      <c r="D254" s="648" t="s">
        <v>1647</v>
      </c>
      <c r="E254" s="85" t="s">
        <v>1247</v>
      </c>
      <c r="F254" s="96" t="s">
        <v>1248</v>
      </c>
      <c r="G254" s="4">
        <f t="shared" ca="1" si="7"/>
        <v>300</v>
      </c>
      <c r="H254" s="4">
        <f t="shared" ca="1" si="7"/>
        <v>300</v>
      </c>
      <c r="I254" s="4">
        <f t="shared" ca="1" si="8"/>
        <v>60</v>
      </c>
      <c r="K254" s="4"/>
      <c r="L254" s="4"/>
      <c r="M254" s="4"/>
    </row>
    <row r="255" spans="1:13" ht="15.75">
      <c r="A255" s="96">
        <v>247</v>
      </c>
      <c r="B255" s="646" t="s">
        <v>1092</v>
      </c>
      <c r="C255" s="647" t="s">
        <v>1648</v>
      </c>
      <c r="D255" s="648" t="s">
        <v>1649</v>
      </c>
      <c r="E255" s="85" t="s">
        <v>1247</v>
      </c>
      <c r="F255" s="96" t="s">
        <v>1248</v>
      </c>
      <c r="G255" s="4">
        <f t="shared" ca="1" si="7"/>
        <v>300</v>
      </c>
      <c r="H255" s="4">
        <f t="shared" ca="1" si="7"/>
        <v>300</v>
      </c>
      <c r="I255" s="4">
        <f t="shared" ca="1" si="8"/>
        <v>60</v>
      </c>
      <c r="K255" s="4"/>
      <c r="L255" s="4"/>
      <c r="M255" s="4"/>
    </row>
    <row r="256" spans="1:13" ht="15.75">
      <c r="A256" s="96">
        <v>248</v>
      </c>
      <c r="B256" s="646" t="s">
        <v>1276</v>
      </c>
      <c r="C256" s="647" t="s">
        <v>1650</v>
      </c>
      <c r="D256" s="648" t="s">
        <v>1651</v>
      </c>
      <c r="E256" s="85" t="s">
        <v>1247</v>
      </c>
      <c r="F256" s="96" t="s">
        <v>1248</v>
      </c>
      <c r="G256" s="4">
        <f t="shared" ca="1" si="7"/>
        <v>300</v>
      </c>
      <c r="H256" s="4">
        <f t="shared" ca="1" si="7"/>
        <v>300</v>
      </c>
      <c r="I256" s="4">
        <f t="shared" ca="1" si="8"/>
        <v>60</v>
      </c>
      <c r="K256" s="4"/>
      <c r="L256" s="4"/>
      <c r="M256" s="4"/>
    </row>
    <row r="257" spans="1:13" ht="15.75">
      <c r="A257" s="96">
        <v>249</v>
      </c>
      <c r="B257" s="646" t="s">
        <v>1083</v>
      </c>
      <c r="C257" s="647" t="s">
        <v>1652</v>
      </c>
      <c r="D257" s="648" t="s">
        <v>1653</v>
      </c>
      <c r="E257" s="85" t="s">
        <v>1247</v>
      </c>
      <c r="F257" s="96" t="s">
        <v>1248</v>
      </c>
      <c r="G257" s="4">
        <f t="shared" ca="1" si="7"/>
        <v>300</v>
      </c>
      <c r="H257" s="4">
        <f t="shared" ca="1" si="7"/>
        <v>300</v>
      </c>
      <c r="I257" s="4">
        <f t="shared" ca="1" si="8"/>
        <v>60</v>
      </c>
      <c r="K257" s="4"/>
      <c r="L257" s="4"/>
      <c r="M257" s="4"/>
    </row>
    <row r="258" spans="1:13" ht="15.75">
      <c r="A258" s="96">
        <v>250</v>
      </c>
      <c r="B258" s="646" t="s">
        <v>1654</v>
      </c>
      <c r="C258" s="647" t="s">
        <v>1655</v>
      </c>
      <c r="D258" s="648" t="s">
        <v>1656</v>
      </c>
      <c r="E258" s="85" t="s">
        <v>1247</v>
      </c>
      <c r="F258" s="96" t="s">
        <v>1248</v>
      </c>
      <c r="G258" s="4">
        <f t="shared" ca="1" si="7"/>
        <v>300</v>
      </c>
      <c r="H258" s="4">
        <f t="shared" ca="1" si="7"/>
        <v>300</v>
      </c>
      <c r="I258" s="4">
        <f t="shared" ca="1" si="8"/>
        <v>60</v>
      </c>
      <c r="K258" s="4"/>
      <c r="L258" s="4"/>
      <c r="M258" s="4"/>
    </row>
    <row r="259" spans="1:13" ht="15.75">
      <c r="A259" s="96">
        <v>251</v>
      </c>
      <c r="B259" s="646" t="s">
        <v>1657</v>
      </c>
      <c r="C259" s="647" t="s">
        <v>1658</v>
      </c>
      <c r="D259" s="648" t="s">
        <v>1659</v>
      </c>
      <c r="E259" s="85" t="s">
        <v>1247</v>
      </c>
      <c r="F259" s="96" t="s">
        <v>1248</v>
      </c>
      <c r="G259" s="4">
        <f t="shared" ca="1" si="7"/>
        <v>300</v>
      </c>
      <c r="H259" s="4">
        <f t="shared" ca="1" si="7"/>
        <v>300</v>
      </c>
      <c r="I259" s="4">
        <f t="shared" ca="1" si="8"/>
        <v>60</v>
      </c>
      <c r="K259" s="4"/>
      <c r="L259" s="4"/>
      <c r="M259" s="4"/>
    </row>
    <row r="260" spans="1:13" ht="15.75">
      <c r="A260" s="96">
        <v>252</v>
      </c>
      <c r="B260" s="646" t="s">
        <v>1098</v>
      </c>
      <c r="C260" s="647" t="s">
        <v>1604</v>
      </c>
      <c r="D260" s="648" t="s">
        <v>1660</v>
      </c>
      <c r="E260" s="85" t="s">
        <v>1247</v>
      </c>
      <c r="F260" s="96" t="s">
        <v>1248</v>
      </c>
      <c r="G260" s="4">
        <f t="shared" ca="1" si="7"/>
        <v>100</v>
      </c>
      <c r="H260" s="4">
        <f t="shared" ca="1" si="7"/>
        <v>100</v>
      </c>
      <c r="I260" s="4">
        <f t="shared" ca="1" si="8"/>
        <v>20</v>
      </c>
      <c r="K260" s="4"/>
      <c r="L260" s="4"/>
      <c r="M260" s="4"/>
    </row>
    <row r="261" spans="1:13" ht="15.75">
      <c r="A261" s="96">
        <v>253</v>
      </c>
      <c r="B261" s="646" t="s">
        <v>1098</v>
      </c>
      <c r="C261" s="647" t="s">
        <v>1604</v>
      </c>
      <c r="D261" s="648" t="s">
        <v>1660</v>
      </c>
      <c r="E261" s="85" t="s">
        <v>1247</v>
      </c>
      <c r="F261" s="96" t="s">
        <v>1248</v>
      </c>
      <c r="G261" s="4">
        <f t="shared" ca="1" si="7"/>
        <v>100</v>
      </c>
      <c r="H261" s="4">
        <f t="shared" ca="1" si="7"/>
        <v>100</v>
      </c>
      <c r="I261" s="4">
        <f t="shared" ca="1" si="8"/>
        <v>20</v>
      </c>
      <c r="K261" s="4"/>
      <c r="L261" s="4"/>
      <c r="M261" s="4"/>
    </row>
    <row r="262" spans="1:13" ht="15.75">
      <c r="A262" s="96">
        <v>254</v>
      </c>
      <c r="B262" s="646" t="s">
        <v>1098</v>
      </c>
      <c r="C262" s="647" t="s">
        <v>1604</v>
      </c>
      <c r="D262" s="648" t="s">
        <v>1660</v>
      </c>
      <c r="E262" s="85" t="s">
        <v>1247</v>
      </c>
      <c r="F262" s="96" t="s">
        <v>1248</v>
      </c>
      <c r="G262" s="4">
        <f t="shared" ca="1" si="7"/>
        <v>100</v>
      </c>
      <c r="H262" s="4">
        <f t="shared" ca="1" si="7"/>
        <v>100</v>
      </c>
      <c r="I262" s="4">
        <f t="shared" ca="1" si="8"/>
        <v>20</v>
      </c>
      <c r="K262" s="4"/>
      <c r="L262" s="4"/>
      <c r="M262" s="4"/>
    </row>
    <row r="263" spans="1:13" ht="15.75">
      <c r="A263" s="96">
        <v>255</v>
      </c>
      <c r="B263" s="646" t="s">
        <v>1391</v>
      </c>
      <c r="C263" s="647" t="s">
        <v>1658</v>
      </c>
      <c r="D263" s="648" t="s">
        <v>1661</v>
      </c>
      <c r="E263" s="85" t="s">
        <v>1247</v>
      </c>
      <c r="F263" s="96" t="s">
        <v>1248</v>
      </c>
      <c r="G263" s="4">
        <f t="shared" ca="1" si="7"/>
        <v>300</v>
      </c>
      <c r="H263" s="4">
        <f t="shared" ca="1" si="7"/>
        <v>300</v>
      </c>
      <c r="I263" s="4">
        <f t="shared" ca="1" si="8"/>
        <v>60</v>
      </c>
      <c r="K263" s="4"/>
      <c r="L263" s="4"/>
      <c r="M263" s="4"/>
    </row>
    <row r="264" spans="1:13" ht="15.75">
      <c r="A264" s="96">
        <v>256</v>
      </c>
      <c r="B264" s="646" t="s">
        <v>1266</v>
      </c>
      <c r="C264" s="647" t="s">
        <v>1662</v>
      </c>
      <c r="D264" s="648" t="s">
        <v>1663</v>
      </c>
      <c r="E264" s="85" t="s">
        <v>1247</v>
      </c>
      <c r="F264" s="96" t="s">
        <v>1248</v>
      </c>
      <c r="G264" s="4">
        <f t="shared" ca="1" si="7"/>
        <v>200</v>
      </c>
      <c r="H264" s="4">
        <f t="shared" ca="1" si="7"/>
        <v>200</v>
      </c>
      <c r="I264" s="4">
        <f t="shared" ca="1" si="8"/>
        <v>40</v>
      </c>
      <c r="K264" s="4"/>
      <c r="L264" s="4"/>
      <c r="M264" s="4"/>
    </row>
    <row r="265" spans="1:13" ht="15.75">
      <c r="A265" s="96">
        <v>257</v>
      </c>
      <c r="B265" s="646" t="s">
        <v>1431</v>
      </c>
      <c r="C265" s="647" t="s">
        <v>1664</v>
      </c>
      <c r="D265" s="648" t="s">
        <v>1665</v>
      </c>
      <c r="E265" s="85" t="s">
        <v>1247</v>
      </c>
      <c r="F265" s="96" t="s">
        <v>1248</v>
      </c>
      <c r="G265" s="4">
        <f t="shared" ca="1" si="7"/>
        <v>200</v>
      </c>
      <c r="H265" s="4">
        <f t="shared" ca="1" si="7"/>
        <v>200</v>
      </c>
      <c r="I265" s="4">
        <f t="shared" ca="1" si="8"/>
        <v>40</v>
      </c>
      <c r="K265" s="4"/>
      <c r="L265" s="4"/>
      <c r="M265" s="4"/>
    </row>
    <row r="266" spans="1:13" ht="15.75">
      <c r="A266" s="96">
        <v>258</v>
      </c>
      <c r="B266" s="646" t="s">
        <v>1104</v>
      </c>
      <c r="C266" s="647" t="s">
        <v>541</v>
      </c>
      <c r="D266" s="648" t="s">
        <v>1666</v>
      </c>
      <c r="E266" s="85" t="s">
        <v>1247</v>
      </c>
      <c r="F266" s="96" t="s">
        <v>1248</v>
      </c>
      <c r="G266" s="4">
        <f t="shared" ca="1" si="7"/>
        <v>100</v>
      </c>
      <c r="H266" s="4">
        <f t="shared" ca="1" si="7"/>
        <v>100</v>
      </c>
      <c r="I266" s="4">
        <f t="shared" ca="1" si="8"/>
        <v>20</v>
      </c>
      <c r="K266" s="4"/>
      <c r="L266" s="4"/>
      <c r="M266" s="4"/>
    </row>
    <row r="267" spans="1:13" ht="15.75">
      <c r="A267" s="96">
        <v>259</v>
      </c>
      <c r="B267" s="646" t="s">
        <v>1104</v>
      </c>
      <c r="C267" s="647" t="s">
        <v>1667</v>
      </c>
      <c r="D267" s="648" t="s">
        <v>1668</v>
      </c>
      <c r="E267" s="85" t="s">
        <v>1247</v>
      </c>
      <c r="F267" s="96" t="s">
        <v>1248</v>
      </c>
      <c r="G267" s="4">
        <f t="shared" ca="1" si="7"/>
        <v>300</v>
      </c>
      <c r="H267" s="4">
        <f t="shared" ca="1" si="7"/>
        <v>300</v>
      </c>
      <c r="I267" s="4">
        <f t="shared" ca="1" si="8"/>
        <v>60</v>
      </c>
      <c r="K267" s="4"/>
      <c r="L267" s="4"/>
      <c r="M267" s="4"/>
    </row>
    <row r="268" spans="1:13" ht="15.75">
      <c r="A268" s="96">
        <v>260</v>
      </c>
      <c r="B268" s="646" t="s">
        <v>1657</v>
      </c>
      <c r="C268" s="647" t="s">
        <v>1240</v>
      </c>
      <c r="D268" s="648" t="s">
        <v>1669</v>
      </c>
      <c r="E268" s="85" t="s">
        <v>1247</v>
      </c>
      <c r="F268" s="96" t="s">
        <v>1248</v>
      </c>
      <c r="G268" s="4">
        <f t="shared" ca="1" si="7"/>
        <v>200</v>
      </c>
      <c r="H268" s="4">
        <f t="shared" ca="1" si="7"/>
        <v>200</v>
      </c>
      <c r="I268" s="4">
        <f t="shared" ca="1" si="8"/>
        <v>40</v>
      </c>
      <c r="K268" s="4"/>
      <c r="L268" s="4"/>
      <c r="M268" s="4"/>
    </row>
    <row r="269" spans="1:13" ht="15.75">
      <c r="A269" s="96">
        <v>261</v>
      </c>
      <c r="B269" s="646" t="s">
        <v>529</v>
      </c>
      <c r="C269" s="647" t="s">
        <v>1670</v>
      </c>
      <c r="D269" s="648" t="s">
        <v>1671</v>
      </c>
      <c r="E269" s="85" t="s">
        <v>1247</v>
      </c>
      <c r="F269" s="96" t="s">
        <v>1248</v>
      </c>
      <c r="G269" s="4">
        <f t="shared" ca="1" si="7"/>
        <v>300</v>
      </c>
      <c r="H269" s="4">
        <f t="shared" ca="1" si="7"/>
        <v>300</v>
      </c>
      <c r="I269" s="4">
        <f t="shared" ca="1" si="8"/>
        <v>60</v>
      </c>
      <c r="K269" s="4"/>
      <c r="L269" s="4"/>
      <c r="M269" s="4"/>
    </row>
    <row r="270" spans="1:13" ht="15.75">
      <c r="A270" s="96">
        <v>262</v>
      </c>
      <c r="B270" s="646" t="s">
        <v>1672</v>
      </c>
      <c r="C270" s="647" t="s">
        <v>1673</v>
      </c>
      <c r="D270" s="648" t="s">
        <v>1674</v>
      </c>
      <c r="E270" s="85" t="s">
        <v>1247</v>
      </c>
      <c r="F270" s="96" t="s">
        <v>1248</v>
      </c>
      <c r="G270" s="4">
        <f t="shared" ca="1" si="7"/>
        <v>200</v>
      </c>
      <c r="H270" s="4">
        <f t="shared" ca="1" si="7"/>
        <v>200</v>
      </c>
      <c r="I270" s="4">
        <f t="shared" ca="1" si="8"/>
        <v>40</v>
      </c>
      <c r="K270" s="4"/>
      <c r="L270" s="4"/>
      <c r="M270" s="4"/>
    </row>
    <row r="271" spans="1:13" ht="15.75">
      <c r="A271" s="96">
        <v>263</v>
      </c>
      <c r="B271" s="646" t="s">
        <v>1508</v>
      </c>
      <c r="C271" s="647" t="s">
        <v>1675</v>
      </c>
      <c r="D271" s="648" t="s">
        <v>1676</v>
      </c>
      <c r="E271" s="85" t="s">
        <v>1247</v>
      </c>
      <c r="F271" s="96" t="s">
        <v>1248</v>
      </c>
      <c r="G271" s="4">
        <f t="shared" ca="1" si="7"/>
        <v>300</v>
      </c>
      <c r="H271" s="4">
        <f t="shared" ca="1" si="7"/>
        <v>300</v>
      </c>
      <c r="I271" s="4">
        <f t="shared" ca="1" si="8"/>
        <v>60</v>
      </c>
      <c r="K271" s="4"/>
      <c r="L271" s="4"/>
      <c r="M271" s="4"/>
    </row>
    <row r="272" spans="1:13" ht="15.75">
      <c r="A272" s="96">
        <v>264</v>
      </c>
      <c r="B272" s="646" t="s">
        <v>1677</v>
      </c>
      <c r="C272" s="647" t="s">
        <v>1673</v>
      </c>
      <c r="D272" s="648" t="s">
        <v>1678</v>
      </c>
      <c r="E272" s="85" t="s">
        <v>1247</v>
      </c>
      <c r="F272" s="96" t="s">
        <v>1248</v>
      </c>
      <c r="G272" s="4">
        <f t="shared" ca="1" si="7"/>
        <v>200</v>
      </c>
      <c r="H272" s="4">
        <f t="shared" ca="1" si="7"/>
        <v>200</v>
      </c>
      <c r="I272" s="4">
        <f t="shared" ca="1" si="8"/>
        <v>40</v>
      </c>
      <c r="K272" s="4"/>
      <c r="L272" s="4"/>
      <c r="M272" s="4"/>
    </row>
    <row r="273" spans="1:13" ht="15.75">
      <c r="A273" s="96">
        <v>265</v>
      </c>
      <c r="B273" s="646" t="s">
        <v>1679</v>
      </c>
      <c r="C273" s="647" t="s">
        <v>1680</v>
      </c>
      <c r="D273" s="648" t="s">
        <v>1681</v>
      </c>
      <c r="E273" s="85" t="s">
        <v>1247</v>
      </c>
      <c r="F273" s="96" t="s">
        <v>1248</v>
      </c>
      <c r="G273" s="4">
        <f t="shared" ca="1" si="7"/>
        <v>200</v>
      </c>
      <c r="H273" s="4">
        <f t="shared" ca="1" si="7"/>
        <v>200</v>
      </c>
      <c r="I273" s="4">
        <f t="shared" ca="1" si="8"/>
        <v>40</v>
      </c>
      <c r="K273" s="4"/>
      <c r="L273" s="4"/>
      <c r="M273" s="4"/>
    </row>
    <row r="274" spans="1:13" ht="15.75">
      <c r="A274" s="96">
        <v>266</v>
      </c>
      <c r="B274" s="646" t="s">
        <v>1682</v>
      </c>
      <c r="C274" s="647" t="s">
        <v>1683</v>
      </c>
      <c r="D274" s="648" t="s">
        <v>1684</v>
      </c>
      <c r="E274" s="85" t="s">
        <v>1247</v>
      </c>
      <c r="F274" s="96" t="s">
        <v>1248</v>
      </c>
      <c r="G274" s="4">
        <f t="shared" ca="1" si="7"/>
        <v>200</v>
      </c>
      <c r="H274" s="4">
        <f t="shared" ca="1" si="7"/>
        <v>200</v>
      </c>
      <c r="I274" s="4">
        <f t="shared" ca="1" si="8"/>
        <v>40</v>
      </c>
      <c r="K274" s="4"/>
      <c r="L274" s="4"/>
      <c r="M274" s="4"/>
    </row>
    <row r="275" spans="1:13" ht="15.75">
      <c r="A275" s="96">
        <v>267</v>
      </c>
      <c r="B275" s="646" t="s">
        <v>1685</v>
      </c>
      <c r="C275" s="647" t="s">
        <v>1172</v>
      </c>
      <c r="D275" s="648" t="s">
        <v>1686</v>
      </c>
      <c r="E275" s="85" t="s">
        <v>1247</v>
      </c>
      <c r="F275" s="96" t="s">
        <v>1248</v>
      </c>
      <c r="G275" s="4">
        <f t="shared" ca="1" si="7"/>
        <v>300</v>
      </c>
      <c r="H275" s="4">
        <f t="shared" ca="1" si="7"/>
        <v>300</v>
      </c>
      <c r="I275" s="4">
        <f t="shared" ca="1" si="8"/>
        <v>60</v>
      </c>
      <c r="K275" s="4"/>
      <c r="L275" s="4"/>
      <c r="M275" s="4"/>
    </row>
    <row r="276" spans="1:13" ht="15.75">
      <c r="A276" s="96">
        <v>268</v>
      </c>
      <c r="B276" s="646" t="s">
        <v>1687</v>
      </c>
      <c r="C276" s="647" t="s">
        <v>1216</v>
      </c>
      <c r="D276" s="648" t="s">
        <v>1688</v>
      </c>
      <c r="E276" s="85" t="s">
        <v>1247</v>
      </c>
      <c r="F276" s="96" t="s">
        <v>1248</v>
      </c>
      <c r="G276" s="4">
        <f t="shared" ca="1" si="7"/>
        <v>200</v>
      </c>
      <c r="H276" s="4">
        <f t="shared" ca="1" si="7"/>
        <v>200</v>
      </c>
      <c r="I276" s="4">
        <f t="shared" ca="1" si="8"/>
        <v>40</v>
      </c>
      <c r="K276" s="4"/>
      <c r="L276" s="4"/>
      <c r="M276" s="4"/>
    </row>
    <row r="277" spans="1:13" ht="15.75">
      <c r="A277" s="96">
        <v>269</v>
      </c>
      <c r="B277" s="646" t="s">
        <v>1085</v>
      </c>
      <c r="C277" s="647" t="s">
        <v>1689</v>
      </c>
      <c r="D277" s="648" t="s">
        <v>1690</v>
      </c>
      <c r="E277" s="85" t="s">
        <v>1247</v>
      </c>
      <c r="F277" s="96" t="s">
        <v>1248</v>
      </c>
      <c r="G277" s="4">
        <f t="shared" ca="1" si="7"/>
        <v>300</v>
      </c>
      <c r="H277" s="4">
        <f t="shared" ca="1" si="7"/>
        <v>300</v>
      </c>
      <c r="I277" s="4">
        <f t="shared" ca="1" si="8"/>
        <v>60</v>
      </c>
      <c r="K277" s="4"/>
      <c r="L277" s="4"/>
      <c r="M277" s="4"/>
    </row>
    <row r="278" spans="1:13" ht="15.75">
      <c r="A278" s="96">
        <v>270</v>
      </c>
      <c r="B278" s="646" t="s">
        <v>1086</v>
      </c>
      <c r="C278" s="647" t="s">
        <v>1691</v>
      </c>
      <c r="D278" s="648" t="s">
        <v>1692</v>
      </c>
      <c r="E278" s="85" t="s">
        <v>1247</v>
      </c>
      <c r="F278" s="96" t="s">
        <v>1248</v>
      </c>
      <c r="G278" s="4">
        <f t="shared" ca="1" si="7"/>
        <v>300</v>
      </c>
      <c r="H278" s="4">
        <f t="shared" ca="1" si="7"/>
        <v>300</v>
      </c>
      <c r="I278" s="4">
        <f t="shared" ca="1" si="8"/>
        <v>60</v>
      </c>
      <c r="K278" s="4"/>
      <c r="L278" s="4"/>
      <c r="M278" s="4"/>
    </row>
    <row r="279" spans="1:13" ht="15.75">
      <c r="A279" s="96">
        <v>271</v>
      </c>
      <c r="B279" s="646" t="s">
        <v>1086</v>
      </c>
      <c r="C279" s="647" t="s">
        <v>1693</v>
      </c>
      <c r="D279" s="648" t="s">
        <v>1694</v>
      </c>
      <c r="E279" s="85" t="s">
        <v>1247</v>
      </c>
      <c r="F279" s="96" t="s">
        <v>1248</v>
      </c>
      <c r="G279" s="4">
        <f t="shared" ca="1" si="7"/>
        <v>200</v>
      </c>
      <c r="H279" s="4">
        <f t="shared" ca="1" si="7"/>
        <v>200</v>
      </c>
      <c r="I279" s="4">
        <f t="shared" ca="1" si="8"/>
        <v>40</v>
      </c>
      <c r="K279" s="4"/>
      <c r="L279" s="4"/>
      <c r="M279" s="4"/>
    </row>
    <row r="280" spans="1:13" ht="15.75">
      <c r="A280" s="96">
        <v>272</v>
      </c>
      <c r="B280" s="646" t="s">
        <v>1086</v>
      </c>
      <c r="C280" s="647" t="s">
        <v>1695</v>
      </c>
      <c r="D280" s="648" t="s">
        <v>1696</v>
      </c>
      <c r="E280" s="85" t="s">
        <v>1247</v>
      </c>
      <c r="F280" s="96" t="s">
        <v>1248</v>
      </c>
      <c r="G280" s="4">
        <f t="shared" ca="1" si="7"/>
        <v>200</v>
      </c>
      <c r="H280" s="4">
        <f t="shared" ca="1" si="7"/>
        <v>200</v>
      </c>
      <c r="I280" s="4">
        <f t="shared" ca="1" si="8"/>
        <v>40</v>
      </c>
      <c r="K280" s="4"/>
      <c r="L280" s="4"/>
      <c r="M280" s="4"/>
    </row>
    <row r="281" spans="1:13" ht="15.75">
      <c r="A281" s="96">
        <v>273</v>
      </c>
      <c r="B281" s="646" t="s">
        <v>1093</v>
      </c>
      <c r="C281" s="647" t="s">
        <v>1697</v>
      </c>
      <c r="D281" s="648" t="s">
        <v>1698</v>
      </c>
      <c r="E281" s="85" t="s">
        <v>1247</v>
      </c>
      <c r="F281" s="96" t="s">
        <v>1248</v>
      </c>
      <c r="G281" s="4">
        <f t="shared" ca="1" si="7"/>
        <v>300</v>
      </c>
      <c r="H281" s="4">
        <f t="shared" ca="1" si="7"/>
        <v>300</v>
      </c>
      <c r="I281" s="4">
        <f t="shared" ca="1" si="8"/>
        <v>60</v>
      </c>
      <c r="K281" s="4"/>
      <c r="L281" s="4"/>
      <c r="M281" s="4"/>
    </row>
    <row r="282" spans="1:13" ht="15.75">
      <c r="A282" s="96">
        <v>274</v>
      </c>
      <c r="B282" s="646" t="s">
        <v>1125</v>
      </c>
      <c r="C282" s="647" t="s">
        <v>1699</v>
      </c>
      <c r="D282" s="648" t="s">
        <v>1700</v>
      </c>
      <c r="E282" s="85" t="s">
        <v>1247</v>
      </c>
      <c r="F282" s="96" t="s">
        <v>1248</v>
      </c>
      <c r="G282" s="4">
        <f t="shared" ref="G282:H345" ca="1" si="9">H282/0.8</f>
        <v>200</v>
      </c>
      <c r="H282" s="4">
        <f t="shared" ca="1" si="9"/>
        <v>200</v>
      </c>
      <c r="I282" s="4">
        <f t="shared" ref="I282:I345" ca="1" si="10">G282-H282</f>
        <v>40</v>
      </c>
      <c r="K282" s="4"/>
      <c r="L282" s="4"/>
      <c r="M282" s="4"/>
    </row>
    <row r="283" spans="1:13" ht="15.75">
      <c r="A283" s="96">
        <v>275</v>
      </c>
      <c r="B283" s="646" t="s">
        <v>1317</v>
      </c>
      <c r="C283" s="647" t="s">
        <v>1701</v>
      </c>
      <c r="D283" s="648" t="s">
        <v>1702</v>
      </c>
      <c r="E283" s="85" t="s">
        <v>1247</v>
      </c>
      <c r="F283" s="96" t="s">
        <v>1248</v>
      </c>
      <c r="G283" s="4">
        <f t="shared" ca="1" si="9"/>
        <v>300</v>
      </c>
      <c r="H283" s="4">
        <f t="shared" ca="1" si="9"/>
        <v>300</v>
      </c>
      <c r="I283" s="4">
        <f t="shared" ca="1" si="10"/>
        <v>60</v>
      </c>
      <c r="K283" s="4"/>
      <c r="L283" s="4"/>
      <c r="M283" s="4"/>
    </row>
    <row r="284" spans="1:13" ht="15.75">
      <c r="A284" s="96">
        <v>276</v>
      </c>
      <c r="B284" s="646" t="s">
        <v>1084</v>
      </c>
      <c r="C284" s="647" t="s">
        <v>1703</v>
      </c>
      <c r="D284" s="648" t="s">
        <v>1704</v>
      </c>
      <c r="E284" s="85" t="s">
        <v>1247</v>
      </c>
      <c r="F284" s="96" t="s">
        <v>1248</v>
      </c>
      <c r="G284" s="4">
        <f t="shared" ca="1" si="9"/>
        <v>200</v>
      </c>
      <c r="H284" s="4">
        <f t="shared" ca="1" si="9"/>
        <v>200</v>
      </c>
      <c r="I284" s="4">
        <f t="shared" ca="1" si="10"/>
        <v>40</v>
      </c>
      <c r="K284" s="4"/>
      <c r="L284" s="4"/>
      <c r="M284" s="4"/>
    </row>
    <row r="285" spans="1:13" ht="15.75">
      <c r="A285" s="96">
        <v>277</v>
      </c>
      <c r="B285" s="646" t="s">
        <v>1100</v>
      </c>
      <c r="C285" s="647" t="s">
        <v>1385</v>
      </c>
      <c r="D285" s="648" t="s">
        <v>1705</v>
      </c>
      <c r="E285" s="85" t="s">
        <v>1247</v>
      </c>
      <c r="F285" s="96" t="s">
        <v>1248</v>
      </c>
      <c r="G285" s="4">
        <f t="shared" ca="1" si="9"/>
        <v>300</v>
      </c>
      <c r="H285" s="4">
        <f t="shared" ca="1" si="9"/>
        <v>300</v>
      </c>
      <c r="I285" s="4">
        <f t="shared" ca="1" si="10"/>
        <v>60</v>
      </c>
      <c r="K285" s="4"/>
      <c r="L285" s="4"/>
      <c r="M285" s="4"/>
    </row>
    <row r="286" spans="1:13" ht="15.75">
      <c r="A286" s="96">
        <v>278</v>
      </c>
      <c r="B286" s="646" t="s">
        <v>1706</v>
      </c>
      <c r="C286" s="647" t="s">
        <v>1689</v>
      </c>
      <c r="D286" s="648" t="s">
        <v>1707</v>
      </c>
      <c r="E286" s="85" t="s">
        <v>1247</v>
      </c>
      <c r="F286" s="96" t="s">
        <v>1248</v>
      </c>
      <c r="G286" s="4">
        <f t="shared" ca="1" si="9"/>
        <v>300</v>
      </c>
      <c r="H286" s="4">
        <f t="shared" ca="1" si="9"/>
        <v>300</v>
      </c>
      <c r="I286" s="4">
        <f t="shared" ca="1" si="10"/>
        <v>60</v>
      </c>
      <c r="K286" s="4"/>
      <c r="L286" s="4"/>
      <c r="M286" s="4"/>
    </row>
    <row r="287" spans="1:13" ht="15.75">
      <c r="A287" s="96">
        <v>279</v>
      </c>
      <c r="B287" s="646" t="s">
        <v>1333</v>
      </c>
      <c r="C287" s="647" t="s">
        <v>1708</v>
      </c>
      <c r="D287" s="648" t="s">
        <v>1709</v>
      </c>
      <c r="E287" s="85" t="s">
        <v>1247</v>
      </c>
      <c r="F287" s="96" t="s">
        <v>1248</v>
      </c>
      <c r="G287" s="4">
        <f t="shared" ca="1" si="9"/>
        <v>200</v>
      </c>
      <c r="H287" s="4">
        <f t="shared" ca="1" si="9"/>
        <v>200</v>
      </c>
      <c r="I287" s="4">
        <f t="shared" ca="1" si="10"/>
        <v>40</v>
      </c>
      <c r="K287" s="4"/>
      <c r="L287" s="4"/>
      <c r="M287" s="4"/>
    </row>
    <row r="288" spans="1:13" ht="15.75">
      <c r="A288" s="96">
        <v>280</v>
      </c>
      <c r="B288" s="646" t="s">
        <v>1121</v>
      </c>
      <c r="C288" s="647" t="s">
        <v>1710</v>
      </c>
      <c r="D288" s="648" t="s">
        <v>1711</v>
      </c>
      <c r="E288" s="85" t="s">
        <v>1247</v>
      </c>
      <c r="F288" s="96" t="s">
        <v>1248</v>
      </c>
      <c r="G288" s="4">
        <f t="shared" ca="1" si="9"/>
        <v>300</v>
      </c>
      <c r="H288" s="4">
        <f t="shared" ca="1" si="9"/>
        <v>300</v>
      </c>
      <c r="I288" s="4">
        <f t="shared" ca="1" si="10"/>
        <v>60</v>
      </c>
      <c r="K288" s="4"/>
      <c r="L288" s="4"/>
      <c r="M288" s="4"/>
    </row>
    <row r="289" spans="1:13" ht="15.75">
      <c r="A289" s="96">
        <v>281</v>
      </c>
      <c r="B289" s="646" t="s">
        <v>1712</v>
      </c>
      <c r="C289" s="647" t="s">
        <v>1713</v>
      </c>
      <c r="D289" s="648" t="s">
        <v>1714</v>
      </c>
      <c r="E289" s="85" t="s">
        <v>1247</v>
      </c>
      <c r="F289" s="96" t="s">
        <v>1248</v>
      </c>
      <c r="G289" s="4">
        <f t="shared" ca="1" si="9"/>
        <v>200</v>
      </c>
      <c r="H289" s="4">
        <f t="shared" ca="1" si="9"/>
        <v>200</v>
      </c>
      <c r="I289" s="4">
        <f t="shared" ca="1" si="10"/>
        <v>40</v>
      </c>
      <c r="K289" s="4"/>
      <c r="L289" s="4"/>
      <c r="M289" s="4"/>
    </row>
    <row r="290" spans="1:13" ht="15.75">
      <c r="A290" s="96">
        <v>282</v>
      </c>
      <c r="B290" s="646" t="s">
        <v>1715</v>
      </c>
      <c r="C290" s="647" t="s">
        <v>1713</v>
      </c>
      <c r="D290" s="648" t="s">
        <v>1716</v>
      </c>
      <c r="E290" s="85" t="s">
        <v>1247</v>
      </c>
      <c r="F290" s="96" t="s">
        <v>1248</v>
      </c>
      <c r="G290" s="4">
        <f t="shared" ca="1" si="9"/>
        <v>100</v>
      </c>
      <c r="H290" s="4">
        <f t="shared" ca="1" si="9"/>
        <v>100</v>
      </c>
      <c r="I290" s="4">
        <f t="shared" ca="1" si="10"/>
        <v>20</v>
      </c>
      <c r="K290" s="4"/>
      <c r="L290" s="4"/>
      <c r="M290" s="4"/>
    </row>
    <row r="291" spans="1:13" ht="15.75">
      <c r="A291" s="96">
        <v>283</v>
      </c>
      <c r="B291" s="646" t="s">
        <v>1103</v>
      </c>
      <c r="C291" s="647" t="s">
        <v>1172</v>
      </c>
      <c r="D291" s="648" t="s">
        <v>1717</v>
      </c>
      <c r="E291" s="85" t="s">
        <v>1247</v>
      </c>
      <c r="F291" s="96" t="s">
        <v>1248</v>
      </c>
      <c r="G291" s="4">
        <f t="shared" ca="1" si="9"/>
        <v>300</v>
      </c>
      <c r="H291" s="4">
        <f t="shared" ca="1" si="9"/>
        <v>300</v>
      </c>
      <c r="I291" s="4">
        <f t="shared" ca="1" si="10"/>
        <v>60</v>
      </c>
      <c r="K291" s="4"/>
      <c r="L291" s="4"/>
      <c r="M291" s="4"/>
    </row>
    <row r="292" spans="1:13" ht="15.75">
      <c r="A292" s="96">
        <v>284</v>
      </c>
      <c r="B292" s="646" t="s">
        <v>1718</v>
      </c>
      <c r="C292" s="647" t="s">
        <v>1683</v>
      </c>
      <c r="D292" s="648" t="s">
        <v>1719</v>
      </c>
      <c r="E292" s="85" t="s">
        <v>1247</v>
      </c>
      <c r="F292" s="96" t="s">
        <v>1248</v>
      </c>
      <c r="G292" s="4">
        <f t="shared" ca="1" si="9"/>
        <v>200</v>
      </c>
      <c r="H292" s="4">
        <f t="shared" ca="1" si="9"/>
        <v>200</v>
      </c>
      <c r="I292" s="4">
        <f t="shared" ca="1" si="10"/>
        <v>40</v>
      </c>
      <c r="K292" s="4"/>
      <c r="L292" s="4"/>
      <c r="M292" s="4"/>
    </row>
    <row r="293" spans="1:13" ht="15.75">
      <c r="A293" s="96">
        <v>285</v>
      </c>
      <c r="B293" s="646" t="s">
        <v>1276</v>
      </c>
      <c r="C293" s="647" t="s">
        <v>1720</v>
      </c>
      <c r="D293" s="648" t="s">
        <v>1721</v>
      </c>
      <c r="E293" s="85" t="s">
        <v>1247</v>
      </c>
      <c r="F293" s="96" t="s">
        <v>1248</v>
      </c>
      <c r="G293" s="4">
        <f t="shared" ca="1" si="9"/>
        <v>200</v>
      </c>
      <c r="H293" s="4">
        <f t="shared" ca="1" si="9"/>
        <v>200</v>
      </c>
      <c r="I293" s="4">
        <f t="shared" ca="1" si="10"/>
        <v>40</v>
      </c>
      <c r="K293" s="4"/>
      <c r="L293" s="4"/>
      <c r="M293" s="4"/>
    </row>
    <row r="294" spans="1:13" ht="15.75">
      <c r="A294" s="96">
        <v>286</v>
      </c>
      <c r="B294" s="646" t="s">
        <v>1083</v>
      </c>
      <c r="C294" s="647" t="s">
        <v>1722</v>
      </c>
      <c r="D294" s="648" t="s">
        <v>1723</v>
      </c>
      <c r="E294" s="85" t="s">
        <v>1247</v>
      </c>
      <c r="F294" s="96" t="s">
        <v>1248</v>
      </c>
      <c r="G294" s="4">
        <f t="shared" ca="1" si="9"/>
        <v>200</v>
      </c>
      <c r="H294" s="4">
        <f t="shared" ca="1" si="9"/>
        <v>200</v>
      </c>
      <c r="I294" s="4">
        <f t="shared" ca="1" si="10"/>
        <v>40</v>
      </c>
      <c r="K294" s="4"/>
      <c r="L294" s="4"/>
      <c r="M294" s="4"/>
    </row>
    <row r="295" spans="1:13" ht="15.75">
      <c r="A295" s="96">
        <v>287</v>
      </c>
      <c r="B295" s="646" t="s">
        <v>1083</v>
      </c>
      <c r="C295" s="647" t="s">
        <v>1724</v>
      </c>
      <c r="D295" s="648" t="s">
        <v>1725</v>
      </c>
      <c r="E295" s="85" t="s">
        <v>1247</v>
      </c>
      <c r="F295" s="96" t="s">
        <v>1248</v>
      </c>
      <c r="G295" s="4">
        <f t="shared" ca="1" si="9"/>
        <v>200</v>
      </c>
      <c r="H295" s="4">
        <f t="shared" ca="1" si="9"/>
        <v>200</v>
      </c>
      <c r="I295" s="4">
        <f t="shared" ca="1" si="10"/>
        <v>40</v>
      </c>
      <c r="K295" s="4"/>
      <c r="L295" s="4"/>
      <c r="M295" s="4"/>
    </row>
    <row r="296" spans="1:13" ht="15.75">
      <c r="A296" s="96">
        <v>288</v>
      </c>
      <c r="B296" s="646" t="s">
        <v>1726</v>
      </c>
      <c r="C296" s="647" t="s">
        <v>1727</v>
      </c>
      <c r="D296" s="648" t="s">
        <v>1728</v>
      </c>
      <c r="E296" s="85" t="s">
        <v>1247</v>
      </c>
      <c r="F296" s="96" t="s">
        <v>1248</v>
      </c>
      <c r="G296" s="4">
        <f t="shared" ca="1" si="9"/>
        <v>300</v>
      </c>
      <c r="H296" s="4">
        <f t="shared" ca="1" si="9"/>
        <v>300</v>
      </c>
      <c r="I296" s="4">
        <f t="shared" ca="1" si="10"/>
        <v>60</v>
      </c>
      <c r="K296" s="4"/>
      <c r="L296" s="4"/>
      <c r="M296" s="4"/>
    </row>
    <row r="297" spans="1:13" ht="15.75">
      <c r="A297" s="96">
        <v>289</v>
      </c>
      <c r="B297" s="646" t="s">
        <v>1117</v>
      </c>
      <c r="C297" s="647" t="s">
        <v>1720</v>
      </c>
      <c r="D297" s="648" t="s">
        <v>1729</v>
      </c>
      <c r="E297" s="85" t="s">
        <v>1247</v>
      </c>
      <c r="F297" s="96" t="s">
        <v>1248</v>
      </c>
      <c r="G297" s="4">
        <f t="shared" ca="1" si="9"/>
        <v>300</v>
      </c>
      <c r="H297" s="4">
        <f t="shared" ca="1" si="9"/>
        <v>300</v>
      </c>
      <c r="I297" s="4">
        <f t="shared" ca="1" si="10"/>
        <v>60</v>
      </c>
      <c r="K297" s="4"/>
      <c r="L297" s="4"/>
      <c r="M297" s="4"/>
    </row>
    <row r="298" spans="1:13" ht="15.75">
      <c r="A298" s="96">
        <v>290</v>
      </c>
      <c r="B298" s="646" t="s">
        <v>1104</v>
      </c>
      <c r="C298" s="647" t="s">
        <v>1730</v>
      </c>
      <c r="D298" s="648" t="s">
        <v>1731</v>
      </c>
      <c r="E298" s="85" t="s">
        <v>1247</v>
      </c>
      <c r="F298" s="96" t="s">
        <v>1248</v>
      </c>
      <c r="G298" s="4">
        <f t="shared" ca="1" si="9"/>
        <v>100</v>
      </c>
      <c r="H298" s="4">
        <f t="shared" ca="1" si="9"/>
        <v>100</v>
      </c>
      <c r="I298" s="4">
        <f t="shared" ca="1" si="10"/>
        <v>20</v>
      </c>
      <c r="K298" s="4"/>
      <c r="L298" s="4"/>
      <c r="M298" s="4"/>
    </row>
    <row r="299" spans="1:13" ht="15.75">
      <c r="A299" s="96">
        <v>291</v>
      </c>
      <c r="B299" s="646" t="s">
        <v>1104</v>
      </c>
      <c r="C299" s="647" t="s">
        <v>1689</v>
      </c>
      <c r="D299" s="648" t="s">
        <v>1732</v>
      </c>
      <c r="E299" s="85" t="s">
        <v>1247</v>
      </c>
      <c r="F299" s="96" t="s">
        <v>1248</v>
      </c>
      <c r="G299" s="4">
        <f t="shared" ca="1" si="9"/>
        <v>200</v>
      </c>
      <c r="H299" s="4">
        <f t="shared" ca="1" si="9"/>
        <v>200</v>
      </c>
      <c r="I299" s="4">
        <f t="shared" ca="1" si="10"/>
        <v>40</v>
      </c>
      <c r="K299" s="4"/>
      <c r="L299" s="4"/>
      <c r="M299" s="4"/>
    </row>
    <row r="300" spans="1:13" ht="15.75">
      <c r="A300" s="96">
        <v>292</v>
      </c>
      <c r="B300" s="646" t="s">
        <v>1098</v>
      </c>
      <c r="C300" s="647" t="s">
        <v>1722</v>
      </c>
      <c r="D300" s="648" t="s">
        <v>1733</v>
      </c>
      <c r="E300" s="85" t="s">
        <v>1247</v>
      </c>
      <c r="F300" s="96" t="s">
        <v>1248</v>
      </c>
      <c r="G300" s="4">
        <f t="shared" ca="1" si="9"/>
        <v>100</v>
      </c>
      <c r="H300" s="4">
        <f t="shared" ca="1" si="9"/>
        <v>100</v>
      </c>
      <c r="I300" s="4">
        <f t="shared" ca="1" si="10"/>
        <v>20</v>
      </c>
      <c r="K300" s="4"/>
      <c r="L300" s="4"/>
      <c r="M300" s="4"/>
    </row>
    <row r="301" spans="1:13" ht="15.75">
      <c r="A301" s="96">
        <v>293</v>
      </c>
      <c r="B301" s="646" t="s">
        <v>1098</v>
      </c>
      <c r="C301" s="647" t="s">
        <v>1734</v>
      </c>
      <c r="D301" s="648" t="s">
        <v>1735</v>
      </c>
      <c r="E301" s="85" t="s">
        <v>1247</v>
      </c>
      <c r="F301" s="96" t="s">
        <v>1248</v>
      </c>
      <c r="G301" s="4">
        <f t="shared" ca="1" si="9"/>
        <v>200</v>
      </c>
      <c r="H301" s="4">
        <f t="shared" ca="1" si="9"/>
        <v>200</v>
      </c>
      <c r="I301" s="4">
        <f t="shared" ca="1" si="10"/>
        <v>40</v>
      </c>
      <c r="K301" s="4"/>
      <c r="L301" s="4"/>
      <c r="M301" s="4"/>
    </row>
    <row r="302" spans="1:13" ht="15.75">
      <c r="A302" s="96">
        <v>294</v>
      </c>
      <c r="B302" s="646" t="s">
        <v>1098</v>
      </c>
      <c r="C302" s="647" t="s">
        <v>1683</v>
      </c>
      <c r="D302" s="648" t="s">
        <v>1736</v>
      </c>
      <c r="E302" s="85" t="s">
        <v>1247</v>
      </c>
      <c r="F302" s="96" t="s">
        <v>1248</v>
      </c>
      <c r="G302" s="4">
        <f t="shared" ca="1" si="9"/>
        <v>300</v>
      </c>
      <c r="H302" s="4">
        <f t="shared" ca="1" si="9"/>
        <v>300</v>
      </c>
      <c r="I302" s="4">
        <f t="shared" ca="1" si="10"/>
        <v>60</v>
      </c>
      <c r="K302" s="4"/>
      <c r="L302" s="4"/>
      <c r="M302" s="4"/>
    </row>
    <row r="303" spans="1:13" ht="15.75">
      <c r="A303" s="96">
        <v>295</v>
      </c>
      <c r="B303" s="646" t="s">
        <v>1123</v>
      </c>
      <c r="C303" s="647" t="s">
        <v>1216</v>
      </c>
      <c r="D303" s="648" t="s">
        <v>1737</v>
      </c>
      <c r="E303" s="85" t="s">
        <v>1247</v>
      </c>
      <c r="F303" s="96" t="s">
        <v>1248</v>
      </c>
      <c r="G303" s="4">
        <f t="shared" ca="1" si="9"/>
        <v>100</v>
      </c>
      <c r="H303" s="4">
        <f t="shared" ca="1" si="9"/>
        <v>100</v>
      </c>
      <c r="I303" s="4">
        <f t="shared" ca="1" si="10"/>
        <v>20</v>
      </c>
      <c r="K303" s="4"/>
      <c r="L303" s="4"/>
      <c r="M303" s="4"/>
    </row>
    <row r="304" spans="1:13" ht="15.75">
      <c r="A304" s="96">
        <v>296</v>
      </c>
      <c r="B304" s="646" t="s">
        <v>1368</v>
      </c>
      <c r="C304" s="647" t="s">
        <v>1738</v>
      </c>
      <c r="D304" s="648" t="s">
        <v>1739</v>
      </c>
      <c r="E304" s="85" t="s">
        <v>1247</v>
      </c>
      <c r="F304" s="96" t="s">
        <v>1248</v>
      </c>
      <c r="G304" s="4">
        <f t="shared" ca="1" si="9"/>
        <v>100</v>
      </c>
      <c r="H304" s="4">
        <f t="shared" ca="1" si="9"/>
        <v>100</v>
      </c>
      <c r="I304" s="4">
        <f t="shared" ca="1" si="10"/>
        <v>20</v>
      </c>
      <c r="K304" s="4"/>
      <c r="L304" s="4"/>
      <c r="M304" s="4"/>
    </row>
    <row r="305" spans="1:13" ht="15.75">
      <c r="A305" s="96">
        <v>297</v>
      </c>
      <c r="B305" s="646" t="s">
        <v>1368</v>
      </c>
      <c r="C305" s="647" t="s">
        <v>1738</v>
      </c>
      <c r="D305" s="648" t="s">
        <v>1739</v>
      </c>
      <c r="E305" s="85" t="s">
        <v>1247</v>
      </c>
      <c r="F305" s="96" t="s">
        <v>1248</v>
      </c>
      <c r="G305" s="4">
        <f t="shared" ca="1" si="9"/>
        <v>100</v>
      </c>
      <c r="H305" s="4">
        <f t="shared" ca="1" si="9"/>
        <v>100</v>
      </c>
      <c r="I305" s="4">
        <f t="shared" ca="1" si="10"/>
        <v>20</v>
      </c>
      <c r="K305" s="4"/>
      <c r="L305" s="4"/>
      <c r="M305" s="4"/>
    </row>
    <row r="306" spans="1:13" ht="15.75">
      <c r="A306" s="96">
        <v>298</v>
      </c>
      <c r="B306" s="646" t="s">
        <v>1740</v>
      </c>
      <c r="C306" s="647" t="s">
        <v>1741</v>
      </c>
      <c r="D306" s="648" t="s">
        <v>1742</v>
      </c>
      <c r="E306" s="85" t="s">
        <v>1247</v>
      </c>
      <c r="F306" s="96" t="s">
        <v>1248</v>
      </c>
      <c r="G306" s="4">
        <f t="shared" ca="1" si="9"/>
        <v>200</v>
      </c>
      <c r="H306" s="4">
        <f t="shared" ca="1" si="9"/>
        <v>200</v>
      </c>
      <c r="I306" s="4">
        <f t="shared" ca="1" si="10"/>
        <v>40</v>
      </c>
      <c r="K306" s="4"/>
      <c r="L306" s="4"/>
      <c r="M306" s="4"/>
    </row>
    <row r="307" spans="1:13" ht="15.75">
      <c r="A307" s="96">
        <v>299</v>
      </c>
      <c r="B307" s="646" t="s">
        <v>1563</v>
      </c>
      <c r="C307" s="647" t="s">
        <v>1743</v>
      </c>
      <c r="D307" s="648" t="s">
        <v>1744</v>
      </c>
      <c r="E307" s="85" t="s">
        <v>1247</v>
      </c>
      <c r="F307" s="96" t="s">
        <v>1248</v>
      </c>
      <c r="G307" s="4">
        <f t="shared" ca="1" si="9"/>
        <v>200</v>
      </c>
      <c r="H307" s="4">
        <f t="shared" ca="1" si="9"/>
        <v>200</v>
      </c>
      <c r="I307" s="4">
        <f t="shared" ca="1" si="10"/>
        <v>40</v>
      </c>
      <c r="K307" s="4"/>
      <c r="L307" s="4"/>
      <c r="M307" s="4"/>
    </row>
    <row r="308" spans="1:13" ht="15.75">
      <c r="A308" s="96">
        <v>300</v>
      </c>
      <c r="B308" s="646" t="s">
        <v>1391</v>
      </c>
      <c r="C308" s="647" t="s">
        <v>1745</v>
      </c>
      <c r="D308" s="648" t="s">
        <v>1746</v>
      </c>
      <c r="E308" s="85" t="s">
        <v>1247</v>
      </c>
      <c r="F308" s="96" t="s">
        <v>1248</v>
      </c>
      <c r="G308" s="4">
        <f t="shared" ca="1" si="9"/>
        <v>200</v>
      </c>
      <c r="H308" s="4">
        <f t="shared" ca="1" si="9"/>
        <v>200</v>
      </c>
      <c r="I308" s="4">
        <f t="shared" ca="1" si="10"/>
        <v>40</v>
      </c>
      <c r="K308" s="4"/>
      <c r="L308" s="4"/>
      <c r="M308" s="4"/>
    </row>
    <row r="309" spans="1:13" ht="15.75">
      <c r="A309" s="96">
        <v>301</v>
      </c>
      <c r="B309" s="646" t="s">
        <v>1085</v>
      </c>
      <c r="C309" s="647" t="s">
        <v>1747</v>
      </c>
      <c r="D309" s="648" t="s">
        <v>1748</v>
      </c>
      <c r="E309" s="85" t="s">
        <v>1247</v>
      </c>
      <c r="F309" s="96" t="s">
        <v>1248</v>
      </c>
      <c r="G309" s="4">
        <f t="shared" ca="1" si="9"/>
        <v>300</v>
      </c>
      <c r="H309" s="4">
        <f t="shared" ca="1" si="9"/>
        <v>300</v>
      </c>
      <c r="I309" s="4">
        <f t="shared" ca="1" si="10"/>
        <v>60</v>
      </c>
      <c r="K309" s="4"/>
      <c r="L309" s="4"/>
      <c r="M309" s="4"/>
    </row>
    <row r="310" spans="1:13" ht="15.75">
      <c r="A310" s="96">
        <v>302</v>
      </c>
      <c r="B310" s="646" t="s">
        <v>1573</v>
      </c>
      <c r="C310" s="647" t="s">
        <v>1749</v>
      </c>
      <c r="D310" s="648" t="s">
        <v>1750</v>
      </c>
      <c r="E310" s="85" t="s">
        <v>1247</v>
      </c>
      <c r="F310" s="96" t="s">
        <v>1248</v>
      </c>
      <c r="G310" s="4">
        <f t="shared" ca="1" si="9"/>
        <v>300</v>
      </c>
      <c r="H310" s="4">
        <f t="shared" ca="1" si="9"/>
        <v>300</v>
      </c>
      <c r="I310" s="4">
        <f t="shared" ca="1" si="10"/>
        <v>60</v>
      </c>
      <c r="K310" s="4"/>
      <c r="L310" s="4"/>
      <c r="M310" s="4"/>
    </row>
    <row r="311" spans="1:13" ht="15.75">
      <c r="A311" s="96">
        <v>303</v>
      </c>
      <c r="B311" s="646" t="s">
        <v>1751</v>
      </c>
      <c r="C311" s="647" t="s">
        <v>1752</v>
      </c>
      <c r="D311" s="648" t="s">
        <v>1753</v>
      </c>
      <c r="E311" s="85" t="s">
        <v>1247</v>
      </c>
      <c r="F311" s="96" t="s">
        <v>1248</v>
      </c>
      <c r="G311" s="4">
        <f t="shared" ca="1" si="9"/>
        <v>300</v>
      </c>
      <c r="H311" s="4">
        <f t="shared" ca="1" si="9"/>
        <v>300</v>
      </c>
      <c r="I311" s="4">
        <f t="shared" ca="1" si="10"/>
        <v>60</v>
      </c>
      <c r="K311" s="4"/>
      <c r="L311" s="4"/>
      <c r="M311" s="4"/>
    </row>
    <row r="312" spans="1:13" ht="15.75">
      <c r="A312" s="96">
        <v>304</v>
      </c>
      <c r="B312" s="646" t="s">
        <v>1754</v>
      </c>
      <c r="C312" s="647" t="s">
        <v>1755</v>
      </c>
      <c r="D312" s="648" t="s">
        <v>1756</v>
      </c>
      <c r="E312" s="85" t="s">
        <v>1247</v>
      </c>
      <c r="F312" s="96" t="s">
        <v>1248</v>
      </c>
      <c r="G312" s="4">
        <f t="shared" ca="1" si="9"/>
        <v>300</v>
      </c>
      <c r="H312" s="4">
        <f t="shared" ca="1" si="9"/>
        <v>300</v>
      </c>
      <c r="I312" s="4">
        <f t="shared" ca="1" si="10"/>
        <v>60</v>
      </c>
      <c r="K312" s="4"/>
      <c r="L312" s="4"/>
      <c r="M312" s="4"/>
    </row>
    <row r="313" spans="1:13" ht="15.75">
      <c r="A313" s="96">
        <v>305</v>
      </c>
      <c r="B313" s="646" t="s">
        <v>1757</v>
      </c>
      <c r="C313" s="647" t="s">
        <v>1747</v>
      </c>
      <c r="D313" s="648" t="s">
        <v>1758</v>
      </c>
      <c r="E313" s="85" t="s">
        <v>1247</v>
      </c>
      <c r="F313" s="96" t="s">
        <v>1248</v>
      </c>
      <c r="G313" s="4">
        <f t="shared" ca="1" si="9"/>
        <v>300</v>
      </c>
      <c r="H313" s="4">
        <f t="shared" ca="1" si="9"/>
        <v>300</v>
      </c>
      <c r="I313" s="4">
        <f t="shared" ca="1" si="10"/>
        <v>60</v>
      </c>
      <c r="K313" s="4"/>
      <c r="L313" s="4"/>
      <c r="M313" s="4"/>
    </row>
    <row r="314" spans="1:13" ht="15.75">
      <c r="A314" s="96">
        <v>306</v>
      </c>
      <c r="B314" s="646" t="s">
        <v>1086</v>
      </c>
      <c r="C314" s="647" t="s">
        <v>1759</v>
      </c>
      <c r="D314" s="648" t="s">
        <v>1760</v>
      </c>
      <c r="E314" s="85" t="s">
        <v>1247</v>
      </c>
      <c r="F314" s="96" t="s">
        <v>1248</v>
      </c>
      <c r="G314" s="4">
        <f t="shared" ca="1" si="9"/>
        <v>300</v>
      </c>
      <c r="H314" s="4">
        <f t="shared" ca="1" si="9"/>
        <v>300</v>
      </c>
      <c r="I314" s="4">
        <f t="shared" ca="1" si="10"/>
        <v>60</v>
      </c>
      <c r="K314" s="4"/>
      <c r="L314" s="4"/>
      <c r="M314" s="4"/>
    </row>
    <row r="315" spans="1:13" ht="15.75">
      <c r="A315" s="96">
        <v>307</v>
      </c>
      <c r="B315" s="646" t="s">
        <v>1258</v>
      </c>
      <c r="C315" s="647" t="s">
        <v>1755</v>
      </c>
      <c r="D315" s="648" t="s">
        <v>1761</v>
      </c>
      <c r="E315" s="85" t="s">
        <v>1247</v>
      </c>
      <c r="F315" s="96" t="s">
        <v>1248</v>
      </c>
      <c r="G315" s="4">
        <f t="shared" ca="1" si="9"/>
        <v>300</v>
      </c>
      <c r="H315" s="4">
        <f t="shared" ca="1" si="9"/>
        <v>300</v>
      </c>
      <c r="I315" s="4">
        <f t="shared" ca="1" si="10"/>
        <v>60</v>
      </c>
      <c r="K315" s="4"/>
      <c r="L315" s="4"/>
      <c r="M315" s="4"/>
    </row>
    <row r="316" spans="1:13" ht="15.75">
      <c r="A316" s="96">
        <v>308</v>
      </c>
      <c r="B316" s="646" t="s">
        <v>1093</v>
      </c>
      <c r="C316" s="647" t="s">
        <v>1500</v>
      </c>
      <c r="D316" s="648" t="s">
        <v>1762</v>
      </c>
      <c r="E316" s="85" t="s">
        <v>1247</v>
      </c>
      <c r="F316" s="96" t="s">
        <v>1248</v>
      </c>
      <c r="G316" s="4">
        <f t="shared" ca="1" si="9"/>
        <v>300</v>
      </c>
      <c r="H316" s="4">
        <f t="shared" ca="1" si="9"/>
        <v>300</v>
      </c>
      <c r="I316" s="4">
        <f t="shared" ca="1" si="10"/>
        <v>60</v>
      </c>
      <c r="K316" s="4"/>
      <c r="L316" s="4"/>
      <c r="M316" s="4"/>
    </row>
    <row r="317" spans="1:13" ht="15.75">
      <c r="A317" s="96">
        <v>309</v>
      </c>
      <c r="B317" s="646" t="s">
        <v>1097</v>
      </c>
      <c r="C317" s="647" t="s">
        <v>1763</v>
      </c>
      <c r="D317" s="648" t="s">
        <v>1764</v>
      </c>
      <c r="E317" s="85" t="s">
        <v>1247</v>
      </c>
      <c r="F317" s="96" t="s">
        <v>1248</v>
      </c>
      <c r="G317" s="4">
        <f t="shared" ca="1" si="9"/>
        <v>300</v>
      </c>
      <c r="H317" s="4">
        <f t="shared" ca="1" si="9"/>
        <v>300</v>
      </c>
      <c r="I317" s="4">
        <f t="shared" ca="1" si="10"/>
        <v>60</v>
      </c>
      <c r="K317" s="4"/>
      <c r="L317" s="4"/>
      <c r="M317" s="4"/>
    </row>
    <row r="318" spans="1:13" ht="15.75">
      <c r="A318" s="96">
        <v>310</v>
      </c>
      <c r="B318" s="646" t="s">
        <v>1765</v>
      </c>
      <c r="C318" s="647" t="s">
        <v>1766</v>
      </c>
      <c r="D318" s="648" t="s">
        <v>1767</v>
      </c>
      <c r="E318" s="85" t="s">
        <v>1247</v>
      </c>
      <c r="F318" s="96" t="s">
        <v>1248</v>
      </c>
      <c r="G318" s="4">
        <f t="shared" ca="1" si="9"/>
        <v>300</v>
      </c>
      <c r="H318" s="4">
        <f t="shared" ca="1" si="9"/>
        <v>300</v>
      </c>
      <c r="I318" s="4">
        <f t="shared" ca="1" si="10"/>
        <v>60</v>
      </c>
      <c r="K318" s="4"/>
      <c r="L318" s="4"/>
      <c r="M318" s="4"/>
    </row>
    <row r="319" spans="1:13" ht="15.75">
      <c r="A319" s="96">
        <v>311</v>
      </c>
      <c r="B319" s="646" t="s">
        <v>1768</v>
      </c>
      <c r="C319" s="647" t="s">
        <v>1769</v>
      </c>
      <c r="D319" s="648" t="s">
        <v>1770</v>
      </c>
      <c r="E319" s="85" t="s">
        <v>1247</v>
      </c>
      <c r="F319" s="96" t="s">
        <v>1248</v>
      </c>
      <c r="G319" s="4">
        <f t="shared" ca="1" si="9"/>
        <v>300</v>
      </c>
      <c r="H319" s="4">
        <f t="shared" ca="1" si="9"/>
        <v>300</v>
      </c>
      <c r="I319" s="4">
        <f t="shared" ca="1" si="10"/>
        <v>60</v>
      </c>
      <c r="K319" s="4"/>
      <c r="L319" s="4"/>
      <c r="M319" s="4"/>
    </row>
    <row r="320" spans="1:13" ht="15.75">
      <c r="A320" s="96">
        <v>312</v>
      </c>
      <c r="B320" s="646" t="s">
        <v>1089</v>
      </c>
      <c r="C320" s="647" t="s">
        <v>1771</v>
      </c>
      <c r="D320" s="648" t="s">
        <v>1772</v>
      </c>
      <c r="E320" s="85" t="s">
        <v>1247</v>
      </c>
      <c r="F320" s="96" t="s">
        <v>1248</v>
      </c>
      <c r="G320" s="4">
        <f t="shared" ca="1" si="9"/>
        <v>300</v>
      </c>
      <c r="H320" s="4">
        <f t="shared" ca="1" si="9"/>
        <v>300</v>
      </c>
      <c r="I320" s="4">
        <f t="shared" ca="1" si="10"/>
        <v>60</v>
      </c>
      <c r="K320" s="4"/>
      <c r="L320" s="4"/>
      <c r="M320" s="4"/>
    </row>
    <row r="321" spans="1:13" ht="15.75">
      <c r="A321" s="96">
        <v>313</v>
      </c>
      <c r="B321" s="646" t="s">
        <v>1078</v>
      </c>
      <c r="C321" s="647" t="s">
        <v>1769</v>
      </c>
      <c r="D321" s="648" t="s">
        <v>1773</v>
      </c>
      <c r="E321" s="85" t="s">
        <v>1247</v>
      </c>
      <c r="F321" s="96" t="s">
        <v>1248</v>
      </c>
      <c r="G321" s="4">
        <f t="shared" ca="1" si="9"/>
        <v>300</v>
      </c>
      <c r="H321" s="4">
        <f t="shared" ca="1" si="9"/>
        <v>300</v>
      </c>
      <c r="I321" s="4">
        <f t="shared" ca="1" si="10"/>
        <v>60</v>
      </c>
      <c r="K321" s="4"/>
      <c r="L321" s="4"/>
      <c r="M321" s="4"/>
    </row>
    <row r="322" spans="1:13" ht="15.75">
      <c r="A322" s="96">
        <v>314</v>
      </c>
      <c r="B322" s="646" t="s">
        <v>1115</v>
      </c>
      <c r="C322" s="647" t="s">
        <v>1774</v>
      </c>
      <c r="D322" s="648" t="s">
        <v>1775</v>
      </c>
      <c r="E322" s="85" t="s">
        <v>1247</v>
      </c>
      <c r="F322" s="96" t="s">
        <v>1248</v>
      </c>
      <c r="G322" s="4">
        <f t="shared" ca="1" si="9"/>
        <v>300</v>
      </c>
      <c r="H322" s="4">
        <f t="shared" ca="1" si="9"/>
        <v>300</v>
      </c>
      <c r="I322" s="4">
        <f t="shared" ca="1" si="10"/>
        <v>60</v>
      </c>
      <c r="K322" s="4"/>
      <c r="L322" s="4"/>
      <c r="M322" s="4"/>
    </row>
    <row r="323" spans="1:13" ht="15.75">
      <c r="A323" s="96">
        <v>315</v>
      </c>
      <c r="B323" s="646" t="s">
        <v>1776</v>
      </c>
      <c r="C323" s="647" t="s">
        <v>1777</v>
      </c>
      <c r="D323" s="648" t="s">
        <v>1778</v>
      </c>
      <c r="E323" s="85" t="s">
        <v>1247</v>
      </c>
      <c r="F323" s="96" t="s">
        <v>1248</v>
      </c>
      <c r="G323" s="4">
        <f t="shared" ca="1" si="9"/>
        <v>100</v>
      </c>
      <c r="H323" s="4">
        <f t="shared" ca="1" si="9"/>
        <v>100</v>
      </c>
      <c r="I323" s="4">
        <f t="shared" ca="1" si="10"/>
        <v>20</v>
      </c>
      <c r="K323" s="4"/>
      <c r="L323" s="4"/>
      <c r="M323" s="4"/>
    </row>
    <row r="324" spans="1:13" ht="15.75">
      <c r="A324" s="96">
        <v>316</v>
      </c>
      <c r="B324" s="646" t="s">
        <v>1779</v>
      </c>
      <c r="C324" s="647" t="s">
        <v>1780</v>
      </c>
      <c r="D324" s="648" t="s">
        <v>1781</v>
      </c>
      <c r="E324" s="85" t="s">
        <v>1247</v>
      </c>
      <c r="F324" s="96" t="s">
        <v>1248</v>
      </c>
      <c r="G324" s="4">
        <f t="shared" ca="1" si="9"/>
        <v>300</v>
      </c>
      <c r="H324" s="4">
        <f t="shared" ca="1" si="9"/>
        <v>300</v>
      </c>
      <c r="I324" s="4">
        <f t="shared" ca="1" si="10"/>
        <v>60</v>
      </c>
      <c r="K324" s="4"/>
      <c r="L324" s="4"/>
      <c r="M324" s="4"/>
    </row>
    <row r="325" spans="1:13" ht="15.75">
      <c r="A325" s="96">
        <v>317</v>
      </c>
      <c r="B325" s="646" t="s">
        <v>1475</v>
      </c>
      <c r="C325" s="647" t="s">
        <v>1769</v>
      </c>
      <c r="D325" s="648" t="s">
        <v>1782</v>
      </c>
      <c r="E325" s="85" t="s">
        <v>1247</v>
      </c>
      <c r="F325" s="96" t="s">
        <v>1248</v>
      </c>
      <c r="G325" s="4">
        <f t="shared" ca="1" si="9"/>
        <v>300</v>
      </c>
      <c r="H325" s="4">
        <f t="shared" ca="1" si="9"/>
        <v>300</v>
      </c>
      <c r="I325" s="4">
        <f t="shared" ca="1" si="10"/>
        <v>60</v>
      </c>
      <c r="K325" s="4"/>
      <c r="L325" s="4"/>
      <c r="M325" s="4"/>
    </row>
    <row r="326" spans="1:13" ht="15.75">
      <c r="A326" s="96">
        <v>318</v>
      </c>
      <c r="B326" s="646" t="s">
        <v>1783</v>
      </c>
      <c r="C326" s="647" t="s">
        <v>1445</v>
      </c>
      <c r="D326" s="648" t="s">
        <v>1784</v>
      </c>
      <c r="E326" s="85" t="s">
        <v>1247</v>
      </c>
      <c r="F326" s="96" t="s">
        <v>1248</v>
      </c>
      <c r="G326" s="4">
        <f t="shared" ca="1" si="9"/>
        <v>300</v>
      </c>
      <c r="H326" s="4">
        <f t="shared" ca="1" si="9"/>
        <v>300</v>
      </c>
      <c r="I326" s="4">
        <f t="shared" ca="1" si="10"/>
        <v>60</v>
      </c>
      <c r="K326" s="4"/>
      <c r="L326" s="4"/>
      <c r="M326" s="4"/>
    </row>
    <row r="327" spans="1:13" ht="15.75">
      <c r="A327" s="96">
        <v>319</v>
      </c>
      <c r="B327" s="646" t="s">
        <v>1480</v>
      </c>
      <c r="C327" s="647" t="s">
        <v>1785</v>
      </c>
      <c r="D327" s="648" t="s">
        <v>1786</v>
      </c>
      <c r="E327" s="85" t="s">
        <v>1247</v>
      </c>
      <c r="F327" s="96" t="s">
        <v>1248</v>
      </c>
      <c r="G327" s="4">
        <f t="shared" ca="1" si="9"/>
        <v>300</v>
      </c>
      <c r="H327" s="4">
        <f t="shared" ca="1" si="9"/>
        <v>300</v>
      </c>
      <c r="I327" s="4">
        <f t="shared" ca="1" si="10"/>
        <v>60</v>
      </c>
      <c r="K327" s="4"/>
      <c r="L327" s="4"/>
      <c r="M327" s="4"/>
    </row>
    <row r="328" spans="1:13" ht="15.75">
      <c r="A328" s="96">
        <v>320</v>
      </c>
      <c r="B328" s="646" t="s">
        <v>1480</v>
      </c>
      <c r="C328" s="647" t="s">
        <v>1787</v>
      </c>
      <c r="D328" s="648" t="s">
        <v>1788</v>
      </c>
      <c r="E328" s="85" t="s">
        <v>1247</v>
      </c>
      <c r="F328" s="96" t="s">
        <v>1248</v>
      </c>
      <c r="G328" s="4">
        <f t="shared" ca="1" si="9"/>
        <v>300</v>
      </c>
      <c r="H328" s="4">
        <f t="shared" ca="1" si="9"/>
        <v>300</v>
      </c>
      <c r="I328" s="4">
        <f t="shared" ca="1" si="10"/>
        <v>60</v>
      </c>
      <c r="K328" s="4"/>
      <c r="L328" s="4"/>
      <c r="M328" s="4"/>
    </row>
    <row r="329" spans="1:13" ht="15.75">
      <c r="A329" s="96">
        <v>321</v>
      </c>
      <c r="B329" s="646" t="s">
        <v>1789</v>
      </c>
      <c r="C329" s="647" t="s">
        <v>1790</v>
      </c>
      <c r="D329" s="648" t="s">
        <v>1791</v>
      </c>
      <c r="E329" s="85" t="s">
        <v>1247</v>
      </c>
      <c r="F329" s="96" t="s">
        <v>1248</v>
      </c>
      <c r="G329" s="4">
        <f t="shared" ca="1" si="9"/>
        <v>300</v>
      </c>
      <c r="H329" s="4">
        <f t="shared" ca="1" si="9"/>
        <v>300</v>
      </c>
      <c r="I329" s="4">
        <f t="shared" ca="1" si="10"/>
        <v>60</v>
      </c>
      <c r="K329" s="4"/>
      <c r="L329" s="4"/>
      <c r="M329" s="4"/>
    </row>
    <row r="330" spans="1:13" ht="15.75">
      <c r="A330" s="96">
        <v>322</v>
      </c>
      <c r="B330" s="646" t="s">
        <v>1279</v>
      </c>
      <c r="C330" s="647" t="s">
        <v>1792</v>
      </c>
      <c r="D330" s="648" t="s">
        <v>1793</v>
      </c>
      <c r="E330" s="85" t="s">
        <v>1247</v>
      </c>
      <c r="F330" s="96" t="s">
        <v>1248</v>
      </c>
      <c r="G330" s="4">
        <f t="shared" ca="1" si="9"/>
        <v>300</v>
      </c>
      <c r="H330" s="4">
        <f t="shared" ca="1" si="9"/>
        <v>300</v>
      </c>
      <c r="I330" s="4">
        <f t="shared" ca="1" si="10"/>
        <v>60</v>
      </c>
      <c r="K330" s="4"/>
      <c r="L330" s="4"/>
      <c r="M330" s="4"/>
    </row>
    <row r="331" spans="1:13" ht="15.75">
      <c r="A331" s="96">
        <v>323</v>
      </c>
      <c r="B331" s="646" t="s">
        <v>1282</v>
      </c>
      <c r="C331" s="647" t="s">
        <v>1785</v>
      </c>
      <c r="D331" s="648" t="s">
        <v>1794</v>
      </c>
      <c r="E331" s="85" t="s">
        <v>1247</v>
      </c>
      <c r="F331" s="96" t="s">
        <v>1248</v>
      </c>
      <c r="G331" s="4">
        <f t="shared" ca="1" si="9"/>
        <v>300</v>
      </c>
      <c r="H331" s="4">
        <f t="shared" ca="1" si="9"/>
        <v>300</v>
      </c>
      <c r="I331" s="4">
        <f t="shared" ca="1" si="10"/>
        <v>60</v>
      </c>
      <c r="K331" s="4"/>
      <c r="L331" s="4"/>
      <c r="M331" s="4"/>
    </row>
    <row r="332" spans="1:13" ht="15.75">
      <c r="A332" s="96">
        <v>324</v>
      </c>
      <c r="B332" s="646" t="s">
        <v>1282</v>
      </c>
      <c r="C332" s="647" t="s">
        <v>1442</v>
      </c>
      <c r="D332" s="648" t="s">
        <v>1795</v>
      </c>
      <c r="E332" s="85" t="s">
        <v>1247</v>
      </c>
      <c r="F332" s="96" t="s">
        <v>1248</v>
      </c>
      <c r="G332" s="4">
        <f t="shared" ca="1" si="9"/>
        <v>300</v>
      </c>
      <c r="H332" s="4">
        <f t="shared" ca="1" si="9"/>
        <v>300</v>
      </c>
      <c r="I332" s="4">
        <f t="shared" ca="1" si="10"/>
        <v>60</v>
      </c>
      <c r="K332" s="4"/>
      <c r="L332" s="4"/>
      <c r="M332" s="4"/>
    </row>
    <row r="333" spans="1:13" ht="15.75">
      <c r="A333" s="96">
        <v>325</v>
      </c>
      <c r="B333" s="646" t="s">
        <v>1285</v>
      </c>
      <c r="C333" s="647" t="s">
        <v>1796</v>
      </c>
      <c r="D333" s="648" t="s">
        <v>1797</v>
      </c>
      <c r="E333" s="85" t="s">
        <v>1247</v>
      </c>
      <c r="F333" s="96" t="s">
        <v>1248</v>
      </c>
      <c r="G333" s="4">
        <f t="shared" ca="1" si="9"/>
        <v>200</v>
      </c>
      <c r="H333" s="4">
        <f t="shared" ca="1" si="9"/>
        <v>200</v>
      </c>
      <c r="I333" s="4">
        <f t="shared" ca="1" si="10"/>
        <v>40</v>
      </c>
      <c r="K333" s="4"/>
      <c r="L333" s="4"/>
      <c r="M333" s="4"/>
    </row>
    <row r="334" spans="1:13" ht="15.75">
      <c r="A334" s="96">
        <v>326</v>
      </c>
      <c r="B334" s="646" t="s">
        <v>1116</v>
      </c>
      <c r="C334" s="647" t="s">
        <v>1231</v>
      </c>
      <c r="D334" s="648" t="s">
        <v>1798</v>
      </c>
      <c r="E334" s="85" t="s">
        <v>1247</v>
      </c>
      <c r="F334" s="96" t="s">
        <v>1248</v>
      </c>
      <c r="G334" s="4">
        <f t="shared" ca="1" si="9"/>
        <v>300</v>
      </c>
      <c r="H334" s="4">
        <f t="shared" ca="1" si="9"/>
        <v>300</v>
      </c>
      <c r="I334" s="4">
        <f t="shared" ca="1" si="10"/>
        <v>60</v>
      </c>
      <c r="K334" s="4"/>
      <c r="L334" s="4"/>
      <c r="M334" s="4"/>
    </row>
    <row r="335" spans="1:13" ht="15.75">
      <c r="A335" s="96">
        <v>327</v>
      </c>
      <c r="B335" s="646" t="s">
        <v>1799</v>
      </c>
      <c r="C335" s="647" t="s">
        <v>1800</v>
      </c>
      <c r="D335" s="648" t="s">
        <v>1801</v>
      </c>
      <c r="E335" s="85" t="s">
        <v>1247</v>
      </c>
      <c r="F335" s="96" t="s">
        <v>1248</v>
      </c>
      <c r="G335" s="4">
        <f t="shared" ca="1" si="9"/>
        <v>300</v>
      </c>
      <c r="H335" s="4">
        <f t="shared" ca="1" si="9"/>
        <v>300</v>
      </c>
      <c r="I335" s="4">
        <f t="shared" ca="1" si="10"/>
        <v>60</v>
      </c>
      <c r="K335" s="4"/>
      <c r="L335" s="4"/>
      <c r="M335" s="4"/>
    </row>
    <row r="336" spans="1:13" ht="15.75">
      <c r="A336" s="96">
        <v>328</v>
      </c>
      <c r="B336" s="646" t="s">
        <v>1563</v>
      </c>
      <c r="C336" s="647" t="s">
        <v>1759</v>
      </c>
      <c r="D336" s="648" t="s">
        <v>1802</v>
      </c>
      <c r="E336" s="85" t="s">
        <v>1247</v>
      </c>
      <c r="F336" s="96" t="s">
        <v>1248</v>
      </c>
      <c r="G336" s="4">
        <f t="shared" ca="1" si="9"/>
        <v>300</v>
      </c>
      <c r="H336" s="4">
        <f t="shared" ca="1" si="9"/>
        <v>300</v>
      </c>
      <c r="I336" s="4">
        <f t="shared" ca="1" si="10"/>
        <v>60</v>
      </c>
      <c r="K336" s="4"/>
      <c r="L336" s="4"/>
      <c r="M336" s="4"/>
    </row>
    <row r="337" spans="1:13" ht="15.75">
      <c r="A337" s="96">
        <v>329</v>
      </c>
      <c r="B337" s="646" t="s">
        <v>1803</v>
      </c>
      <c r="C337" s="647" t="s">
        <v>1804</v>
      </c>
      <c r="D337" s="648" t="s">
        <v>1805</v>
      </c>
      <c r="E337" s="85" t="s">
        <v>1247</v>
      </c>
      <c r="F337" s="96" t="s">
        <v>1248</v>
      </c>
      <c r="G337" s="4">
        <f t="shared" ca="1" si="9"/>
        <v>300</v>
      </c>
      <c r="H337" s="4">
        <f t="shared" ca="1" si="9"/>
        <v>300</v>
      </c>
      <c r="I337" s="4">
        <f t="shared" ca="1" si="10"/>
        <v>60</v>
      </c>
      <c r="K337" s="4"/>
      <c r="L337" s="4"/>
      <c r="M337" s="4"/>
    </row>
    <row r="338" spans="1:13" ht="15.75">
      <c r="A338" s="96">
        <v>330</v>
      </c>
      <c r="B338" s="646" t="s">
        <v>1806</v>
      </c>
      <c r="C338" s="647" t="s">
        <v>1769</v>
      </c>
      <c r="D338" s="648" t="s">
        <v>1807</v>
      </c>
      <c r="E338" s="85" t="s">
        <v>1247</v>
      </c>
      <c r="F338" s="96" t="s">
        <v>1248</v>
      </c>
      <c r="G338" s="4">
        <f t="shared" ca="1" si="9"/>
        <v>300</v>
      </c>
      <c r="H338" s="4">
        <f t="shared" ca="1" si="9"/>
        <v>300</v>
      </c>
      <c r="I338" s="4">
        <f t="shared" ca="1" si="10"/>
        <v>60</v>
      </c>
      <c r="K338" s="4"/>
      <c r="L338" s="4"/>
      <c r="M338" s="4"/>
    </row>
    <row r="339" spans="1:13" ht="15.75">
      <c r="A339" s="96">
        <v>331</v>
      </c>
      <c r="B339" s="646" t="s">
        <v>1808</v>
      </c>
      <c r="C339" s="647" t="s">
        <v>1809</v>
      </c>
      <c r="D339" s="648" t="s">
        <v>1810</v>
      </c>
      <c r="E339" s="85" t="s">
        <v>1247</v>
      </c>
      <c r="F339" s="96" t="s">
        <v>1248</v>
      </c>
      <c r="G339" s="4">
        <f t="shared" ca="1" si="9"/>
        <v>200</v>
      </c>
      <c r="H339" s="4">
        <f t="shared" ca="1" si="9"/>
        <v>200</v>
      </c>
      <c r="I339" s="4">
        <f t="shared" ca="1" si="10"/>
        <v>40</v>
      </c>
      <c r="K339" s="4"/>
      <c r="L339" s="4"/>
      <c r="M339" s="4"/>
    </row>
    <row r="340" spans="1:13" ht="15.75">
      <c r="A340" s="96">
        <v>332</v>
      </c>
      <c r="B340" s="646" t="s">
        <v>1811</v>
      </c>
      <c r="C340" s="647" t="s">
        <v>1812</v>
      </c>
      <c r="D340" s="648" t="s">
        <v>1813</v>
      </c>
      <c r="E340" s="85" t="s">
        <v>1247</v>
      </c>
      <c r="F340" s="96" t="s">
        <v>1248</v>
      </c>
      <c r="G340" s="4">
        <f t="shared" ca="1" si="9"/>
        <v>200</v>
      </c>
      <c r="H340" s="4">
        <f t="shared" ca="1" si="9"/>
        <v>200</v>
      </c>
      <c r="I340" s="4">
        <f t="shared" ca="1" si="10"/>
        <v>40</v>
      </c>
      <c r="K340" s="4"/>
      <c r="L340" s="4"/>
      <c r="M340" s="4"/>
    </row>
    <row r="341" spans="1:13" ht="15.75">
      <c r="A341" s="96">
        <v>333</v>
      </c>
      <c r="B341" s="646" t="s">
        <v>1814</v>
      </c>
      <c r="C341" s="647" t="s">
        <v>1815</v>
      </c>
      <c r="D341" s="648" t="s">
        <v>1816</v>
      </c>
      <c r="E341" s="85" t="s">
        <v>1247</v>
      </c>
      <c r="F341" s="96" t="s">
        <v>1248</v>
      </c>
      <c r="G341" s="4">
        <f t="shared" ca="1" si="9"/>
        <v>200</v>
      </c>
      <c r="H341" s="4">
        <f t="shared" ca="1" si="9"/>
        <v>200</v>
      </c>
      <c r="I341" s="4">
        <f t="shared" ca="1" si="10"/>
        <v>40</v>
      </c>
      <c r="K341" s="4"/>
      <c r="L341" s="4"/>
      <c r="M341" s="4"/>
    </row>
    <row r="342" spans="1:13" ht="15.75">
      <c r="A342" s="96">
        <v>334</v>
      </c>
      <c r="B342" s="646" t="s">
        <v>1086</v>
      </c>
      <c r="C342" s="647" t="s">
        <v>1817</v>
      </c>
      <c r="D342" s="648" t="s">
        <v>1818</v>
      </c>
      <c r="E342" s="85" t="s">
        <v>1247</v>
      </c>
      <c r="F342" s="96" t="s">
        <v>1248</v>
      </c>
      <c r="G342" s="4">
        <f t="shared" ca="1" si="9"/>
        <v>300</v>
      </c>
      <c r="H342" s="4">
        <f t="shared" ca="1" si="9"/>
        <v>300</v>
      </c>
      <c r="I342" s="4">
        <f t="shared" ca="1" si="10"/>
        <v>60</v>
      </c>
      <c r="K342" s="4"/>
      <c r="L342" s="4"/>
      <c r="M342" s="4"/>
    </row>
    <row r="343" spans="1:13" ht="15.75">
      <c r="A343" s="96">
        <v>335</v>
      </c>
      <c r="B343" s="646" t="s">
        <v>1086</v>
      </c>
      <c r="C343" s="647" t="s">
        <v>1809</v>
      </c>
      <c r="D343" s="648" t="s">
        <v>1819</v>
      </c>
      <c r="E343" s="85" t="s">
        <v>1247</v>
      </c>
      <c r="F343" s="96" t="s">
        <v>1248</v>
      </c>
      <c r="G343" s="4">
        <f t="shared" ca="1" si="9"/>
        <v>300</v>
      </c>
      <c r="H343" s="4">
        <f t="shared" ca="1" si="9"/>
        <v>300</v>
      </c>
      <c r="I343" s="4">
        <f t="shared" ca="1" si="10"/>
        <v>60</v>
      </c>
      <c r="K343" s="4"/>
      <c r="L343" s="4"/>
      <c r="M343" s="4"/>
    </row>
    <row r="344" spans="1:13" ht="15.75">
      <c r="A344" s="96">
        <v>336</v>
      </c>
      <c r="B344" s="646" t="s">
        <v>1086</v>
      </c>
      <c r="C344" s="647" t="s">
        <v>1560</v>
      </c>
      <c r="D344" s="648" t="s">
        <v>1820</v>
      </c>
      <c r="E344" s="85" t="s">
        <v>1247</v>
      </c>
      <c r="F344" s="96" t="s">
        <v>1248</v>
      </c>
      <c r="G344" s="4">
        <f t="shared" ca="1" si="9"/>
        <v>300</v>
      </c>
      <c r="H344" s="4">
        <f t="shared" ca="1" si="9"/>
        <v>300</v>
      </c>
      <c r="I344" s="4">
        <f t="shared" ca="1" si="10"/>
        <v>60</v>
      </c>
      <c r="K344" s="4"/>
      <c r="L344" s="4"/>
      <c r="M344" s="4"/>
    </row>
    <row r="345" spans="1:13" ht="15.75">
      <c r="A345" s="96">
        <v>337</v>
      </c>
      <c r="B345" s="646" t="s">
        <v>1320</v>
      </c>
      <c r="C345" s="647" t="s">
        <v>1821</v>
      </c>
      <c r="D345" s="648" t="s">
        <v>1822</v>
      </c>
      <c r="E345" s="85" t="s">
        <v>1247</v>
      </c>
      <c r="F345" s="96" t="s">
        <v>1248</v>
      </c>
      <c r="G345" s="4">
        <f t="shared" ca="1" si="9"/>
        <v>300</v>
      </c>
      <c r="H345" s="4">
        <f t="shared" ca="1" si="9"/>
        <v>300</v>
      </c>
      <c r="I345" s="4">
        <f t="shared" ca="1" si="10"/>
        <v>60</v>
      </c>
      <c r="K345" s="4"/>
      <c r="L345" s="4"/>
      <c r="M345" s="4"/>
    </row>
    <row r="346" spans="1:13" ht="15.75">
      <c r="A346" s="96">
        <v>338</v>
      </c>
      <c r="B346" s="646" t="s">
        <v>1823</v>
      </c>
      <c r="C346" s="647" t="s">
        <v>1824</v>
      </c>
      <c r="D346" s="648" t="s">
        <v>1825</v>
      </c>
      <c r="E346" s="85" t="s">
        <v>1247</v>
      </c>
      <c r="F346" s="96" t="s">
        <v>1248</v>
      </c>
      <c r="G346" s="4">
        <f t="shared" ref="G346:H409" ca="1" si="11">H346/0.8</f>
        <v>300</v>
      </c>
      <c r="H346" s="4">
        <f t="shared" ca="1" si="11"/>
        <v>300</v>
      </c>
      <c r="I346" s="4">
        <f t="shared" ref="I346:I409" ca="1" si="12">G346-H346</f>
        <v>60</v>
      </c>
      <c r="K346" s="4"/>
      <c r="L346" s="4"/>
      <c r="M346" s="4"/>
    </row>
    <row r="347" spans="1:13" ht="15.75">
      <c r="A347" s="96">
        <v>339</v>
      </c>
      <c r="B347" s="646" t="s">
        <v>1327</v>
      </c>
      <c r="C347" s="647" t="s">
        <v>1826</v>
      </c>
      <c r="D347" s="648" t="s">
        <v>1827</v>
      </c>
      <c r="E347" s="85" t="s">
        <v>1247</v>
      </c>
      <c r="F347" s="96" t="s">
        <v>1248</v>
      </c>
      <c r="G347" s="4">
        <f t="shared" ca="1" si="11"/>
        <v>300</v>
      </c>
      <c r="H347" s="4">
        <f t="shared" ca="1" si="11"/>
        <v>300</v>
      </c>
      <c r="I347" s="4">
        <f t="shared" ca="1" si="12"/>
        <v>60</v>
      </c>
      <c r="K347" s="4"/>
      <c r="L347" s="4"/>
      <c r="M347" s="4"/>
    </row>
    <row r="348" spans="1:13" ht="15.75">
      <c r="A348" s="96">
        <v>340</v>
      </c>
      <c r="B348" s="646" t="s">
        <v>1706</v>
      </c>
      <c r="C348" s="647" t="s">
        <v>1828</v>
      </c>
      <c r="D348" s="648" t="s">
        <v>1829</v>
      </c>
      <c r="E348" s="85" t="s">
        <v>1247</v>
      </c>
      <c r="F348" s="96" t="s">
        <v>1248</v>
      </c>
      <c r="G348" s="4">
        <f t="shared" ca="1" si="11"/>
        <v>300</v>
      </c>
      <c r="H348" s="4">
        <f t="shared" ca="1" si="11"/>
        <v>300</v>
      </c>
      <c r="I348" s="4">
        <f t="shared" ca="1" si="12"/>
        <v>60</v>
      </c>
      <c r="K348" s="4"/>
      <c r="L348" s="4"/>
      <c r="M348" s="4"/>
    </row>
    <row r="349" spans="1:13" ht="15.75">
      <c r="A349" s="96">
        <v>341</v>
      </c>
      <c r="B349" s="646" t="s">
        <v>1266</v>
      </c>
      <c r="C349" s="647" t="s">
        <v>1830</v>
      </c>
      <c r="D349" s="648" t="s">
        <v>1831</v>
      </c>
      <c r="E349" s="85" t="s">
        <v>1247</v>
      </c>
      <c r="F349" s="96" t="s">
        <v>1248</v>
      </c>
      <c r="G349" s="4">
        <f t="shared" ca="1" si="11"/>
        <v>300</v>
      </c>
      <c r="H349" s="4">
        <f t="shared" ca="1" si="11"/>
        <v>300</v>
      </c>
      <c r="I349" s="4">
        <f t="shared" ca="1" si="12"/>
        <v>60</v>
      </c>
      <c r="K349" s="4"/>
      <c r="L349" s="4"/>
      <c r="M349" s="4"/>
    </row>
    <row r="350" spans="1:13" ht="15.75">
      <c r="A350" s="96">
        <v>342</v>
      </c>
      <c r="B350" s="646" t="s">
        <v>1333</v>
      </c>
      <c r="C350" s="647" t="s">
        <v>1832</v>
      </c>
      <c r="D350" s="648" t="s">
        <v>1833</v>
      </c>
      <c r="E350" s="85" t="s">
        <v>1247</v>
      </c>
      <c r="F350" s="96" t="s">
        <v>1248</v>
      </c>
      <c r="G350" s="4">
        <f t="shared" ca="1" si="11"/>
        <v>300</v>
      </c>
      <c r="H350" s="4">
        <f t="shared" ca="1" si="11"/>
        <v>300</v>
      </c>
      <c r="I350" s="4">
        <f t="shared" ca="1" si="12"/>
        <v>60</v>
      </c>
      <c r="K350" s="4"/>
      <c r="L350" s="4"/>
      <c r="M350" s="4"/>
    </row>
    <row r="351" spans="1:13" ht="15.75">
      <c r="A351" s="96">
        <v>343</v>
      </c>
      <c r="B351" s="646" t="s">
        <v>1333</v>
      </c>
      <c r="C351" s="647" t="s">
        <v>1834</v>
      </c>
      <c r="D351" s="648" t="s">
        <v>1835</v>
      </c>
      <c r="E351" s="85" t="s">
        <v>1247</v>
      </c>
      <c r="F351" s="96" t="s">
        <v>1248</v>
      </c>
      <c r="G351" s="4">
        <f t="shared" ca="1" si="11"/>
        <v>200</v>
      </c>
      <c r="H351" s="4">
        <f t="shared" ca="1" si="11"/>
        <v>200</v>
      </c>
      <c r="I351" s="4">
        <f t="shared" ca="1" si="12"/>
        <v>40</v>
      </c>
      <c r="K351" s="4"/>
      <c r="L351" s="4"/>
      <c r="M351" s="4"/>
    </row>
    <row r="352" spans="1:13" ht="15.75">
      <c r="A352" s="96">
        <v>344</v>
      </c>
      <c r="B352" s="646" t="s">
        <v>1556</v>
      </c>
      <c r="C352" s="647" t="s">
        <v>1836</v>
      </c>
      <c r="D352" s="648" t="s">
        <v>1837</v>
      </c>
      <c r="E352" s="85" t="s">
        <v>1247</v>
      </c>
      <c r="F352" s="96" t="s">
        <v>1248</v>
      </c>
      <c r="G352" s="4">
        <f t="shared" ca="1" si="11"/>
        <v>200</v>
      </c>
      <c r="H352" s="4">
        <f t="shared" ca="1" si="11"/>
        <v>200</v>
      </c>
      <c r="I352" s="4">
        <f t="shared" ca="1" si="12"/>
        <v>40</v>
      </c>
      <c r="K352" s="4"/>
      <c r="L352" s="4"/>
      <c r="M352" s="4"/>
    </row>
    <row r="353" spans="1:13" ht="15.75">
      <c r="A353" s="96">
        <v>345</v>
      </c>
      <c r="B353" s="646" t="s">
        <v>543</v>
      </c>
      <c r="C353" s="647" t="s">
        <v>1838</v>
      </c>
      <c r="D353" s="648" t="s">
        <v>1839</v>
      </c>
      <c r="E353" s="85" t="s">
        <v>1247</v>
      </c>
      <c r="F353" s="96" t="s">
        <v>1248</v>
      </c>
      <c r="G353" s="4">
        <f t="shared" ca="1" si="11"/>
        <v>300</v>
      </c>
      <c r="H353" s="4">
        <f t="shared" ca="1" si="11"/>
        <v>300</v>
      </c>
      <c r="I353" s="4">
        <f t="shared" ca="1" si="12"/>
        <v>60</v>
      </c>
      <c r="K353" s="4"/>
      <c r="L353" s="4"/>
      <c r="M353" s="4"/>
    </row>
    <row r="354" spans="1:13" ht="15.75">
      <c r="A354" s="96">
        <v>346</v>
      </c>
      <c r="B354" s="646" t="s">
        <v>1348</v>
      </c>
      <c r="C354" s="647" t="s">
        <v>1840</v>
      </c>
      <c r="D354" s="648" t="s">
        <v>1841</v>
      </c>
      <c r="E354" s="85" t="s">
        <v>1247</v>
      </c>
      <c r="F354" s="96" t="s">
        <v>1248</v>
      </c>
      <c r="G354" s="4">
        <f t="shared" ca="1" si="11"/>
        <v>300</v>
      </c>
      <c r="H354" s="4">
        <f t="shared" ca="1" si="11"/>
        <v>300</v>
      </c>
      <c r="I354" s="4">
        <f t="shared" ca="1" si="12"/>
        <v>60</v>
      </c>
      <c r="K354" s="4"/>
      <c r="L354" s="4"/>
      <c r="M354" s="4"/>
    </row>
    <row r="355" spans="1:13" ht="15.75">
      <c r="A355" s="96">
        <v>347</v>
      </c>
      <c r="B355" s="646" t="s">
        <v>1842</v>
      </c>
      <c r="C355" s="647" t="s">
        <v>1843</v>
      </c>
      <c r="D355" s="648" t="s">
        <v>1844</v>
      </c>
      <c r="E355" s="85" t="s">
        <v>1247</v>
      </c>
      <c r="F355" s="96" t="s">
        <v>1248</v>
      </c>
      <c r="G355" s="4">
        <f t="shared" ca="1" si="11"/>
        <v>300</v>
      </c>
      <c r="H355" s="4">
        <f t="shared" ca="1" si="11"/>
        <v>300</v>
      </c>
      <c r="I355" s="4">
        <f t="shared" ca="1" si="12"/>
        <v>60</v>
      </c>
      <c r="K355" s="4"/>
      <c r="L355" s="4"/>
      <c r="M355" s="4"/>
    </row>
    <row r="356" spans="1:13" ht="15.75">
      <c r="A356" s="96">
        <v>348</v>
      </c>
      <c r="B356" s="646" t="s">
        <v>1083</v>
      </c>
      <c r="C356" s="647" t="s">
        <v>1845</v>
      </c>
      <c r="D356" s="648" t="s">
        <v>1846</v>
      </c>
      <c r="E356" s="85" t="s">
        <v>1247</v>
      </c>
      <c r="F356" s="96" t="s">
        <v>1248</v>
      </c>
      <c r="G356" s="4">
        <f t="shared" ca="1" si="11"/>
        <v>300</v>
      </c>
      <c r="H356" s="4">
        <f t="shared" ca="1" si="11"/>
        <v>300</v>
      </c>
      <c r="I356" s="4">
        <f t="shared" ca="1" si="12"/>
        <v>60</v>
      </c>
      <c r="K356" s="4"/>
      <c r="L356" s="4"/>
      <c r="M356" s="4"/>
    </row>
    <row r="357" spans="1:13" ht="15.75">
      <c r="A357" s="96">
        <v>349</v>
      </c>
      <c r="B357" s="646" t="s">
        <v>1726</v>
      </c>
      <c r="C357" s="647" t="s">
        <v>1812</v>
      </c>
      <c r="D357" s="648" t="s">
        <v>1847</v>
      </c>
      <c r="E357" s="85" t="s">
        <v>1247</v>
      </c>
      <c r="F357" s="96" t="s">
        <v>1248</v>
      </c>
      <c r="G357" s="4">
        <f t="shared" ca="1" si="11"/>
        <v>300</v>
      </c>
      <c r="H357" s="4">
        <f t="shared" ca="1" si="11"/>
        <v>300</v>
      </c>
      <c r="I357" s="4">
        <f t="shared" ca="1" si="12"/>
        <v>60</v>
      </c>
      <c r="K357" s="4"/>
      <c r="L357" s="4"/>
      <c r="M357" s="4"/>
    </row>
    <row r="358" spans="1:13" ht="15.75">
      <c r="A358" s="96">
        <v>350</v>
      </c>
      <c r="B358" s="646" t="s">
        <v>1848</v>
      </c>
      <c r="C358" s="647" t="s">
        <v>1849</v>
      </c>
      <c r="D358" s="648" t="s">
        <v>1850</v>
      </c>
      <c r="E358" s="85" t="s">
        <v>1247</v>
      </c>
      <c r="F358" s="96" t="s">
        <v>1248</v>
      </c>
      <c r="G358" s="4">
        <f t="shared" ca="1" si="11"/>
        <v>300</v>
      </c>
      <c r="H358" s="4">
        <f t="shared" ca="1" si="11"/>
        <v>300</v>
      </c>
      <c r="I358" s="4">
        <f t="shared" ca="1" si="12"/>
        <v>60</v>
      </c>
      <c r="K358" s="4"/>
      <c r="L358" s="4"/>
      <c r="M358" s="4"/>
    </row>
    <row r="359" spans="1:13" ht="15.75">
      <c r="A359" s="96">
        <v>351</v>
      </c>
      <c r="B359" s="646" t="s">
        <v>1672</v>
      </c>
      <c r="C359" s="647" t="s">
        <v>1851</v>
      </c>
      <c r="D359" s="648" t="s">
        <v>1852</v>
      </c>
      <c r="E359" s="85" t="s">
        <v>1247</v>
      </c>
      <c r="F359" s="96" t="s">
        <v>1248</v>
      </c>
      <c r="G359" s="4">
        <f t="shared" ca="1" si="11"/>
        <v>300</v>
      </c>
      <c r="H359" s="4">
        <f t="shared" ca="1" si="11"/>
        <v>300</v>
      </c>
      <c r="I359" s="4">
        <f t="shared" ca="1" si="12"/>
        <v>60</v>
      </c>
      <c r="K359" s="4"/>
      <c r="L359" s="4"/>
      <c r="M359" s="4"/>
    </row>
    <row r="360" spans="1:13" ht="15.75">
      <c r="A360" s="96">
        <v>352</v>
      </c>
      <c r="B360" s="646" t="s">
        <v>1096</v>
      </c>
      <c r="C360" s="647" t="s">
        <v>1853</v>
      </c>
      <c r="D360" s="648" t="s">
        <v>1854</v>
      </c>
      <c r="E360" s="85" t="s">
        <v>1247</v>
      </c>
      <c r="F360" s="96" t="s">
        <v>1248</v>
      </c>
      <c r="G360" s="4">
        <f t="shared" ca="1" si="11"/>
        <v>300</v>
      </c>
      <c r="H360" s="4">
        <f t="shared" ca="1" si="11"/>
        <v>300</v>
      </c>
      <c r="I360" s="4">
        <f t="shared" ca="1" si="12"/>
        <v>60</v>
      </c>
      <c r="K360" s="4"/>
      <c r="L360" s="4"/>
      <c r="M360" s="4"/>
    </row>
    <row r="361" spans="1:13" ht="15.75">
      <c r="A361" s="96">
        <v>353</v>
      </c>
      <c r="B361" s="646" t="s">
        <v>1677</v>
      </c>
      <c r="C361" s="647" t="s">
        <v>1855</v>
      </c>
      <c r="D361" s="648" t="s">
        <v>1856</v>
      </c>
      <c r="E361" s="85" t="s">
        <v>1247</v>
      </c>
      <c r="F361" s="96" t="s">
        <v>1248</v>
      </c>
      <c r="G361" s="4">
        <f t="shared" ca="1" si="11"/>
        <v>300</v>
      </c>
      <c r="H361" s="4">
        <f t="shared" ca="1" si="11"/>
        <v>300</v>
      </c>
      <c r="I361" s="4">
        <f t="shared" ca="1" si="12"/>
        <v>60</v>
      </c>
      <c r="K361" s="4"/>
      <c r="L361" s="4"/>
      <c r="M361" s="4"/>
    </row>
    <row r="362" spans="1:13" ht="15.75">
      <c r="A362" s="96">
        <v>354</v>
      </c>
      <c r="B362" s="646" t="s">
        <v>1086</v>
      </c>
      <c r="C362" s="647" t="s">
        <v>1857</v>
      </c>
      <c r="D362" s="648" t="s">
        <v>1858</v>
      </c>
      <c r="E362" s="85" t="s">
        <v>1247</v>
      </c>
      <c r="F362" s="96" t="s">
        <v>1248</v>
      </c>
      <c r="G362" s="4">
        <f t="shared" ca="1" si="11"/>
        <v>300</v>
      </c>
      <c r="H362" s="4">
        <f t="shared" ca="1" si="11"/>
        <v>300</v>
      </c>
      <c r="I362" s="4">
        <f t="shared" ca="1" si="12"/>
        <v>60</v>
      </c>
      <c r="K362" s="4"/>
      <c r="L362" s="4"/>
      <c r="M362" s="4"/>
    </row>
    <row r="363" spans="1:13" ht="15.75">
      <c r="A363" s="96">
        <v>355</v>
      </c>
      <c r="B363" s="646" t="s">
        <v>1093</v>
      </c>
      <c r="C363" s="647" t="s">
        <v>1859</v>
      </c>
      <c r="D363" s="648" t="s">
        <v>1860</v>
      </c>
      <c r="E363" s="85" t="s">
        <v>1247</v>
      </c>
      <c r="F363" s="96" t="s">
        <v>1248</v>
      </c>
      <c r="G363" s="4">
        <f t="shared" ca="1" si="11"/>
        <v>300</v>
      </c>
      <c r="H363" s="4">
        <f t="shared" ca="1" si="11"/>
        <v>300</v>
      </c>
      <c r="I363" s="4">
        <f t="shared" ca="1" si="12"/>
        <v>60</v>
      </c>
      <c r="K363" s="4"/>
      <c r="L363" s="4"/>
      <c r="M363" s="4"/>
    </row>
    <row r="364" spans="1:13" ht="15.75">
      <c r="A364" s="96">
        <v>356</v>
      </c>
      <c r="B364" s="646" t="s">
        <v>1496</v>
      </c>
      <c r="C364" s="647" t="s">
        <v>1861</v>
      </c>
      <c r="D364" s="648" t="s">
        <v>1862</v>
      </c>
      <c r="E364" s="85" t="s">
        <v>1247</v>
      </c>
      <c r="F364" s="96" t="s">
        <v>1248</v>
      </c>
      <c r="G364" s="4">
        <f t="shared" ca="1" si="11"/>
        <v>300</v>
      </c>
      <c r="H364" s="4">
        <f t="shared" ca="1" si="11"/>
        <v>300</v>
      </c>
      <c r="I364" s="4">
        <f t="shared" ca="1" si="12"/>
        <v>60</v>
      </c>
      <c r="K364" s="4"/>
      <c r="L364" s="4"/>
      <c r="M364" s="4"/>
    </row>
    <row r="365" spans="1:13" ht="15.75">
      <c r="A365" s="96">
        <v>357</v>
      </c>
      <c r="B365" s="646" t="s">
        <v>1863</v>
      </c>
      <c r="C365" s="647" t="s">
        <v>1864</v>
      </c>
      <c r="D365" s="648" t="s">
        <v>1865</v>
      </c>
      <c r="E365" s="85" t="s">
        <v>1247</v>
      </c>
      <c r="F365" s="96" t="s">
        <v>1248</v>
      </c>
      <c r="G365" s="4">
        <f t="shared" ca="1" si="11"/>
        <v>300</v>
      </c>
      <c r="H365" s="4">
        <f t="shared" ca="1" si="11"/>
        <v>300</v>
      </c>
      <c r="I365" s="4">
        <f t="shared" ca="1" si="12"/>
        <v>60</v>
      </c>
      <c r="K365" s="4"/>
      <c r="L365" s="4"/>
      <c r="M365" s="4"/>
    </row>
    <row r="366" spans="1:13" ht="15.75">
      <c r="A366" s="96">
        <v>358</v>
      </c>
      <c r="B366" s="646" t="s">
        <v>1866</v>
      </c>
      <c r="C366" s="647" t="s">
        <v>1867</v>
      </c>
      <c r="D366" s="648" t="s">
        <v>1868</v>
      </c>
      <c r="E366" s="85" t="s">
        <v>1247</v>
      </c>
      <c r="F366" s="96" t="s">
        <v>1248</v>
      </c>
      <c r="G366" s="4">
        <f t="shared" ca="1" si="11"/>
        <v>300</v>
      </c>
      <c r="H366" s="4">
        <f t="shared" ca="1" si="11"/>
        <v>300</v>
      </c>
      <c r="I366" s="4">
        <f t="shared" ca="1" si="12"/>
        <v>60</v>
      </c>
      <c r="K366" s="4"/>
      <c r="L366" s="4"/>
      <c r="M366" s="4"/>
    </row>
    <row r="367" spans="1:13" ht="15.75">
      <c r="A367" s="96">
        <v>359</v>
      </c>
      <c r="B367" s="646" t="s">
        <v>1551</v>
      </c>
      <c r="C367" s="647" t="s">
        <v>1869</v>
      </c>
      <c r="D367" s="648" t="s">
        <v>1870</v>
      </c>
      <c r="E367" s="85" t="s">
        <v>1247</v>
      </c>
      <c r="F367" s="96" t="s">
        <v>1248</v>
      </c>
      <c r="G367" s="4">
        <f t="shared" ca="1" si="11"/>
        <v>200</v>
      </c>
      <c r="H367" s="4">
        <f t="shared" ca="1" si="11"/>
        <v>200</v>
      </c>
      <c r="I367" s="4">
        <f t="shared" ca="1" si="12"/>
        <v>40</v>
      </c>
      <c r="K367" s="4"/>
      <c r="L367" s="4"/>
      <c r="M367" s="4"/>
    </row>
    <row r="368" spans="1:13" ht="15.75">
      <c r="A368" s="96">
        <v>360</v>
      </c>
      <c r="B368" s="646" t="s">
        <v>1871</v>
      </c>
      <c r="C368" s="647" t="s">
        <v>1867</v>
      </c>
      <c r="D368" s="648" t="s">
        <v>1872</v>
      </c>
      <c r="E368" s="85" t="s">
        <v>1247</v>
      </c>
      <c r="F368" s="96" t="s">
        <v>1248</v>
      </c>
      <c r="G368" s="4">
        <f t="shared" ca="1" si="11"/>
        <v>300</v>
      </c>
      <c r="H368" s="4">
        <f t="shared" ca="1" si="11"/>
        <v>300</v>
      </c>
      <c r="I368" s="4">
        <f t="shared" ca="1" si="12"/>
        <v>60</v>
      </c>
      <c r="K368" s="4"/>
      <c r="L368" s="4"/>
      <c r="M368" s="4"/>
    </row>
    <row r="369" spans="1:13" ht="15.75">
      <c r="A369" s="96">
        <v>361</v>
      </c>
      <c r="B369" s="646" t="s">
        <v>1266</v>
      </c>
      <c r="C369" s="647" t="s">
        <v>1873</v>
      </c>
      <c r="D369" s="648" t="s">
        <v>1874</v>
      </c>
      <c r="E369" s="85" t="s">
        <v>1247</v>
      </c>
      <c r="F369" s="96" t="s">
        <v>1248</v>
      </c>
      <c r="G369" s="4">
        <f t="shared" ca="1" si="11"/>
        <v>300</v>
      </c>
      <c r="H369" s="4">
        <f t="shared" ca="1" si="11"/>
        <v>300</v>
      </c>
      <c r="I369" s="4">
        <f t="shared" ca="1" si="12"/>
        <v>60</v>
      </c>
      <c r="K369" s="4"/>
      <c r="L369" s="4"/>
      <c r="M369" s="4"/>
    </row>
    <row r="370" spans="1:13" ht="15.75">
      <c r="A370" s="96">
        <v>362</v>
      </c>
      <c r="B370" s="646" t="s">
        <v>1092</v>
      </c>
      <c r="C370" s="647" t="s">
        <v>1875</v>
      </c>
      <c r="D370" s="648" t="s">
        <v>1876</v>
      </c>
      <c r="E370" s="85" t="s">
        <v>1247</v>
      </c>
      <c r="F370" s="96" t="s">
        <v>1248</v>
      </c>
      <c r="G370" s="4">
        <f t="shared" ca="1" si="11"/>
        <v>300</v>
      </c>
      <c r="H370" s="4">
        <f t="shared" ca="1" si="11"/>
        <v>300</v>
      </c>
      <c r="I370" s="4">
        <f t="shared" ca="1" si="12"/>
        <v>60</v>
      </c>
      <c r="K370" s="4"/>
      <c r="L370" s="4"/>
      <c r="M370" s="4"/>
    </row>
    <row r="371" spans="1:13" ht="15.75">
      <c r="A371" s="96">
        <v>363</v>
      </c>
      <c r="B371" s="646" t="s">
        <v>1877</v>
      </c>
      <c r="C371" s="647" t="s">
        <v>1878</v>
      </c>
      <c r="D371" s="648" t="s">
        <v>1879</v>
      </c>
      <c r="E371" s="85" t="s">
        <v>1247</v>
      </c>
      <c r="F371" s="96" t="s">
        <v>1248</v>
      </c>
      <c r="G371" s="4">
        <f t="shared" ca="1" si="11"/>
        <v>300</v>
      </c>
      <c r="H371" s="4">
        <f t="shared" ca="1" si="11"/>
        <v>300</v>
      </c>
      <c r="I371" s="4">
        <f t="shared" ca="1" si="12"/>
        <v>60</v>
      </c>
      <c r="K371" s="4"/>
      <c r="L371" s="4"/>
      <c r="M371" s="4"/>
    </row>
    <row r="372" spans="1:13" ht="15.75">
      <c r="A372" s="96">
        <v>364</v>
      </c>
      <c r="B372" s="646" t="s">
        <v>1880</v>
      </c>
      <c r="C372" s="647" t="s">
        <v>1873</v>
      </c>
      <c r="D372" s="648" t="s">
        <v>1881</v>
      </c>
      <c r="E372" s="85" t="s">
        <v>1247</v>
      </c>
      <c r="F372" s="96" t="s">
        <v>1248</v>
      </c>
      <c r="G372" s="4">
        <f t="shared" ca="1" si="11"/>
        <v>300</v>
      </c>
      <c r="H372" s="4">
        <f t="shared" ca="1" si="11"/>
        <v>300</v>
      </c>
      <c r="I372" s="4">
        <f t="shared" ca="1" si="12"/>
        <v>60</v>
      </c>
      <c r="K372" s="4"/>
      <c r="L372" s="4"/>
      <c r="M372" s="4"/>
    </row>
    <row r="373" spans="1:13" ht="15.75">
      <c r="A373" s="96">
        <v>365</v>
      </c>
      <c r="B373" s="646" t="s">
        <v>1556</v>
      </c>
      <c r="C373" s="647" t="s">
        <v>1882</v>
      </c>
      <c r="D373" s="648" t="s">
        <v>1883</v>
      </c>
      <c r="E373" s="85" t="s">
        <v>1247</v>
      </c>
      <c r="F373" s="96" t="s">
        <v>1248</v>
      </c>
      <c r="G373" s="4">
        <f t="shared" ca="1" si="11"/>
        <v>300</v>
      </c>
      <c r="H373" s="4">
        <f t="shared" ca="1" si="11"/>
        <v>300</v>
      </c>
      <c r="I373" s="4">
        <f t="shared" ca="1" si="12"/>
        <v>60</v>
      </c>
      <c r="K373" s="4"/>
      <c r="L373" s="4"/>
      <c r="M373" s="4"/>
    </row>
    <row r="374" spans="1:13" ht="15.75">
      <c r="A374" s="96">
        <v>366</v>
      </c>
      <c r="B374" s="646" t="s">
        <v>543</v>
      </c>
      <c r="C374" s="647" t="s">
        <v>1832</v>
      </c>
      <c r="D374" s="648" t="s">
        <v>1884</v>
      </c>
      <c r="E374" s="85" t="s">
        <v>1247</v>
      </c>
      <c r="F374" s="96" t="s">
        <v>1248</v>
      </c>
      <c r="G374" s="4">
        <f t="shared" ca="1" si="11"/>
        <v>300</v>
      </c>
      <c r="H374" s="4">
        <f t="shared" ca="1" si="11"/>
        <v>300</v>
      </c>
      <c r="I374" s="4">
        <f t="shared" ca="1" si="12"/>
        <v>60</v>
      </c>
      <c r="K374" s="4"/>
      <c r="L374" s="4"/>
      <c r="M374" s="4"/>
    </row>
    <row r="375" spans="1:13" ht="15.75">
      <c r="A375" s="96">
        <v>367</v>
      </c>
      <c r="B375" s="646" t="s">
        <v>543</v>
      </c>
      <c r="C375" s="647" t="s">
        <v>1878</v>
      </c>
      <c r="D375" s="648" t="s">
        <v>1885</v>
      </c>
      <c r="E375" s="85" t="s">
        <v>1247</v>
      </c>
      <c r="F375" s="96" t="s">
        <v>1248</v>
      </c>
      <c r="G375" s="4">
        <f t="shared" ca="1" si="11"/>
        <v>300</v>
      </c>
      <c r="H375" s="4">
        <f t="shared" ca="1" si="11"/>
        <v>300</v>
      </c>
      <c r="I375" s="4">
        <f t="shared" ca="1" si="12"/>
        <v>60</v>
      </c>
      <c r="K375" s="4"/>
      <c r="L375" s="4"/>
      <c r="M375" s="4"/>
    </row>
    <row r="376" spans="1:13" ht="15.75">
      <c r="A376" s="96">
        <v>368</v>
      </c>
      <c r="B376" s="646" t="s">
        <v>1886</v>
      </c>
      <c r="C376" s="647" t="s">
        <v>1887</v>
      </c>
      <c r="D376" s="648" t="s">
        <v>1888</v>
      </c>
      <c r="E376" s="85" t="s">
        <v>1247</v>
      </c>
      <c r="F376" s="96" t="s">
        <v>1248</v>
      </c>
      <c r="G376" s="4">
        <f t="shared" ca="1" si="11"/>
        <v>300</v>
      </c>
      <c r="H376" s="4">
        <f t="shared" ca="1" si="11"/>
        <v>300</v>
      </c>
      <c r="I376" s="4">
        <f t="shared" ca="1" si="12"/>
        <v>60</v>
      </c>
      <c r="K376" s="4"/>
      <c r="L376" s="4"/>
      <c r="M376" s="4"/>
    </row>
    <row r="377" spans="1:13" ht="15.75">
      <c r="A377" s="96">
        <v>369</v>
      </c>
      <c r="B377" s="646" t="s">
        <v>1103</v>
      </c>
      <c r="C377" s="647" t="s">
        <v>1889</v>
      </c>
      <c r="D377" s="648" t="s">
        <v>1890</v>
      </c>
      <c r="E377" s="85" t="s">
        <v>1247</v>
      </c>
      <c r="F377" s="96" t="s">
        <v>1248</v>
      </c>
      <c r="G377" s="4">
        <f t="shared" ca="1" si="11"/>
        <v>300</v>
      </c>
      <c r="H377" s="4">
        <f t="shared" ca="1" si="11"/>
        <v>300</v>
      </c>
      <c r="I377" s="4">
        <f t="shared" ca="1" si="12"/>
        <v>60</v>
      </c>
      <c r="K377" s="4"/>
      <c r="L377" s="4"/>
      <c r="M377" s="4"/>
    </row>
    <row r="378" spans="1:13" ht="15.75">
      <c r="A378" s="96">
        <v>370</v>
      </c>
      <c r="B378" s="646" t="s">
        <v>1103</v>
      </c>
      <c r="C378" s="647" t="s">
        <v>1891</v>
      </c>
      <c r="D378" s="648" t="s">
        <v>1892</v>
      </c>
      <c r="E378" s="85" t="s">
        <v>1247</v>
      </c>
      <c r="F378" s="96" t="s">
        <v>1248</v>
      </c>
      <c r="G378" s="4">
        <f t="shared" ca="1" si="11"/>
        <v>300</v>
      </c>
      <c r="H378" s="4">
        <f t="shared" ca="1" si="11"/>
        <v>300</v>
      </c>
      <c r="I378" s="4">
        <f t="shared" ca="1" si="12"/>
        <v>60</v>
      </c>
      <c r="K378" s="4"/>
      <c r="L378" s="4"/>
      <c r="M378" s="4"/>
    </row>
    <row r="379" spans="1:13" ht="15.75">
      <c r="A379" s="96">
        <v>371</v>
      </c>
      <c r="B379" s="646" t="s">
        <v>1103</v>
      </c>
      <c r="C379" s="647" t="s">
        <v>1893</v>
      </c>
      <c r="D379" s="648" t="s">
        <v>1894</v>
      </c>
      <c r="E379" s="85" t="s">
        <v>1247</v>
      </c>
      <c r="F379" s="96" t="s">
        <v>1248</v>
      </c>
      <c r="G379" s="4">
        <f t="shared" ca="1" si="11"/>
        <v>300</v>
      </c>
      <c r="H379" s="4">
        <f t="shared" ca="1" si="11"/>
        <v>300</v>
      </c>
      <c r="I379" s="4">
        <f t="shared" ca="1" si="12"/>
        <v>60</v>
      </c>
      <c r="K379" s="4"/>
      <c r="L379" s="4"/>
      <c r="M379" s="4"/>
    </row>
    <row r="380" spans="1:13" ht="15.75">
      <c r="A380" s="96">
        <v>372</v>
      </c>
      <c r="B380" s="646" t="s">
        <v>1276</v>
      </c>
      <c r="C380" s="647" t="s">
        <v>1895</v>
      </c>
      <c r="D380" s="648" t="s">
        <v>1896</v>
      </c>
      <c r="E380" s="85" t="s">
        <v>1247</v>
      </c>
      <c r="F380" s="96" t="s">
        <v>1248</v>
      </c>
      <c r="G380" s="4">
        <f t="shared" ca="1" si="11"/>
        <v>300</v>
      </c>
      <c r="H380" s="4">
        <f t="shared" ca="1" si="11"/>
        <v>300</v>
      </c>
      <c r="I380" s="4">
        <f t="shared" ca="1" si="12"/>
        <v>60</v>
      </c>
      <c r="K380" s="4"/>
      <c r="L380" s="4"/>
      <c r="M380" s="4"/>
    </row>
    <row r="381" spans="1:13" ht="15.75">
      <c r="A381" s="96">
        <v>373</v>
      </c>
      <c r="B381" s="646" t="s">
        <v>1104</v>
      </c>
      <c r="C381" s="647" t="s">
        <v>1887</v>
      </c>
      <c r="D381" s="648" t="s">
        <v>1897</v>
      </c>
      <c r="E381" s="85" t="s">
        <v>1247</v>
      </c>
      <c r="F381" s="96" t="s">
        <v>1248</v>
      </c>
      <c r="G381" s="4">
        <f t="shared" ca="1" si="11"/>
        <v>300</v>
      </c>
      <c r="H381" s="4">
        <f t="shared" ca="1" si="11"/>
        <v>300</v>
      </c>
      <c r="I381" s="4">
        <f t="shared" ca="1" si="12"/>
        <v>60</v>
      </c>
      <c r="K381" s="4"/>
      <c r="L381" s="4"/>
      <c r="M381" s="4"/>
    </row>
    <row r="382" spans="1:13" ht="15.75">
      <c r="A382" s="96">
        <v>374</v>
      </c>
      <c r="B382" s="646" t="s">
        <v>1898</v>
      </c>
      <c r="C382" s="647" t="s">
        <v>1899</v>
      </c>
      <c r="D382" s="648" t="s">
        <v>1900</v>
      </c>
      <c r="E382" s="85" t="s">
        <v>1247</v>
      </c>
      <c r="F382" s="96" t="s">
        <v>1248</v>
      </c>
      <c r="G382" s="4">
        <f t="shared" ca="1" si="11"/>
        <v>300</v>
      </c>
      <c r="H382" s="4">
        <f t="shared" ca="1" si="11"/>
        <v>300</v>
      </c>
      <c r="I382" s="4">
        <f t="shared" ca="1" si="12"/>
        <v>60</v>
      </c>
      <c r="K382" s="4"/>
      <c r="L382" s="4"/>
      <c r="M382" s="4"/>
    </row>
    <row r="383" spans="1:13" ht="15.75">
      <c r="A383" s="96">
        <v>375</v>
      </c>
      <c r="B383" s="646" t="s">
        <v>1098</v>
      </c>
      <c r="C383" s="647" t="s">
        <v>1901</v>
      </c>
      <c r="D383" s="648" t="s">
        <v>1902</v>
      </c>
      <c r="E383" s="85" t="s">
        <v>1247</v>
      </c>
      <c r="F383" s="96" t="s">
        <v>1248</v>
      </c>
      <c r="G383" s="4">
        <f t="shared" ca="1" si="11"/>
        <v>200</v>
      </c>
      <c r="H383" s="4">
        <f t="shared" ca="1" si="11"/>
        <v>200</v>
      </c>
      <c r="I383" s="4">
        <f t="shared" ca="1" si="12"/>
        <v>40</v>
      </c>
      <c r="K383" s="4"/>
      <c r="L383" s="4"/>
      <c r="M383" s="4"/>
    </row>
    <row r="384" spans="1:13" ht="15.75">
      <c r="A384" s="96">
        <v>376</v>
      </c>
      <c r="B384" s="646" t="s">
        <v>1098</v>
      </c>
      <c r="C384" s="647" t="s">
        <v>1859</v>
      </c>
      <c r="D384" s="648" t="s">
        <v>1903</v>
      </c>
      <c r="E384" s="85" t="s">
        <v>1247</v>
      </c>
      <c r="F384" s="96" t="s">
        <v>1248</v>
      </c>
      <c r="G384" s="4">
        <f t="shared" ca="1" si="11"/>
        <v>300</v>
      </c>
      <c r="H384" s="4">
        <f t="shared" ca="1" si="11"/>
        <v>300</v>
      </c>
      <c r="I384" s="4">
        <f t="shared" ca="1" si="12"/>
        <v>60</v>
      </c>
      <c r="K384" s="4"/>
      <c r="L384" s="4"/>
      <c r="M384" s="4"/>
    </row>
    <row r="385" spans="1:13" ht="15.75">
      <c r="A385" s="96">
        <v>377</v>
      </c>
      <c r="B385" s="646" t="s">
        <v>1123</v>
      </c>
      <c r="C385" s="647" t="s">
        <v>1878</v>
      </c>
      <c r="D385" s="648" t="s">
        <v>1904</v>
      </c>
      <c r="E385" s="85" t="s">
        <v>1247</v>
      </c>
      <c r="F385" s="96" t="s">
        <v>1248</v>
      </c>
      <c r="G385" s="4">
        <f t="shared" ca="1" si="11"/>
        <v>300</v>
      </c>
      <c r="H385" s="4">
        <f t="shared" ca="1" si="11"/>
        <v>300</v>
      </c>
      <c r="I385" s="4">
        <f t="shared" ca="1" si="12"/>
        <v>60</v>
      </c>
      <c r="K385" s="4"/>
      <c r="L385" s="4"/>
      <c r="M385" s="4"/>
    </row>
    <row r="386" spans="1:13" ht="15.75">
      <c r="A386" s="96">
        <v>378</v>
      </c>
      <c r="B386" s="646" t="s">
        <v>1905</v>
      </c>
      <c r="C386" s="647" t="s">
        <v>1887</v>
      </c>
      <c r="D386" s="648" t="s">
        <v>1906</v>
      </c>
      <c r="E386" s="85" t="s">
        <v>1247</v>
      </c>
      <c r="F386" s="96" t="s">
        <v>1248</v>
      </c>
      <c r="G386" s="4">
        <f t="shared" ca="1" si="11"/>
        <v>300</v>
      </c>
      <c r="H386" s="4">
        <f t="shared" ca="1" si="11"/>
        <v>300</v>
      </c>
      <c r="I386" s="4">
        <f t="shared" ca="1" si="12"/>
        <v>60</v>
      </c>
      <c r="K386" s="4"/>
      <c r="L386" s="4"/>
      <c r="M386" s="4"/>
    </row>
    <row r="387" spans="1:13" ht="15.75">
      <c r="A387" s="96">
        <v>379</v>
      </c>
      <c r="B387" s="646" t="s">
        <v>1907</v>
      </c>
      <c r="C387" s="647" t="s">
        <v>1908</v>
      </c>
      <c r="D387" s="648" t="s">
        <v>1909</v>
      </c>
      <c r="E387" s="85" t="s">
        <v>1247</v>
      </c>
      <c r="F387" s="96" t="s">
        <v>1248</v>
      </c>
      <c r="G387" s="4">
        <f t="shared" ca="1" si="11"/>
        <v>200</v>
      </c>
      <c r="H387" s="4">
        <f t="shared" ca="1" si="11"/>
        <v>200</v>
      </c>
      <c r="I387" s="4">
        <f t="shared" ca="1" si="12"/>
        <v>40</v>
      </c>
      <c r="K387" s="4"/>
      <c r="L387" s="4"/>
      <c r="M387" s="4"/>
    </row>
    <row r="388" spans="1:13" ht="15.75">
      <c r="A388" s="96">
        <v>380</v>
      </c>
      <c r="B388" s="646" t="s">
        <v>1381</v>
      </c>
      <c r="C388" s="647" t="s">
        <v>1506</v>
      </c>
      <c r="D388" s="648" t="s">
        <v>1910</v>
      </c>
      <c r="E388" s="85" t="s">
        <v>1247</v>
      </c>
      <c r="F388" s="96" t="s">
        <v>1248</v>
      </c>
      <c r="G388" s="4">
        <f t="shared" ca="1" si="11"/>
        <v>300</v>
      </c>
      <c r="H388" s="4">
        <f t="shared" ca="1" si="11"/>
        <v>300</v>
      </c>
      <c r="I388" s="4">
        <f t="shared" ca="1" si="12"/>
        <v>60</v>
      </c>
      <c r="K388" s="4"/>
      <c r="L388" s="4"/>
      <c r="M388" s="4"/>
    </row>
    <row r="389" spans="1:13" ht="15.75">
      <c r="A389" s="96">
        <v>381</v>
      </c>
      <c r="B389" s="646" t="s">
        <v>1634</v>
      </c>
      <c r="C389" s="647" t="s">
        <v>1911</v>
      </c>
      <c r="D389" s="648" t="s">
        <v>1912</v>
      </c>
      <c r="E389" s="85" t="s">
        <v>1247</v>
      </c>
      <c r="F389" s="96" t="s">
        <v>1248</v>
      </c>
      <c r="G389" s="4">
        <f t="shared" ca="1" si="11"/>
        <v>300</v>
      </c>
      <c r="H389" s="4">
        <f t="shared" ca="1" si="11"/>
        <v>300</v>
      </c>
      <c r="I389" s="4">
        <f t="shared" ca="1" si="12"/>
        <v>60</v>
      </c>
      <c r="K389" s="4"/>
      <c r="L389" s="4"/>
      <c r="M389" s="4"/>
    </row>
    <row r="390" spans="1:13" ht="15.75">
      <c r="A390" s="96">
        <v>382</v>
      </c>
      <c r="B390" s="646" t="s">
        <v>1913</v>
      </c>
      <c r="C390" s="647" t="s">
        <v>1899</v>
      </c>
      <c r="D390" s="648" t="s">
        <v>1914</v>
      </c>
      <c r="E390" s="85" t="s">
        <v>1247</v>
      </c>
      <c r="F390" s="96" t="s">
        <v>1248</v>
      </c>
      <c r="G390" s="4">
        <f t="shared" ca="1" si="11"/>
        <v>300</v>
      </c>
      <c r="H390" s="4">
        <f t="shared" ca="1" si="11"/>
        <v>300</v>
      </c>
      <c r="I390" s="4">
        <f t="shared" ca="1" si="12"/>
        <v>60</v>
      </c>
      <c r="K390" s="4"/>
      <c r="L390" s="4"/>
      <c r="M390" s="4"/>
    </row>
    <row r="391" spans="1:13" ht="15.75">
      <c r="A391" s="96">
        <v>383</v>
      </c>
      <c r="B391" s="646" t="s">
        <v>1094</v>
      </c>
      <c r="C391" s="647" t="s">
        <v>1832</v>
      </c>
      <c r="D391" s="648" t="s">
        <v>1915</v>
      </c>
      <c r="E391" s="85" t="s">
        <v>1247</v>
      </c>
      <c r="F391" s="96" t="s">
        <v>1248</v>
      </c>
      <c r="G391" s="4">
        <f t="shared" ca="1" si="11"/>
        <v>100</v>
      </c>
      <c r="H391" s="4">
        <f t="shared" ca="1" si="11"/>
        <v>100</v>
      </c>
      <c r="I391" s="4">
        <f t="shared" ca="1" si="12"/>
        <v>20</v>
      </c>
      <c r="K391" s="4"/>
      <c r="L391" s="4"/>
      <c r="M391" s="4"/>
    </row>
    <row r="392" spans="1:13" ht="15.75">
      <c r="A392" s="96">
        <v>384</v>
      </c>
      <c r="B392" s="646" t="s">
        <v>1916</v>
      </c>
      <c r="C392" s="647" t="s">
        <v>1708</v>
      </c>
      <c r="D392" s="648" t="s">
        <v>1917</v>
      </c>
      <c r="E392" s="85" t="s">
        <v>1247</v>
      </c>
      <c r="F392" s="96" t="s">
        <v>1248</v>
      </c>
      <c r="G392" s="4">
        <f t="shared" ca="1" si="11"/>
        <v>300</v>
      </c>
      <c r="H392" s="4">
        <f t="shared" ca="1" si="11"/>
        <v>300</v>
      </c>
      <c r="I392" s="4">
        <f t="shared" ca="1" si="12"/>
        <v>60</v>
      </c>
      <c r="K392" s="4"/>
      <c r="L392" s="4"/>
      <c r="M392" s="4"/>
    </row>
    <row r="393" spans="1:13" ht="15.75">
      <c r="A393" s="96">
        <v>385</v>
      </c>
      <c r="B393" s="646" t="s">
        <v>1918</v>
      </c>
      <c r="C393" s="647" t="s">
        <v>1919</v>
      </c>
      <c r="D393" s="648" t="s">
        <v>1920</v>
      </c>
      <c r="E393" s="85" t="s">
        <v>1247</v>
      </c>
      <c r="F393" s="96" t="s">
        <v>1248</v>
      </c>
      <c r="G393" s="4">
        <f t="shared" ca="1" si="11"/>
        <v>300</v>
      </c>
      <c r="H393" s="4">
        <f t="shared" ca="1" si="11"/>
        <v>300</v>
      </c>
      <c r="I393" s="4">
        <f t="shared" ca="1" si="12"/>
        <v>60</v>
      </c>
      <c r="K393" s="4"/>
      <c r="L393" s="4"/>
      <c r="M393" s="4"/>
    </row>
    <row r="394" spans="1:13" ht="15.75">
      <c r="A394" s="96">
        <v>386</v>
      </c>
      <c r="B394" s="646" t="s">
        <v>1099</v>
      </c>
      <c r="C394" s="647" t="s">
        <v>1921</v>
      </c>
      <c r="D394" s="648" t="s">
        <v>1922</v>
      </c>
      <c r="E394" s="85" t="s">
        <v>1247</v>
      </c>
      <c r="F394" s="96" t="s">
        <v>1248</v>
      </c>
      <c r="G394" s="4">
        <f t="shared" ca="1" si="11"/>
        <v>300</v>
      </c>
      <c r="H394" s="4">
        <f t="shared" ca="1" si="11"/>
        <v>300</v>
      </c>
      <c r="I394" s="4">
        <f t="shared" ca="1" si="12"/>
        <v>60</v>
      </c>
      <c r="K394" s="4"/>
      <c r="L394" s="4"/>
      <c r="M394" s="4"/>
    </row>
    <row r="395" spans="1:13" ht="15.75">
      <c r="A395" s="96">
        <v>387</v>
      </c>
      <c r="B395" s="646" t="s">
        <v>1294</v>
      </c>
      <c r="C395" s="647" t="s">
        <v>1923</v>
      </c>
      <c r="D395" s="648" t="s">
        <v>1924</v>
      </c>
      <c r="E395" s="85" t="s">
        <v>1247</v>
      </c>
      <c r="F395" s="96" t="s">
        <v>1248</v>
      </c>
      <c r="G395" s="4">
        <f t="shared" ca="1" si="11"/>
        <v>200</v>
      </c>
      <c r="H395" s="4">
        <f t="shared" ca="1" si="11"/>
        <v>200</v>
      </c>
      <c r="I395" s="4">
        <f t="shared" ca="1" si="12"/>
        <v>40</v>
      </c>
      <c r="K395" s="4"/>
      <c r="L395" s="4"/>
      <c r="M395" s="4"/>
    </row>
    <row r="396" spans="1:13" ht="15.75">
      <c r="A396" s="96">
        <v>388</v>
      </c>
      <c r="B396" s="646" t="s">
        <v>1294</v>
      </c>
      <c r="C396" s="647" t="s">
        <v>1274</v>
      </c>
      <c r="D396" s="648" t="s">
        <v>1925</v>
      </c>
      <c r="E396" s="85" t="s">
        <v>1247</v>
      </c>
      <c r="F396" s="96" t="s">
        <v>1248</v>
      </c>
      <c r="G396" s="4">
        <f t="shared" ca="1" si="11"/>
        <v>100</v>
      </c>
      <c r="H396" s="4">
        <f t="shared" ca="1" si="11"/>
        <v>100</v>
      </c>
      <c r="I396" s="4">
        <f t="shared" ca="1" si="12"/>
        <v>20</v>
      </c>
      <c r="K396" s="4"/>
      <c r="L396" s="4"/>
      <c r="M396" s="4"/>
    </row>
    <row r="397" spans="1:13" ht="15.75">
      <c r="A397" s="96">
        <v>389</v>
      </c>
      <c r="B397" s="646" t="s">
        <v>1926</v>
      </c>
      <c r="C397" s="647" t="s">
        <v>1927</v>
      </c>
      <c r="D397" s="648" t="s">
        <v>1928</v>
      </c>
      <c r="E397" s="85" t="s">
        <v>1247</v>
      </c>
      <c r="F397" s="96" t="s">
        <v>1248</v>
      </c>
      <c r="G397" s="4">
        <f t="shared" ca="1" si="11"/>
        <v>300</v>
      </c>
      <c r="H397" s="4">
        <f t="shared" ca="1" si="11"/>
        <v>300</v>
      </c>
      <c r="I397" s="4">
        <f t="shared" ca="1" si="12"/>
        <v>60</v>
      </c>
      <c r="K397" s="4"/>
      <c r="L397" s="4"/>
      <c r="M397" s="4"/>
    </row>
    <row r="398" spans="1:13" ht="15.75">
      <c r="A398" s="96">
        <v>390</v>
      </c>
      <c r="B398" s="646" t="s">
        <v>1093</v>
      </c>
      <c r="C398" s="647" t="s">
        <v>1929</v>
      </c>
      <c r="D398" s="648" t="s">
        <v>1930</v>
      </c>
      <c r="E398" s="85" t="s">
        <v>1247</v>
      </c>
      <c r="F398" s="96" t="s">
        <v>1248</v>
      </c>
      <c r="G398" s="4">
        <f t="shared" ca="1" si="11"/>
        <v>300</v>
      </c>
      <c r="H398" s="4">
        <f t="shared" ca="1" si="11"/>
        <v>300</v>
      </c>
      <c r="I398" s="4">
        <f t="shared" ca="1" si="12"/>
        <v>60</v>
      </c>
      <c r="K398" s="4"/>
      <c r="L398" s="4"/>
      <c r="M398" s="4"/>
    </row>
    <row r="399" spans="1:13" ht="15.75">
      <c r="A399" s="96">
        <v>391</v>
      </c>
      <c r="B399" s="646" t="s">
        <v>1093</v>
      </c>
      <c r="C399" s="647" t="s">
        <v>1931</v>
      </c>
      <c r="D399" s="648" t="s">
        <v>1932</v>
      </c>
      <c r="E399" s="85" t="s">
        <v>1247</v>
      </c>
      <c r="F399" s="96" t="s">
        <v>1248</v>
      </c>
      <c r="G399" s="4">
        <f t="shared" ca="1" si="11"/>
        <v>300</v>
      </c>
      <c r="H399" s="4">
        <f t="shared" ca="1" si="11"/>
        <v>300</v>
      </c>
      <c r="I399" s="4">
        <f t="shared" ca="1" si="12"/>
        <v>60</v>
      </c>
      <c r="K399" s="4"/>
      <c r="L399" s="4"/>
      <c r="M399" s="4"/>
    </row>
    <row r="400" spans="1:13" ht="16.5">
      <c r="A400" s="96">
        <v>392</v>
      </c>
      <c r="B400" s="646" t="s">
        <v>1933</v>
      </c>
      <c r="C400" s="647" t="s">
        <v>1934</v>
      </c>
      <c r="D400" s="658" t="s">
        <v>1935</v>
      </c>
      <c r="E400" s="85" t="s">
        <v>1247</v>
      </c>
      <c r="F400" s="96" t="s">
        <v>1248</v>
      </c>
      <c r="G400" s="4">
        <f t="shared" ca="1" si="11"/>
        <v>300</v>
      </c>
      <c r="H400" s="4">
        <f t="shared" ca="1" si="11"/>
        <v>300</v>
      </c>
      <c r="I400" s="4">
        <f t="shared" ca="1" si="12"/>
        <v>60</v>
      </c>
      <c r="K400" s="84">
        <f>SUM(K9:K399)</f>
        <v>36306.25</v>
      </c>
      <c r="L400" s="84">
        <f>SUM(L9:L399)</f>
        <v>32295</v>
      </c>
      <c r="M400" s="84">
        <f>SUM(M9:M399)</f>
        <v>7261.25</v>
      </c>
    </row>
    <row r="401" spans="1:9" ht="15.75">
      <c r="A401" s="96">
        <v>393</v>
      </c>
      <c r="B401" s="646" t="s">
        <v>1936</v>
      </c>
      <c r="C401" s="647" t="s">
        <v>1937</v>
      </c>
      <c r="D401" s="658" t="s">
        <v>1938</v>
      </c>
      <c r="E401" s="85" t="s">
        <v>1247</v>
      </c>
      <c r="F401" s="96" t="s">
        <v>1248</v>
      </c>
      <c r="G401" s="4">
        <f t="shared" ca="1" si="11"/>
        <v>300</v>
      </c>
      <c r="H401" s="4">
        <f t="shared" ca="1" si="11"/>
        <v>300</v>
      </c>
      <c r="I401" s="4">
        <f t="shared" ca="1" si="12"/>
        <v>60</v>
      </c>
    </row>
    <row r="402" spans="1:9" ht="15.75">
      <c r="A402" s="96">
        <v>394</v>
      </c>
      <c r="B402" s="646" t="s">
        <v>1089</v>
      </c>
      <c r="C402" s="647" t="s">
        <v>1939</v>
      </c>
      <c r="D402" s="658" t="s">
        <v>1940</v>
      </c>
      <c r="E402" s="85" t="s">
        <v>1247</v>
      </c>
      <c r="F402" s="96" t="s">
        <v>1248</v>
      </c>
      <c r="G402" s="4">
        <f t="shared" ca="1" si="11"/>
        <v>300</v>
      </c>
      <c r="H402" s="4">
        <f t="shared" ca="1" si="11"/>
        <v>300</v>
      </c>
      <c r="I402" s="4">
        <f t="shared" ca="1" si="12"/>
        <v>60</v>
      </c>
    </row>
    <row r="403" spans="1:9" ht="15.75">
      <c r="A403" s="96">
        <v>395</v>
      </c>
      <c r="B403" s="646" t="s">
        <v>1617</v>
      </c>
      <c r="C403" s="647" t="s">
        <v>1941</v>
      </c>
      <c r="D403" s="658" t="s">
        <v>1942</v>
      </c>
      <c r="E403" s="85" t="s">
        <v>1247</v>
      </c>
      <c r="F403" s="96" t="s">
        <v>1248</v>
      </c>
      <c r="G403" s="4">
        <f t="shared" ca="1" si="11"/>
        <v>300</v>
      </c>
      <c r="H403" s="4">
        <f t="shared" ca="1" si="11"/>
        <v>300</v>
      </c>
      <c r="I403" s="4">
        <f t="shared" ca="1" si="12"/>
        <v>60</v>
      </c>
    </row>
    <row r="404" spans="1:9" ht="15.75">
      <c r="A404" s="96">
        <v>396</v>
      </c>
      <c r="B404" s="646" t="s">
        <v>1943</v>
      </c>
      <c r="C404" s="647" t="s">
        <v>1274</v>
      </c>
      <c r="D404" s="658" t="s">
        <v>1944</v>
      </c>
      <c r="E404" s="85" t="s">
        <v>1247</v>
      </c>
      <c r="F404" s="96" t="s">
        <v>1248</v>
      </c>
      <c r="G404" s="4">
        <f t="shared" ca="1" si="11"/>
        <v>300</v>
      </c>
      <c r="H404" s="4">
        <f t="shared" ca="1" si="11"/>
        <v>300</v>
      </c>
      <c r="I404" s="4">
        <f t="shared" ca="1" si="12"/>
        <v>60</v>
      </c>
    </row>
    <row r="405" spans="1:9" ht="15.75">
      <c r="A405" s="96">
        <v>397</v>
      </c>
      <c r="B405" s="646" t="s">
        <v>1480</v>
      </c>
      <c r="C405" s="647" t="s">
        <v>1165</v>
      </c>
      <c r="D405" s="658" t="s">
        <v>1945</v>
      </c>
      <c r="E405" s="85" t="s">
        <v>1247</v>
      </c>
      <c r="F405" s="96" t="s">
        <v>1248</v>
      </c>
      <c r="G405" s="4">
        <f t="shared" ca="1" si="11"/>
        <v>300</v>
      </c>
      <c r="H405" s="4">
        <f t="shared" ca="1" si="11"/>
        <v>300</v>
      </c>
      <c r="I405" s="4">
        <f t="shared" ca="1" si="12"/>
        <v>60</v>
      </c>
    </row>
    <row r="406" spans="1:9" ht="15.75">
      <c r="A406" s="96">
        <v>398</v>
      </c>
      <c r="B406" s="646" t="s">
        <v>1946</v>
      </c>
      <c r="C406" s="647" t="s">
        <v>1947</v>
      </c>
      <c r="D406" s="658" t="s">
        <v>1948</v>
      </c>
      <c r="E406" s="85" t="s">
        <v>1247</v>
      </c>
      <c r="F406" s="96" t="s">
        <v>1248</v>
      </c>
      <c r="G406" s="4">
        <f t="shared" ca="1" si="11"/>
        <v>200</v>
      </c>
      <c r="H406" s="4">
        <f t="shared" ca="1" si="11"/>
        <v>200</v>
      </c>
      <c r="I406" s="4">
        <f t="shared" ca="1" si="12"/>
        <v>40</v>
      </c>
    </row>
    <row r="407" spans="1:9" ht="15.75">
      <c r="A407" s="96">
        <v>399</v>
      </c>
      <c r="B407" s="646" t="s">
        <v>1104</v>
      </c>
      <c r="C407" s="647" t="s">
        <v>1949</v>
      </c>
      <c r="D407" s="658" t="s">
        <v>1950</v>
      </c>
      <c r="E407" s="85" t="s">
        <v>1247</v>
      </c>
      <c r="F407" s="96" t="s">
        <v>1248</v>
      </c>
      <c r="G407" s="4">
        <f t="shared" ca="1" si="11"/>
        <v>300</v>
      </c>
      <c r="H407" s="4">
        <f t="shared" ca="1" si="11"/>
        <v>300</v>
      </c>
      <c r="I407" s="4">
        <f t="shared" ca="1" si="12"/>
        <v>60</v>
      </c>
    </row>
    <row r="408" spans="1:9" ht="15.75">
      <c r="A408" s="96">
        <v>400</v>
      </c>
      <c r="B408" s="646" t="s">
        <v>1898</v>
      </c>
      <c r="C408" s="647" t="s">
        <v>1927</v>
      </c>
      <c r="D408" s="658" t="s">
        <v>1951</v>
      </c>
      <c r="E408" s="85" t="s">
        <v>1247</v>
      </c>
      <c r="F408" s="96" t="s">
        <v>1248</v>
      </c>
      <c r="G408" s="4">
        <f t="shared" ca="1" si="11"/>
        <v>300</v>
      </c>
      <c r="H408" s="4">
        <f t="shared" ca="1" si="11"/>
        <v>300</v>
      </c>
      <c r="I408" s="4">
        <f t="shared" ca="1" si="12"/>
        <v>60</v>
      </c>
    </row>
    <row r="409" spans="1:9" ht="15.75">
      <c r="A409" s="96">
        <v>401</v>
      </c>
      <c r="B409" s="646" t="s">
        <v>1657</v>
      </c>
      <c r="C409" s="647" t="s">
        <v>1931</v>
      </c>
      <c r="D409" s="658" t="s">
        <v>1952</v>
      </c>
      <c r="E409" s="85" t="s">
        <v>1247</v>
      </c>
      <c r="F409" s="96" t="s">
        <v>1248</v>
      </c>
      <c r="G409" s="4">
        <f t="shared" ca="1" si="11"/>
        <v>300</v>
      </c>
      <c r="H409" s="4">
        <f t="shared" ca="1" si="11"/>
        <v>300</v>
      </c>
      <c r="I409" s="4">
        <f t="shared" ca="1" si="12"/>
        <v>60</v>
      </c>
    </row>
    <row r="410" spans="1:9" ht="15.75">
      <c r="A410" s="96">
        <v>402</v>
      </c>
      <c r="B410" s="646" t="s">
        <v>1953</v>
      </c>
      <c r="C410" s="647" t="s">
        <v>1954</v>
      </c>
      <c r="D410" s="658" t="s">
        <v>1955</v>
      </c>
      <c r="E410" s="85" t="s">
        <v>1247</v>
      </c>
      <c r="F410" s="96" t="s">
        <v>1248</v>
      </c>
      <c r="G410" s="4">
        <f t="shared" ref="G410:H473" ca="1" si="13">H410/0.8</f>
        <v>300</v>
      </c>
      <c r="H410" s="4">
        <f t="shared" ca="1" si="13"/>
        <v>300</v>
      </c>
      <c r="I410" s="4">
        <f t="shared" ref="I410:I473" ca="1" si="14">G410-H410</f>
        <v>60</v>
      </c>
    </row>
    <row r="411" spans="1:9" ht="15.75">
      <c r="A411" s="96">
        <v>403</v>
      </c>
      <c r="B411" s="646" t="s">
        <v>1956</v>
      </c>
      <c r="C411" s="647" t="s">
        <v>1929</v>
      </c>
      <c r="D411" s="658" t="s">
        <v>1957</v>
      </c>
      <c r="E411" s="85" t="s">
        <v>1247</v>
      </c>
      <c r="F411" s="96" t="s">
        <v>1248</v>
      </c>
      <c r="G411" s="4">
        <f t="shared" ca="1" si="13"/>
        <v>300</v>
      </c>
      <c r="H411" s="4">
        <f t="shared" ca="1" si="13"/>
        <v>300</v>
      </c>
      <c r="I411" s="4">
        <f t="shared" ca="1" si="14"/>
        <v>60</v>
      </c>
    </row>
    <row r="412" spans="1:9" ht="15.75">
      <c r="A412" s="96">
        <v>404</v>
      </c>
      <c r="B412" s="646" t="s">
        <v>1958</v>
      </c>
      <c r="C412" s="647" t="s">
        <v>1959</v>
      </c>
      <c r="D412" s="658" t="s">
        <v>1960</v>
      </c>
      <c r="E412" s="85" t="s">
        <v>1247</v>
      </c>
      <c r="F412" s="96" t="s">
        <v>1248</v>
      </c>
      <c r="G412" s="4">
        <f t="shared" ca="1" si="13"/>
        <v>300</v>
      </c>
      <c r="H412" s="4">
        <f t="shared" ca="1" si="13"/>
        <v>300</v>
      </c>
      <c r="I412" s="4">
        <f t="shared" ca="1" si="14"/>
        <v>60</v>
      </c>
    </row>
    <row r="413" spans="1:9" ht="15.75">
      <c r="A413" s="96">
        <v>405</v>
      </c>
      <c r="B413" s="646" t="s">
        <v>1961</v>
      </c>
      <c r="C413" s="647" t="s">
        <v>1165</v>
      </c>
      <c r="D413" s="658" t="s">
        <v>1962</v>
      </c>
      <c r="E413" s="85" t="s">
        <v>1247</v>
      </c>
      <c r="F413" s="96" t="s">
        <v>1248</v>
      </c>
      <c r="G413" s="4">
        <f t="shared" ca="1" si="13"/>
        <v>300</v>
      </c>
      <c r="H413" s="4">
        <f t="shared" ca="1" si="13"/>
        <v>300</v>
      </c>
      <c r="I413" s="4">
        <f t="shared" ca="1" si="14"/>
        <v>60</v>
      </c>
    </row>
    <row r="414" spans="1:9" ht="15.75">
      <c r="A414" s="96">
        <v>406</v>
      </c>
      <c r="B414" s="646" t="s">
        <v>1118</v>
      </c>
      <c r="C414" s="647" t="s">
        <v>1963</v>
      </c>
      <c r="D414" s="658" t="s">
        <v>1964</v>
      </c>
      <c r="E414" s="85" t="s">
        <v>1247</v>
      </c>
      <c r="F414" s="96" t="s">
        <v>1248</v>
      </c>
      <c r="G414" s="4">
        <f t="shared" ca="1" si="13"/>
        <v>300</v>
      </c>
      <c r="H414" s="4">
        <f t="shared" ca="1" si="13"/>
        <v>300</v>
      </c>
      <c r="I414" s="4">
        <f t="shared" ca="1" si="14"/>
        <v>60</v>
      </c>
    </row>
    <row r="415" spans="1:9" ht="15.75">
      <c r="A415" s="96">
        <v>407</v>
      </c>
      <c r="B415" s="646" t="s">
        <v>1965</v>
      </c>
      <c r="C415" s="647" t="s">
        <v>1966</v>
      </c>
      <c r="D415" s="658" t="s">
        <v>1967</v>
      </c>
      <c r="E415" s="85" t="s">
        <v>1247</v>
      </c>
      <c r="F415" s="96" t="s">
        <v>1248</v>
      </c>
      <c r="G415" s="4">
        <f t="shared" ca="1" si="13"/>
        <v>300</v>
      </c>
      <c r="H415" s="4">
        <f t="shared" ca="1" si="13"/>
        <v>300</v>
      </c>
      <c r="I415" s="4">
        <f t="shared" ca="1" si="14"/>
        <v>60</v>
      </c>
    </row>
    <row r="416" spans="1:9" ht="15.75">
      <c r="A416" s="96">
        <v>408</v>
      </c>
      <c r="B416" s="646" t="s">
        <v>1968</v>
      </c>
      <c r="C416" s="647" t="s">
        <v>1969</v>
      </c>
      <c r="D416" s="658" t="s">
        <v>1970</v>
      </c>
      <c r="E416" s="85" t="s">
        <v>1247</v>
      </c>
      <c r="F416" s="96" t="s">
        <v>1248</v>
      </c>
      <c r="G416" s="4">
        <f t="shared" ca="1" si="13"/>
        <v>300</v>
      </c>
      <c r="H416" s="4">
        <f t="shared" ca="1" si="13"/>
        <v>300</v>
      </c>
      <c r="I416" s="4">
        <f t="shared" ca="1" si="14"/>
        <v>60</v>
      </c>
    </row>
    <row r="417" spans="1:9" ht="15.75">
      <c r="A417" s="96">
        <v>409</v>
      </c>
      <c r="B417" s="646" t="s">
        <v>1086</v>
      </c>
      <c r="C417" s="647" t="s">
        <v>1971</v>
      </c>
      <c r="D417" s="658" t="s">
        <v>1972</v>
      </c>
      <c r="E417" s="85" t="s">
        <v>1247</v>
      </c>
      <c r="F417" s="96" t="s">
        <v>1248</v>
      </c>
      <c r="G417" s="4">
        <f t="shared" ca="1" si="13"/>
        <v>300</v>
      </c>
      <c r="H417" s="4">
        <f t="shared" ca="1" si="13"/>
        <v>300</v>
      </c>
      <c r="I417" s="4">
        <f t="shared" ca="1" si="14"/>
        <v>60</v>
      </c>
    </row>
    <row r="418" spans="1:9" ht="15.75">
      <c r="A418" s="96">
        <v>410</v>
      </c>
      <c r="B418" s="646" t="s">
        <v>1086</v>
      </c>
      <c r="C418" s="647" t="s">
        <v>1973</v>
      </c>
      <c r="D418" s="658" t="s">
        <v>1974</v>
      </c>
      <c r="E418" s="85" t="s">
        <v>1247</v>
      </c>
      <c r="F418" s="96" t="s">
        <v>1248</v>
      </c>
      <c r="G418" s="4">
        <f t="shared" ca="1" si="13"/>
        <v>300</v>
      </c>
      <c r="H418" s="4">
        <f t="shared" ca="1" si="13"/>
        <v>300</v>
      </c>
      <c r="I418" s="4">
        <f t="shared" ca="1" si="14"/>
        <v>60</v>
      </c>
    </row>
    <row r="419" spans="1:9" ht="15.75">
      <c r="A419" s="96">
        <v>411</v>
      </c>
      <c r="B419" s="646" t="s">
        <v>1086</v>
      </c>
      <c r="C419" s="647" t="s">
        <v>1975</v>
      </c>
      <c r="D419" s="658" t="s">
        <v>1976</v>
      </c>
      <c r="E419" s="85" t="s">
        <v>1247</v>
      </c>
      <c r="F419" s="96" t="s">
        <v>1248</v>
      </c>
      <c r="G419" s="4">
        <f t="shared" ca="1" si="13"/>
        <v>300</v>
      </c>
      <c r="H419" s="4">
        <f t="shared" ca="1" si="13"/>
        <v>300</v>
      </c>
      <c r="I419" s="4">
        <f t="shared" ca="1" si="14"/>
        <v>60</v>
      </c>
    </row>
    <row r="420" spans="1:9" ht="15.75">
      <c r="A420" s="96">
        <v>412</v>
      </c>
      <c r="B420" s="646" t="s">
        <v>1977</v>
      </c>
      <c r="C420" s="647" t="s">
        <v>1978</v>
      </c>
      <c r="D420" s="658" t="s">
        <v>1979</v>
      </c>
      <c r="E420" s="85" t="s">
        <v>1247</v>
      </c>
      <c r="F420" s="96" t="s">
        <v>1248</v>
      </c>
      <c r="G420" s="4">
        <f t="shared" ca="1" si="13"/>
        <v>300</v>
      </c>
      <c r="H420" s="4">
        <f t="shared" ca="1" si="13"/>
        <v>300</v>
      </c>
      <c r="I420" s="4">
        <f t="shared" ca="1" si="14"/>
        <v>60</v>
      </c>
    </row>
    <row r="421" spans="1:9" ht="15.75">
      <c r="A421" s="96">
        <v>413</v>
      </c>
      <c r="B421" s="646" t="s">
        <v>1977</v>
      </c>
      <c r="C421" s="647" t="s">
        <v>1980</v>
      </c>
      <c r="D421" s="658" t="s">
        <v>1981</v>
      </c>
      <c r="E421" s="85" t="s">
        <v>1247</v>
      </c>
      <c r="F421" s="96" t="s">
        <v>1248</v>
      </c>
      <c r="G421" s="4">
        <f t="shared" ca="1" si="13"/>
        <v>300</v>
      </c>
      <c r="H421" s="4">
        <f t="shared" ca="1" si="13"/>
        <v>300</v>
      </c>
      <c r="I421" s="4">
        <f t="shared" ca="1" si="14"/>
        <v>60</v>
      </c>
    </row>
    <row r="422" spans="1:9" ht="15.75">
      <c r="A422" s="96">
        <v>414</v>
      </c>
      <c r="B422" s="646" t="s">
        <v>1100</v>
      </c>
      <c r="C422" s="647" t="s">
        <v>1982</v>
      </c>
      <c r="D422" s="658" t="s">
        <v>1983</v>
      </c>
      <c r="E422" s="85" t="s">
        <v>1247</v>
      </c>
      <c r="F422" s="96" t="s">
        <v>1248</v>
      </c>
      <c r="G422" s="4">
        <f t="shared" ca="1" si="13"/>
        <v>200</v>
      </c>
      <c r="H422" s="4">
        <f t="shared" ca="1" si="13"/>
        <v>200</v>
      </c>
      <c r="I422" s="4">
        <f t="shared" ca="1" si="14"/>
        <v>40</v>
      </c>
    </row>
    <row r="423" spans="1:9" ht="15.75">
      <c r="A423" s="96">
        <v>415</v>
      </c>
      <c r="B423" s="646" t="s">
        <v>1078</v>
      </c>
      <c r="C423" s="647" t="s">
        <v>1984</v>
      </c>
      <c r="D423" s="658" t="s">
        <v>1985</v>
      </c>
      <c r="E423" s="85" t="s">
        <v>1247</v>
      </c>
      <c r="F423" s="96" t="s">
        <v>1248</v>
      </c>
      <c r="G423" s="4">
        <f t="shared" ca="1" si="13"/>
        <v>300</v>
      </c>
      <c r="H423" s="4">
        <f t="shared" ca="1" si="13"/>
        <v>300</v>
      </c>
      <c r="I423" s="4">
        <f t="shared" ca="1" si="14"/>
        <v>60</v>
      </c>
    </row>
    <row r="424" spans="1:9" ht="15.75">
      <c r="A424" s="96">
        <v>416</v>
      </c>
      <c r="B424" s="646" t="s">
        <v>1986</v>
      </c>
      <c r="C424" s="647" t="s">
        <v>1987</v>
      </c>
      <c r="D424" s="658" t="s">
        <v>1988</v>
      </c>
      <c r="E424" s="85" t="s">
        <v>1247</v>
      </c>
      <c r="F424" s="96" t="s">
        <v>1248</v>
      </c>
      <c r="G424" s="4">
        <f t="shared" ca="1" si="13"/>
        <v>300</v>
      </c>
      <c r="H424" s="4">
        <f t="shared" ca="1" si="13"/>
        <v>300</v>
      </c>
      <c r="I424" s="4">
        <f t="shared" ca="1" si="14"/>
        <v>60</v>
      </c>
    </row>
    <row r="425" spans="1:9" ht="15.75">
      <c r="A425" s="96">
        <v>417</v>
      </c>
      <c r="B425" s="646" t="s">
        <v>1108</v>
      </c>
      <c r="C425" s="647" t="s">
        <v>1989</v>
      </c>
      <c r="D425" s="658" t="s">
        <v>1990</v>
      </c>
      <c r="E425" s="85" t="s">
        <v>1247</v>
      </c>
      <c r="F425" s="96" t="s">
        <v>1248</v>
      </c>
      <c r="G425" s="4">
        <f t="shared" ca="1" si="13"/>
        <v>300</v>
      </c>
      <c r="H425" s="4">
        <f t="shared" ca="1" si="13"/>
        <v>300</v>
      </c>
      <c r="I425" s="4">
        <f t="shared" ca="1" si="14"/>
        <v>60</v>
      </c>
    </row>
    <row r="426" spans="1:9" ht="15.75">
      <c r="A426" s="96">
        <v>418</v>
      </c>
      <c r="B426" s="646" t="s">
        <v>1101</v>
      </c>
      <c r="C426" s="647" t="s">
        <v>1442</v>
      </c>
      <c r="D426" s="658" t="s">
        <v>1991</v>
      </c>
      <c r="E426" s="85" t="s">
        <v>1247</v>
      </c>
      <c r="F426" s="96" t="s">
        <v>1248</v>
      </c>
      <c r="G426" s="4">
        <f t="shared" ca="1" si="13"/>
        <v>300</v>
      </c>
      <c r="H426" s="4">
        <f t="shared" ca="1" si="13"/>
        <v>300</v>
      </c>
      <c r="I426" s="4">
        <f t="shared" ca="1" si="14"/>
        <v>60</v>
      </c>
    </row>
    <row r="427" spans="1:9" ht="15.75">
      <c r="A427" s="96">
        <v>419</v>
      </c>
      <c r="B427" s="646" t="s">
        <v>1992</v>
      </c>
      <c r="C427" s="647" t="s">
        <v>1993</v>
      </c>
      <c r="D427" s="658" t="s">
        <v>1994</v>
      </c>
      <c r="E427" s="85" t="s">
        <v>1247</v>
      </c>
      <c r="F427" s="96" t="s">
        <v>1248</v>
      </c>
      <c r="G427" s="4">
        <f t="shared" ca="1" si="13"/>
        <v>300</v>
      </c>
      <c r="H427" s="4">
        <f t="shared" ca="1" si="13"/>
        <v>300</v>
      </c>
      <c r="I427" s="4">
        <f t="shared" ca="1" si="14"/>
        <v>60</v>
      </c>
    </row>
    <row r="428" spans="1:9" ht="15.75">
      <c r="A428" s="96">
        <v>420</v>
      </c>
      <c r="B428" s="646" t="s">
        <v>1726</v>
      </c>
      <c r="C428" s="647" t="s">
        <v>1995</v>
      </c>
      <c r="D428" s="658" t="s">
        <v>1996</v>
      </c>
      <c r="E428" s="85" t="s">
        <v>1247</v>
      </c>
      <c r="F428" s="96" t="s">
        <v>1248</v>
      </c>
      <c r="G428" s="4">
        <f t="shared" ca="1" si="13"/>
        <v>300</v>
      </c>
      <c r="H428" s="4">
        <f t="shared" ca="1" si="13"/>
        <v>300</v>
      </c>
      <c r="I428" s="4">
        <f t="shared" ca="1" si="14"/>
        <v>60</v>
      </c>
    </row>
    <row r="429" spans="1:9" ht="15.75">
      <c r="A429" s="96">
        <v>421</v>
      </c>
      <c r="B429" s="646" t="s">
        <v>1098</v>
      </c>
      <c r="C429" s="647" t="s">
        <v>1997</v>
      </c>
      <c r="D429" s="658" t="s">
        <v>1998</v>
      </c>
      <c r="E429" s="85" t="s">
        <v>1247</v>
      </c>
      <c r="F429" s="96" t="s">
        <v>1248</v>
      </c>
      <c r="G429" s="4">
        <f t="shared" ca="1" si="13"/>
        <v>300</v>
      </c>
      <c r="H429" s="4">
        <f t="shared" ca="1" si="13"/>
        <v>300</v>
      </c>
      <c r="I429" s="4">
        <f t="shared" ca="1" si="14"/>
        <v>60</v>
      </c>
    </row>
    <row r="430" spans="1:9" ht="15.75">
      <c r="A430" s="96">
        <v>422</v>
      </c>
      <c r="B430" s="646" t="s">
        <v>1109</v>
      </c>
      <c r="C430" s="647" t="s">
        <v>1999</v>
      </c>
      <c r="D430" s="658" t="s">
        <v>2000</v>
      </c>
      <c r="E430" s="85" t="s">
        <v>1247</v>
      </c>
      <c r="F430" s="96" t="s">
        <v>1248</v>
      </c>
      <c r="G430" s="4">
        <f t="shared" ca="1" si="13"/>
        <v>300</v>
      </c>
      <c r="H430" s="4">
        <f t="shared" ca="1" si="13"/>
        <v>300</v>
      </c>
      <c r="I430" s="4">
        <f t="shared" ca="1" si="14"/>
        <v>60</v>
      </c>
    </row>
    <row r="431" spans="1:9" ht="15.75">
      <c r="A431" s="96">
        <v>423</v>
      </c>
      <c r="B431" s="646" t="s">
        <v>1677</v>
      </c>
      <c r="C431" s="647" t="s">
        <v>2001</v>
      </c>
      <c r="D431" s="658" t="s">
        <v>2002</v>
      </c>
      <c r="E431" s="85" t="s">
        <v>1247</v>
      </c>
      <c r="F431" s="96" t="s">
        <v>1248</v>
      </c>
      <c r="G431" s="4">
        <f t="shared" ca="1" si="13"/>
        <v>300</v>
      </c>
      <c r="H431" s="4">
        <f t="shared" ca="1" si="13"/>
        <v>300</v>
      </c>
      <c r="I431" s="4">
        <f t="shared" ca="1" si="14"/>
        <v>60</v>
      </c>
    </row>
    <row r="432" spans="1:9" ht="15.75">
      <c r="A432" s="96">
        <v>424</v>
      </c>
      <c r="B432" s="646" t="s">
        <v>1099</v>
      </c>
      <c r="C432" s="647" t="s">
        <v>2003</v>
      </c>
      <c r="D432" s="658" t="s">
        <v>2004</v>
      </c>
      <c r="E432" s="85" t="s">
        <v>1247</v>
      </c>
      <c r="F432" s="96" t="s">
        <v>1248</v>
      </c>
      <c r="G432" s="4">
        <f t="shared" ca="1" si="13"/>
        <v>100</v>
      </c>
      <c r="H432" s="4">
        <f t="shared" ca="1" si="13"/>
        <v>100</v>
      </c>
      <c r="I432" s="4">
        <f t="shared" ca="1" si="14"/>
        <v>20</v>
      </c>
    </row>
    <row r="433" spans="1:9" ht="15.75">
      <c r="A433" s="96">
        <v>425</v>
      </c>
      <c r="B433" s="646" t="s">
        <v>1294</v>
      </c>
      <c r="C433" s="647" t="s">
        <v>2005</v>
      </c>
      <c r="D433" s="658" t="s">
        <v>2006</v>
      </c>
      <c r="E433" s="85" t="s">
        <v>1247</v>
      </c>
      <c r="F433" s="96" t="s">
        <v>1248</v>
      </c>
      <c r="G433" s="4">
        <f t="shared" ca="1" si="13"/>
        <v>300</v>
      </c>
      <c r="H433" s="4">
        <f t="shared" ca="1" si="13"/>
        <v>300</v>
      </c>
      <c r="I433" s="4">
        <f t="shared" ca="1" si="14"/>
        <v>60</v>
      </c>
    </row>
    <row r="434" spans="1:9" ht="15.75">
      <c r="A434" s="96">
        <v>426</v>
      </c>
      <c r="B434" s="646" t="s">
        <v>1086</v>
      </c>
      <c r="C434" s="647" t="s">
        <v>2007</v>
      </c>
      <c r="D434" s="658" t="s">
        <v>2008</v>
      </c>
      <c r="E434" s="85" t="s">
        <v>1247</v>
      </c>
      <c r="F434" s="96" t="s">
        <v>1248</v>
      </c>
      <c r="G434" s="4">
        <f t="shared" ca="1" si="13"/>
        <v>300</v>
      </c>
      <c r="H434" s="4">
        <f t="shared" ca="1" si="13"/>
        <v>300</v>
      </c>
      <c r="I434" s="4">
        <f t="shared" ca="1" si="14"/>
        <v>60</v>
      </c>
    </row>
    <row r="435" spans="1:9" ht="15.75">
      <c r="A435" s="96">
        <v>427</v>
      </c>
      <c r="B435" s="646" t="s">
        <v>1093</v>
      </c>
      <c r="C435" s="647" t="s">
        <v>1643</v>
      </c>
      <c r="D435" s="658" t="s">
        <v>2009</v>
      </c>
      <c r="E435" s="85" t="s">
        <v>1247</v>
      </c>
      <c r="F435" s="96" t="s">
        <v>1248</v>
      </c>
      <c r="G435" s="4">
        <f t="shared" ca="1" si="13"/>
        <v>300</v>
      </c>
      <c r="H435" s="4">
        <f t="shared" ca="1" si="13"/>
        <v>300</v>
      </c>
      <c r="I435" s="4">
        <f t="shared" ca="1" si="14"/>
        <v>60</v>
      </c>
    </row>
    <row r="436" spans="1:9" ht="15.75">
      <c r="A436" s="96">
        <v>428</v>
      </c>
      <c r="B436" s="646" t="s">
        <v>2010</v>
      </c>
      <c r="C436" s="647" t="s">
        <v>2011</v>
      </c>
      <c r="D436" s="658" t="s">
        <v>2012</v>
      </c>
      <c r="E436" s="85" t="s">
        <v>1247</v>
      </c>
      <c r="F436" s="96" t="s">
        <v>1248</v>
      </c>
      <c r="G436" s="4">
        <f t="shared" ca="1" si="13"/>
        <v>300</v>
      </c>
      <c r="H436" s="4">
        <f t="shared" ca="1" si="13"/>
        <v>300</v>
      </c>
      <c r="I436" s="4">
        <f t="shared" ca="1" si="14"/>
        <v>60</v>
      </c>
    </row>
    <row r="437" spans="1:9" ht="15.75">
      <c r="A437" s="96">
        <v>429</v>
      </c>
      <c r="B437" s="646" t="s">
        <v>1112</v>
      </c>
      <c r="C437" s="647" t="s">
        <v>1464</v>
      </c>
      <c r="D437" s="658" t="s">
        <v>2013</v>
      </c>
      <c r="E437" s="85" t="s">
        <v>1247</v>
      </c>
      <c r="F437" s="96" t="s">
        <v>1248</v>
      </c>
      <c r="G437" s="4">
        <f t="shared" ca="1" si="13"/>
        <v>300</v>
      </c>
      <c r="H437" s="4">
        <f t="shared" ca="1" si="13"/>
        <v>300</v>
      </c>
      <c r="I437" s="4">
        <f t="shared" ca="1" si="14"/>
        <v>60</v>
      </c>
    </row>
    <row r="438" spans="1:9" ht="15.75">
      <c r="A438" s="96">
        <v>430</v>
      </c>
      <c r="B438" s="646" t="s">
        <v>1276</v>
      </c>
      <c r="C438" s="647" t="s">
        <v>2014</v>
      </c>
      <c r="D438" s="658" t="s">
        <v>2015</v>
      </c>
      <c r="E438" s="85" t="s">
        <v>1247</v>
      </c>
      <c r="F438" s="96" t="s">
        <v>1248</v>
      </c>
      <c r="G438" s="4">
        <f t="shared" ca="1" si="13"/>
        <v>300</v>
      </c>
      <c r="H438" s="4">
        <f t="shared" ca="1" si="13"/>
        <v>300</v>
      </c>
      <c r="I438" s="4">
        <f t="shared" ca="1" si="14"/>
        <v>60</v>
      </c>
    </row>
    <row r="439" spans="1:9" ht="15.75">
      <c r="A439" s="96">
        <v>431</v>
      </c>
      <c r="B439" s="646" t="s">
        <v>1083</v>
      </c>
      <c r="C439" s="647" t="s">
        <v>2016</v>
      </c>
      <c r="D439" s="658" t="s">
        <v>2017</v>
      </c>
      <c r="E439" s="85" t="s">
        <v>1247</v>
      </c>
      <c r="F439" s="96" t="s">
        <v>1248</v>
      </c>
      <c r="G439" s="4">
        <f t="shared" ca="1" si="13"/>
        <v>300</v>
      </c>
      <c r="H439" s="4">
        <f t="shared" ca="1" si="13"/>
        <v>300</v>
      </c>
      <c r="I439" s="4">
        <f t="shared" ca="1" si="14"/>
        <v>60</v>
      </c>
    </row>
    <row r="440" spans="1:9" ht="15.75">
      <c r="A440" s="96">
        <v>432</v>
      </c>
      <c r="B440" s="646" t="s">
        <v>1117</v>
      </c>
      <c r="C440" s="647" t="s">
        <v>2014</v>
      </c>
      <c r="D440" s="658" t="s">
        <v>2018</v>
      </c>
      <c r="E440" s="85" t="s">
        <v>1247</v>
      </c>
      <c r="F440" s="96" t="s">
        <v>1248</v>
      </c>
      <c r="G440" s="4">
        <f t="shared" ca="1" si="13"/>
        <v>300</v>
      </c>
      <c r="H440" s="4">
        <f t="shared" ca="1" si="13"/>
        <v>300</v>
      </c>
      <c r="I440" s="4">
        <f t="shared" ca="1" si="14"/>
        <v>60</v>
      </c>
    </row>
    <row r="441" spans="1:9" ht="15.75">
      <c r="A441" s="96">
        <v>433</v>
      </c>
      <c r="B441" s="646" t="s">
        <v>1124</v>
      </c>
      <c r="C441" s="647" t="s">
        <v>530</v>
      </c>
      <c r="D441" s="658" t="s">
        <v>2019</v>
      </c>
      <c r="E441" s="85" t="s">
        <v>1247</v>
      </c>
      <c r="F441" s="96" t="s">
        <v>1248</v>
      </c>
      <c r="G441" s="4">
        <f t="shared" ca="1" si="13"/>
        <v>300</v>
      </c>
      <c r="H441" s="4">
        <f t="shared" ca="1" si="13"/>
        <v>300</v>
      </c>
      <c r="I441" s="4">
        <f t="shared" ca="1" si="14"/>
        <v>60</v>
      </c>
    </row>
    <row r="442" spans="1:9" ht="15.75">
      <c r="A442" s="96">
        <v>434</v>
      </c>
      <c r="B442" s="646" t="s">
        <v>1104</v>
      </c>
      <c r="C442" s="647" t="s">
        <v>2005</v>
      </c>
      <c r="D442" s="658" t="s">
        <v>2020</v>
      </c>
      <c r="E442" s="85" t="s">
        <v>1247</v>
      </c>
      <c r="F442" s="96" t="s">
        <v>1248</v>
      </c>
      <c r="G442" s="4">
        <f t="shared" ca="1" si="13"/>
        <v>200</v>
      </c>
      <c r="H442" s="4">
        <f t="shared" ca="1" si="13"/>
        <v>200</v>
      </c>
      <c r="I442" s="4">
        <f t="shared" ca="1" si="14"/>
        <v>40</v>
      </c>
    </row>
    <row r="443" spans="1:9" ht="15.75">
      <c r="A443" s="96">
        <v>435</v>
      </c>
      <c r="B443" s="646" t="s">
        <v>1098</v>
      </c>
      <c r="C443" s="647" t="s">
        <v>2021</v>
      </c>
      <c r="D443" s="658" t="s">
        <v>2022</v>
      </c>
      <c r="E443" s="85" t="s">
        <v>1247</v>
      </c>
      <c r="F443" s="96" t="s">
        <v>1248</v>
      </c>
      <c r="G443" s="4">
        <f t="shared" ca="1" si="13"/>
        <v>200</v>
      </c>
      <c r="H443" s="4">
        <f t="shared" ca="1" si="13"/>
        <v>200</v>
      </c>
      <c r="I443" s="4">
        <f t="shared" ca="1" si="14"/>
        <v>40</v>
      </c>
    </row>
    <row r="444" spans="1:9" ht="15.75">
      <c r="A444" s="96">
        <v>436</v>
      </c>
      <c r="B444" s="646" t="s">
        <v>1109</v>
      </c>
      <c r="C444" s="647" t="s">
        <v>2023</v>
      </c>
      <c r="D444" s="658" t="s">
        <v>2024</v>
      </c>
      <c r="E444" s="85" t="s">
        <v>1247</v>
      </c>
      <c r="F444" s="96" t="s">
        <v>1248</v>
      </c>
      <c r="G444" s="4">
        <f t="shared" ca="1" si="13"/>
        <v>300</v>
      </c>
      <c r="H444" s="4">
        <f t="shared" ca="1" si="13"/>
        <v>300</v>
      </c>
      <c r="I444" s="4">
        <f t="shared" ca="1" si="14"/>
        <v>60</v>
      </c>
    </row>
    <row r="445" spans="1:9" ht="15.75">
      <c r="A445" s="96">
        <v>437</v>
      </c>
      <c r="B445" s="646" t="s">
        <v>2025</v>
      </c>
      <c r="C445" s="647" t="s">
        <v>1673</v>
      </c>
      <c r="D445" s="658" t="s">
        <v>2026</v>
      </c>
      <c r="E445" s="85" t="s">
        <v>1247</v>
      </c>
      <c r="F445" s="96" t="s">
        <v>1248</v>
      </c>
      <c r="G445" s="4">
        <f t="shared" ca="1" si="13"/>
        <v>300</v>
      </c>
      <c r="H445" s="4">
        <f t="shared" ca="1" si="13"/>
        <v>300</v>
      </c>
      <c r="I445" s="4">
        <f t="shared" ca="1" si="14"/>
        <v>60</v>
      </c>
    </row>
    <row r="446" spans="1:9" ht="15.75">
      <c r="A446" s="96">
        <v>438</v>
      </c>
      <c r="B446" s="646" t="s">
        <v>2027</v>
      </c>
      <c r="C446" s="647" t="s">
        <v>2005</v>
      </c>
      <c r="D446" s="658" t="s">
        <v>2028</v>
      </c>
      <c r="E446" s="85" t="s">
        <v>1247</v>
      </c>
      <c r="F446" s="96" t="s">
        <v>1248</v>
      </c>
      <c r="G446" s="4">
        <f t="shared" ca="1" si="13"/>
        <v>300</v>
      </c>
      <c r="H446" s="4">
        <f t="shared" ca="1" si="13"/>
        <v>300</v>
      </c>
      <c r="I446" s="4">
        <f t="shared" ca="1" si="14"/>
        <v>60</v>
      </c>
    </row>
    <row r="447" spans="1:9" ht="15.75">
      <c r="A447" s="96">
        <v>439</v>
      </c>
      <c r="B447" s="646" t="s">
        <v>1634</v>
      </c>
      <c r="C447" s="647" t="s">
        <v>2029</v>
      </c>
      <c r="D447" s="658" t="s">
        <v>2030</v>
      </c>
      <c r="E447" s="85" t="s">
        <v>1247</v>
      </c>
      <c r="F447" s="96" t="s">
        <v>1248</v>
      </c>
      <c r="G447" s="4">
        <f t="shared" ca="1" si="13"/>
        <v>300</v>
      </c>
      <c r="H447" s="4">
        <f t="shared" ca="1" si="13"/>
        <v>300</v>
      </c>
      <c r="I447" s="4">
        <f t="shared" ca="1" si="14"/>
        <v>60</v>
      </c>
    </row>
    <row r="448" spans="1:9" ht="15.75">
      <c r="A448" s="96">
        <v>440</v>
      </c>
      <c r="B448" s="646" t="s">
        <v>2031</v>
      </c>
      <c r="C448" s="647" t="s">
        <v>2032</v>
      </c>
      <c r="D448" s="658" t="s">
        <v>2033</v>
      </c>
      <c r="E448" s="85" t="s">
        <v>1247</v>
      </c>
      <c r="F448" s="96" t="s">
        <v>1248</v>
      </c>
      <c r="G448" s="4">
        <f t="shared" ca="1" si="13"/>
        <v>300</v>
      </c>
      <c r="H448" s="4">
        <f t="shared" ca="1" si="13"/>
        <v>300</v>
      </c>
      <c r="I448" s="4">
        <f t="shared" ca="1" si="14"/>
        <v>60</v>
      </c>
    </row>
    <row r="449" spans="1:9" ht="15.75">
      <c r="A449" s="96">
        <v>441</v>
      </c>
      <c r="B449" s="646" t="s">
        <v>1968</v>
      </c>
      <c r="C449" s="647" t="s">
        <v>2034</v>
      </c>
      <c r="D449" s="658" t="s">
        <v>2035</v>
      </c>
      <c r="E449" s="85" t="s">
        <v>1247</v>
      </c>
      <c r="F449" s="96" t="s">
        <v>1248</v>
      </c>
      <c r="G449" s="4">
        <f t="shared" ca="1" si="13"/>
        <v>300</v>
      </c>
      <c r="H449" s="4">
        <f t="shared" ca="1" si="13"/>
        <v>300</v>
      </c>
      <c r="I449" s="4">
        <f t="shared" ca="1" si="14"/>
        <v>60</v>
      </c>
    </row>
    <row r="450" spans="1:9" ht="15.75">
      <c r="A450" s="96">
        <v>442</v>
      </c>
      <c r="B450" s="646" t="s">
        <v>2036</v>
      </c>
      <c r="C450" s="647" t="s">
        <v>2037</v>
      </c>
      <c r="D450" s="658" t="s">
        <v>2038</v>
      </c>
      <c r="E450" s="85" t="s">
        <v>1247</v>
      </c>
      <c r="F450" s="96" t="s">
        <v>1248</v>
      </c>
      <c r="G450" s="4">
        <f t="shared" ca="1" si="13"/>
        <v>300</v>
      </c>
      <c r="H450" s="4">
        <f t="shared" ca="1" si="13"/>
        <v>300</v>
      </c>
      <c r="I450" s="4">
        <f t="shared" ca="1" si="14"/>
        <v>60</v>
      </c>
    </row>
    <row r="451" spans="1:9" ht="15.75">
      <c r="A451" s="96">
        <v>443</v>
      </c>
      <c r="B451" s="646" t="s">
        <v>1100</v>
      </c>
      <c r="C451" s="647" t="s">
        <v>2039</v>
      </c>
      <c r="D451" s="658" t="s">
        <v>2040</v>
      </c>
      <c r="E451" s="85" t="s">
        <v>1247</v>
      </c>
      <c r="F451" s="96" t="s">
        <v>1248</v>
      </c>
      <c r="G451" s="4">
        <f t="shared" ca="1" si="13"/>
        <v>300</v>
      </c>
      <c r="H451" s="4">
        <f t="shared" ca="1" si="13"/>
        <v>300</v>
      </c>
      <c r="I451" s="4">
        <f t="shared" ca="1" si="14"/>
        <v>60</v>
      </c>
    </row>
    <row r="452" spans="1:9" ht="15.75">
      <c r="A452" s="96">
        <v>444</v>
      </c>
      <c r="B452" s="646" t="s">
        <v>1092</v>
      </c>
      <c r="C452" s="647" t="s">
        <v>2041</v>
      </c>
      <c r="D452" s="658" t="s">
        <v>2042</v>
      </c>
      <c r="E452" s="85" t="s">
        <v>1247</v>
      </c>
      <c r="F452" s="96" t="s">
        <v>1248</v>
      </c>
      <c r="G452" s="4">
        <f t="shared" ca="1" si="13"/>
        <v>300</v>
      </c>
      <c r="H452" s="4">
        <f t="shared" ca="1" si="13"/>
        <v>300</v>
      </c>
      <c r="I452" s="4">
        <f t="shared" ca="1" si="14"/>
        <v>60</v>
      </c>
    </row>
    <row r="453" spans="1:9" ht="15.75">
      <c r="A453" s="96">
        <v>445</v>
      </c>
      <c r="B453" s="646" t="s">
        <v>1110</v>
      </c>
      <c r="C453" s="647" t="s">
        <v>1464</v>
      </c>
      <c r="D453" s="658" t="s">
        <v>2043</v>
      </c>
      <c r="E453" s="85" t="s">
        <v>1247</v>
      </c>
      <c r="F453" s="96" t="s">
        <v>1248</v>
      </c>
      <c r="G453" s="4">
        <f t="shared" ca="1" si="13"/>
        <v>300</v>
      </c>
      <c r="H453" s="4">
        <f t="shared" ca="1" si="13"/>
        <v>300</v>
      </c>
      <c r="I453" s="4">
        <f t="shared" ca="1" si="14"/>
        <v>60</v>
      </c>
    </row>
    <row r="454" spans="1:9" ht="15.75">
      <c r="A454" s="96">
        <v>446</v>
      </c>
      <c r="B454" s="646" t="s">
        <v>1726</v>
      </c>
      <c r="C454" s="647" t="s">
        <v>2044</v>
      </c>
      <c r="D454" s="658" t="s">
        <v>2045</v>
      </c>
      <c r="E454" s="85" t="s">
        <v>1247</v>
      </c>
      <c r="F454" s="96" t="s">
        <v>1248</v>
      </c>
      <c r="G454" s="4">
        <f t="shared" ca="1" si="13"/>
        <v>200</v>
      </c>
      <c r="H454" s="4">
        <f t="shared" ca="1" si="13"/>
        <v>200</v>
      </c>
      <c r="I454" s="4">
        <f t="shared" ca="1" si="14"/>
        <v>40</v>
      </c>
    </row>
    <row r="455" spans="1:9" ht="15.75">
      <c r="A455" s="96">
        <v>447</v>
      </c>
      <c r="B455" s="646" t="s">
        <v>1117</v>
      </c>
      <c r="C455" s="647" t="s">
        <v>1710</v>
      </c>
      <c r="D455" s="658" t="s">
        <v>2046</v>
      </c>
      <c r="E455" s="85" t="s">
        <v>1247</v>
      </c>
      <c r="F455" s="96" t="s">
        <v>1248</v>
      </c>
      <c r="G455" s="4">
        <f t="shared" ca="1" si="13"/>
        <v>300</v>
      </c>
      <c r="H455" s="4">
        <f t="shared" ca="1" si="13"/>
        <v>300</v>
      </c>
      <c r="I455" s="4">
        <f t="shared" ca="1" si="14"/>
        <v>60</v>
      </c>
    </row>
    <row r="456" spans="1:9" ht="15.75">
      <c r="A456" s="96">
        <v>448</v>
      </c>
      <c r="B456" s="646" t="s">
        <v>2047</v>
      </c>
      <c r="C456" s="647" t="s">
        <v>2048</v>
      </c>
      <c r="D456" s="658" t="s">
        <v>1051</v>
      </c>
      <c r="E456" s="85" t="s">
        <v>1247</v>
      </c>
      <c r="F456" s="96" t="s">
        <v>1248</v>
      </c>
      <c r="G456" s="4">
        <f t="shared" ca="1" si="13"/>
        <v>300</v>
      </c>
      <c r="H456" s="4">
        <f t="shared" ca="1" si="13"/>
        <v>300</v>
      </c>
      <c r="I456" s="4">
        <f t="shared" ca="1" si="14"/>
        <v>60</v>
      </c>
    </row>
    <row r="457" spans="1:9" ht="15.75">
      <c r="A457" s="96">
        <v>449</v>
      </c>
      <c r="B457" s="646" t="s">
        <v>1285</v>
      </c>
      <c r="C457" s="647" t="s">
        <v>2049</v>
      </c>
      <c r="D457" s="658" t="s">
        <v>2050</v>
      </c>
      <c r="E457" s="85" t="s">
        <v>1247</v>
      </c>
      <c r="F457" s="96" t="s">
        <v>1248</v>
      </c>
      <c r="G457" s="4">
        <f t="shared" ca="1" si="13"/>
        <v>300</v>
      </c>
      <c r="H457" s="4">
        <f t="shared" ca="1" si="13"/>
        <v>300</v>
      </c>
      <c r="I457" s="4">
        <f t="shared" ca="1" si="14"/>
        <v>60</v>
      </c>
    </row>
    <row r="458" spans="1:9" ht="15.75">
      <c r="A458" s="96">
        <v>450</v>
      </c>
      <c r="B458" s="646" t="s">
        <v>1956</v>
      </c>
      <c r="C458" s="647" t="s">
        <v>1796</v>
      </c>
      <c r="D458" s="658" t="s">
        <v>2051</v>
      </c>
      <c r="E458" s="85" t="s">
        <v>1247</v>
      </c>
      <c r="F458" s="96" t="s">
        <v>1248</v>
      </c>
      <c r="G458" s="4">
        <f t="shared" ca="1" si="13"/>
        <v>300</v>
      </c>
      <c r="H458" s="4">
        <f t="shared" ca="1" si="13"/>
        <v>300</v>
      </c>
      <c r="I458" s="4">
        <f t="shared" ca="1" si="14"/>
        <v>60</v>
      </c>
    </row>
    <row r="459" spans="1:9" ht="15.75">
      <c r="A459" s="96">
        <v>451</v>
      </c>
      <c r="B459" s="646" t="s">
        <v>1090</v>
      </c>
      <c r="C459" s="647" t="s">
        <v>2052</v>
      </c>
      <c r="D459" s="658" t="s">
        <v>2053</v>
      </c>
      <c r="E459" s="85" t="s">
        <v>1247</v>
      </c>
      <c r="F459" s="96" t="s">
        <v>1248</v>
      </c>
      <c r="G459" s="4">
        <f t="shared" ca="1" si="13"/>
        <v>300</v>
      </c>
      <c r="H459" s="4">
        <f t="shared" ca="1" si="13"/>
        <v>300</v>
      </c>
      <c r="I459" s="4">
        <f t="shared" ca="1" si="14"/>
        <v>60</v>
      </c>
    </row>
    <row r="460" spans="1:9" ht="15.75">
      <c r="A460" s="96">
        <v>452</v>
      </c>
      <c r="B460" s="646" t="s">
        <v>1958</v>
      </c>
      <c r="C460" s="647" t="s">
        <v>2054</v>
      </c>
      <c r="D460" s="658" t="s">
        <v>2055</v>
      </c>
      <c r="E460" s="85" t="s">
        <v>1247</v>
      </c>
      <c r="F460" s="96" t="s">
        <v>1248</v>
      </c>
      <c r="G460" s="4">
        <f t="shared" ca="1" si="13"/>
        <v>300</v>
      </c>
      <c r="H460" s="4">
        <f t="shared" ca="1" si="13"/>
        <v>300</v>
      </c>
      <c r="I460" s="4">
        <f t="shared" ca="1" si="14"/>
        <v>60</v>
      </c>
    </row>
    <row r="461" spans="1:9" ht="15.75">
      <c r="A461" s="96">
        <v>453</v>
      </c>
      <c r="B461" s="646" t="s">
        <v>1118</v>
      </c>
      <c r="C461" s="647" t="s">
        <v>2056</v>
      </c>
      <c r="D461" s="658" t="s">
        <v>2057</v>
      </c>
      <c r="E461" s="85" t="s">
        <v>1247</v>
      </c>
      <c r="F461" s="96" t="s">
        <v>1248</v>
      </c>
      <c r="G461" s="4">
        <f t="shared" ca="1" si="13"/>
        <v>300</v>
      </c>
      <c r="H461" s="4">
        <f t="shared" ca="1" si="13"/>
        <v>300</v>
      </c>
      <c r="I461" s="4">
        <f t="shared" ca="1" si="14"/>
        <v>60</v>
      </c>
    </row>
    <row r="462" spans="1:9" ht="15.75">
      <c r="A462" s="96">
        <v>454</v>
      </c>
      <c r="B462" s="646" t="s">
        <v>1685</v>
      </c>
      <c r="C462" s="647" t="s">
        <v>1399</v>
      </c>
      <c r="D462" s="658" t="s">
        <v>2058</v>
      </c>
      <c r="E462" s="85" t="s">
        <v>1247</v>
      </c>
      <c r="F462" s="96" t="s">
        <v>1248</v>
      </c>
      <c r="G462" s="4">
        <f t="shared" ca="1" si="13"/>
        <v>200</v>
      </c>
      <c r="H462" s="4">
        <f t="shared" ca="1" si="13"/>
        <v>200</v>
      </c>
      <c r="I462" s="4">
        <f t="shared" ca="1" si="14"/>
        <v>40</v>
      </c>
    </row>
    <row r="463" spans="1:9" ht="15.75">
      <c r="A463" s="96">
        <v>455</v>
      </c>
      <c r="B463" s="646" t="s">
        <v>2059</v>
      </c>
      <c r="C463" s="647" t="s">
        <v>2060</v>
      </c>
      <c r="D463" s="658" t="s">
        <v>2061</v>
      </c>
      <c r="E463" s="85" t="s">
        <v>1247</v>
      </c>
      <c r="F463" s="96" t="s">
        <v>1248</v>
      </c>
      <c r="G463" s="4">
        <f t="shared" ca="1" si="13"/>
        <v>300</v>
      </c>
      <c r="H463" s="4">
        <f t="shared" ca="1" si="13"/>
        <v>300</v>
      </c>
      <c r="I463" s="4">
        <f t="shared" ca="1" si="14"/>
        <v>60</v>
      </c>
    </row>
    <row r="464" spans="1:9" ht="15.75">
      <c r="A464" s="96">
        <v>456</v>
      </c>
      <c r="B464" s="646" t="s">
        <v>1100</v>
      </c>
      <c r="C464" s="647" t="s">
        <v>1673</v>
      </c>
      <c r="D464" s="658" t="s">
        <v>2062</v>
      </c>
      <c r="E464" s="85" t="s">
        <v>1247</v>
      </c>
      <c r="F464" s="96" t="s">
        <v>1248</v>
      </c>
      <c r="G464" s="4">
        <f t="shared" ca="1" si="13"/>
        <v>300</v>
      </c>
      <c r="H464" s="4">
        <f t="shared" ca="1" si="13"/>
        <v>300</v>
      </c>
      <c r="I464" s="4">
        <f t="shared" ca="1" si="14"/>
        <v>60</v>
      </c>
    </row>
    <row r="465" spans="1:9" ht="15.75">
      <c r="A465" s="96">
        <v>457</v>
      </c>
      <c r="B465" s="646" t="s">
        <v>1100</v>
      </c>
      <c r="C465" s="647" t="s">
        <v>2063</v>
      </c>
      <c r="D465" s="658" t="s">
        <v>2064</v>
      </c>
      <c r="E465" s="85" t="s">
        <v>1247</v>
      </c>
      <c r="F465" s="96" t="s">
        <v>1248</v>
      </c>
      <c r="G465" s="4">
        <f t="shared" ca="1" si="13"/>
        <v>300</v>
      </c>
      <c r="H465" s="4">
        <f t="shared" ca="1" si="13"/>
        <v>300</v>
      </c>
      <c r="I465" s="4">
        <f t="shared" ca="1" si="14"/>
        <v>60</v>
      </c>
    </row>
    <row r="466" spans="1:9" ht="15.75">
      <c r="A466" s="96">
        <v>458</v>
      </c>
      <c r="B466" s="646" t="s">
        <v>2065</v>
      </c>
      <c r="C466" s="647" t="s">
        <v>1411</v>
      </c>
      <c r="D466" s="658" t="s">
        <v>2066</v>
      </c>
      <c r="E466" s="85" t="s">
        <v>1247</v>
      </c>
      <c r="F466" s="96" t="s">
        <v>1248</v>
      </c>
      <c r="G466" s="4">
        <f t="shared" ca="1" si="13"/>
        <v>300</v>
      </c>
      <c r="H466" s="4">
        <f t="shared" ca="1" si="13"/>
        <v>300</v>
      </c>
      <c r="I466" s="4">
        <f t="shared" ca="1" si="14"/>
        <v>60</v>
      </c>
    </row>
    <row r="467" spans="1:9" ht="15.75">
      <c r="A467" s="96">
        <v>459</v>
      </c>
      <c r="B467" s="646" t="s">
        <v>2010</v>
      </c>
      <c r="C467" s="647" t="s">
        <v>1673</v>
      </c>
      <c r="D467" s="658" t="s">
        <v>2067</v>
      </c>
      <c r="E467" s="85" t="s">
        <v>1247</v>
      </c>
      <c r="F467" s="96" t="s">
        <v>1248</v>
      </c>
      <c r="G467" s="4">
        <f t="shared" ca="1" si="13"/>
        <v>300</v>
      </c>
      <c r="H467" s="4">
        <f t="shared" ca="1" si="13"/>
        <v>300</v>
      </c>
      <c r="I467" s="4">
        <f t="shared" ca="1" si="14"/>
        <v>60</v>
      </c>
    </row>
    <row r="468" spans="1:9" ht="15.75">
      <c r="A468" s="96">
        <v>460</v>
      </c>
      <c r="B468" s="646" t="s">
        <v>1768</v>
      </c>
      <c r="C468" s="647" t="s">
        <v>1673</v>
      </c>
      <c r="D468" s="658" t="s">
        <v>2068</v>
      </c>
      <c r="E468" s="85" t="s">
        <v>1247</v>
      </c>
      <c r="F468" s="96" t="s">
        <v>1248</v>
      </c>
      <c r="G468" s="4">
        <f t="shared" ca="1" si="13"/>
        <v>300</v>
      </c>
      <c r="H468" s="4">
        <f t="shared" ca="1" si="13"/>
        <v>300</v>
      </c>
      <c r="I468" s="4">
        <f t="shared" ca="1" si="14"/>
        <v>60</v>
      </c>
    </row>
    <row r="469" spans="1:9" ht="15.75">
      <c r="A469" s="96">
        <v>461</v>
      </c>
      <c r="B469" s="646" t="s">
        <v>2069</v>
      </c>
      <c r="C469" s="647" t="s">
        <v>2070</v>
      </c>
      <c r="D469" s="658" t="s">
        <v>2071</v>
      </c>
      <c r="E469" s="85" t="s">
        <v>1247</v>
      </c>
      <c r="F469" s="96" t="s">
        <v>1248</v>
      </c>
      <c r="G469" s="4">
        <f t="shared" ca="1" si="13"/>
        <v>200</v>
      </c>
      <c r="H469" s="4">
        <f t="shared" ca="1" si="13"/>
        <v>200</v>
      </c>
      <c r="I469" s="4">
        <f t="shared" ca="1" si="14"/>
        <v>40</v>
      </c>
    </row>
    <row r="470" spans="1:9" ht="15.75">
      <c r="A470" s="96">
        <v>462</v>
      </c>
      <c r="B470" s="646" t="s">
        <v>1279</v>
      </c>
      <c r="C470" s="647" t="s">
        <v>1532</v>
      </c>
      <c r="D470" s="658" t="s">
        <v>2072</v>
      </c>
      <c r="E470" s="85" t="s">
        <v>1247</v>
      </c>
      <c r="F470" s="96" t="s">
        <v>1248</v>
      </c>
      <c r="G470" s="4">
        <f t="shared" ca="1" si="13"/>
        <v>300</v>
      </c>
      <c r="H470" s="4">
        <f t="shared" ca="1" si="13"/>
        <v>300</v>
      </c>
      <c r="I470" s="4">
        <f t="shared" ca="1" si="14"/>
        <v>60</v>
      </c>
    </row>
    <row r="471" spans="1:9" ht="15.75">
      <c r="A471" s="96">
        <v>463</v>
      </c>
      <c r="B471" s="646" t="s">
        <v>1431</v>
      </c>
      <c r="C471" s="647" t="s">
        <v>1673</v>
      </c>
      <c r="D471" s="658" t="s">
        <v>2073</v>
      </c>
      <c r="E471" s="85" t="s">
        <v>1247</v>
      </c>
      <c r="F471" s="96" t="s">
        <v>1248</v>
      </c>
      <c r="G471" s="4">
        <f t="shared" ca="1" si="13"/>
        <v>100</v>
      </c>
      <c r="H471" s="4">
        <f t="shared" ca="1" si="13"/>
        <v>100</v>
      </c>
      <c r="I471" s="4">
        <f t="shared" ca="1" si="14"/>
        <v>20</v>
      </c>
    </row>
    <row r="472" spans="1:9" ht="15.75">
      <c r="A472" s="96">
        <v>464</v>
      </c>
      <c r="B472" s="646" t="s">
        <v>1282</v>
      </c>
      <c r="C472" s="647" t="s">
        <v>2074</v>
      </c>
      <c r="D472" s="658" t="s">
        <v>2075</v>
      </c>
      <c r="E472" s="85" t="s">
        <v>1247</v>
      </c>
      <c r="F472" s="96" t="s">
        <v>1248</v>
      </c>
      <c r="G472" s="4">
        <f t="shared" ca="1" si="13"/>
        <v>300</v>
      </c>
      <c r="H472" s="4">
        <f t="shared" ca="1" si="13"/>
        <v>300</v>
      </c>
      <c r="I472" s="4">
        <f t="shared" ca="1" si="14"/>
        <v>60</v>
      </c>
    </row>
    <row r="473" spans="1:9" ht="15.75">
      <c r="A473" s="96">
        <v>465</v>
      </c>
      <c r="B473" s="646" t="s">
        <v>1378</v>
      </c>
      <c r="C473" s="647" t="s">
        <v>1643</v>
      </c>
      <c r="D473" s="658" t="s">
        <v>2076</v>
      </c>
      <c r="E473" s="85" t="s">
        <v>1247</v>
      </c>
      <c r="F473" s="96" t="s">
        <v>1248</v>
      </c>
      <c r="G473" s="4">
        <f t="shared" ca="1" si="13"/>
        <v>300</v>
      </c>
      <c r="H473" s="4">
        <f t="shared" ca="1" si="13"/>
        <v>300</v>
      </c>
      <c r="I473" s="4">
        <f t="shared" ca="1" si="14"/>
        <v>60</v>
      </c>
    </row>
    <row r="474" spans="1:9" ht="15.75">
      <c r="A474" s="96">
        <v>466</v>
      </c>
      <c r="B474" s="646" t="s">
        <v>1958</v>
      </c>
      <c r="C474" s="647" t="s">
        <v>2077</v>
      </c>
      <c r="D474" s="658" t="s">
        <v>2078</v>
      </c>
      <c r="E474" s="85" t="s">
        <v>1247</v>
      </c>
      <c r="F474" s="96" t="s">
        <v>1248</v>
      </c>
      <c r="G474" s="4">
        <f t="shared" ref="G474:H537" ca="1" si="15">H474/0.8</f>
        <v>200</v>
      </c>
      <c r="H474" s="4">
        <f t="shared" ca="1" si="15"/>
        <v>200</v>
      </c>
      <c r="I474" s="4">
        <f t="shared" ref="I474:I537" ca="1" si="16">G474-H474</f>
        <v>40</v>
      </c>
    </row>
    <row r="475" spans="1:9" ht="15.75">
      <c r="A475" s="96">
        <v>467</v>
      </c>
      <c r="B475" s="646" t="s">
        <v>2079</v>
      </c>
      <c r="C475" s="647" t="s">
        <v>1673</v>
      </c>
      <c r="D475" s="658" t="s">
        <v>2080</v>
      </c>
      <c r="E475" s="85" t="s">
        <v>1247</v>
      </c>
      <c r="F475" s="96" t="s">
        <v>1248</v>
      </c>
      <c r="G475" s="4">
        <f t="shared" ca="1" si="15"/>
        <v>300</v>
      </c>
      <c r="H475" s="4">
        <f t="shared" ca="1" si="15"/>
        <v>300</v>
      </c>
      <c r="I475" s="4">
        <f t="shared" ca="1" si="16"/>
        <v>60</v>
      </c>
    </row>
    <row r="476" spans="1:9" ht="15.75">
      <c r="A476" s="96">
        <v>468</v>
      </c>
      <c r="B476" s="646" t="s">
        <v>1907</v>
      </c>
      <c r="C476" s="647" t="s">
        <v>1318</v>
      </c>
      <c r="D476" s="658" t="s">
        <v>2081</v>
      </c>
      <c r="E476" s="85" t="s">
        <v>1247</v>
      </c>
      <c r="F476" s="96" t="s">
        <v>1248</v>
      </c>
      <c r="G476" s="4">
        <f t="shared" ca="1" si="15"/>
        <v>300</v>
      </c>
      <c r="H476" s="4">
        <f t="shared" ca="1" si="15"/>
        <v>300</v>
      </c>
      <c r="I476" s="4">
        <f t="shared" ca="1" si="16"/>
        <v>60</v>
      </c>
    </row>
    <row r="477" spans="1:9" ht="15.75">
      <c r="A477" s="96">
        <v>469</v>
      </c>
      <c r="B477" s="646" t="s">
        <v>1634</v>
      </c>
      <c r="C477" s="647" t="s">
        <v>2074</v>
      </c>
      <c r="D477" s="658" t="s">
        <v>2082</v>
      </c>
      <c r="E477" s="85" t="s">
        <v>1247</v>
      </c>
      <c r="F477" s="96" t="s">
        <v>1248</v>
      </c>
      <c r="G477" s="4">
        <f t="shared" ca="1" si="15"/>
        <v>300</v>
      </c>
      <c r="H477" s="4">
        <f t="shared" ca="1" si="15"/>
        <v>300</v>
      </c>
      <c r="I477" s="4">
        <f t="shared" ca="1" si="16"/>
        <v>60</v>
      </c>
    </row>
    <row r="478" spans="1:9" ht="15.75">
      <c r="A478" s="96">
        <v>470</v>
      </c>
      <c r="B478" s="646" t="s">
        <v>1106</v>
      </c>
      <c r="C478" s="647" t="s">
        <v>1643</v>
      </c>
      <c r="D478" s="658" t="s">
        <v>2083</v>
      </c>
      <c r="E478" s="85" t="s">
        <v>1247</v>
      </c>
      <c r="F478" s="96" t="s">
        <v>1248</v>
      </c>
      <c r="G478" s="4">
        <f t="shared" ca="1" si="15"/>
        <v>300</v>
      </c>
      <c r="H478" s="4">
        <f t="shared" ca="1" si="15"/>
        <v>300</v>
      </c>
      <c r="I478" s="4">
        <f t="shared" ca="1" si="16"/>
        <v>60</v>
      </c>
    </row>
    <row r="479" spans="1:9" ht="15.75">
      <c r="A479" s="96">
        <v>471</v>
      </c>
      <c r="B479" s="646" t="s">
        <v>2084</v>
      </c>
      <c r="C479" s="647" t="s">
        <v>1673</v>
      </c>
      <c r="D479" s="658" t="s">
        <v>2085</v>
      </c>
      <c r="E479" s="85" t="s">
        <v>1247</v>
      </c>
      <c r="F479" s="96" t="s">
        <v>1248</v>
      </c>
      <c r="G479" s="4">
        <f t="shared" ca="1" si="15"/>
        <v>200</v>
      </c>
      <c r="H479" s="4">
        <f t="shared" ca="1" si="15"/>
        <v>200</v>
      </c>
      <c r="I479" s="4">
        <f t="shared" ca="1" si="16"/>
        <v>40</v>
      </c>
    </row>
    <row r="480" spans="1:9" ht="15.75">
      <c r="A480" s="96">
        <v>472</v>
      </c>
      <c r="B480" s="646" t="s">
        <v>1252</v>
      </c>
      <c r="C480" s="647" t="s">
        <v>2086</v>
      </c>
      <c r="D480" s="658" t="s">
        <v>2087</v>
      </c>
      <c r="E480" s="85" t="s">
        <v>1247</v>
      </c>
      <c r="F480" s="96" t="s">
        <v>1248</v>
      </c>
      <c r="G480" s="4">
        <f t="shared" ca="1" si="15"/>
        <v>300</v>
      </c>
      <c r="H480" s="4">
        <f t="shared" ca="1" si="15"/>
        <v>300</v>
      </c>
      <c r="I480" s="4">
        <f t="shared" ca="1" si="16"/>
        <v>60</v>
      </c>
    </row>
    <row r="481" spans="1:9" ht="15.75">
      <c r="A481" s="96">
        <v>473</v>
      </c>
      <c r="B481" s="646" t="s">
        <v>1086</v>
      </c>
      <c r="C481" s="647" t="s">
        <v>2088</v>
      </c>
      <c r="D481" s="658" t="s">
        <v>2089</v>
      </c>
      <c r="E481" s="85" t="s">
        <v>1247</v>
      </c>
      <c r="F481" s="96" t="s">
        <v>1248</v>
      </c>
      <c r="G481" s="4">
        <f t="shared" ca="1" si="15"/>
        <v>300</v>
      </c>
      <c r="H481" s="4">
        <f t="shared" ca="1" si="15"/>
        <v>300</v>
      </c>
      <c r="I481" s="4">
        <f t="shared" ca="1" si="16"/>
        <v>60</v>
      </c>
    </row>
    <row r="482" spans="1:9" ht="15.75">
      <c r="A482" s="96">
        <v>474</v>
      </c>
      <c r="B482" s="646" t="s">
        <v>1086</v>
      </c>
      <c r="C482" s="647" t="s">
        <v>1673</v>
      </c>
      <c r="D482" s="658" t="s">
        <v>2090</v>
      </c>
      <c r="E482" s="85" t="s">
        <v>1247</v>
      </c>
      <c r="F482" s="96" t="s">
        <v>1248</v>
      </c>
      <c r="G482" s="4">
        <f t="shared" ca="1" si="15"/>
        <v>200</v>
      </c>
      <c r="H482" s="4">
        <f t="shared" ca="1" si="15"/>
        <v>200</v>
      </c>
      <c r="I482" s="4">
        <f t="shared" ca="1" si="16"/>
        <v>40</v>
      </c>
    </row>
    <row r="483" spans="1:9" ht="15.75">
      <c r="A483" s="96">
        <v>475</v>
      </c>
      <c r="B483" s="646" t="s">
        <v>1093</v>
      </c>
      <c r="C483" s="647" t="s">
        <v>1673</v>
      </c>
      <c r="D483" s="658" t="s">
        <v>2091</v>
      </c>
      <c r="E483" s="85" t="s">
        <v>1247</v>
      </c>
      <c r="F483" s="96" t="s">
        <v>1248</v>
      </c>
      <c r="G483" s="4">
        <f t="shared" ca="1" si="15"/>
        <v>300</v>
      </c>
      <c r="H483" s="4">
        <f t="shared" ca="1" si="15"/>
        <v>300</v>
      </c>
      <c r="I483" s="4">
        <f t="shared" ca="1" si="16"/>
        <v>60</v>
      </c>
    </row>
    <row r="484" spans="1:9" ht="15.75">
      <c r="A484" s="96">
        <v>476</v>
      </c>
      <c r="B484" s="646" t="s">
        <v>1093</v>
      </c>
      <c r="C484" s="647" t="s">
        <v>2092</v>
      </c>
      <c r="D484" s="658" t="s">
        <v>2093</v>
      </c>
      <c r="E484" s="85" t="s">
        <v>1247</v>
      </c>
      <c r="F484" s="96" t="s">
        <v>1248</v>
      </c>
      <c r="G484" s="4">
        <f t="shared" ca="1" si="15"/>
        <v>300</v>
      </c>
      <c r="H484" s="4">
        <f t="shared" ca="1" si="15"/>
        <v>300</v>
      </c>
      <c r="I484" s="4">
        <f t="shared" ca="1" si="16"/>
        <v>60</v>
      </c>
    </row>
    <row r="485" spans="1:9" ht="15.75">
      <c r="A485" s="96">
        <v>477</v>
      </c>
      <c r="B485" s="646" t="s">
        <v>1093</v>
      </c>
      <c r="C485" s="647" t="s">
        <v>2094</v>
      </c>
      <c r="D485" s="658" t="s">
        <v>2095</v>
      </c>
      <c r="E485" s="85" t="s">
        <v>1247</v>
      </c>
      <c r="F485" s="96" t="s">
        <v>1248</v>
      </c>
      <c r="G485" s="4">
        <f t="shared" ca="1" si="15"/>
        <v>300</v>
      </c>
      <c r="H485" s="4">
        <f t="shared" ca="1" si="15"/>
        <v>300</v>
      </c>
      <c r="I485" s="4">
        <f t="shared" ca="1" si="16"/>
        <v>60</v>
      </c>
    </row>
    <row r="486" spans="1:9" ht="15.75">
      <c r="A486" s="96">
        <v>478</v>
      </c>
      <c r="B486" s="646" t="s">
        <v>1097</v>
      </c>
      <c r="C486" s="647" t="s">
        <v>2096</v>
      </c>
      <c r="D486" s="658" t="s">
        <v>2097</v>
      </c>
      <c r="E486" s="85" t="s">
        <v>1247</v>
      </c>
      <c r="F486" s="96" t="s">
        <v>1248</v>
      </c>
      <c r="G486" s="4">
        <f t="shared" ca="1" si="15"/>
        <v>300</v>
      </c>
      <c r="H486" s="4">
        <f t="shared" ca="1" si="15"/>
        <v>300</v>
      </c>
      <c r="I486" s="4">
        <f t="shared" ca="1" si="16"/>
        <v>60</v>
      </c>
    </row>
    <row r="487" spans="1:9" ht="15.75">
      <c r="A487" s="96">
        <v>479</v>
      </c>
      <c r="B487" s="646" t="s">
        <v>1261</v>
      </c>
      <c r="C487" s="647" t="s">
        <v>1673</v>
      </c>
      <c r="D487" s="658" t="s">
        <v>2098</v>
      </c>
      <c r="E487" s="85" t="s">
        <v>1247</v>
      </c>
      <c r="F487" s="96" t="s">
        <v>1248</v>
      </c>
      <c r="G487" s="4">
        <f t="shared" ca="1" si="15"/>
        <v>300</v>
      </c>
      <c r="H487" s="4">
        <f t="shared" ca="1" si="15"/>
        <v>300</v>
      </c>
      <c r="I487" s="4">
        <f t="shared" ca="1" si="16"/>
        <v>60</v>
      </c>
    </row>
    <row r="488" spans="1:9" ht="15.75">
      <c r="A488" s="96">
        <v>480</v>
      </c>
      <c r="B488" s="646" t="s">
        <v>2099</v>
      </c>
      <c r="C488" s="647" t="s">
        <v>1673</v>
      </c>
      <c r="D488" s="658" t="s">
        <v>2100</v>
      </c>
      <c r="E488" s="85" t="s">
        <v>1247</v>
      </c>
      <c r="F488" s="96" t="s">
        <v>1248</v>
      </c>
      <c r="G488" s="4">
        <f t="shared" ca="1" si="15"/>
        <v>200</v>
      </c>
      <c r="H488" s="4">
        <f t="shared" ca="1" si="15"/>
        <v>200</v>
      </c>
      <c r="I488" s="4">
        <f t="shared" ca="1" si="16"/>
        <v>40</v>
      </c>
    </row>
    <row r="489" spans="1:9" ht="15.75">
      <c r="A489" s="96">
        <v>481</v>
      </c>
      <c r="B489" s="646" t="s">
        <v>1102</v>
      </c>
      <c r="C489" s="647" t="s">
        <v>2101</v>
      </c>
      <c r="D489" s="658" t="s">
        <v>2102</v>
      </c>
      <c r="E489" s="85" t="s">
        <v>1247</v>
      </c>
      <c r="F489" s="96" t="s">
        <v>1248</v>
      </c>
      <c r="G489" s="4">
        <f t="shared" ca="1" si="15"/>
        <v>300</v>
      </c>
      <c r="H489" s="4">
        <f t="shared" ca="1" si="15"/>
        <v>300</v>
      </c>
      <c r="I489" s="4">
        <f t="shared" ca="1" si="16"/>
        <v>60</v>
      </c>
    </row>
    <row r="490" spans="1:9" ht="15.75">
      <c r="A490" s="96">
        <v>482</v>
      </c>
      <c r="B490" s="646" t="s">
        <v>1266</v>
      </c>
      <c r="C490" s="647" t="s">
        <v>2103</v>
      </c>
      <c r="D490" s="658" t="s">
        <v>2104</v>
      </c>
      <c r="E490" s="85" t="s">
        <v>1247</v>
      </c>
      <c r="F490" s="96" t="s">
        <v>1248</v>
      </c>
      <c r="G490" s="4">
        <f t="shared" ca="1" si="15"/>
        <v>200</v>
      </c>
      <c r="H490" s="4">
        <f t="shared" ca="1" si="15"/>
        <v>200</v>
      </c>
      <c r="I490" s="4">
        <f t="shared" ca="1" si="16"/>
        <v>40</v>
      </c>
    </row>
    <row r="491" spans="1:9" ht="15.75">
      <c r="A491" s="96">
        <v>483</v>
      </c>
      <c r="B491" s="646" t="s">
        <v>1092</v>
      </c>
      <c r="C491" s="647" t="s">
        <v>1673</v>
      </c>
      <c r="D491" s="658" t="s">
        <v>2105</v>
      </c>
      <c r="E491" s="85" t="s">
        <v>1247</v>
      </c>
      <c r="F491" s="96" t="s">
        <v>1248</v>
      </c>
      <c r="G491" s="4">
        <f t="shared" ca="1" si="15"/>
        <v>300</v>
      </c>
      <c r="H491" s="4">
        <f t="shared" ca="1" si="15"/>
        <v>300</v>
      </c>
      <c r="I491" s="4">
        <f t="shared" ca="1" si="16"/>
        <v>60</v>
      </c>
    </row>
    <row r="492" spans="1:9" ht="15.75">
      <c r="A492" s="96">
        <v>484</v>
      </c>
      <c r="B492" s="646" t="s">
        <v>1092</v>
      </c>
      <c r="C492" s="647" t="s">
        <v>1673</v>
      </c>
      <c r="D492" s="658" t="s">
        <v>2106</v>
      </c>
      <c r="E492" s="85" t="s">
        <v>1247</v>
      </c>
      <c r="F492" s="96" t="s">
        <v>1248</v>
      </c>
      <c r="G492" s="4">
        <f t="shared" ca="1" si="15"/>
        <v>300</v>
      </c>
      <c r="H492" s="4">
        <f t="shared" ca="1" si="15"/>
        <v>300</v>
      </c>
      <c r="I492" s="4">
        <f t="shared" ca="1" si="16"/>
        <v>60</v>
      </c>
    </row>
    <row r="493" spans="1:9" ht="15.75">
      <c r="A493" s="96">
        <v>485</v>
      </c>
      <c r="B493" s="646" t="s">
        <v>543</v>
      </c>
      <c r="C493" s="647" t="s">
        <v>2094</v>
      </c>
      <c r="D493" s="658" t="s">
        <v>2107</v>
      </c>
      <c r="E493" s="85" t="s">
        <v>1247</v>
      </c>
      <c r="F493" s="96" t="s">
        <v>1248</v>
      </c>
      <c r="G493" s="4">
        <f t="shared" ca="1" si="15"/>
        <v>200</v>
      </c>
      <c r="H493" s="4">
        <f t="shared" ca="1" si="15"/>
        <v>200</v>
      </c>
      <c r="I493" s="4">
        <f t="shared" ca="1" si="16"/>
        <v>40</v>
      </c>
    </row>
    <row r="494" spans="1:9" ht="15.75">
      <c r="A494" s="96">
        <v>486</v>
      </c>
      <c r="B494" s="646" t="s">
        <v>1083</v>
      </c>
      <c r="C494" s="647" t="s">
        <v>2108</v>
      </c>
      <c r="D494" s="658" t="s">
        <v>2109</v>
      </c>
      <c r="E494" s="85" t="s">
        <v>1247</v>
      </c>
      <c r="F494" s="96" t="s">
        <v>1248</v>
      </c>
      <c r="G494" s="4">
        <f t="shared" ca="1" si="15"/>
        <v>200</v>
      </c>
      <c r="H494" s="4">
        <f t="shared" ca="1" si="15"/>
        <v>200</v>
      </c>
      <c r="I494" s="4">
        <f t="shared" ca="1" si="16"/>
        <v>40</v>
      </c>
    </row>
    <row r="495" spans="1:9" ht="15.75">
      <c r="A495" s="96">
        <v>487</v>
      </c>
      <c r="B495" s="646" t="s">
        <v>1098</v>
      </c>
      <c r="C495" s="647" t="s">
        <v>2110</v>
      </c>
      <c r="D495" s="658" t="s">
        <v>2111</v>
      </c>
      <c r="E495" s="85" t="s">
        <v>1247</v>
      </c>
      <c r="F495" s="96" t="s">
        <v>1248</v>
      </c>
      <c r="G495" s="4">
        <f t="shared" ca="1" si="15"/>
        <v>300</v>
      </c>
      <c r="H495" s="4">
        <f t="shared" ca="1" si="15"/>
        <v>300</v>
      </c>
      <c r="I495" s="4">
        <f t="shared" ca="1" si="16"/>
        <v>60</v>
      </c>
    </row>
    <row r="496" spans="1:9" ht="15.75">
      <c r="A496" s="96">
        <v>488</v>
      </c>
      <c r="B496" s="646" t="s">
        <v>1799</v>
      </c>
      <c r="C496" s="647" t="s">
        <v>1643</v>
      </c>
      <c r="D496" s="658" t="s">
        <v>2112</v>
      </c>
      <c r="E496" s="85" t="s">
        <v>1247</v>
      </c>
      <c r="F496" s="96" t="s">
        <v>1248</v>
      </c>
      <c r="G496" s="4">
        <f t="shared" ca="1" si="15"/>
        <v>200</v>
      </c>
      <c r="H496" s="4">
        <f t="shared" ca="1" si="15"/>
        <v>200</v>
      </c>
      <c r="I496" s="4">
        <f t="shared" ca="1" si="16"/>
        <v>40</v>
      </c>
    </row>
    <row r="497" spans="1:9" ht="15.75">
      <c r="A497" s="96">
        <v>489</v>
      </c>
      <c r="B497" s="646" t="s">
        <v>2027</v>
      </c>
      <c r="C497" s="647" t="s">
        <v>1338</v>
      </c>
      <c r="D497" s="658" t="s">
        <v>2113</v>
      </c>
      <c r="E497" s="85" t="s">
        <v>1247</v>
      </c>
      <c r="F497" s="96" t="s">
        <v>1248</v>
      </c>
      <c r="G497" s="4">
        <f t="shared" ca="1" si="15"/>
        <v>100</v>
      </c>
      <c r="H497" s="4">
        <f t="shared" ca="1" si="15"/>
        <v>100</v>
      </c>
      <c r="I497" s="4">
        <f t="shared" ca="1" si="16"/>
        <v>20</v>
      </c>
    </row>
    <row r="498" spans="1:9" ht="15.75">
      <c r="A498" s="96">
        <v>490</v>
      </c>
      <c r="B498" s="646" t="s">
        <v>2114</v>
      </c>
      <c r="C498" s="647" t="s">
        <v>1680</v>
      </c>
      <c r="D498" s="658" t="s">
        <v>2115</v>
      </c>
      <c r="E498" s="85" t="s">
        <v>1247</v>
      </c>
      <c r="F498" s="96" t="s">
        <v>1248</v>
      </c>
      <c r="G498" s="4">
        <f t="shared" ca="1" si="15"/>
        <v>200</v>
      </c>
      <c r="H498" s="4">
        <f t="shared" ca="1" si="15"/>
        <v>200</v>
      </c>
      <c r="I498" s="4">
        <f t="shared" ca="1" si="16"/>
        <v>40</v>
      </c>
    </row>
    <row r="499" spans="1:9" ht="15.75">
      <c r="A499" s="96">
        <v>491</v>
      </c>
      <c r="B499" s="646" t="s">
        <v>1454</v>
      </c>
      <c r="C499" s="647" t="s">
        <v>2116</v>
      </c>
      <c r="D499" s="658" t="s">
        <v>2117</v>
      </c>
      <c r="E499" s="85" t="s">
        <v>1247</v>
      </c>
      <c r="F499" s="96" t="s">
        <v>1248</v>
      </c>
      <c r="G499" s="4">
        <f t="shared" ca="1" si="15"/>
        <v>100</v>
      </c>
      <c r="H499" s="4">
        <f t="shared" ca="1" si="15"/>
        <v>100</v>
      </c>
      <c r="I499" s="4">
        <f t="shared" ca="1" si="16"/>
        <v>20</v>
      </c>
    </row>
    <row r="500" spans="1:9" ht="15.75">
      <c r="A500" s="96">
        <v>492</v>
      </c>
      <c r="B500" s="646" t="s">
        <v>2118</v>
      </c>
      <c r="C500" s="647" t="s">
        <v>2119</v>
      </c>
      <c r="D500" s="658" t="s">
        <v>2120</v>
      </c>
      <c r="E500" s="85" t="s">
        <v>1247</v>
      </c>
      <c r="F500" s="96" t="s">
        <v>1248</v>
      </c>
      <c r="G500" s="4">
        <f t="shared" ca="1" si="15"/>
        <v>200</v>
      </c>
      <c r="H500" s="4">
        <f t="shared" ca="1" si="15"/>
        <v>200</v>
      </c>
      <c r="I500" s="4">
        <f t="shared" ca="1" si="16"/>
        <v>40</v>
      </c>
    </row>
    <row r="501" spans="1:9" ht="15.75">
      <c r="A501" s="96">
        <v>493</v>
      </c>
      <c r="B501" s="646" t="s">
        <v>1617</v>
      </c>
      <c r="C501" s="647" t="s">
        <v>2121</v>
      </c>
      <c r="D501" s="658" t="s">
        <v>2122</v>
      </c>
      <c r="E501" s="85" t="s">
        <v>1247</v>
      </c>
      <c r="F501" s="96" t="s">
        <v>1248</v>
      </c>
      <c r="G501" s="4">
        <f t="shared" ca="1" si="15"/>
        <v>200</v>
      </c>
      <c r="H501" s="4">
        <f t="shared" ca="1" si="15"/>
        <v>200</v>
      </c>
      <c r="I501" s="4">
        <f t="shared" ca="1" si="16"/>
        <v>40</v>
      </c>
    </row>
    <row r="502" spans="1:9" ht="15.75">
      <c r="A502" s="96">
        <v>494</v>
      </c>
      <c r="B502" s="646" t="s">
        <v>1101</v>
      </c>
      <c r="C502" s="647" t="s">
        <v>1552</v>
      </c>
      <c r="D502" s="658" t="s">
        <v>2123</v>
      </c>
      <c r="E502" s="85" t="s">
        <v>1247</v>
      </c>
      <c r="F502" s="96" t="s">
        <v>1248</v>
      </c>
      <c r="G502" s="4">
        <f t="shared" ca="1" si="15"/>
        <v>300</v>
      </c>
      <c r="H502" s="4">
        <f t="shared" ca="1" si="15"/>
        <v>300</v>
      </c>
      <c r="I502" s="4">
        <f t="shared" ca="1" si="16"/>
        <v>60</v>
      </c>
    </row>
    <row r="503" spans="1:9" ht="15.75">
      <c r="A503" s="96">
        <v>495</v>
      </c>
      <c r="B503" s="646" t="s">
        <v>2124</v>
      </c>
      <c r="C503" s="647" t="s">
        <v>2116</v>
      </c>
      <c r="D503" s="658" t="s">
        <v>2125</v>
      </c>
      <c r="E503" s="85" t="s">
        <v>1247</v>
      </c>
      <c r="F503" s="96" t="s">
        <v>1248</v>
      </c>
      <c r="G503" s="4">
        <f t="shared" ca="1" si="15"/>
        <v>200</v>
      </c>
      <c r="H503" s="4">
        <f t="shared" ca="1" si="15"/>
        <v>200</v>
      </c>
      <c r="I503" s="4">
        <f t="shared" ca="1" si="16"/>
        <v>40</v>
      </c>
    </row>
    <row r="504" spans="1:9" ht="15.75">
      <c r="A504" s="96">
        <v>496</v>
      </c>
      <c r="B504" s="646" t="s">
        <v>1679</v>
      </c>
      <c r="C504" s="647" t="s">
        <v>2126</v>
      </c>
      <c r="D504" s="658" t="s">
        <v>2127</v>
      </c>
      <c r="E504" s="85" t="s">
        <v>1247</v>
      </c>
      <c r="F504" s="96" t="s">
        <v>1248</v>
      </c>
      <c r="G504" s="4">
        <f t="shared" ca="1" si="15"/>
        <v>300</v>
      </c>
      <c r="H504" s="4">
        <f t="shared" ca="1" si="15"/>
        <v>300</v>
      </c>
      <c r="I504" s="4">
        <f t="shared" ca="1" si="16"/>
        <v>60</v>
      </c>
    </row>
    <row r="505" spans="1:9" ht="15.75">
      <c r="A505" s="96">
        <v>497</v>
      </c>
      <c r="B505" s="646" t="s">
        <v>1679</v>
      </c>
      <c r="C505" s="647" t="s">
        <v>2128</v>
      </c>
      <c r="D505" s="658" t="s">
        <v>2129</v>
      </c>
      <c r="E505" s="85" t="s">
        <v>1247</v>
      </c>
      <c r="F505" s="96" t="s">
        <v>1248</v>
      </c>
      <c r="G505" s="4">
        <f t="shared" ca="1" si="15"/>
        <v>200</v>
      </c>
      <c r="H505" s="4">
        <f t="shared" ca="1" si="15"/>
        <v>200</v>
      </c>
      <c r="I505" s="4">
        <f t="shared" ca="1" si="16"/>
        <v>40</v>
      </c>
    </row>
    <row r="506" spans="1:9" ht="15.75">
      <c r="A506" s="96">
        <v>498</v>
      </c>
      <c r="B506" s="646" t="s">
        <v>2130</v>
      </c>
      <c r="C506" s="647" t="s">
        <v>2131</v>
      </c>
      <c r="D506" s="658" t="s">
        <v>2132</v>
      </c>
      <c r="E506" s="85" t="s">
        <v>1247</v>
      </c>
      <c r="F506" s="96" t="s">
        <v>1248</v>
      </c>
      <c r="G506" s="4">
        <f t="shared" ca="1" si="15"/>
        <v>300</v>
      </c>
      <c r="H506" s="4">
        <f t="shared" ca="1" si="15"/>
        <v>300</v>
      </c>
      <c r="I506" s="4">
        <f t="shared" ca="1" si="16"/>
        <v>60</v>
      </c>
    </row>
    <row r="507" spans="1:9" ht="15.75">
      <c r="A507" s="96">
        <v>499</v>
      </c>
      <c r="B507" s="646" t="s">
        <v>2133</v>
      </c>
      <c r="C507" s="647" t="s">
        <v>2131</v>
      </c>
      <c r="D507" s="658" t="s">
        <v>2134</v>
      </c>
      <c r="E507" s="85" t="s">
        <v>1247</v>
      </c>
      <c r="F507" s="96" t="s">
        <v>1248</v>
      </c>
      <c r="G507" s="4">
        <f t="shared" ca="1" si="15"/>
        <v>300</v>
      </c>
      <c r="H507" s="4">
        <f t="shared" ca="1" si="15"/>
        <v>300</v>
      </c>
      <c r="I507" s="4">
        <f t="shared" ca="1" si="16"/>
        <v>60</v>
      </c>
    </row>
    <row r="508" spans="1:9" ht="15.75">
      <c r="A508" s="96">
        <v>500</v>
      </c>
      <c r="B508" s="646" t="s">
        <v>1086</v>
      </c>
      <c r="C508" s="647" t="s">
        <v>1809</v>
      </c>
      <c r="D508" s="658" t="s">
        <v>2135</v>
      </c>
      <c r="E508" s="85" t="s">
        <v>1247</v>
      </c>
      <c r="F508" s="96" t="s">
        <v>1248</v>
      </c>
      <c r="G508" s="4">
        <f t="shared" ca="1" si="15"/>
        <v>300</v>
      </c>
      <c r="H508" s="4">
        <f t="shared" ca="1" si="15"/>
        <v>300</v>
      </c>
      <c r="I508" s="4">
        <f t="shared" ca="1" si="16"/>
        <v>60</v>
      </c>
    </row>
    <row r="509" spans="1:9" ht="15.75">
      <c r="A509" s="96">
        <v>501</v>
      </c>
      <c r="B509" s="646" t="s">
        <v>2136</v>
      </c>
      <c r="C509" s="647" t="s">
        <v>2137</v>
      </c>
      <c r="D509" s="658" t="s">
        <v>2138</v>
      </c>
      <c r="E509" s="85" t="s">
        <v>1247</v>
      </c>
      <c r="F509" s="96" t="s">
        <v>1248</v>
      </c>
      <c r="G509" s="4">
        <f t="shared" ca="1" si="15"/>
        <v>300</v>
      </c>
      <c r="H509" s="4">
        <f t="shared" ca="1" si="15"/>
        <v>300</v>
      </c>
      <c r="I509" s="4">
        <f t="shared" ca="1" si="16"/>
        <v>60</v>
      </c>
    </row>
    <row r="510" spans="1:9" ht="15.75">
      <c r="A510" s="96">
        <v>502</v>
      </c>
      <c r="B510" s="646" t="s">
        <v>1084</v>
      </c>
      <c r="C510" s="647" t="s">
        <v>2139</v>
      </c>
      <c r="D510" s="658" t="s">
        <v>2140</v>
      </c>
      <c r="E510" s="85" t="s">
        <v>1247</v>
      </c>
      <c r="F510" s="96" t="s">
        <v>1248</v>
      </c>
      <c r="G510" s="4">
        <f t="shared" ca="1" si="15"/>
        <v>300</v>
      </c>
      <c r="H510" s="4">
        <f t="shared" ca="1" si="15"/>
        <v>300</v>
      </c>
      <c r="I510" s="4">
        <f t="shared" ca="1" si="16"/>
        <v>60</v>
      </c>
    </row>
    <row r="511" spans="1:9" ht="15.75">
      <c r="A511" s="96">
        <v>503</v>
      </c>
      <c r="B511" s="646" t="s">
        <v>536</v>
      </c>
      <c r="C511" s="647" t="s">
        <v>2141</v>
      </c>
      <c r="D511" s="658" t="s">
        <v>2142</v>
      </c>
      <c r="E511" s="85" t="s">
        <v>1247</v>
      </c>
      <c r="F511" s="96" t="s">
        <v>1248</v>
      </c>
      <c r="G511" s="4">
        <f t="shared" ca="1" si="15"/>
        <v>300</v>
      </c>
      <c r="H511" s="4">
        <f t="shared" ca="1" si="15"/>
        <v>300</v>
      </c>
      <c r="I511" s="4">
        <f t="shared" ca="1" si="16"/>
        <v>60</v>
      </c>
    </row>
    <row r="512" spans="1:9" ht="15.75">
      <c r="A512" s="96">
        <v>504</v>
      </c>
      <c r="B512" s="646" t="s">
        <v>1402</v>
      </c>
      <c r="C512" s="647" t="s">
        <v>2143</v>
      </c>
      <c r="D512" s="658" t="s">
        <v>2144</v>
      </c>
      <c r="E512" s="85" t="s">
        <v>1247</v>
      </c>
      <c r="F512" s="96" t="s">
        <v>1248</v>
      </c>
      <c r="G512" s="4">
        <f t="shared" ca="1" si="15"/>
        <v>200</v>
      </c>
      <c r="H512" s="4">
        <f t="shared" ca="1" si="15"/>
        <v>200</v>
      </c>
      <c r="I512" s="4">
        <f t="shared" ca="1" si="16"/>
        <v>40</v>
      </c>
    </row>
    <row r="513" spans="1:9" ht="15.75">
      <c r="A513" s="96">
        <v>505</v>
      </c>
      <c r="B513" s="646" t="s">
        <v>1823</v>
      </c>
      <c r="C513" s="647" t="s">
        <v>1978</v>
      </c>
      <c r="D513" s="658" t="s">
        <v>2145</v>
      </c>
      <c r="E513" s="85" t="s">
        <v>1247</v>
      </c>
      <c r="F513" s="96" t="s">
        <v>1248</v>
      </c>
      <c r="G513" s="4">
        <f t="shared" ca="1" si="15"/>
        <v>300</v>
      </c>
      <c r="H513" s="4">
        <f t="shared" ca="1" si="15"/>
        <v>300</v>
      </c>
      <c r="I513" s="4">
        <f t="shared" ca="1" si="16"/>
        <v>60</v>
      </c>
    </row>
    <row r="514" spans="1:9" ht="15.75">
      <c r="A514" s="96">
        <v>506</v>
      </c>
      <c r="B514" s="646" t="s">
        <v>1823</v>
      </c>
      <c r="C514" s="647" t="s">
        <v>2146</v>
      </c>
      <c r="D514" s="658" t="s">
        <v>2147</v>
      </c>
      <c r="E514" s="85" t="s">
        <v>1247</v>
      </c>
      <c r="F514" s="96" t="s">
        <v>1248</v>
      </c>
      <c r="G514" s="4">
        <f t="shared" ca="1" si="15"/>
        <v>300</v>
      </c>
      <c r="H514" s="4">
        <f t="shared" ca="1" si="15"/>
        <v>300</v>
      </c>
      <c r="I514" s="4">
        <f t="shared" ca="1" si="16"/>
        <v>60</v>
      </c>
    </row>
    <row r="515" spans="1:9" ht="15.75">
      <c r="A515" s="96">
        <v>507</v>
      </c>
      <c r="B515" s="646" t="s">
        <v>2148</v>
      </c>
      <c r="C515" s="647" t="s">
        <v>2149</v>
      </c>
      <c r="D515" s="658" t="s">
        <v>2150</v>
      </c>
      <c r="E515" s="85" t="s">
        <v>1247</v>
      </c>
      <c r="F515" s="96" t="s">
        <v>1248</v>
      </c>
      <c r="G515" s="4">
        <f t="shared" ca="1" si="15"/>
        <v>200</v>
      </c>
      <c r="H515" s="4">
        <f t="shared" ca="1" si="15"/>
        <v>200</v>
      </c>
      <c r="I515" s="4">
        <f t="shared" ca="1" si="16"/>
        <v>40</v>
      </c>
    </row>
    <row r="516" spans="1:9" ht="15.75">
      <c r="A516" s="96">
        <v>508</v>
      </c>
      <c r="B516" s="646" t="s">
        <v>1614</v>
      </c>
      <c r="C516" s="647" t="s">
        <v>1809</v>
      </c>
      <c r="D516" s="658" t="s">
        <v>2151</v>
      </c>
      <c r="E516" s="85" t="s">
        <v>1247</v>
      </c>
      <c r="F516" s="96" t="s">
        <v>1248</v>
      </c>
      <c r="G516" s="4">
        <f t="shared" ca="1" si="15"/>
        <v>300</v>
      </c>
      <c r="H516" s="4">
        <f t="shared" ca="1" si="15"/>
        <v>300</v>
      </c>
      <c r="I516" s="4">
        <f t="shared" ca="1" si="16"/>
        <v>60</v>
      </c>
    </row>
    <row r="517" spans="1:9" ht="15.75">
      <c r="A517" s="96">
        <v>509</v>
      </c>
      <c r="B517" s="646" t="s">
        <v>2152</v>
      </c>
      <c r="C517" s="647" t="s">
        <v>1528</v>
      </c>
      <c r="D517" s="658" t="s">
        <v>2153</v>
      </c>
      <c r="E517" s="85" t="s">
        <v>1247</v>
      </c>
      <c r="F517" s="96" t="s">
        <v>1248</v>
      </c>
      <c r="G517" s="4">
        <f t="shared" ca="1" si="15"/>
        <v>300</v>
      </c>
      <c r="H517" s="4">
        <f t="shared" ca="1" si="15"/>
        <v>300</v>
      </c>
      <c r="I517" s="4">
        <f t="shared" ca="1" si="16"/>
        <v>60</v>
      </c>
    </row>
    <row r="518" spans="1:9" ht="15.75">
      <c r="A518" s="96">
        <v>510</v>
      </c>
      <c r="B518" s="646" t="s">
        <v>1092</v>
      </c>
      <c r="C518" s="647" t="s">
        <v>2154</v>
      </c>
      <c r="D518" s="658" t="s">
        <v>2155</v>
      </c>
      <c r="E518" s="85" t="s">
        <v>1247</v>
      </c>
      <c r="F518" s="96" t="s">
        <v>1248</v>
      </c>
      <c r="G518" s="4">
        <f t="shared" ca="1" si="15"/>
        <v>300</v>
      </c>
      <c r="H518" s="4">
        <f t="shared" ca="1" si="15"/>
        <v>300</v>
      </c>
      <c r="I518" s="4">
        <f t="shared" ca="1" si="16"/>
        <v>60</v>
      </c>
    </row>
    <row r="519" spans="1:9" ht="15.75">
      <c r="A519" s="96">
        <v>511</v>
      </c>
      <c r="B519" s="646" t="s">
        <v>2156</v>
      </c>
      <c r="C519" s="647" t="s">
        <v>2157</v>
      </c>
      <c r="D519" s="658" t="s">
        <v>2158</v>
      </c>
      <c r="E519" s="85" t="s">
        <v>1247</v>
      </c>
      <c r="F519" s="96" t="s">
        <v>1248</v>
      </c>
      <c r="G519" s="4">
        <f t="shared" ca="1" si="15"/>
        <v>200</v>
      </c>
      <c r="H519" s="4">
        <f t="shared" ca="1" si="15"/>
        <v>200</v>
      </c>
      <c r="I519" s="4">
        <f t="shared" ca="1" si="16"/>
        <v>40</v>
      </c>
    </row>
    <row r="520" spans="1:9" ht="15.75">
      <c r="A520" s="96">
        <v>512</v>
      </c>
      <c r="B520" s="646" t="s">
        <v>1880</v>
      </c>
      <c r="C520" s="647" t="s">
        <v>2159</v>
      </c>
      <c r="D520" s="658" t="s">
        <v>2160</v>
      </c>
      <c r="E520" s="85" t="s">
        <v>1247</v>
      </c>
      <c r="F520" s="96" t="s">
        <v>1248</v>
      </c>
      <c r="G520" s="4">
        <f t="shared" ca="1" si="15"/>
        <v>200</v>
      </c>
      <c r="H520" s="4">
        <f t="shared" ca="1" si="15"/>
        <v>200</v>
      </c>
      <c r="I520" s="4">
        <f t="shared" ca="1" si="16"/>
        <v>40</v>
      </c>
    </row>
    <row r="521" spans="1:9" ht="15.75">
      <c r="A521" s="96">
        <v>513</v>
      </c>
      <c r="B521" s="646" t="s">
        <v>1880</v>
      </c>
      <c r="C521" s="647" t="s">
        <v>1222</v>
      </c>
      <c r="D521" s="658" t="s">
        <v>2161</v>
      </c>
      <c r="E521" s="85" t="s">
        <v>1247</v>
      </c>
      <c r="F521" s="96" t="s">
        <v>1248</v>
      </c>
      <c r="G521" s="4">
        <f t="shared" ca="1" si="15"/>
        <v>300</v>
      </c>
      <c r="H521" s="4">
        <f t="shared" ca="1" si="15"/>
        <v>300</v>
      </c>
      <c r="I521" s="4">
        <f t="shared" ca="1" si="16"/>
        <v>60</v>
      </c>
    </row>
    <row r="522" spans="1:9" ht="15.75">
      <c r="A522" s="96">
        <v>514</v>
      </c>
      <c r="B522" s="646" t="s">
        <v>1348</v>
      </c>
      <c r="C522" s="647" t="s">
        <v>1641</v>
      </c>
      <c r="D522" s="658" t="s">
        <v>2162</v>
      </c>
      <c r="E522" s="85" t="s">
        <v>1247</v>
      </c>
      <c r="F522" s="96" t="s">
        <v>1248</v>
      </c>
      <c r="G522" s="4">
        <f t="shared" ca="1" si="15"/>
        <v>200</v>
      </c>
      <c r="H522" s="4">
        <f t="shared" ca="1" si="15"/>
        <v>200</v>
      </c>
      <c r="I522" s="4">
        <f t="shared" ca="1" si="16"/>
        <v>40</v>
      </c>
    </row>
    <row r="523" spans="1:9" ht="15.75">
      <c r="A523" s="96">
        <v>515</v>
      </c>
      <c r="B523" s="646" t="s">
        <v>1348</v>
      </c>
      <c r="C523" s="647" t="s">
        <v>1809</v>
      </c>
      <c r="D523" s="658" t="s">
        <v>2163</v>
      </c>
      <c r="E523" s="85" t="s">
        <v>1247</v>
      </c>
      <c r="F523" s="96" t="s">
        <v>1248</v>
      </c>
      <c r="G523" s="4">
        <f t="shared" ca="1" si="15"/>
        <v>300</v>
      </c>
      <c r="H523" s="4">
        <f t="shared" ca="1" si="15"/>
        <v>300</v>
      </c>
      <c r="I523" s="4">
        <f t="shared" ca="1" si="16"/>
        <v>60</v>
      </c>
    </row>
    <row r="524" spans="1:9" ht="15.75">
      <c r="A524" s="96">
        <v>516</v>
      </c>
      <c r="B524" s="646" t="s">
        <v>1110</v>
      </c>
      <c r="C524" s="647" t="s">
        <v>2141</v>
      </c>
      <c r="D524" s="658" t="s">
        <v>2164</v>
      </c>
      <c r="E524" s="85" t="s">
        <v>1247</v>
      </c>
      <c r="F524" s="96" t="s">
        <v>1248</v>
      </c>
      <c r="G524" s="4">
        <f t="shared" ca="1" si="15"/>
        <v>300</v>
      </c>
      <c r="H524" s="4">
        <f t="shared" ca="1" si="15"/>
        <v>300</v>
      </c>
      <c r="I524" s="4">
        <f t="shared" ca="1" si="16"/>
        <v>60</v>
      </c>
    </row>
    <row r="525" spans="1:9" ht="15.75">
      <c r="A525" s="96">
        <v>517</v>
      </c>
      <c r="B525" s="646" t="s">
        <v>1111</v>
      </c>
      <c r="C525" s="647" t="s">
        <v>2165</v>
      </c>
      <c r="D525" s="658" t="s">
        <v>2166</v>
      </c>
      <c r="E525" s="85" t="s">
        <v>1247</v>
      </c>
      <c r="F525" s="96" t="s">
        <v>1248</v>
      </c>
      <c r="G525" s="4">
        <f t="shared" ca="1" si="15"/>
        <v>300</v>
      </c>
      <c r="H525" s="4">
        <f t="shared" ca="1" si="15"/>
        <v>300</v>
      </c>
      <c r="I525" s="4">
        <f t="shared" ca="1" si="16"/>
        <v>60</v>
      </c>
    </row>
    <row r="526" spans="1:9" ht="15.75">
      <c r="A526" s="96">
        <v>518</v>
      </c>
      <c r="B526" s="646" t="s">
        <v>1276</v>
      </c>
      <c r="C526" s="647" t="s">
        <v>2167</v>
      </c>
      <c r="D526" s="658" t="s">
        <v>2168</v>
      </c>
      <c r="E526" s="85" t="s">
        <v>1247</v>
      </c>
      <c r="F526" s="96" t="s">
        <v>1248</v>
      </c>
      <c r="G526" s="4">
        <f t="shared" ca="1" si="15"/>
        <v>200</v>
      </c>
      <c r="H526" s="4">
        <f t="shared" ca="1" si="15"/>
        <v>200</v>
      </c>
      <c r="I526" s="4">
        <f t="shared" ca="1" si="16"/>
        <v>40</v>
      </c>
    </row>
    <row r="527" spans="1:9" ht="15.75">
      <c r="A527" s="96">
        <v>519</v>
      </c>
      <c r="B527" s="646" t="s">
        <v>1480</v>
      </c>
      <c r="C527" s="647" t="s">
        <v>1189</v>
      </c>
      <c r="D527" s="658" t="s">
        <v>2169</v>
      </c>
      <c r="E527" s="85" t="s">
        <v>1247</v>
      </c>
      <c r="F527" s="96" t="s">
        <v>1248</v>
      </c>
      <c r="G527" s="4">
        <f t="shared" ca="1" si="15"/>
        <v>300</v>
      </c>
      <c r="H527" s="4">
        <f t="shared" ca="1" si="15"/>
        <v>300</v>
      </c>
      <c r="I527" s="4">
        <f t="shared" ca="1" si="16"/>
        <v>60</v>
      </c>
    </row>
    <row r="528" spans="1:9" ht="15.75">
      <c r="A528" s="96">
        <v>520</v>
      </c>
      <c r="B528" s="646" t="s">
        <v>1480</v>
      </c>
      <c r="C528" s="647" t="s">
        <v>534</v>
      </c>
      <c r="D528" s="658" t="s">
        <v>2170</v>
      </c>
      <c r="E528" s="85" t="s">
        <v>1247</v>
      </c>
      <c r="F528" s="96" t="s">
        <v>1248</v>
      </c>
      <c r="G528" s="4">
        <f t="shared" ca="1" si="15"/>
        <v>300</v>
      </c>
      <c r="H528" s="4">
        <f t="shared" ca="1" si="15"/>
        <v>300</v>
      </c>
      <c r="I528" s="4">
        <f t="shared" ca="1" si="16"/>
        <v>60</v>
      </c>
    </row>
    <row r="529" spans="1:9" ht="15.75">
      <c r="A529" s="96">
        <v>521</v>
      </c>
      <c r="B529" s="646" t="s">
        <v>1946</v>
      </c>
      <c r="C529" s="647" t="s">
        <v>2171</v>
      </c>
      <c r="D529" s="658" t="s">
        <v>2172</v>
      </c>
      <c r="E529" s="85" t="s">
        <v>1247</v>
      </c>
      <c r="F529" s="96" t="s">
        <v>1248</v>
      </c>
      <c r="G529" s="4">
        <f t="shared" ca="1" si="15"/>
        <v>300</v>
      </c>
      <c r="H529" s="4">
        <f t="shared" ca="1" si="15"/>
        <v>300</v>
      </c>
      <c r="I529" s="4">
        <f t="shared" ca="1" si="16"/>
        <v>60</v>
      </c>
    </row>
    <row r="530" spans="1:9" ht="15.75">
      <c r="A530" s="96">
        <v>522</v>
      </c>
      <c r="B530" s="646" t="s">
        <v>1114</v>
      </c>
      <c r="C530" s="647" t="s">
        <v>2173</v>
      </c>
      <c r="D530" s="658" t="s">
        <v>2174</v>
      </c>
      <c r="E530" s="85" t="s">
        <v>1247</v>
      </c>
      <c r="F530" s="96" t="s">
        <v>1248</v>
      </c>
      <c r="G530" s="4">
        <f t="shared" ca="1" si="15"/>
        <v>200</v>
      </c>
      <c r="H530" s="4">
        <f t="shared" ca="1" si="15"/>
        <v>200</v>
      </c>
      <c r="I530" s="4">
        <f t="shared" ca="1" si="16"/>
        <v>40</v>
      </c>
    </row>
    <row r="531" spans="1:9" ht="15.75">
      <c r="A531" s="96">
        <v>523</v>
      </c>
      <c r="B531" s="646" t="s">
        <v>2175</v>
      </c>
      <c r="C531" s="647" t="s">
        <v>1131</v>
      </c>
      <c r="D531" s="658" t="s">
        <v>2176</v>
      </c>
      <c r="E531" s="85" t="s">
        <v>1247</v>
      </c>
      <c r="F531" s="96" t="s">
        <v>1248</v>
      </c>
      <c r="G531" s="4">
        <f t="shared" ca="1" si="15"/>
        <v>200</v>
      </c>
      <c r="H531" s="4">
        <f t="shared" ca="1" si="15"/>
        <v>200</v>
      </c>
      <c r="I531" s="4">
        <f t="shared" ca="1" si="16"/>
        <v>40</v>
      </c>
    </row>
    <row r="532" spans="1:9" ht="15.75">
      <c r="A532" s="96">
        <v>524</v>
      </c>
      <c r="B532" s="646" t="s">
        <v>1098</v>
      </c>
      <c r="C532" s="647" t="s">
        <v>2177</v>
      </c>
      <c r="D532" s="658" t="s">
        <v>2178</v>
      </c>
      <c r="E532" s="85" t="s">
        <v>1247</v>
      </c>
      <c r="F532" s="96" t="s">
        <v>1248</v>
      </c>
      <c r="G532" s="4">
        <f t="shared" ca="1" si="15"/>
        <v>300</v>
      </c>
      <c r="H532" s="4">
        <f t="shared" ca="1" si="15"/>
        <v>300</v>
      </c>
      <c r="I532" s="4">
        <f t="shared" ca="1" si="16"/>
        <v>60</v>
      </c>
    </row>
    <row r="533" spans="1:9" ht="15.75">
      <c r="A533" s="96">
        <v>525</v>
      </c>
      <c r="B533" s="646" t="s">
        <v>2179</v>
      </c>
      <c r="C533" s="647" t="s">
        <v>2180</v>
      </c>
      <c r="D533" s="658" t="s">
        <v>2181</v>
      </c>
      <c r="E533" s="85" t="s">
        <v>1247</v>
      </c>
      <c r="F533" s="96" t="s">
        <v>1248</v>
      </c>
      <c r="G533" s="4">
        <f t="shared" ca="1" si="15"/>
        <v>300</v>
      </c>
      <c r="H533" s="4">
        <f t="shared" ca="1" si="15"/>
        <v>300</v>
      </c>
      <c r="I533" s="4">
        <f t="shared" ca="1" si="16"/>
        <v>60</v>
      </c>
    </row>
    <row r="534" spans="1:9" ht="15.75">
      <c r="A534" s="96">
        <v>526</v>
      </c>
      <c r="B534" s="646" t="s">
        <v>2182</v>
      </c>
      <c r="C534" s="647" t="s">
        <v>2183</v>
      </c>
      <c r="D534" s="658" t="s">
        <v>2184</v>
      </c>
      <c r="E534" s="85" t="s">
        <v>1247</v>
      </c>
      <c r="F534" s="96" t="s">
        <v>1248</v>
      </c>
      <c r="G534" s="4">
        <f t="shared" ca="1" si="15"/>
        <v>300</v>
      </c>
      <c r="H534" s="4">
        <f t="shared" ca="1" si="15"/>
        <v>300</v>
      </c>
      <c r="I534" s="4">
        <f t="shared" ca="1" si="16"/>
        <v>60</v>
      </c>
    </row>
    <row r="535" spans="1:9" ht="15.75">
      <c r="A535" s="96">
        <v>527</v>
      </c>
      <c r="B535" s="646" t="s">
        <v>1096</v>
      </c>
      <c r="C535" s="647" t="s">
        <v>1163</v>
      </c>
      <c r="D535" s="658" t="s">
        <v>2185</v>
      </c>
      <c r="E535" s="85" t="s">
        <v>1247</v>
      </c>
      <c r="F535" s="96" t="s">
        <v>1248</v>
      </c>
      <c r="G535" s="4">
        <f t="shared" ca="1" si="15"/>
        <v>300</v>
      </c>
      <c r="H535" s="4">
        <f t="shared" ca="1" si="15"/>
        <v>300</v>
      </c>
      <c r="I535" s="4">
        <f t="shared" ca="1" si="16"/>
        <v>60</v>
      </c>
    </row>
    <row r="536" spans="1:9" ht="15.75">
      <c r="A536" s="96">
        <v>528</v>
      </c>
      <c r="B536" s="646" t="s">
        <v>2186</v>
      </c>
      <c r="C536" s="647" t="s">
        <v>1222</v>
      </c>
      <c r="D536" s="658" t="s">
        <v>2187</v>
      </c>
      <c r="E536" s="85" t="s">
        <v>1247</v>
      </c>
      <c r="F536" s="96" t="s">
        <v>1248</v>
      </c>
      <c r="G536" s="4">
        <f t="shared" ca="1" si="15"/>
        <v>300</v>
      </c>
      <c r="H536" s="4">
        <f t="shared" ca="1" si="15"/>
        <v>300</v>
      </c>
      <c r="I536" s="4">
        <f t="shared" ca="1" si="16"/>
        <v>60</v>
      </c>
    </row>
    <row r="537" spans="1:9" ht="15.75">
      <c r="A537" s="96">
        <v>529</v>
      </c>
      <c r="B537" s="646" t="s">
        <v>1086</v>
      </c>
      <c r="C537" s="647" t="s">
        <v>2188</v>
      </c>
      <c r="D537" s="658" t="s">
        <v>2189</v>
      </c>
      <c r="E537" s="85" t="s">
        <v>1247</v>
      </c>
      <c r="F537" s="96" t="s">
        <v>1248</v>
      </c>
      <c r="G537" s="4">
        <f t="shared" ca="1" si="15"/>
        <v>300</v>
      </c>
      <c r="H537" s="4">
        <f t="shared" ca="1" si="15"/>
        <v>300</v>
      </c>
      <c r="I537" s="4">
        <f t="shared" ca="1" si="16"/>
        <v>60</v>
      </c>
    </row>
    <row r="538" spans="1:9" ht="15.75">
      <c r="A538" s="96">
        <v>530</v>
      </c>
      <c r="B538" s="646" t="s">
        <v>1125</v>
      </c>
      <c r="C538" s="647" t="s">
        <v>2190</v>
      </c>
      <c r="D538" s="658" t="s">
        <v>2191</v>
      </c>
      <c r="E538" s="85" t="s">
        <v>1247</v>
      </c>
      <c r="F538" s="96" t="s">
        <v>1248</v>
      </c>
      <c r="G538" s="4">
        <f t="shared" ref="G538:H601" ca="1" si="17">H538/0.8</f>
        <v>300</v>
      </c>
      <c r="H538" s="4">
        <f t="shared" ca="1" si="17"/>
        <v>300</v>
      </c>
      <c r="I538" s="4">
        <f t="shared" ref="I538:I601" ca="1" si="18">G538-H538</f>
        <v>60</v>
      </c>
    </row>
    <row r="539" spans="1:9" ht="15.75">
      <c r="A539" s="96">
        <v>531</v>
      </c>
      <c r="B539" s="646" t="s">
        <v>1327</v>
      </c>
      <c r="C539" s="647" t="s">
        <v>2192</v>
      </c>
      <c r="D539" s="658" t="s">
        <v>2193</v>
      </c>
      <c r="E539" s="85" t="s">
        <v>1247</v>
      </c>
      <c r="F539" s="96" t="s">
        <v>1248</v>
      </c>
      <c r="G539" s="4">
        <f t="shared" ca="1" si="17"/>
        <v>300</v>
      </c>
      <c r="H539" s="4">
        <f t="shared" ca="1" si="17"/>
        <v>300</v>
      </c>
      <c r="I539" s="4">
        <f t="shared" ca="1" si="18"/>
        <v>60</v>
      </c>
    </row>
    <row r="540" spans="1:9" ht="15.75">
      <c r="A540" s="96">
        <v>532</v>
      </c>
      <c r="B540" s="646" t="s">
        <v>2194</v>
      </c>
      <c r="C540" s="647" t="s">
        <v>1552</v>
      </c>
      <c r="D540" s="658" t="s">
        <v>2195</v>
      </c>
      <c r="E540" s="85" t="s">
        <v>1247</v>
      </c>
      <c r="F540" s="96" t="s">
        <v>1248</v>
      </c>
      <c r="G540" s="4">
        <f t="shared" ca="1" si="17"/>
        <v>300</v>
      </c>
      <c r="H540" s="4">
        <f t="shared" ca="1" si="17"/>
        <v>300</v>
      </c>
      <c r="I540" s="4">
        <f t="shared" ca="1" si="18"/>
        <v>60</v>
      </c>
    </row>
    <row r="541" spans="1:9" ht="15.75">
      <c r="A541" s="96">
        <v>533</v>
      </c>
      <c r="B541" s="646" t="s">
        <v>1119</v>
      </c>
      <c r="C541" s="647" t="s">
        <v>2196</v>
      </c>
      <c r="D541" s="658" t="s">
        <v>2197</v>
      </c>
      <c r="E541" s="85" t="s">
        <v>1247</v>
      </c>
      <c r="F541" s="96" t="s">
        <v>1248</v>
      </c>
      <c r="G541" s="4">
        <f t="shared" ca="1" si="17"/>
        <v>300</v>
      </c>
      <c r="H541" s="4">
        <f t="shared" ca="1" si="17"/>
        <v>300</v>
      </c>
      <c r="I541" s="4">
        <f t="shared" ca="1" si="18"/>
        <v>60</v>
      </c>
    </row>
    <row r="542" spans="1:9" ht="15.75">
      <c r="A542" s="96">
        <v>534</v>
      </c>
      <c r="B542" s="646" t="s">
        <v>1525</v>
      </c>
      <c r="C542" s="647" t="s">
        <v>1937</v>
      </c>
      <c r="D542" s="658" t="s">
        <v>2198</v>
      </c>
      <c r="E542" s="85" t="s">
        <v>1247</v>
      </c>
      <c r="F542" s="96" t="s">
        <v>1248</v>
      </c>
      <c r="G542" s="4">
        <f t="shared" ca="1" si="17"/>
        <v>300</v>
      </c>
      <c r="H542" s="4">
        <f t="shared" ca="1" si="17"/>
        <v>300</v>
      </c>
      <c r="I542" s="4">
        <f t="shared" ca="1" si="18"/>
        <v>60</v>
      </c>
    </row>
    <row r="543" spans="1:9" ht="15.75">
      <c r="A543" s="96">
        <v>535</v>
      </c>
      <c r="B543" s="646" t="s">
        <v>1103</v>
      </c>
      <c r="C543" s="647" t="s">
        <v>2199</v>
      </c>
      <c r="D543" s="658" t="s">
        <v>2200</v>
      </c>
      <c r="E543" s="85" t="s">
        <v>1247</v>
      </c>
      <c r="F543" s="96" t="s">
        <v>1248</v>
      </c>
      <c r="G543" s="4">
        <f t="shared" ca="1" si="17"/>
        <v>300</v>
      </c>
      <c r="H543" s="4">
        <f t="shared" ca="1" si="17"/>
        <v>300</v>
      </c>
      <c r="I543" s="4">
        <f t="shared" ca="1" si="18"/>
        <v>60</v>
      </c>
    </row>
    <row r="544" spans="1:9" ht="15.75">
      <c r="A544" s="96">
        <v>536</v>
      </c>
      <c r="B544" s="646" t="s">
        <v>1111</v>
      </c>
      <c r="C544" s="647" t="s">
        <v>1552</v>
      </c>
      <c r="D544" s="658" t="s">
        <v>2201</v>
      </c>
      <c r="E544" s="85" t="s">
        <v>1247</v>
      </c>
      <c r="F544" s="96" t="s">
        <v>1248</v>
      </c>
      <c r="G544" s="4">
        <f t="shared" ca="1" si="17"/>
        <v>200</v>
      </c>
      <c r="H544" s="4">
        <f t="shared" ca="1" si="17"/>
        <v>200</v>
      </c>
      <c r="I544" s="4">
        <f t="shared" ca="1" si="18"/>
        <v>40</v>
      </c>
    </row>
    <row r="545" spans="1:9" ht="15.75">
      <c r="A545" s="96">
        <v>537</v>
      </c>
      <c r="B545" s="646" t="s">
        <v>1114</v>
      </c>
      <c r="C545" s="647" t="s">
        <v>1927</v>
      </c>
      <c r="D545" s="658" t="s">
        <v>2202</v>
      </c>
      <c r="E545" s="85" t="s">
        <v>1247</v>
      </c>
      <c r="F545" s="96" t="s">
        <v>1248</v>
      </c>
      <c r="G545" s="4">
        <f t="shared" ca="1" si="17"/>
        <v>300</v>
      </c>
      <c r="H545" s="4">
        <f t="shared" ca="1" si="17"/>
        <v>300</v>
      </c>
      <c r="I545" s="4">
        <f t="shared" ca="1" si="18"/>
        <v>60</v>
      </c>
    </row>
    <row r="546" spans="1:9" ht="15.75">
      <c r="A546" s="96">
        <v>538</v>
      </c>
      <c r="B546" s="646" t="s">
        <v>1123</v>
      </c>
      <c r="C546" s="647" t="s">
        <v>2203</v>
      </c>
      <c r="D546" s="658" t="s">
        <v>2204</v>
      </c>
      <c r="E546" s="85" t="s">
        <v>1247</v>
      </c>
      <c r="F546" s="96" t="s">
        <v>1248</v>
      </c>
      <c r="G546" s="4">
        <f t="shared" ca="1" si="17"/>
        <v>300</v>
      </c>
      <c r="H546" s="4">
        <f t="shared" ca="1" si="17"/>
        <v>300</v>
      </c>
      <c r="I546" s="4">
        <f t="shared" ca="1" si="18"/>
        <v>60</v>
      </c>
    </row>
    <row r="547" spans="1:9" ht="15.75">
      <c r="A547" s="96">
        <v>539</v>
      </c>
      <c r="B547" s="646" t="s">
        <v>2205</v>
      </c>
      <c r="C547" s="647" t="s">
        <v>2188</v>
      </c>
      <c r="D547" s="658" t="s">
        <v>2206</v>
      </c>
      <c r="E547" s="85" t="s">
        <v>1247</v>
      </c>
      <c r="F547" s="96" t="s">
        <v>1248</v>
      </c>
      <c r="G547" s="4">
        <f t="shared" ca="1" si="17"/>
        <v>300</v>
      </c>
      <c r="H547" s="4">
        <f t="shared" ca="1" si="17"/>
        <v>300</v>
      </c>
      <c r="I547" s="4">
        <f t="shared" ca="1" si="18"/>
        <v>60</v>
      </c>
    </row>
    <row r="548" spans="1:9" ht="15.75">
      <c r="A548" s="96">
        <v>540</v>
      </c>
      <c r="B548" s="646" t="s">
        <v>2207</v>
      </c>
      <c r="C548" s="647" t="s">
        <v>2208</v>
      </c>
      <c r="D548" s="658" t="s">
        <v>2209</v>
      </c>
      <c r="E548" s="85" t="s">
        <v>1247</v>
      </c>
      <c r="F548" s="96" t="s">
        <v>1248</v>
      </c>
      <c r="G548" s="4">
        <f t="shared" ca="1" si="17"/>
        <v>200</v>
      </c>
      <c r="H548" s="4">
        <f t="shared" ca="1" si="17"/>
        <v>200</v>
      </c>
      <c r="I548" s="4">
        <f t="shared" ca="1" si="18"/>
        <v>40</v>
      </c>
    </row>
    <row r="549" spans="1:9" ht="15.75">
      <c r="A549" s="96">
        <v>541</v>
      </c>
      <c r="B549" s="646" t="s">
        <v>1094</v>
      </c>
      <c r="C549" s="647" t="s">
        <v>2210</v>
      </c>
      <c r="D549" s="658" t="s">
        <v>2211</v>
      </c>
      <c r="E549" s="85" t="s">
        <v>1247</v>
      </c>
      <c r="F549" s="96" t="s">
        <v>1248</v>
      </c>
      <c r="G549" s="4">
        <f t="shared" ca="1" si="17"/>
        <v>300</v>
      </c>
      <c r="H549" s="4">
        <f t="shared" ca="1" si="17"/>
        <v>300</v>
      </c>
      <c r="I549" s="4">
        <f t="shared" ca="1" si="18"/>
        <v>60</v>
      </c>
    </row>
    <row r="550" spans="1:9" ht="15.75">
      <c r="A550" s="96">
        <v>542</v>
      </c>
      <c r="B550" s="646" t="s">
        <v>2212</v>
      </c>
      <c r="C550" s="647" t="s">
        <v>2213</v>
      </c>
      <c r="D550" s="658" t="s">
        <v>2214</v>
      </c>
      <c r="E550" s="85" t="s">
        <v>1247</v>
      </c>
      <c r="F550" s="96" t="s">
        <v>1248</v>
      </c>
      <c r="G550" s="4">
        <f t="shared" ca="1" si="17"/>
        <v>300</v>
      </c>
      <c r="H550" s="4">
        <f t="shared" ca="1" si="17"/>
        <v>300</v>
      </c>
      <c r="I550" s="4">
        <f t="shared" ca="1" si="18"/>
        <v>60</v>
      </c>
    </row>
    <row r="551" spans="1:9" ht="15.75">
      <c r="A551" s="96">
        <v>543</v>
      </c>
      <c r="B551" s="646" t="s">
        <v>2215</v>
      </c>
      <c r="C551" s="647" t="s">
        <v>2216</v>
      </c>
      <c r="D551" s="658" t="s">
        <v>2217</v>
      </c>
      <c r="E551" s="85" t="s">
        <v>1247</v>
      </c>
      <c r="F551" s="96" t="s">
        <v>1248</v>
      </c>
      <c r="G551" s="4">
        <f t="shared" ca="1" si="17"/>
        <v>200</v>
      </c>
      <c r="H551" s="4">
        <f t="shared" ca="1" si="17"/>
        <v>200</v>
      </c>
      <c r="I551" s="4">
        <f t="shared" ca="1" si="18"/>
        <v>40</v>
      </c>
    </row>
    <row r="552" spans="1:9" ht="15.75">
      <c r="A552" s="96">
        <v>544</v>
      </c>
      <c r="B552" s="646" t="s">
        <v>2215</v>
      </c>
      <c r="C552" s="647" t="s">
        <v>2218</v>
      </c>
      <c r="D552" s="658" t="s">
        <v>2219</v>
      </c>
      <c r="E552" s="85" t="s">
        <v>1247</v>
      </c>
      <c r="F552" s="96" t="s">
        <v>1248</v>
      </c>
      <c r="G552" s="4">
        <f t="shared" ca="1" si="17"/>
        <v>300</v>
      </c>
      <c r="H552" s="4">
        <f t="shared" ca="1" si="17"/>
        <v>300</v>
      </c>
      <c r="I552" s="4">
        <f t="shared" ca="1" si="18"/>
        <v>60</v>
      </c>
    </row>
    <row r="553" spans="1:9" ht="15.75">
      <c r="A553" s="96">
        <v>545</v>
      </c>
      <c r="B553" s="646" t="s">
        <v>2220</v>
      </c>
      <c r="C553" s="647" t="s">
        <v>2221</v>
      </c>
      <c r="D553" s="658" t="s">
        <v>2222</v>
      </c>
      <c r="E553" s="85" t="s">
        <v>1247</v>
      </c>
      <c r="F553" s="96" t="s">
        <v>1248</v>
      </c>
      <c r="G553" s="4">
        <f t="shared" ca="1" si="17"/>
        <v>300</v>
      </c>
      <c r="H553" s="4">
        <f t="shared" ca="1" si="17"/>
        <v>300</v>
      </c>
      <c r="I553" s="4">
        <f t="shared" ca="1" si="18"/>
        <v>60</v>
      </c>
    </row>
    <row r="554" spans="1:9" ht="15.75">
      <c r="A554" s="96">
        <v>546</v>
      </c>
      <c r="B554" s="646" t="s">
        <v>1454</v>
      </c>
      <c r="C554" s="647" t="s">
        <v>2223</v>
      </c>
      <c r="D554" s="658" t="s">
        <v>2224</v>
      </c>
      <c r="E554" s="85" t="s">
        <v>1247</v>
      </c>
      <c r="F554" s="96" t="s">
        <v>1248</v>
      </c>
      <c r="G554" s="4">
        <f t="shared" ca="1" si="17"/>
        <v>300</v>
      </c>
      <c r="H554" s="4">
        <f t="shared" ca="1" si="17"/>
        <v>300</v>
      </c>
      <c r="I554" s="4">
        <f t="shared" ca="1" si="18"/>
        <v>60</v>
      </c>
    </row>
    <row r="555" spans="1:9" ht="15.75">
      <c r="A555" s="96">
        <v>547</v>
      </c>
      <c r="B555" s="646" t="s">
        <v>1454</v>
      </c>
      <c r="C555" s="647" t="s">
        <v>2225</v>
      </c>
      <c r="D555" s="658" t="s">
        <v>2226</v>
      </c>
      <c r="E555" s="85" t="s">
        <v>1247</v>
      </c>
      <c r="F555" s="96" t="s">
        <v>1248</v>
      </c>
      <c r="G555" s="4">
        <f t="shared" ca="1" si="17"/>
        <v>300</v>
      </c>
      <c r="H555" s="4">
        <f t="shared" ca="1" si="17"/>
        <v>300</v>
      </c>
      <c r="I555" s="4">
        <f t="shared" ca="1" si="18"/>
        <v>60</v>
      </c>
    </row>
    <row r="556" spans="1:9" ht="15.75">
      <c r="A556" s="96">
        <v>548</v>
      </c>
      <c r="B556" s="646" t="s">
        <v>1327</v>
      </c>
      <c r="C556" s="647" t="s">
        <v>1318</v>
      </c>
      <c r="D556" s="658" t="s">
        <v>2227</v>
      </c>
      <c r="E556" s="85" t="s">
        <v>1247</v>
      </c>
      <c r="F556" s="96" t="s">
        <v>1248</v>
      </c>
      <c r="G556" s="4">
        <f t="shared" ca="1" si="17"/>
        <v>200</v>
      </c>
      <c r="H556" s="4">
        <f t="shared" ca="1" si="17"/>
        <v>200</v>
      </c>
      <c r="I556" s="4">
        <f t="shared" ca="1" si="18"/>
        <v>40</v>
      </c>
    </row>
    <row r="557" spans="1:9" ht="15.75">
      <c r="A557" s="96">
        <v>549</v>
      </c>
      <c r="B557" s="646" t="s">
        <v>1327</v>
      </c>
      <c r="C557" s="647" t="s">
        <v>2228</v>
      </c>
      <c r="D557" s="658" t="s">
        <v>2229</v>
      </c>
      <c r="E557" s="85" t="s">
        <v>1247</v>
      </c>
      <c r="F557" s="96" t="s">
        <v>1248</v>
      </c>
      <c r="G557" s="4">
        <f t="shared" ca="1" si="17"/>
        <v>300</v>
      </c>
      <c r="H557" s="4">
        <f t="shared" ca="1" si="17"/>
        <v>300</v>
      </c>
      <c r="I557" s="4">
        <f t="shared" ca="1" si="18"/>
        <v>60</v>
      </c>
    </row>
    <row r="558" spans="1:9" ht="15.75">
      <c r="A558" s="96">
        <v>550</v>
      </c>
      <c r="B558" s="646" t="s">
        <v>1327</v>
      </c>
      <c r="C558" s="647" t="s">
        <v>2230</v>
      </c>
      <c r="D558" s="658" t="s">
        <v>2231</v>
      </c>
      <c r="E558" s="85" t="s">
        <v>1247</v>
      </c>
      <c r="F558" s="96" t="s">
        <v>1248</v>
      </c>
      <c r="G558" s="4">
        <f t="shared" ca="1" si="17"/>
        <v>300</v>
      </c>
      <c r="H558" s="4">
        <f t="shared" ca="1" si="17"/>
        <v>300</v>
      </c>
      <c r="I558" s="4">
        <f t="shared" ca="1" si="18"/>
        <v>60</v>
      </c>
    </row>
    <row r="559" spans="1:9" ht="15.75">
      <c r="A559" s="96">
        <v>551</v>
      </c>
      <c r="B559" s="646" t="s">
        <v>1413</v>
      </c>
      <c r="C559" s="647" t="s">
        <v>2228</v>
      </c>
      <c r="D559" s="658" t="s">
        <v>2232</v>
      </c>
      <c r="E559" s="85" t="s">
        <v>1247</v>
      </c>
      <c r="F559" s="96" t="s">
        <v>1248</v>
      </c>
      <c r="G559" s="4">
        <f t="shared" ca="1" si="17"/>
        <v>300</v>
      </c>
      <c r="H559" s="4">
        <f t="shared" ca="1" si="17"/>
        <v>300</v>
      </c>
      <c r="I559" s="4">
        <f t="shared" ca="1" si="18"/>
        <v>60</v>
      </c>
    </row>
    <row r="560" spans="1:9" ht="15.75">
      <c r="A560" s="96">
        <v>552</v>
      </c>
      <c r="B560" s="646" t="s">
        <v>1102</v>
      </c>
      <c r="C560" s="647" t="s">
        <v>1708</v>
      </c>
      <c r="D560" s="658" t="s">
        <v>2233</v>
      </c>
      <c r="E560" s="85" t="s">
        <v>1247</v>
      </c>
      <c r="F560" s="96" t="s">
        <v>1248</v>
      </c>
      <c r="G560" s="4">
        <f t="shared" ca="1" si="17"/>
        <v>200</v>
      </c>
      <c r="H560" s="4">
        <f t="shared" ca="1" si="17"/>
        <v>200</v>
      </c>
      <c r="I560" s="4">
        <f t="shared" ca="1" si="18"/>
        <v>40</v>
      </c>
    </row>
    <row r="561" spans="1:9" ht="15.75">
      <c r="A561" s="96">
        <v>553</v>
      </c>
      <c r="B561" s="646" t="s">
        <v>1102</v>
      </c>
      <c r="C561" s="647" t="s">
        <v>2234</v>
      </c>
      <c r="D561" s="658" t="s">
        <v>2235</v>
      </c>
      <c r="E561" s="85" t="s">
        <v>1247</v>
      </c>
      <c r="F561" s="96" t="s">
        <v>1248</v>
      </c>
      <c r="G561" s="4">
        <f t="shared" ca="1" si="17"/>
        <v>200</v>
      </c>
      <c r="H561" s="4">
        <f t="shared" ca="1" si="17"/>
        <v>200</v>
      </c>
      <c r="I561" s="4">
        <f t="shared" ca="1" si="18"/>
        <v>40</v>
      </c>
    </row>
    <row r="562" spans="1:9" ht="15.75">
      <c r="A562" s="96">
        <v>554</v>
      </c>
      <c r="B562" s="646" t="s">
        <v>1080</v>
      </c>
      <c r="C562" s="647" t="s">
        <v>2228</v>
      </c>
      <c r="D562" s="658" t="s">
        <v>2236</v>
      </c>
      <c r="E562" s="85" t="s">
        <v>1247</v>
      </c>
      <c r="F562" s="96" t="s">
        <v>1248</v>
      </c>
      <c r="G562" s="4">
        <f t="shared" ca="1" si="17"/>
        <v>300</v>
      </c>
      <c r="H562" s="4">
        <f t="shared" ca="1" si="17"/>
        <v>300</v>
      </c>
      <c r="I562" s="4">
        <f t="shared" ca="1" si="18"/>
        <v>60</v>
      </c>
    </row>
    <row r="563" spans="1:9" ht="15.75">
      <c r="A563" s="96">
        <v>555</v>
      </c>
      <c r="B563" s="646" t="s">
        <v>1119</v>
      </c>
      <c r="C563" s="647" t="s">
        <v>2237</v>
      </c>
      <c r="D563" s="658" t="s">
        <v>2238</v>
      </c>
      <c r="E563" s="85" t="s">
        <v>1247</v>
      </c>
      <c r="F563" s="96" t="s">
        <v>1248</v>
      </c>
      <c r="G563" s="4">
        <f t="shared" ca="1" si="17"/>
        <v>300</v>
      </c>
      <c r="H563" s="4">
        <f t="shared" ca="1" si="17"/>
        <v>300</v>
      </c>
      <c r="I563" s="4">
        <f t="shared" ca="1" si="18"/>
        <v>60</v>
      </c>
    </row>
    <row r="564" spans="1:9" ht="15.75">
      <c r="A564" s="96">
        <v>556</v>
      </c>
      <c r="B564" s="646" t="s">
        <v>1091</v>
      </c>
      <c r="C564" s="647" t="s">
        <v>1664</v>
      </c>
      <c r="D564" s="658" t="s">
        <v>2239</v>
      </c>
      <c r="E564" s="85" t="s">
        <v>1247</v>
      </c>
      <c r="F564" s="96" t="s">
        <v>1248</v>
      </c>
      <c r="G564" s="4">
        <f t="shared" ca="1" si="17"/>
        <v>200</v>
      </c>
      <c r="H564" s="4">
        <f t="shared" ca="1" si="17"/>
        <v>200</v>
      </c>
      <c r="I564" s="4">
        <f t="shared" ca="1" si="18"/>
        <v>40</v>
      </c>
    </row>
    <row r="565" spans="1:9" ht="15.75">
      <c r="A565" s="96">
        <v>557</v>
      </c>
      <c r="B565" s="646" t="s">
        <v>1271</v>
      </c>
      <c r="C565" s="647" t="s">
        <v>2240</v>
      </c>
      <c r="D565" s="658" t="s">
        <v>2241</v>
      </c>
      <c r="E565" s="85" t="s">
        <v>1247</v>
      </c>
      <c r="F565" s="96" t="s">
        <v>1248</v>
      </c>
      <c r="G565" s="4">
        <f t="shared" ca="1" si="17"/>
        <v>300</v>
      </c>
      <c r="H565" s="4">
        <f t="shared" ca="1" si="17"/>
        <v>300</v>
      </c>
      <c r="I565" s="4">
        <f t="shared" ca="1" si="18"/>
        <v>60</v>
      </c>
    </row>
    <row r="566" spans="1:9" ht="15.75">
      <c r="A566" s="96">
        <v>558</v>
      </c>
      <c r="B566" s="646" t="s">
        <v>1715</v>
      </c>
      <c r="C566" s="647" t="s">
        <v>2242</v>
      </c>
      <c r="D566" s="658" t="s">
        <v>2243</v>
      </c>
      <c r="E566" s="85" t="s">
        <v>1247</v>
      </c>
      <c r="F566" s="96" t="s">
        <v>1248</v>
      </c>
      <c r="G566" s="4">
        <f t="shared" ca="1" si="17"/>
        <v>200</v>
      </c>
      <c r="H566" s="4">
        <f t="shared" ca="1" si="17"/>
        <v>200</v>
      </c>
      <c r="I566" s="4">
        <f t="shared" ca="1" si="18"/>
        <v>40</v>
      </c>
    </row>
    <row r="567" spans="1:9" ht="15.75">
      <c r="A567" s="96">
        <v>559</v>
      </c>
      <c r="B567" s="646" t="s">
        <v>2244</v>
      </c>
      <c r="C567" s="647" t="s">
        <v>2245</v>
      </c>
      <c r="D567" s="658" t="s">
        <v>2246</v>
      </c>
      <c r="E567" s="85" t="s">
        <v>1247</v>
      </c>
      <c r="F567" s="96" t="s">
        <v>1248</v>
      </c>
      <c r="G567" s="4">
        <f t="shared" ca="1" si="17"/>
        <v>300</v>
      </c>
      <c r="H567" s="4">
        <f t="shared" ca="1" si="17"/>
        <v>300</v>
      </c>
      <c r="I567" s="4">
        <f t="shared" ca="1" si="18"/>
        <v>60</v>
      </c>
    </row>
    <row r="568" spans="1:9" ht="15.75">
      <c r="A568" s="96">
        <v>560</v>
      </c>
      <c r="B568" s="646" t="s">
        <v>1103</v>
      </c>
      <c r="C568" s="647" t="s">
        <v>1667</v>
      </c>
      <c r="D568" s="658" t="s">
        <v>2247</v>
      </c>
      <c r="E568" s="85" t="s">
        <v>1247</v>
      </c>
      <c r="F568" s="96" t="s">
        <v>1248</v>
      </c>
      <c r="G568" s="4">
        <f t="shared" ca="1" si="17"/>
        <v>300</v>
      </c>
      <c r="H568" s="4">
        <f t="shared" ca="1" si="17"/>
        <v>300</v>
      </c>
      <c r="I568" s="4">
        <f t="shared" ca="1" si="18"/>
        <v>60</v>
      </c>
    </row>
    <row r="569" spans="1:9" ht="15.75">
      <c r="A569" s="96">
        <v>561</v>
      </c>
      <c r="B569" s="646" t="s">
        <v>1276</v>
      </c>
      <c r="C569" s="647" t="s">
        <v>2248</v>
      </c>
      <c r="D569" s="658" t="s">
        <v>2249</v>
      </c>
      <c r="E569" s="85" t="s">
        <v>1247</v>
      </c>
      <c r="F569" s="96" t="s">
        <v>1248</v>
      </c>
      <c r="G569" s="4">
        <f t="shared" ca="1" si="17"/>
        <v>300</v>
      </c>
      <c r="H569" s="4">
        <f t="shared" ca="1" si="17"/>
        <v>300</v>
      </c>
      <c r="I569" s="4">
        <f t="shared" ca="1" si="18"/>
        <v>60</v>
      </c>
    </row>
    <row r="570" spans="1:9" ht="15.75">
      <c r="A570" s="96">
        <v>562</v>
      </c>
      <c r="B570" s="646" t="s">
        <v>1423</v>
      </c>
      <c r="C570" s="647" t="s">
        <v>2116</v>
      </c>
      <c r="D570" s="658" t="s">
        <v>2250</v>
      </c>
      <c r="E570" s="85" t="s">
        <v>1247</v>
      </c>
      <c r="F570" s="96" t="s">
        <v>1248</v>
      </c>
      <c r="G570" s="4">
        <f t="shared" ca="1" si="17"/>
        <v>200</v>
      </c>
      <c r="H570" s="4">
        <f t="shared" ca="1" si="17"/>
        <v>200</v>
      </c>
      <c r="I570" s="4">
        <f t="shared" ca="1" si="18"/>
        <v>40</v>
      </c>
    </row>
    <row r="571" spans="1:9" ht="15.75">
      <c r="A571" s="96">
        <v>563</v>
      </c>
      <c r="B571" s="646" t="s">
        <v>2251</v>
      </c>
      <c r="C571" s="647" t="s">
        <v>1418</v>
      </c>
      <c r="D571" s="658" t="s">
        <v>2252</v>
      </c>
      <c r="E571" s="85" t="s">
        <v>1247</v>
      </c>
      <c r="F571" s="96" t="s">
        <v>1248</v>
      </c>
      <c r="G571" s="4">
        <f t="shared" ca="1" si="17"/>
        <v>200</v>
      </c>
      <c r="H571" s="4">
        <f t="shared" ca="1" si="17"/>
        <v>200</v>
      </c>
      <c r="I571" s="4">
        <f t="shared" ca="1" si="18"/>
        <v>40</v>
      </c>
    </row>
    <row r="572" spans="1:9" ht="15.75">
      <c r="A572" s="96">
        <v>564</v>
      </c>
      <c r="B572" s="646" t="s">
        <v>1083</v>
      </c>
      <c r="C572" s="647" t="s">
        <v>2240</v>
      </c>
      <c r="D572" s="658" t="s">
        <v>2253</v>
      </c>
      <c r="E572" s="85" t="s">
        <v>1247</v>
      </c>
      <c r="F572" s="96" t="s">
        <v>1248</v>
      </c>
      <c r="G572" s="4">
        <f t="shared" ca="1" si="17"/>
        <v>200</v>
      </c>
      <c r="H572" s="4">
        <f t="shared" ca="1" si="17"/>
        <v>200</v>
      </c>
      <c r="I572" s="4">
        <f t="shared" ca="1" si="18"/>
        <v>40</v>
      </c>
    </row>
    <row r="573" spans="1:9" ht="15.75">
      <c r="A573" s="96">
        <v>565</v>
      </c>
      <c r="B573" s="646" t="s">
        <v>1483</v>
      </c>
      <c r="C573" s="647" t="s">
        <v>1159</v>
      </c>
      <c r="D573" s="658" t="s">
        <v>2254</v>
      </c>
      <c r="E573" s="85" t="s">
        <v>1247</v>
      </c>
      <c r="F573" s="96" t="s">
        <v>1248</v>
      </c>
      <c r="G573" s="4">
        <f t="shared" ca="1" si="17"/>
        <v>300</v>
      </c>
      <c r="H573" s="4">
        <f t="shared" ca="1" si="17"/>
        <v>300</v>
      </c>
      <c r="I573" s="4">
        <f t="shared" ca="1" si="18"/>
        <v>60</v>
      </c>
    </row>
    <row r="574" spans="1:9" ht="15.75">
      <c r="A574" s="96">
        <v>566</v>
      </c>
      <c r="B574" s="646" t="s">
        <v>2255</v>
      </c>
      <c r="C574" s="647" t="s">
        <v>2256</v>
      </c>
      <c r="D574" s="658" t="s">
        <v>2257</v>
      </c>
      <c r="E574" s="85" t="s">
        <v>1247</v>
      </c>
      <c r="F574" s="96" t="s">
        <v>1248</v>
      </c>
      <c r="G574" s="4">
        <f t="shared" ca="1" si="17"/>
        <v>200</v>
      </c>
      <c r="H574" s="4">
        <f t="shared" ca="1" si="17"/>
        <v>200</v>
      </c>
      <c r="I574" s="4">
        <f t="shared" ca="1" si="18"/>
        <v>40</v>
      </c>
    </row>
    <row r="575" spans="1:9" ht="15.75">
      <c r="A575" s="96">
        <v>567</v>
      </c>
      <c r="B575" s="646" t="s">
        <v>1104</v>
      </c>
      <c r="C575" s="647" t="s">
        <v>2258</v>
      </c>
      <c r="D575" s="658" t="s">
        <v>2259</v>
      </c>
      <c r="E575" s="85" t="s">
        <v>1247</v>
      </c>
      <c r="F575" s="96" t="s">
        <v>1248</v>
      </c>
      <c r="G575" s="4">
        <f t="shared" ca="1" si="17"/>
        <v>300</v>
      </c>
      <c r="H575" s="4">
        <f t="shared" ca="1" si="17"/>
        <v>300</v>
      </c>
      <c r="I575" s="4">
        <f t="shared" ca="1" si="18"/>
        <v>60</v>
      </c>
    </row>
    <row r="576" spans="1:9" ht="15.75">
      <c r="A576" s="96">
        <v>568</v>
      </c>
      <c r="B576" s="646" t="s">
        <v>1088</v>
      </c>
      <c r="C576" s="647" t="s">
        <v>1934</v>
      </c>
      <c r="D576" s="658" t="s">
        <v>2260</v>
      </c>
      <c r="E576" s="85" t="s">
        <v>1247</v>
      </c>
      <c r="F576" s="96" t="s">
        <v>1248</v>
      </c>
      <c r="G576" s="4">
        <f t="shared" ca="1" si="17"/>
        <v>300</v>
      </c>
      <c r="H576" s="4">
        <f t="shared" ca="1" si="17"/>
        <v>300</v>
      </c>
      <c r="I576" s="4">
        <f t="shared" ca="1" si="18"/>
        <v>60</v>
      </c>
    </row>
    <row r="577" spans="1:9" ht="15.75">
      <c r="A577" s="96">
        <v>569</v>
      </c>
      <c r="B577" s="646" t="s">
        <v>1282</v>
      </c>
      <c r="C577" s="647" t="s">
        <v>2261</v>
      </c>
      <c r="D577" s="658" t="s">
        <v>2262</v>
      </c>
      <c r="E577" s="85" t="s">
        <v>1247</v>
      </c>
      <c r="F577" s="96" t="s">
        <v>1248</v>
      </c>
      <c r="G577" s="4">
        <f t="shared" ca="1" si="17"/>
        <v>300</v>
      </c>
      <c r="H577" s="4">
        <f t="shared" ca="1" si="17"/>
        <v>300</v>
      </c>
      <c r="I577" s="4">
        <f t="shared" ca="1" si="18"/>
        <v>60</v>
      </c>
    </row>
    <row r="578" spans="1:9" ht="15.75">
      <c r="A578" s="96">
        <v>570</v>
      </c>
      <c r="B578" s="646" t="s">
        <v>1098</v>
      </c>
      <c r="C578" s="647" t="s">
        <v>1708</v>
      </c>
      <c r="D578" s="658" t="s">
        <v>2263</v>
      </c>
      <c r="E578" s="85" t="s">
        <v>1247</v>
      </c>
      <c r="F578" s="96" t="s">
        <v>1248</v>
      </c>
      <c r="G578" s="4">
        <f t="shared" ca="1" si="17"/>
        <v>200</v>
      </c>
      <c r="H578" s="4">
        <f t="shared" ca="1" si="17"/>
        <v>200</v>
      </c>
      <c r="I578" s="4">
        <f t="shared" ca="1" si="18"/>
        <v>40</v>
      </c>
    </row>
    <row r="579" spans="1:9" ht="15.75">
      <c r="A579" s="96">
        <v>571</v>
      </c>
      <c r="B579" s="646" t="s">
        <v>1098</v>
      </c>
      <c r="C579" s="647" t="s">
        <v>2203</v>
      </c>
      <c r="D579" s="658" t="s">
        <v>2264</v>
      </c>
      <c r="E579" s="85" t="s">
        <v>1247</v>
      </c>
      <c r="F579" s="96" t="s">
        <v>1248</v>
      </c>
      <c r="G579" s="4">
        <f t="shared" ca="1" si="17"/>
        <v>300</v>
      </c>
      <c r="H579" s="4">
        <f t="shared" ca="1" si="17"/>
        <v>300</v>
      </c>
      <c r="I579" s="4">
        <f t="shared" ca="1" si="18"/>
        <v>60</v>
      </c>
    </row>
    <row r="580" spans="1:9" ht="15.75">
      <c r="A580" s="96">
        <v>572</v>
      </c>
      <c r="B580" s="646" t="s">
        <v>1098</v>
      </c>
      <c r="C580" s="647" t="s">
        <v>2265</v>
      </c>
      <c r="D580" s="658" t="s">
        <v>2266</v>
      </c>
      <c r="E580" s="85" t="s">
        <v>1247</v>
      </c>
      <c r="F580" s="96" t="s">
        <v>1248</v>
      </c>
      <c r="G580" s="4">
        <f t="shared" ca="1" si="17"/>
        <v>200</v>
      </c>
      <c r="H580" s="4">
        <f t="shared" ca="1" si="17"/>
        <v>200</v>
      </c>
      <c r="I580" s="4">
        <f t="shared" ca="1" si="18"/>
        <v>40</v>
      </c>
    </row>
    <row r="581" spans="1:9" ht="15.75">
      <c r="A581" s="96">
        <v>573</v>
      </c>
      <c r="B581" s="646" t="s">
        <v>1098</v>
      </c>
      <c r="C581" s="647" t="s">
        <v>2267</v>
      </c>
      <c r="D581" s="658" t="s">
        <v>2268</v>
      </c>
      <c r="E581" s="85" t="s">
        <v>1247</v>
      </c>
      <c r="F581" s="96" t="s">
        <v>1248</v>
      </c>
      <c r="G581" s="4">
        <f t="shared" ca="1" si="17"/>
        <v>300</v>
      </c>
      <c r="H581" s="4">
        <f t="shared" ca="1" si="17"/>
        <v>300</v>
      </c>
      <c r="I581" s="4">
        <f t="shared" ca="1" si="18"/>
        <v>60</v>
      </c>
    </row>
    <row r="582" spans="1:9" ht="15.75">
      <c r="A582" s="96">
        <v>574</v>
      </c>
      <c r="B582" s="646" t="s">
        <v>1368</v>
      </c>
      <c r="C582" s="647" t="s">
        <v>1418</v>
      </c>
      <c r="D582" s="658" t="s">
        <v>2269</v>
      </c>
      <c r="E582" s="85" t="s">
        <v>1247</v>
      </c>
      <c r="F582" s="96" t="s">
        <v>1248</v>
      </c>
      <c r="G582" s="4">
        <f t="shared" ca="1" si="17"/>
        <v>200</v>
      </c>
      <c r="H582" s="4">
        <f t="shared" ca="1" si="17"/>
        <v>200</v>
      </c>
      <c r="I582" s="4">
        <f t="shared" ca="1" si="18"/>
        <v>40</v>
      </c>
    </row>
    <row r="583" spans="1:9" ht="15.75">
      <c r="A583" s="96">
        <v>575</v>
      </c>
      <c r="B583" s="646" t="s">
        <v>2270</v>
      </c>
      <c r="C583" s="647" t="s">
        <v>2271</v>
      </c>
      <c r="D583" s="658" t="s">
        <v>2272</v>
      </c>
      <c r="E583" s="85" t="s">
        <v>1247</v>
      </c>
      <c r="F583" s="96" t="s">
        <v>1248</v>
      </c>
      <c r="G583" s="4">
        <f t="shared" ca="1" si="17"/>
        <v>300</v>
      </c>
      <c r="H583" s="4">
        <f t="shared" ca="1" si="17"/>
        <v>300</v>
      </c>
      <c r="I583" s="4">
        <f t="shared" ca="1" si="18"/>
        <v>60</v>
      </c>
    </row>
    <row r="584" spans="1:9" ht="15.75">
      <c r="A584" s="96">
        <v>576</v>
      </c>
      <c r="B584" s="646" t="s">
        <v>1120</v>
      </c>
      <c r="C584" s="647" t="s">
        <v>2116</v>
      </c>
      <c r="D584" s="658" t="s">
        <v>2273</v>
      </c>
      <c r="E584" s="85" t="s">
        <v>1247</v>
      </c>
      <c r="F584" s="96" t="s">
        <v>1248</v>
      </c>
      <c r="G584" s="4">
        <f t="shared" ca="1" si="17"/>
        <v>300</v>
      </c>
      <c r="H584" s="4">
        <f t="shared" ca="1" si="17"/>
        <v>300</v>
      </c>
      <c r="I584" s="4">
        <f t="shared" ca="1" si="18"/>
        <v>60</v>
      </c>
    </row>
    <row r="585" spans="1:9" ht="15.75">
      <c r="A585" s="96">
        <v>577</v>
      </c>
      <c r="B585" s="646" t="s">
        <v>1120</v>
      </c>
      <c r="C585" s="647" t="s">
        <v>2274</v>
      </c>
      <c r="D585" s="658" t="s">
        <v>2275</v>
      </c>
      <c r="E585" s="85" t="s">
        <v>1247</v>
      </c>
      <c r="F585" s="96" t="s">
        <v>1248</v>
      </c>
      <c r="G585" s="4">
        <f t="shared" ca="1" si="17"/>
        <v>300</v>
      </c>
      <c r="H585" s="4">
        <f t="shared" ca="1" si="17"/>
        <v>300</v>
      </c>
      <c r="I585" s="4">
        <f t="shared" ca="1" si="18"/>
        <v>60</v>
      </c>
    </row>
    <row r="586" spans="1:9" ht="15.75">
      <c r="A586" s="96">
        <v>578</v>
      </c>
      <c r="B586" s="646" t="s">
        <v>526</v>
      </c>
      <c r="C586" s="647" t="s">
        <v>2276</v>
      </c>
      <c r="D586" s="658" t="s">
        <v>2277</v>
      </c>
      <c r="E586" s="85" t="s">
        <v>1247</v>
      </c>
      <c r="F586" s="96" t="s">
        <v>1248</v>
      </c>
      <c r="G586" s="4">
        <f t="shared" ca="1" si="17"/>
        <v>200</v>
      </c>
      <c r="H586" s="4">
        <f t="shared" ca="1" si="17"/>
        <v>200</v>
      </c>
      <c r="I586" s="4">
        <f t="shared" ca="1" si="18"/>
        <v>40</v>
      </c>
    </row>
    <row r="587" spans="1:9" ht="15.75">
      <c r="A587" s="96">
        <v>579</v>
      </c>
      <c r="B587" s="646" t="s">
        <v>2278</v>
      </c>
      <c r="C587" s="647" t="s">
        <v>2279</v>
      </c>
      <c r="D587" s="658" t="s">
        <v>2280</v>
      </c>
      <c r="E587" s="85" t="s">
        <v>1247</v>
      </c>
      <c r="F587" s="96" t="s">
        <v>1248</v>
      </c>
      <c r="G587" s="4">
        <f t="shared" ca="1" si="17"/>
        <v>300</v>
      </c>
      <c r="H587" s="4">
        <f t="shared" ca="1" si="17"/>
        <v>300</v>
      </c>
      <c r="I587" s="4">
        <f t="shared" ca="1" si="18"/>
        <v>60</v>
      </c>
    </row>
    <row r="588" spans="1:9" ht="15.75">
      <c r="A588" s="96">
        <v>580</v>
      </c>
      <c r="B588" s="646" t="s">
        <v>2281</v>
      </c>
      <c r="C588" s="647" t="s">
        <v>2282</v>
      </c>
      <c r="D588" s="658" t="s">
        <v>2283</v>
      </c>
      <c r="E588" s="85" t="s">
        <v>1247</v>
      </c>
      <c r="F588" s="96" t="s">
        <v>1248</v>
      </c>
      <c r="G588" s="4">
        <f t="shared" ca="1" si="17"/>
        <v>300</v>
      </c>
      <c r="H588" s="4">
        <f t="shared" ca="1" si="17"/>
        <v>300</v>
      </c>
      <c r="I588" s="4">
        <f t="shared" ca="1" si="18"/>
        <v>60</v>
      </c>
    </row>
    <row r="589" spans="1:9" ht="15.75">
      <c r="A589" s="96">
        <v>581</v>
      </c>
      <c r="B589" s="646" t="s">
        <v>1094</v>
      </c>
      <c r="C589" s="647" t="s">
        <v>2284</v>
      </c>
      <c r="D589" s="658" t="s">
        <v>2285</v>
      </c>
      <c r="E589" s="85" t="s">
        <v>1247</v>
      </c>
      <c r="F589" s="96" t="s">
        <v>1248</v>
      </c>
      <c r="G589" s="4">
        <f t="shared" ca="1" si="17"/>
        <v>200</v>
      </c>
      <c r="H589" s="4">
        <f t="shared" ca="1" si="17"/>
        <v>200</v>
      </c>
      <c r="I589" s="4">
        <f t="shared" ca="1" si="18"/>
        <v>40</v>
      </c>
    </row>
    <row r="590" spans="1:9" ht="15.75">
      <c r="A590" s="96">
        <v>582</v>
      </c>
      <c r="B590" s="646" t="s">
        <v>1294</v>
      </c>
      <c r="C590" s="647" t="s">
        <v>2286</v>
      </c>
      <c r="D590" s="658" t="s">
        <v>2287</v>
      </c>
      <c r="E590" s="85" t="s">
        <v>1247</v>
      </c>
      <c r="F590" s="96" t="s">
        <v>1248</v>
      </c>
      <c r="G590" s="4">
        <f t="shared" ca="1" si="17"/>
        <v>300</v>
      </c>
      <c r="H590" s="4">
        <f t="shared" ca="1" si="17"/>
        <v>300</v>
      </c>
      <c r="I590" s="4">
        <f t="shared" ca="1" si="18"/>
        <v>60</v>
      </c>
    </row>
    <row r="591" spans="1:9" ht="15.75">
      <c r="A591" s="96">
        <v>583</v>
      </c>
      <c r="B591" s="646" t="s">
        <v>2288</v>
      </c>
      <c r="C591" s="647" t="s">
        <v>1418</v>
      </c>
      <c r="D591" s="658" t="s">
        <v>2289</v>
      </c>
      <c r="E591" s="85" t="s">
        <v>1247</v>
      </c>
      <c r="F591" s="96" t="s">
        <v>1248</v>
      </c>
      <c r="G591" s="4">
        <f t="shared" ca="1" si="17"/>
        <v>200</v>
      </c>
      <c r="H591" s="4">
        <f t="shared" ca="1" si="17"/>
        <v>200</v>
      </c>
      <c r="I591" s="4">
        <f t="shared" ca="1" si="18"/>
        <v>40</v>
      </c>
    </row>
    <row r="592" spans="1:9" ht="15.75">
      <c r="A592" s="96">
        <v>584</v>
      </c>
      <c r="B592" s="646" t="s">
        <v>2290</v>
      </c>
      <c r="C592" s="647" t="s">
        <v>2291</v>
      </c>
      <c r="D592" s="658" t="s">
        <v>2292</v>
      </c>
      <c r="E592" s="85" t="s">
        <v>1247</v>
      </c>
      <c r="F592" s="96" t="s">
        <v>1248</v>
      </c>
      <c r="G592" s="4">
        <f t="shared" ca="1" si="17"/>
        <v>300</v>
      </c>
      <c r="H592" s="4">
        <f t="shared" ca="1" si="17"/>
        <v>300</v>
      </c>
      <c r="I592" s="4">
        <f t="shared" ca="1" si="18"/>
        <v>60</v>
      </c>
    </row>
    <row r="593" spans="1:9" ht="15.75">
      <c r="A593" s="96">
        <v>585</v>
      </c>
      <c r="B593" s="646" t="s">
        <v>1086</v>
      </c>
      <c r="C593" s="647" t="s">
        <v>2293</v>
      </c>
      <c r="D593" s="658" t="s">
        <v>2294</v>
      </c>
      <c r="E593" s="85" t="s">
        <v>1247</v>
      </c>
      <c r="F593" s="96" t="s">
        <v>1248</v>
      </c>
      <c r="G593" s="4">
        <f t="shared" ca="1" si="17"/>
        <v>200</v>
      </c>
      <c r="H593" s="4">
        <f t="shared" ca="1" si="17"/>
        <v>200</v>
      </c>
      <c r="I593" s="4">
        <f t="shared" ca="1" si="18"/>
        <v>40</v>
      </c>
    </row>
    <row r="594" spans="1:9" ht="15.75">
      <c r="A594" s="96">
        <v>586</v>
      </c>
      <c r="B594" s="646" t="s">
        <v>2295</v>
      </c>
      <c r="C594" s="647" t="s">
        <v>2116</v>
      </c>
      <c r="D594" s="658" t="s">
        <v>2296</v>
      </c>
      <c r="E594" s="85" t="s">
        <v>1247</v>
      </c>
      <c r="F594" s="96" t="s">
        <v>1248</v>
      </c>
      <c r="G594" s="4">
        <f t="shared" ca="1" si="17"/>
        <v>300</v>
      </c>
      <c r="H594" s="4">
        <f t="shared" ca="1" si="17"/>
        <v>300</v>
      </c>
      <c r="I594" s="4">
        <f t="shared" ca="1" si="18"/>
        <v>60</v>
      </c>
    </row>
    <row r="595" spans="1:9" ht="15.75">
      <c r="A595" s="96">
        <v>587</v>
      </c>
      <c r="B595" s="646" t="s">
        <v>543</v>
      </c>
      <c r="C595" s="647" t="s">
        <v>2190</v>
      </c>
      <c r="D595" s="658" t="s">
        <v>2297</v>
      </c>
      <c r="E595" s="85" t="s">
        <v>1247</v>
      </c>
      <c r="F595" s="96" t="s">
        <v>1248</v>
      </c>
      <c r="G595" s="4">
        <f t="shared" ca="1" si="17"/>
        <v>300</v>
      </c>
      <c r="H595" s="4">
        <f t="shared" ca="1" si="17"/>
        <v>300</v>
      </c>
      <c r="I595" s="4">
        <f t="shared" ca="1" si="18"/>
        <v>60</v>
      </c>
    </row>
    <row r="596" spans="1:9" ht="15.75">
      <c r="A596" s="96">
        <v>588</v>
      </c>
      <c r="B596" s="646" t="s">
        <v>1103</v>
      </c>
      <c r="C596" s="647" t="s">
        <v>1552</v>
      </c>
      <c r="D596" s="658" t="s">
        <v>2298</v>
      </c>
      <c r="E596" s="85" t="s">
        <v>1247</v>
      </c>
      <c r="F596" s="96" t="s">
        <v>1248</v>
      </c>
      <c r="G596" s="4">
        <f t="shared" ca="1" si="17"/>
        <v>300</v>
      </c>
      <c r="H596" s="4">
        <f t="shared" ca="1" si="17"/>
        <v>300</v>
      </c>
      <c r="I596" s="4">
        <f t="shared" ca="1" si="18"/>
        <v>60</v>
      </c>
    </row>
    <row r="597" spans="1:9" ht="15.75">
      <c r="A597" s="96">
        <v>589</v>
      </c>
      <c r="B597" s="646" t="s">
        <v>2299</v>
      </c>
      <c r="C597" s="647" t="s">
        <v>2300</v>
      </c>
      <c r="D597" s="658" t="s">
        <v>2301</v>
      </c>
      <c r="E597" s="85" t="s">
        <v>1247</v>
      </c>
      <c r="F597" s="96" t="s">
        <v>1248</v>
      </c>
      <c r="G597" s="4">
        <f t="shared" ca="1" si="17"/>
        <v>200</v>
      </c>
      <c r="H597" s="4">
        <f t="shared" ca="1" si="17"/>
        <v>200</v>
      </c>
      <c r="I597" s="4">
        <f t="shared" ca="1" si="18"/>
        <v>40</v>
      </c>
    </row>
    <row r="598" spans="1:9" ht="15.75">
      <c r="A598" s="96">
        <v>590</v>
      </c>
      <c r="B598" s="646" t="s">
        <v>1083</v>
      </c>
      <c r="C598" s="647" t="s">
        <v>2302</v>
      </c>
      <c r="D598" s="658" t="s">
        <v>2303</v>
      </c>
      <c r="E598" s="85" t="s">
        <v>1247</v>
      </c>
      <c r="F598" s="96" t="s">
        <v>1248</v>
      </c>
      <c r="G598" s="4">
        <f t="shared" ca="1" si="17"/>
        <v>300</v>
      </c>
      <c r="H598" s="4">
        <f t="shared" ca="1" si="17"/>
        <v>300</v>
      </c>
      <c r="I598" s="4">
        <f t="shared" ca="1" si="18"/>
        <v>60</v>
      </c>
    </row>
    <row r="599" spans="1:9" ht="15.75">
      <c r="A599" s="96">
        <v>591</v>
      </c>
      <c r="B599" s="646" t="s">
        <v>2304</v>
      </c>
      <c r="C599" s="647" t="s">
        <v>1240</v>
      </c>
      <c r="D599" s="658" t="s">
        <v>2305</v>
      </c>
      <c r="E599" s="85" t="s">
        <v>1247</v>
      </c>
      <c r="F599" s="96" t="s">
        <v>1248</v>
      </c>
      <c r="G599" s="4">
        <f t="shared" ca="1" si="17"/>
        <v>200</v>
      </c>
      <c r="H599" s="4">
        <f t="shared" ca="1" si="17"/>
        <v>200</v>
      </c>
      <c r="I599" s="4">
        <f t="shared" ca="1" si="18"/>
        <v>40</v>
      </c>
    </row>
    <row r="600" spans="1:9" ht="15.75">
      <c r="A600" s="96">
        <v>592</v>
      </c>
      <c r="B600" s="646" t="s">
        <v>1117</v>
      </c>
      <c r="C600" s="647" t="s">
        <v>2306</v>
      </c>
      <c r="D600" s="658" t="s">
        <v>2307</v>
      </c>
      <c r="E600" s="85" t="s">
        <v>1247</v>
      </c>
      <c r="F600" s="96" t="s">
        <v>1248</v>
      </c>
      <c r="G600" s="4">
        <f t="shared" ca="1" si="17"/>
        <v>200</v>
      </c>
      <c r="H600" s="4">
        <f t="shared" ca="1" si="17"/>
        <v>200</v>
      </c>
      <c r="I600" s="4">
        <f t="shared" ca="1" si="18"/>
        <v>40</v>
      </c>
    </row>
    <row r="601" spans="1:9" ht="15.75">
      <c r="A601" s="96">
        <v>593</v>
      </c>
      <c r="B601" s="646" t="s">
        <v>1117</v>
      </c>
      <c r="C601" s="647" t="s">
        <v>1478</v>
      </c>
      <c r="D601" s="658" t="s">
        <v>2308</v>
      </c>
      <c r="E601" s="85" t="s">
        <v>1247</v>
      </c>
      <c r="F601" s="96" t="s">
        <v>1248</v>
      </c>
      <c r="G601" s="4">
        <f t="shared" ca="1" si="17"/>
        <v>300</v>
      </c>
      <c r="H601" s="4">
        <f t="shared" ca="1" si="17"/>
        <v>300</v>
      </c>
      <c r="I601" s="4">
        <f t="shared" ca="1" si="18"/>
        <v>60</v>
      </c>
    </row>
    <row r="602" spans="1:9" ht="15.75">
      <c r="A602" s="96">
        <v>594</v>
      </c>
      <c r="B602" s="646" t="s">
        <v>1109</v>
      </c>
      <c r="C602" s="647" t="s">
        <v>2309</v>
      </c>
      <c r="D602" s="658" t="s">
        <v>2310</v>
      </c>
      <c r="E602" s="85" t="s">
        <v>1247</v>
      </c>
      <c r="F602" s="96" t="s">
        <v>1248</v>
      </c>
      <c r="G602" s="4">
        <f t="shared" ref="G602:H665" ca="1" si="19">H602/0.8</f>
        <v>300</v>
      </c>
      <c r="H602" s="4">
        <f t="shared" ca="1" si="19"/>
        <v>300</v>
      </c>
      <c r="I602" s="4">
        <f t="shared" ref="I602:I665" ca="1" si="20">G602-H602</f>
        <v>60</v>
      </c>
    </row>
    <row r="603" spans="1:9" ht="15.75">
      <c r="A603" s="96">
        <v>595</v>
      </c>
      <c r="B603" s="646" t="s">
        <v>1672</v>
      </c>
      <c r="C603" s="647" t="s">
        <v>1478</v>
      </c>
      <c r="D603" s="658" t="s">
        <v>2311</v>
      </c>
      <c r="E603" s="85" t="s">
        <v>1247</v>
      </c>
      <c r="F603" s="96" t="s">
        <v>1248</v>
      </c>
      <c r="G603" s="4">
        <f t="shared" ca="1" si="19"/>
        <v>300</v>
      </c>
      <c r="H603" s="4">
        <f t="shared" ca="1" si="19"/>
        <v>300</v>
      </c>
      <c r="I603" s="4">
        <f t="shared" ca="1" si="20"/>
        <v>60</v>
      </c>
    </row>
    <row r="604" spans="1:9" ht="15.75">
      <c r="A604" s="96">
        <v>596</v>
      </c>
      <c r="B604" s="646" t="s">
        <v>526</v>
      </c>
      <c r="C604" s="647" t="s">
        <v>2116</v>
      </c>
      <c r="D604" s="658" t="s">
        <v>2312</v>
      </c>
      <c r="E604" s="85" t="s">
        <v>1247</v>
      </c>
      <c r="F604" s="96" t="s">
        <v>1248</v>
      </c>
      <c r="G604" s="4">
        <f t="shared" ca="1" si="19"/>
        <v>200</v>
      </c>
      <c r="H604" s="4">
        <f t="shared" ca="1" si="19"/>
        <v>200</v>
      </c>
      <c r="I604" s="4">
        <f t="shared" ca="1" si="20"/>
        <v>40</v>
      </c>
    </row>
    <row r="605" spans="1:9" ht="15.75">
      <c r="A605" s="96">
        <v>597</v>
      </c>
      <c r="B605" s="646" t="s">
        <v>1305</v>
      </c>
      <c r="C605" s="647" t="s">
        <v>2313</v>
      </c>
      <c r="D605" s="658" t="s">
        <v>2314</v>
      </c>
      <c r="E605" s="85" t="s">
        <v>1247</v>
      </c>
      <c r="F605" s="96" t="s">
        <v>1248</v>
      </c>
      <c r="G605" s="4">
        <f t="shared" ca="1" si="19"/>
        <v>300</v>
      </c>
      <c r="H605" s="4">
        <f t="shared" ca="1" si="19"/>
        <v>300</v>
      </c>
      <c r="I605" s="4">
        <f t="shared" ca="1" si="20"/>
        <v>60</v>
      </c>
    </row>
    <row r="606" spans="1:9" ht="15.75">
      <c r="A606" s="96">
        <v>598</v>
      </c>
      <c r="B606" s="646" t="s">
        <v>2133</v>
      </c>
      <c r="C606" s="647" t="s">
        <v>2315</v>
      </c>
      <c r="D606" s="658" t="s">
        <v>2316</v>
      </c>
      <c r="E606" s="85" t="s">
        <v>1247</v>
      </c>
      <c r="F606" s="96" t="s">
        <v>1248</v>
      </c>
      <c r="G606" s="4">
        <f t="shared" ca="1" si="19"/>
        <v>100</v>
      </c>
      <c r="H606" s="4">
        <f t="shared" ca="1" si="19"/>
        <v>100</v>
      </c>
      <c r="I606" s="4">
        <f t="shared" ca="1" si="20"/>
        <v>20</v>
      </c>
    </row>
    <row r="607" spans="1:9" ht="15.75">
      <c r="A607" s="96">
        <v>599</v>
      </c>
      <c r="B607" s="646" t="s">
        <v>1086</v>
      </c>
      <c r="C607" s="647" t="s">
        <v>2317</v>
      </c>
      <c r="D607" s="658" t="s">
        <v>2318</v>
      </c>
      <c r="E607" s="85" t="s">
        <v>1247</v>
      </c>
      <c r="F607" s="96" t="s">
        <v>1248</v>
      </c>
      <c r="G607" s="4">
        <f t="shared" ca="1" si="19"/>
        <v>100</v>
      </c>
      <c r="H607" s="4">
        <f t="shared" ca="1" si="19"/>
        <v>100</v>
      </c>
      <c r="I607" s="4">
        <f t="shared" ca="1" si="20"/>
        <v>20</v>
      </c>
    </row>
    <row r="608" spans="1:9" ht="15.75">
      <c r="A608" s="96">
        <v>600</v>
      </c>
      <c r="B608" s="646" t="s">
        <v>1086</v>
      </c>
      <c r="C608" s="647" t="s">
        <v>1478</v>
      </c>
      <c r="D608" s="658" t="s">
        <v>2319</v>
      </c>
      <c r="E608" s="85" t="s">
        <v>1247</v>
      </c>
      <c r="F608" s="96" t="s">
        <v>1248</v>
      </c>
      <c r="G608" s="4">
        <f t="shared" ca="1" si="19"/>
        <v>200</v>
      </c>
      <c r="H608" s="4">
        <f t="shared" ca="1" si="19"/>
        <v>200</v>
      </c>
      <c r="I608" s="4">
        <f t="shared" ca="1" si="20"/>
        <v>40</v>
      </c>
    </row>
    <row r="609" spans="1:9" ht="15.75">
      <c r="A609" s="96">
        <v>601</v>
      </c>
      <c r="B609" s="646" t="s">
        <v>1086</v>
      </c>
      <c r="C609" s="647" t="s">
        <v>2320</v>
      </c>
      <c r="D609" s="658" t="s">
        <v>2321</v>
      </c>
      <c r="E609" s="85" t="s">
        <v>1247</v>
      </c>
      <c r="F609" s="96" t="s">
        <v>1248</v>
      </c>
      <c r="G609" s="4">
        <f t="shared" ca="1" si="19"/>
        <v>200</v>
      </c>
      <c r="H609" s="4">
        <f t="shared" ca="1" si="19"/>
        <v>200</v>
      </c>
      <c r="I609" s="4">
        <f t="shared" ca="1" si="20"/>
        <v>40</v>
      </c>
    </row>
    <row r="610" spans="1:9" ht="15.75">
      <c r="A610" s="96">
        <v>602</v>
      </c>
      <c r="B610" s="646" t="s">
        <v>2322</v>
      </c>
      <c r="C610" s="647" t="s">
        <v>2323</v>
      </c>
      <c r="D610" s="658" t="s">
        <v>2324</v>
      </c>
      <c r="E610" s="85" t="s">
        <v>1247</v>
      </c>
      <c r="F610" s="96" t="s">
        <v>1248</v>
      </c>
      <c r="G610" s="4">
        <f t="shared" ca="1" si="19"/>
        <v>300</v>
      </c>
      <c r="H610" s="4">
        <f t="shared" ca="1" si="19"/>
        <v>300</v>
      </c>
      <c r="I610" s="4">
        <f t="shared" ca="1" si="20"/>
        <v>60</v>
      </c>
    </row>
    <row r="611" spans="1:9" ht="15.75">
      <c r="A611" s="96">
        <v>603</v>
      </c>
      <c r="B611" s="646" t="s">
        <v>2325</v>
      </c>
      <c r="C611" s="647" t="s">
        <v>2228</v>
      </c>
      <c r="D611" s="658" t="s">
        <v>2326</v>
      </c>
      <c r="E611" s="85" t="s">
        <v>1247</v>
      </c>
      <c r="F611" s="96" t="s">
        <v>1248</v>
      </c>
      <c r="G611" s="4">
        <f t="shared" ca="1" si="19"/>
        <v>100</v>
      </c>
      <c r="H611" s="4">
        <f t="shared" ca="1" si="19"/>
        <v>100</v>
      </c>
      <c r="I611" s="4">
        <f t="shared" ca="1" si="20"/>
        <v>20</v>
      </c>
    </row>
    <row r="612" spans="1:9" ht="15.75">
      <c r="A612" s="96">
        <v>604</v>
      </c>
      <c r="B612" s="646" t="s">
        <v>1823</v>
      </c>
      <c r="C612" s="647" t="s">
        <v>2323</v>
      </c>
      <c r="D612" s="658" t="s">
        <v>2327</v>
      </c>
      <c r="E612" s="85" t="s">
        <v>1247</v>
      </c>
      <c r="F612" s="96" t="s">
        <v>1248</v>
      </c>
      <c r="G612" s="4">
        <f t="shared" ca="1" si="19"/>
        <v>300</v>
      </c>
      <c r="H612" s="4">
        <f t="shared" ca="1" si="19"/>
        <v>300</v>
      </c>
      <c r="I612" s="4">
        <f t="shared" ca="1" si="20"/>
        <v>60</v>
      </c>
    </row>
    <row r="613" spans="1:9" ht="15.75">
      <c r="A613" s="96">
        <v>605</v>
      </c>
      <c r="B613" s="646" t="s">
        <v>1115</v>
      </c>
      <c r="C613" s="647" t="s">
        <v>2328</v>
      </c>
      <c r="D613" s="658" t="s">
        <v>2329</v>
      </c>
      <c r="E613" s="85" t="s">
        <v>1247</v>
      </c>
      <c r="F613" s="96" t="s">
        <v>1248</v>
      </c>
      <c r="G613" s="4">
        <f t="shared" ca="1" si="19"/>
        <v>300</v>
      </c>
      <c r="H613" s="4">
        <f t="shared" ca="1" si="19"/>
        <v>300</v>
      </c>
      <c r="I613" s="4">
        <f t="shared" ca="1" si="20"/>
        <v>60</v>
      </c>
    </row>
    <row r="614" spans="1:9" ht="15.75">
      <c r="A614" s="96">
        <v>606</v>
      </c>
      <c r="B614" s="646" t="s">
        <v>1266</v>
      </c>
      <c r="C614" s="647" t="s">
        <v>2330</v>
      </c>
      <c r="D614" s="658" t="s">
        <v>2331</v>
      </c>
      <c r="E614" s="85" t="s">
        <v>1247</v>
      </c>
      <c r="F614" s="96" t="s">
        <v>1248</v>
      </c>
      <c r="G614" s="4">
        <f t="shared" ca="1" si="19"/>
        <v>300</v>
      </c>
      <c r="H614" s="4">
        <f t="shared" ca="1" si="19"/>
        <v>300</v>
      </c>
      <c r="I614" s="4">
        <f t="shared" ca="1" si="20"/>
        <v>60</v>
      </c>
    </row>
    <row r="615" spans="1:9" ht="15.75">
      <c r="A615" s="96">
        <v>607</v>
      </c>
      <c r="B615" s="646" t="s">
        <v>2332</v>
      </c>
      <c r="C615" s="647" t="s">
        <v>1552</v>
      </c>
      <c r="D615" s="658" t="s">
        <v>2333</v>
      </c>
      <c r="E615" s="85" t="s">
        <v>1247</v>
      </c>
      <c r="F615" s="96" t="s">
        <v>1248</v>
      </c>
      <c r="G615" s="4">
        <f t="shared" ca="1" si="19"/>
        <v>300</v>
      </c>
      <c r="H615" s="4">
        <f t="shared" ca="1" si="19"/>
        <v>300</v>
      </c>
      <c r="I615" s="4">
        <f t="shared" ca="1" si="20"/>
        <v>60</v>
      </c>
    </row>
    <row r="616" spans="1:9" ht="15.75">
      <c r="A616" s="96">
        <v>608</v>
      </c>
      <c r="B616" s="646" t="s">
        <v>2334</v>
      </c>
      <c r="C616" s="647" t="s">
        <v>2335</v>
      </c>
      <c r="D616" s="658" t="s">
        <v>2336</v>
      </c>
      <c r="E616" s="85" t="s">
        <v>1247</v>
      </c>
      <c r="F616" s="96" t="s">
        <v>1248</v>
      </c>
      <c r="G616" s="4">
        <f t="shared" ca="1" si="19"/>
        <v>200</v>
      </c>
      <c r="H616" s="4">
        <f t="shared" ca="1" si="19"/>
        <v>200</v>
      </c>
      <c r="I616" s="4">
        <f t="shared" ca="1" si="20"/>
        <v>40</v>
      </c>
    </row>
    <row r="617" spans="1:9" ht="15.75">
      <c r="A617" s="96">
        <v>609</v>
      </c>
      <c r="B617" s="646" t="s">
        <v>1877</v>
      </c>
      <c r="C617" s="647" t="s">
        <v>2261</v>
      </c>
      <c r="D617" s="658" t="s">
        <v>2337</v>
      </c>
      <c r="E617" s="85" t="s">
        <v>1247</v>
      </c>
      <c r="F617" s="96" t="s">
        <v>1248</v>
      </c>
      <c r="G617" s="4">
        <f t="shared" ca="1" si="19"/>
        <v>200</v>
      </c>
      <c r="H617" s="4">
        <f t="shared" ca="1" si="19"/>
        <v>200</v>
      </c>
      <c r="I617" s="4">
        <f t="shared" ca="1" si="20"/>
        <v>40</v>
      </c>
    </row>
    <row r="618" spans="1:9" ht="15.75">
      <c r="A618" s="96">
        <v>610</v>
      </c>
      <c r="B618" s="646" t="s">
        <v>1103</v>
      </c>
      <c r="C618" s="647" t="s">
        <v>1240</v>
      </c>
      <c r="D618" s="658" t="s">
        <v>2338</v>
      </c>
      <c r="E618" s="85" t="s">
        <v>1247</v>
      </c>
      <c r="F618" s="96" t="s">
        <v>1248</v>
      </c>
      <c r="G618" s="4">
        <f t="shared" ca="1" si="19"/>
        <v>300</v>
      </c>
      <c r="H618" s="4">
        <f t="shared" ca="1" si="19"/>
        <v>300</v>
      </c>
      <c r="I618" s="4">
        <f t="shared" ca="1" si="20"/>
        <v>60</v>
      </c>
    </row>
    <row r="619" spans="1:9" ht="15.75">
      <c r="A619" s="96">
        <v>611</v>
      </c>
      <c r="B619" s="646" t="s">
        <v>1111</v>
      </c>
      <c r="C619" s="647" t="s">
        <v>1670</v>
      </c>
      <c r="D619" s="658" t="s">
        <v>2339</v>
      </c>
      <c r="E619" s="85" t="s">
        <v>1247</v>
      </c>
      <c r="F619" s="96" t="s">
        <v>1248</v>
      </c>
      <c r="G619" s="4">
        <f t="shared" ca="1" si="19"/>
        <v>200</v>
      </c>
      <c r="H619" s="4">
        <f t="shared" ca="1" si="19"/>
        <v>200</v>
      </c>
      <c r="I619" s="4">
        <f t="shared" ca="1" si="20"/>
        <v>40</v>
      </c>
    </row>
    <row r="620" spans="1:9" ht="15.75">
      <c r="A620" s="96">
        <v>612</v>
      </c>
      <c r="B620" s="646" t="s">
        <v>2340</v>
      </c>
      <c r="C620" s="647" t="s">
        <v>2196</v>
      </c>
      <c r="D620" s="658" t="s">
        <v>2341</v>
      </c>
      <c r="E620" s="85" t="s">
        <v>1247</v>
      </c>
      <c r="F620" s="96" t="s">
        <v>1248</v>
      </c>
      <c r="G620" s="4">
        <f t="shared" ca="1" si="19"/>
        <v>300</v>
      </c>
      <c r="H620" s="4">
        <f t="shared" ca="1" si="19"/>
        <v>300</v>
      </c>
      <c r="I620" s="4">
        <f t="shared" ca="1" si="20"/>
        <v>60</v>
      </c>
    </row>
    <row r="621" spans="1:9" ht="15.75">
      <c r="A621" s="96">
        <v>613</v>
      </c>
      <c r="B621" s="646" t="s">
        <v>1114</v>
      </c>
      <c r="C621" s="647" t="s">
        <v>2293</v>
      </c>
      <c r="D621" s="658" t="s">
        <v>2342</v>
      </c>
      <c r="E621" s="85" t="s">
        <v>1247</v>
      </c>
      <c r="F621" s="96" t="s">
        <v>1248</v>
      </c>
      <c r="G621" s="4">
        <f t="shared" ca="1" si="19"/>
        <v>100</v>
      </c>
      <c r="H621" s="4">
        <f t="shared" ca="1" si="19"/>
        <v>100</v>
      </c>
      <c r="I621" s="4">
        <f t="shared" ca="1" si="20"/>
        <v>20</v>
      </c>
    </row>
    <row r="622" spans="1:9" ht="15.75">
      <c r="A622" s="96">
        <v>614</v>
      </c>
      <c r="B622" s="646" t="s">
        <v>1090</v>
      </c>
      <c r="C622" s="647" t="s">
        <v>2291</v>
      </c>
      <c r="D622" s="658" t="s">
        <v>2343</v>
      </c>
      <c r="E622" s="85" t="s">
        <v>1247</v>
      </c>
      <c r="F622" s="96" t="s">
        <v>1248</v>
      </c>
      <c r="G622" s="4">
        <f t="shared" ca="1" si="19"/>
        <v>200</v>
      </c>
      <c r="H622" s="4">
        <f t="shared" ca="1" si="19"/>
        <v>200</v>
      </c>
      <c r="I622" s="4">
        <f t="shared" ca="1" si="20"/>
        <v>40</v>
      </c>
    </row>
    <row r="623" spans="1:9" ht="15.75">
      <c r="A623" s="96">
        <v>615</v>
      </c>
      <c r="B623" s="646" t="s">
        <v>1907</v>
      </c>
      <c r="C623" s="647" t="s">
        <v>2116</v>
      </c>
      <c r="D623" s="658" t="s">
        <v>2344</v>
      </c>
      <c r="E623" s="85" t="s">
        <v>1247</v>
      </c>
      <c r="F623" s="96" t="s">
        <v>1248</v>
      </c>
      <c r="G623" s="4">
        <f t="shared" ca="1" si="19"/>
        <v>200</v>
      </c>
      <c r="H623" s="4">
        <f t="shared" ca="1" si="19"/>
        <v>200</v>
      </c>
      <c r="I623" s="4">
        <f t="shared" ca="1" si="20"/>
        <v>40</v>
      </c>
    </row>
    <row r="624" spans="1:9" ht="15.75">
      <c r="A624" s="96">
        <v>616</v>
      </c>
      <c r="B624" s="646" t="s">
        <v>1118</v>
      </c>
      <c r="C624" s="647" t="s">
        <v>2323</v>
      </c>
      <c r="D624" s="658" t="s">
        <v>2345</v>
      </c>
      <c r="E624" s="85" t="s">
        <v>1247</v>
      </c>
      <c r="F624" s="96" t="s">
        <v>1248</v>
      </c>
      <c r="G624" s="4">
        <f t="shared" ca="1" si="19"/>
        <v>300</v>
      </c>
      <c r="H624" s="4">
        <f t="shared" ca="1" si="19"/>
        <v>300</v>
      </c>
      <c r="I624" s="4">
        <f t="shared" ca="1" si="20"/>
        <v>60</v>
      </c>
    </row>
    <row r="625" spans="1:9" ht="15.75">
      <c r="A625" s="96">
        <v>617</v>
      </c>
      <c r="B625" s="646" t="s">
        <v>1094</v>
      </c>
      <c r="C625" s="647" t="s">
        <v>2119</v>
      </c>
      <c r="D625" s="658" t="s">
        <v>2346</v>
      </c>
      <c r="E625" s="85" t="s">
        <v>1247</v>
      </c>
      <c r="F625" s="96" t="s">
        <v>1248</v>
      </c>
      <c r="G625" s="4">
        <f t="shared" ca="1" si="19"/>
        <v>200</v>
      </c>
      <c r="H625" s="4">
        <f t="shared" ca="1" si="19"/>
        <v>200</v>
      </c>
      <c r="I625" s="4">
        <f t="shared" ca="1" si="20"/>
        <v>40</v>
      </c>
    </row>
    <row r="626" spans="1:9" ht="15.75">
      <c r="A626" s="96">
        <v>618</v>
      </c>
      <c r="B626" s="646" t="s">
        <v>1677</v>
      </c>
      <c r="C626" s="647" t="s">
        <v>2347</v>
      </c>
      <c r="D626" s="658" t="s">
        <v>2348</v>
      </c>
      <c r="E626" s="85" t="s">
        <v>1247</v>
      </c>
      <c r="F626" s="96" t="s">
        <v>1248</v>
      </c>
      <c r="G626" s="4">
        <f t="shared" ca="1" si="19"/>
        <v>300</v>
      </c>
      <c r="H626" s="4">
        <f t="shared" ca="1" si="19"/>
        <v>300</v>
      </c>
      <c r="I626" s="4">
        <f t="shared" ca="1" si="20"/>
        <v>60</v>
      </c>
    </row>
    <row r="627" spans="1:9" ht="15.75">
      <c r="A627" s="96">
        <v>619</v>
      </c>
      <c r="B627" s="646" t="s">
        <v>2349</v>
      </c>
      <c r="C627" s="647" t="s">
        <v>2350</v>
      </c>
      <c r="D627" s="658" t="s">
        <v>2351</v>
      </c>
      <c r="E627" s="85" t="s">
        <v>1247</v>
      </c>
      <c r="F627" s="96" t="s">
        <v>1248</v>
      </c>
      <c r="G627" s="4">
        <f t="shared" ca="1" si="19"/>
        <v>200</v>
      </c>
      <c r="H627" s="4">
        <f t="shared" ca="1" si="19"/>
        <v>200</v>
      </c>
      <c r="I627" s="4">
        <f t="shared" ca="1" si="20"/>
        <v>40</v>
      </c>
    </row>
    <row r="628" spans="1:9" ht="15.75">
      <c r="A628" s="96">
        <v>620</v>
      </c>
      <c r="B628" s="646" t="s">
        <v>1099</v>
      </c>
      <c r="C628" s="647" t="s">
        <v>2352</v>
      </c>
      <c r="D628" s="658" t="s">
        <v>2353</v>
      </c>
      <c r="E628" s="85" t="s">
        <v>1247</v>
      </c>
      <c r="F628" s="96" t="s">
        <v>1248</v>
      </c>
      <c r="G628" s="4">
        <f t="shared" ca="1" si="19"/>
        <v>300</v>
      </c>
      <c r="H628" s="4">
        <f t="shared" ca="1" si="19"/>
        <v>300</v>
      </c>
      <c r="I628" s="4">
        <f t="shared" ca="1" si="20"/>
        <v>60</v>
      </c>
    </row>
    <row r="629" spans="1:9" ht="15.75">
      <c r="A629" s="96">
        <v>621</v>
      </c>
      <c r="B629" s="646" t="s">
        <v>1573</v>
      </c>
      <c r="C629" s="647" t="s">
        <v>2352</v>
      </c>
      <c r="D629" s="658" t="s">
        <v>2354</v>
      </c>
      <c r="E629" s="85" t="s">
        <v>1247</v>
      </c>
      <c r="F629" s="96" t="s">
        <v>1248</v>
      </c>
      <c r="G629" s="4">
        <f t="shared" ca="1" si="19"/>
        <v>300</v>
      </c>
      <c r="H629" s="4">
        <f t="shared" ca="1" si="19"/>
        <v>300</v>
      </c>
      <c r="I629" s="4">
        <f t="shared" ca="1" si="20"/>
        <v>60</v>
      </c>
    </row>
    <row r="630" spans="1:9" ht="15.75">
      <c r="A630" s="96">
        <v>622</v>
      </c>
      <c r="B630" s="646" t="s">
        <v>1754</v>
      </c>
      <c r="C630" s="647" t="s">
        <v>2355</v>
      </c>
      <c r="D630" s="658" t="s">
        <v>2356</v>
      </c>
      <c r="E630" s="85" t="s">
        <v>1247</v>
      </c>
      <c r="F630" s="96" t="s">
        <v>1248</v>
      </c>
      <c r="G630" s="4">
        <f t="shared" ca="1" si="19"/>
        <v>200</v>
      </c>
      <c r="H630" s="4">
        <f t="shared" ca="1" si="19"/>
        <v>200</v>
      </c>
      <c r="I630" s="4">
        <f t="shared" ca="1" si="20"/>
        <v>40</v>
      </c>
    </row>
    <row r="631" spans="1:9" ht="15.75">
      <c r="A631" s="96">
        <v>623</v>
      </c>
      <c r="B631" s="646" t="s">
        <v>1093</v>
      </c>
      <c r="C631" s="647" t="s">
        <v>2357</v>
      </c>
      <c r="D631" s="658" t="s">
        <v>2358</v>
      </c>
      <c r="E631" s="85" t="s">
        <v>1247</v>
      </c>
      <c r="F631" s="96" t="s">
        <v>1248</v>
      </c>
      <c r="G631" s="4">
        <f t="shared" ca="1" si="19"/>
        <v>200</v>
      </c>
      <c r="H631" s="4">
        <f t="shared" ca="1" si="19"/>
        <v>200</v>
      </c>
      <c r="I631" s="4">
        <f t="shared" ca="1" si="20"/>
        <v>40</v>
      </c>
    </row>
    <row r="632" spans="1:9" ht="15.75">
      <c r="A632" s="96">
        <v>624</v>
      </c>
      <c r="B632" s="646" t="s">
        <v>1413</v>
      </c>
      <c r="C632" s="647" t="s">
        <v>2359</v>
      </c>
      <c r="D632" s="658" t="s">
        <v>2360</v>
      </c>
      <c r="E632" s="85" t="s">
        <v>1247</v>
      </c>
      <c r="F632" s="96" t="s">
        <v>1248</v>
      </c>
      <c r="G632" s="4">
        <f t="shared" ca="1" si="19"/>
        <v>300</v>
      </c>
      <c r="H632" s="4">
        <f t="shared" ca="1" si="19"/>
        <v>300</v>
      </c>
      <c r="I632" s="4">
        <f t="shared" ca="1" si="20"/>
        <v>60</v>
      </c>
    </row>
    <row r="633" spans="1:9" ht="15.75">
      <c r="A633" s="96">
        <v>625</v>
      </c>
      <c r="B633" s="646" t="s">
        <v>1104</v>
      </c>
      <c r="C633" s="647" t="s">
        <v>2352</v>
      </c>
      <c r="D633" s="658" t="s">
        <v>2361</v>
      </c>
      <c r="E633" s="85" t="s">
        <v>1247</v>
      </c>
      <c r="F633" s="96" t="s">
        <v>1248</v>
      </c>
      <c r="G633" s="4">
        <f t="shared" ca="1" si="19"/>
        <v>200</v>
      </c>
      <c r="H633" s="4">
        <f t="shared" ca="1" si="19"/>
        <v>200</v>
      </c>
      <c r="I633" s="4">
        <f t="shared" ca="1" si="20"/>
        <v>40</v>
      </c>
    </row>
    <row r="634" spans="1:9" ht="15.75">
      <c r="A634" s="96">
        <v>626</v>
      </c>
      <c r="B634" s="646" t="s">
        <v>1088</v>
      </c>
      <c r="C634" s="647" t="s">
        <v>1875</v>
      </c>
      <c r="D634" s="658" t="s">
        <v>2362</v>
      </c>
      <c r="E634" s="85" t="s">
        <v>1247</v>
      </c>
      <c r="F634" s="96" t="s">
        <v>1248</v>
      </c>
      <c r="G634" s="4">
        <f t="shared" ca="1" si="19"/>
        <v>300</v>
      </c>
      <c r="H634" s="4">
        <f t="shared" ca="1" si="19"/>
        <v>300</v>
      </c>
      <c r="I634" s="4">
        <f t="shared" ca="1" si="20"/>
        <v>60</v>
      </c>
    </row>
    <row r="635" spans="1:9" ht="15.75">
      <c r="A635" s="96">
        <v>627</v>
      </c>
      <c r="B635" s="646" t="s">
        <v>1098</v>
      </c>
      <c r="C635" s="647" t="s">
        <v>1471</v>
      </c>
      <c r="D635" s="658" t="s">
        <v>2363</v>
      </c>
      <c r="E635" s="85" t="s">
        <v>1247</v>
      </c>
      <c r="F635" s="96" t="s">
        <v>1248</v>
      </c>
      <c r="G635" s="4">
        <f t="shared" ca="1" si="19"/>
        <v>300</v>
      </c>
      <c r="H635" s="4">
        <f t="shared" ca="1" si="19"/>
        <v>300</v>
      </c>
      <c r="I635" s="4">
        <f t="shared" ca="1" si="20"/>
        <v>60</v>
      </c>
    </row>
    <row r="636" spans="1:9" ht="15.75">
      <c r="A636" s="96">
        <v>628</v>
      </c>
      <c r="B636" s="646" t="s">
        <v>1956</v>
      </c>
      <c r="C636" s="647" t="s">
        <v>2364</v>
      </c>
      <c r="D636" s="658" t="s">
        <v>2365</v>
      </c>
      <c r="E636" s="85" t="s">
        <v>1247</v>
      </c>
      <c r="F636" s="96" t="s">
        <v>1248</v>
      </c>
      <c r="G636" s="4">
        <f t="shared" ca="1" si="19"/>
        <v>200</v>
      </c>
      <c r="H636" s="4">
        <f t="shared" ca="1" si="19"/>
        <v>200</v>
      </c>
      <c r="I636" s="4">
        <f t="shared" ca="1" si="20"/>
        <v>40</v>
      </c>
    </row>
    <row r="637" spans="1:9" ht="15.75">
      <c r="A637" s="96">
        <v>629</v>
      </c>
      <c r="B637" s="646" t="s">
        <v>2207</v>
      </c>
      <c r="C637" s="647" t="s">
        <v>2208</v>
      </c>
      <c r="D637" s="658" t="s">
        <v>2209</v>
      </c>
      <c r="E637" s="85" t="s">
        <v>1247</v>
      </c>
      <c r="F637" s="96" t="s">
        <v>1248</v>
      </c>
      <c r="G637" s="4">
        <f t="shared" ca="1" si="19"/>
        <v>100</v>
      </c>
      <c r="H637" s="4">
        <f t="shared" ca="1" si="19"/>
        <v>100</v>
      </c>
      <c r="I637" s="4">
        <f t="shared" ca="1" si="20"/>
        <v>20</v>
      </c>
    </row>
    <row r="638" spans="1:9" ht="15.75">
      <c r="A638" s="96">
        <v>630</v>
      </c>
      <c r="B638" s="646" t="s">
        <v>526</v>
      </c>
      <c r="C638" s="647" t="s">
        <v>2366</v>
      </c>
      <c r="D638" s="658" t="s">
        <v>2367</v>
      </c>
      <c r="E638" s="85" t="s">
        <v>1247</v>
      </c>
      <c r="F638" s="96" t="s">
        <v>1248</v>
      </c>
      <c r="G638" s="4">
        <f t="shared" ca="1" si="19"/>
        <v>200</v>
      </c>
      <c r="H638" s="4">
        <f t="shared" ca="1" si="19"/>
        <v>200</v>
      </c>
      <c r="I638" s="4">
        <f t="shared" ca="1" si="20"/>
        <v>40</v>
      </c>
    </row>
    <row r="639" spans="1:9" ht="15.75">
      <c r="A639" s="96">
        <v>631</v>
      </c>
      <c r="B639" s="646" t="s">
        <v>2368</v>
      </c>
      <c r="C639" s="647" t="s">
        <v>2369</v>
      </c>
      <c r="D639" s="658" t="s">
        <v>2370</v>
      </c>
      <c r="E639" s="85" t="s">
        <v>1247</v>
      </c>
      <c r="F639" s="96" t="s">
        <v>1248</v>
      </c>
      <c r="G639" s="4">
        <f t="shared" ca="1" si="19"/>
        <v>300</v>
      </c>
      <c r="H639" s="4">
        <f t="shared" ca="1" si="19"/>
        <v>300</v>
      </c>
      <c r="I639" s="4">
        <f t="shared" ca="1" si="20"/>
        <v>60</v>
      </c>
    </row>
    <row r="640" spans="1:9" ht="15.75">
      <c r="A640" s="96">
        <v>632</v>
      </c>
      <c r="B640" s="646" t="s">
        <v>1808</v>
      </c>
      <c r="C640" s="647" t="s">
        <v>2371</v>
      </c>
      <c r="D640" s="658" t="s">
        <v>2372</v>
      </c>
      <c r="E640" s="85" t="s">
        <v>1247</v>
      </c>
      <c r="F640" s="96" t="s">
        <v>1248</v>
      </c>
      <c r="G640" s="4">
        <f t="shared" ca="1" si="19"/>
        <v>300</v>
      </c>
      <c r="H640" s="4">
        <f t="shared" ca="1" si="19"/>
        <v>300</v>
      </c>
      <c r="I640" s="4">
        <f t="shared" ca="1" si="20"/>
        <v>60</v>
      </c>
    </row>
    <row r="641" spans="1:9" ht="15.75">
      <c r="A641" s="96">
        <v>633</v>
      </c>
      <c r="B641" s="646" t="s">
        <v>1086</v>
      </c>
      <c r="C641" s="647" t="s">
        <v>2373</v>
      </c>
      <c r="D641" s="658" t="s">
        <v>2374</v>
      </c>
      <c r="E641" s="85" t="s">
        <v>1247</v>
      </c>
      <c r="F641" s="96" t="s">
        <v>1248</v>
      </c>
      <c r="G641" s="4">
        <f t="shared" ca="1" si="19"/>
        <v>300</v>
      </c>
      <c r="H641" s="4">
        <f t="shared" ca="1" si="19"/>
        <v>300</v>
      </c>
      <c r="I641" s="4">
        <f t="shared" ca="1" si="20"/>
        <v>60</v>
      </c>
    </row>
    <row r="642" spans="1:9" ht="15.75">
      <c r="A642" s="96">
        <v>634</v>
      </c>
      <c r="B642" s="646" t="s">
        <v>2375</v>
      </c>
      <c r="C642" s="647" t="s">
        <v>2376</v>
      </c>
      <c r="D642" s="658" t="s">
        <v>2377</v>
      </c>
      <c r="E642" s="85" t="s">
        <v>1247</v>
      </c>
      <c r="F642" s="96" t="s">
        <v>1248</v>
      </c>
      <c r="G642" s="4">
        <f t="shared" ca="1" si="19"/>
        <v>300</v>
      </c>
      <c r="H642" s="4">
        <f t="shared" ca="1" si="19"/>
        <v>300</v>
      </c>
      <c r="I642" s="4">
        <f t="shared" ca="1" si="20"/>
        <v>60</v>
      </c>
    </row>
    <row r="643" spans="1:9" ht="15.75">
      <c r="A643" s="96">
        <v>635</v>
      </c>
      <c r="B643" s="646" t="s">
        <v>2378</v>
      </c>
      <c r="C643" s="647" t="s">
        <v>2371</v>
      </c>
      <c r="D643" s="658" t="s">
        <v>2379</v>
      </c>
      <c r="E643" s="85" t="s">
        <v>1247</v>
      </c>
      <c r="F643" s="96" t="s">
        <v>1248</v>
      </c>
      <c r="G643" s="4">
        <f t="shared" ca="1" si="19"/>
        <v>300</v>
      </c>
      <c r="H643" s="4">
        <f t="shared" ca="1" si="19"/>
        <v>300</v>
      </c>
      <c r="I643" s="4">
        <f t="shared" ca="1" si="20"/>
        <v>60</v>
      </c>
    </row>
    <row r="644" spans="1:9" ht="15.75">
      <c r="A644" s="96">
        <v>636</v>
      </c>
      <c r="B644" s="646" t="s">
        <v>1520</v>
      </c>
      <c r="C644" s="647" t="s">
        <v>2380</v>
      </c>
      <c r="D644" s="658" t="s">
        <v>2381</v>
      </c>
      <c r="E644" s="85" t="s">
        <v>1247</v>
      </c>
      <c r="F644" s="96" t="s">
        <v>1248</v>
      </c>
      <c r="G644" s="4">
        <f t="shared" ca="1" si="19"/>
        <v>300</v>
      </c>
      <c r="H644" s="4">
        <f t="shared" ca="1" si="19"/>
        <v>300</v>
      </c>
      <c r="I644" s="4">
        <f t="shared" ca="1" si="20"/>
        <v>60</v>
      </c>
    </row>
    <row r="645" spans="1:9" ht="15.75">
      <c r="A645" s="96">
        <v>637</v>
      </c>
      <c r="B645" s="646" t="s">
        <v>1110</v>
      </c>
      <c r="C645" s="647" t="s">
        <v>2382</v>
      </c>
      <c r="D645" s="658" t="s">
        <v>2383</v>
      </c>
      <c r="E645" s="85" t="s">
        <v>1247</v>
      </c>
      <c r="F645" s="96" t="s">
        <v>1248</v>
      </c>
      <c r="G645" s="4">
        <f t="shared" ca="1" si="19"/>
        <v>300</v>
      </c>
      <c r="H645" s="4">
        <f t="shared" ca="1" si="19"/>
        <v>300</v>
      </c>
      <c r="I645" s="4">
        <f t="shared" ca="1" si="20"/>
        <v>60</v>
      </c>
    </row>
    <row r="646" spans="1:9" ht="15.75">
      <c r="A646" s="96">
        <v>638</v>
      </c>
      <c r="B646" s="646" t="s">
        <v>1103</v>
      </c>
      <c r="C646" s="647" t="s">
        <v>2382</v>
      </c>
      <c r="D646" s="658" t="s">
        <v>2384</v>
      </c>
      <c r="E646" s="85" t="s">
        <v>1247</v>
      </c>
      <c r="F646" s="96" t="s">
        <v>1248</v>
      </c>
      <c r="G646" s="4">
        <f t="shared" ca="1" si="19"/>
        <v>300</v>
      </c>
      <c r="H646" s="4">
        <f t="shared" ca="1" si="19"/>
        <v>300</v>
      </c>
      <c r="I646" s="4">
        <f t="shared" ca="1" si="20"/>
        <v>60</v>
      </c>
    </row>
    <row r="647" spans="1:9" ht="15.75">
      <c r="A647" s="96">
        <v>639</v>
      </c>
      <c r="B647" s="646" t="s">
        <v>2385</v>
      </c>
      <c r="C647" s="647" t="s">
        <v>2386</v>
      </c>
      <c r="D647" s="658" t="s">
        <v>2387</v>
      </c>
      <c r="E647" s="85" t="s">
        <v>1247</v>
      </c>
      <c r="F647" s="96" t="s">
        <v>1248</v>
      </c>
      <c r="G647" s="4">
        <f t="shared" ca="1" si="19"/>
        <v>300</v>
      </c>
      <c r="H647" s="4">
        <f t="shared" ca="1" si="19"/>
        <v>300</v>
      </c>
      <c r="I647" s="4">
        <f t="shared" ca="1" si="20"/>
        <v>60</v>
      </c>
    </row>
    <row r="648" spans="1:9" ht="15.75">
      <c r="A648" s="96">
        <v>640</v>
      </c>
      <c r="B648" s="646" t="s">
        <v>1358</v>
      </c>
      <c r="C648" s="647" t="s">
        <v>530</v>
      </c>
      <c r="D648" s="658" t="s">
        <v>2388</v>
      </c>
      <c r="E648" s="85" t="s">
        <v>1247</v>
      </c>
      <c r="F648" s="96" t="s">
        <v>1248</v>
      </c>
      <c r="G648" s="4">
        <f t="shared" ca="1" si="19"/>
        <v>300</v>
      </c>
      <c r="H648" s="4">
        <f t="shared" ca="1" si="19"/>
        <v>300</v>
      </c>
      <c r="I648" s="4">
        <f t="shared" ca="1" si="20"/>
        <v>60</v>
      </c>
    </row>
    <row r="649" spans="1:9" ht="15.75">
      <c r="A649" s="96">
        <v>641</v>
      </c>
      <c r="B649" s="646" t="s">
        <v>2389</v>
      </c>
      <c r="C649" s="647" t="s">
        <v>530</v>
      </c>
      <c r="D649" s="658" t="s">
        <v>2390</v>
      </c>
      <c r="E649" s="85" t="s">
        <v>1247</v>
      </c>
      <c r="F649" s="96" t="s">
        <v>1248</v>
      </c>
      <c r="G649" s="4">
        <f t="shared" ca="1" si="19"/>
        <v>300</v>
      </c>
      <c r="H649" s="4">
        <f t="shared" ca="1" si="19"/>
        <v>300</v>
      </c>
      <c r="I649" s="4">
        <f t="shared" ca="1" si="20"/>
        <v>60</v>
      </c>
    </row>
    <row r="650" spans="1:9" ht="15.75">
      <c r="A650" s="96">
        <v>642</v>
      </c>
      <c r="B650" s="646" t="s">
        <v>2391</v>
      </c>
      <c r="C650" s="647" t="s">
        <v>2371</v>
      </c>
      <c r="D650" s="658" t="s">
        <v>2392</v>
      </c>
      <c r="E650" s="85" t="s">
        <v>1247</v>
      </c>
      <c r="F650" s="96" t="s">
        <v>1248</v>
      </c>
      <c r="G650" s="4">
        <f t="shared" ca="1" si="19"/>
        <v>300</v>
      </c>
      <c r="H650" s="4">
        <f t="shared" ca="1" si="19"/>
        <v>300</v>
      </c>
      <c r="I650" s="4">
        <f t="shared" ca="1" si="20"/>
        <v>60</v>
      </c>
    </row>
    <row r="651" spans="1:9" ht="15.75">
      <c r="A651" s="96">
        <v>643</v>
      </c>
      <c r="B651" s="646" t="s">
        <v>1106</v>
      </c>
      <c r="C651" s="647" t="s">
        <v>530</v>
      </c>
      <c r="D651" s="658" t="s">
        <v>2393</v>
      </c>
      <c r="E651" s="85" t="s">
        <v>1247</v>
      </c>
      <c r="F651" s="96" t="s">
        <v>1248</v>
      </c>
      <c r="G651" s="4">
        <f t="shared" ca="1" si="19"/>
        <v>200</v>
      </c>
      <c r="H651" s="4">
        <f t="shared" ca="1" si="19"/>
        <v>200</v>
      </c>
      <c r="I651" s="4">
        <f t="shared" ca="1" si="20"/>
        <v>40</v>
      </c>
    </row>
    <row r="652" spans="1:9" ht="15.75">
      <c r="A652" s="96">
        <v>644</v>
      </c>
      <c r="B652" s="646" t="s">
        <v>1679</v>
      </c>
      <c r="C652" s="647" t="s">
        <v>2394</v>
      </c>
      <c r="D652" s="658" t="s">
        <v>2395</v>
      </c>
      <c r="E652" s="85" t="s">
        <v>1247</v>
      </c>
      <c r="F652" s="96" t="s">
        <v>1248</v>
      </c>
      <c r="G652" s="4">
        <f t="shared" ca="1" si="19"/>
        <v>300</v>
      </c>
      <c r="H652" s="4">
        <f t="shared" ca="1" si="19"/>
        <v>300</v>
      </c>
      <c r="I652" s="4">
        <f t="shared" ca="1" si="20"/>
        <v>60</v>
      </c>
    </row>
    <row r="653" spans="1:9" ht="15.75">
      <c r="A653" s="96">
        <v>645</v>
      </c>
      <c r="B653" s="646" t="s">
        <v>1086</v>
      </c>
      <c r="C653" s="647" t="s">
        <v>530</v>
      </c>
      <c r="D653" s="658" t="s">
        <v>2396</v>
      </c>
      <c r="E653" s="85" t="s">
        <v>1247</v>
      </c>
      <c r="F653" s="96" t="s">
        <v>1248</v>
      </c>
      <c r="G653" s="4">
        <f t="shared" ca="1" si="19"/>
        <v>300</v>
      </c>
      <c r="H653" s="4">
        <f t="shared" ca="1" si="19"/>
        <v>300</v>
      </c>
      <c r="I653" s="4">
        <f t="shared" ca="1" si="20"/>
        <v>60</v>
      </c>
    </row>
    <row r="654" spans="1:9" ht="15.75">
      <c r="A654" s="96">
        <v>646</v>
      </c>
      <c r="B654" s="646" t="s">
        <v>2397</v>
      </c>
      <c r="C654" s="647" t="s">
        <v>2394</v>
      </c>
      <c r="D654" s="658" t="s">
        <v>2398</v>
      </c>
      <c r="E654" s="85" t="s">
        <v>1247</v>
      </c>
      <c r="F654" s="96" t="s">
        <v>1248</v>
      </c>
      <c r="G654" s="4">
        <f t="shared" ca="1" si="19"/>
        <v>300</v>
      </c>
      <c r="H654" s="4">
        <f t="shared" ca="1" si="19"/>
        <v>300</v>
      </c>
      <c r="I654" s="4">
        <f t="shared" ca="1" si="20"/>
        <v>60</v>
      </c>
    </row>
    <row r="655" spans="1:9" ht="15.75">
      <c r="A655" s="96">
        <v>647</v>
      </c>
      <c r="B655" s="646" t="s">
        <v>2399</v>
      </c>
      <c r="C655" s="647" t="s">
        <v>2400</v>
      </c>
      <c r="D655" s="658" t="s">
        <v>2401</v>
      </c>
      <c r="E655" s="85" t="s">
        <v>1247</v>
      </c>
      <c r="F655" s="96" t="s">
        <v>1248</v>
      </c>
      <c r="G655" s="4">
        <f t="shared" ca="1" si="19"/>
        <v>300</v>
      </c>
      <c r="H655" s="4">
        <f t="shared" ca="1" si="19"/>
        <v>300</v>
      </c>
      <c r="I655" s="4">
        <f t="shared" ca="1" si="20"/>
        <v>60</v>
      </c>
    </row>
    <row r="656" spans="1:9" ht="15.75">
      <c r="A656" s="96">
        <v>648</v>
      </c>
      <c r="B656" s="646" t="s">
        <v>1103</v>
      </c>
      <c r="C656" s="647" t="s">
        <v>2402</v>
      </c>
      <c r="D656" s="658" t="s">
        <v>2403</v>
      </c>
      <c r="E656" s="85" t="s">
        <v>1247</v>
      </c>
      <c r="F656" s="96" t="s">
        <v>1248</v>
      </c>
      <c r="G656" s="4">
        <f t="shared" ca="1" si="19"/>
        <v>300</v>
      </c>
      <c r="H656" s="4">
        <f t="shared" ca="1" si="19"/>
        <v>300</v>
      </c>
      <c r="I656" s="4">
        <f t="shared" ca="1" si="20"/>
        <v>60</v>
      </c>
    </row>
    <row r="657" spans="1:9" ht="15.75">
      <c r="A657" s="96">
        <v>649</v>
      </c>
      <c r="B657" s="646" t="s">
        <v>2404</v>
      </c>
      <c r="C657" s="647" t="s">
        <v>2394</v>
      </c>
      <c r="D657" s="658" t="s">
        <v>2405</v>
      </c>
      <c r="E657" s="85" t="s">
        <v>1247</v>
      </c>
      <c r="F657" s="96" t="s">
        <v>1248</v>
      </c>
      <c r="G657" s="4">
        <f t="shared" ca="1" si="19"/>
        <v>300</v>
      </c>
      <c r="H657" s="4">
        <f t="shared" ca="1" si="19"/>
        <v>300</v>
      </c>
      <c r="I657" s="4">
        <f t="shared" ca="1" si="20"/>
        <v>60</v>
      </c>
    </row>
    <row r="658" spans="1:9" ht="15.75">
      <c r="A658" s="96">
        <v>650</v>
      </c>
      <c r="B658" s="646" t="s">
        <v>2406</v>
      </c>
      <c r="C658" s="647" t="s">
        <v>2407</v>
      </c>
      <c r="D658" s="658" t="s">
        <v>2408</v>
      </c>
      <c r="E658" s="85" t="s">
        <v>1247</v>
      </c>
      <c r="F658" s="96" t="s">
        <v>1248</v>
      </c>
      <c r="G658" s="4">
        <f t="shared" ca="1" si="19"/>
        <v>300</v>
      </c>
      <c r="H658" s="4">
        <f t="shared" ca="1" si="19"/>
        <v>300</v>
      </c>
      <c r="I658" s="4">
        <f t="shared" ca="1" si="20"/>
        <v>60</v>
      </c>
    </row>
    <row r="659" spans="1:9" ht="15.75">
      <c r="A659" s="96">
        <v>651</v>
      </c>
      <c r="B659" s="646" t="s">
        <v>2409</v>
      </c>
      <c r="C659" s="647" t="s">
        <v>2410</v>
      </c>
      <c r="D659" s="658" t="s">
        <v>2411</v>
      </c>
      <c r="E659" s="85" t="s">
        <v>1247</v>
      </c>
      <c r="F659" s="96" t="s">
        <v>1248</v>
      </c>
      <c r="G659" s="4">
        <f t="shared" ca="1" si="19"/>
        <v>300</v>
      </c>
      <c r="H659" s="4">
        <f t="shared" ca="1" si="19"/>
        <v>300</v>
      </c>
      <c r="I659" s="4">
        <f t="shared" ca="1" si="20"/>
        <v>60</v>
      </c>
    </row>
    <row r="660" spans="1:9" ht="15.75">
      <c r="A660" s="96">
        <v>652</v>
      </c>
      <c r="B660" s="646" t="s">
        <v>1496</v>
      </c>
      <c r="C660" s="647" t="s">
        <v>2412</v>
      </c>
      <c r="D660" s="658" t="s">
        <v>2413</v>
      </c>
      <c r="E660" s="85" t="s">
        <v>1247</v>
      </c>
      <c r="F660" s="96" t="s">
        <v>1248</v>
      </c>
      <c r="G660" s="4">
        <f t="shared" ca="1" si="19"/>
        <v>200</v>
      </c>
      <c r="H660" s="4">
        <f t="shared" ca="1" si="19"/>
        <v>200</v>
      </c>
      <c r="I660" s="4">
        <f t="shared" ca="1" si="20"/>
        <v>40</v>
      </c>
    </row>
    <row r="661" spans="1:9" ht="15.75">
      <c r="A661" s="96">
        <v>653</v>
      </c>
      <c r="B661" s="646" t="s">
        <v>536</v>
      </c>
      <c r="C661" s="647" t="s">
        <v>2380</v>
      </c>
      <c r="D661" s="658" t="s">
        <v>2414</v>
      </c>
      <c r="E661" s="85" t="s">
        <v>1247</v>
      </c>
      <c r="F661" s="96" t="s">
        <v>1248</v>
      </c>
      <c r="G661" s="4">
        <f t="shared" ca="1" si="19"/>
        <v>300</v>
      </c>
      <c r="H661" s="4">
        <f t="shared" ca="1" si="19"/>
        <v>300</v>
      </c>
      <c r="I661" s="4">
        <f t="shared" ca="1" si="20"/>
        <v>60</v>
      </c>
    </row>
    <row r="662" spans="1:9" ht="15.75">
      <c r="A662" s="96">
        <v>654</v>
      </c>
      <c r="B662" s="646" t="s">
        <v>1333</v>
      </c>
      <c r="C662" s="647" t="s">
        <v>2415</v>
      </c>
      <c r="D662" s="658" t="s">
        <v>2416</v>
      </c>
      <c r="E662" s="85" t="s">
        <v>1247</v>
      </c>
      <c r="F662" s="96" t="s">
        <v>1248</v>
      </c>
      <c r="G662" s="4">
        <f t="shared" ca="1" si="19"/>
        <v>300</v>
      </c>
      <c r="H662" s="4">
        <f t="shared" ca="1" si="19"/>
        <v>300</v>
      </c>
      <c r="I662" s="4">
        <f t="shared" ca="1" si="20"/>
        <v>60</v>
      </c>
    </row>
    <row r="663" spans="1:9" ht="15.75">
      <c r="A663" s="96">
        <v>655</v>
      </c>
      <c r="B663" s="646" t="s">
        <v>1880</v>
      </c>
      <c r="C663" s="647" t="s">
        <v>2412</v>
      </c>
      <c r="D663" s="658" t="s">
        <v>2417</v>
      </c>
      <c r="E663" s="85" t="s">
        <v>1247</v>
      </c>
      <c r="F663" s="96" t="s">
        <v>1248</v>
      </c>
      <c r="G663" s="4">
        <f t="shared" ca="1" si="19"/>
        <v>300</v>
      </c>
      <c r="H663" s="4">
        <f t="shared" ca="1" si="19"/>
        <v>300</v>
      </c>
      <c r="I663" s="4">
        <f t="shared" ca="1" si="20"/>
        <v>60</v>
      </c>
    </row>
    <row r="664" spans="1:9" ht="15.75">
      <c r="A664" s="96">
        <v>656</v>
      </c>
      <c r="B664" s="646" t="s">
        <v>2299</v>
      </c>
      <c r="C664" s="647" t="s">
        <v>2418</v>
      </c>
      <c r="D664" s="658" t="s">
        <v>2419</v>
      </c>
      <c r="E664" s="85" t="s">
        <v>1247</v>
      </c>
      <c r="F664" s="96" t="s">
        <v>1248</v>
      </c>
      <c r="G664" s="4">
        <f t="shared" ca="1" si="19"/>
        <v>300</v>
      </c>
      <c r="H664" s="4">
        <f t="shared" ca="1" si="19"/>
        <v>300</v>
      </c>
      <c r="I664" s="4">
        <f t="shared" ca="1" si="20"/>
        <v>60</v>
      </c>
    </row>
    <row r="665" spans="1:9" ht="15.75">
      <c r="A665" s="96">
        <v>657</v>
      </c>
      <c r="B665" s="646" t="s">
        <v>1431</v>
      </c>
      <c r="C665" s="647" t="s">
        <v>2380</v>
      </c>
      <c r="D665" s="658" t="s">
        <v>2420</v>
      </c>
      <c r="E665" s="85" t="s">
        <v>1247</v>
      </c>
      <c r="F665" s="96" t="s">
        <v>1248</v>
      </c>
      <c r="G665" s="4">
        <f t="shared" ca="1" si="19"/>
        <v>300</v>
      </c>
      <c r="H665" s="4">
        <f t="shared" ca="1" si="19"/>
        <v>300</v>
      </c>
      <c r="I665" s="4">
        <f t="shared" ca="1" si="20"/>
        <v>60</v>
      </c>
    </row>
    <row r="666" spans="1:9" ht="15.75">
      <c r="A666" s="96">
        <v>658</v>
      </c>
      <c r="B666" s="646" t="s">
        <v>1086</v>
      </c>
      <c r="C666" s="647" t="s">
        <v>1722</v>
      </c>
      <c r="D666" s="658" t="s">
        <v>2421</v>
      </c>
      <c r="E666" s="85" t="s">
        <v>1247</v>
      </c>
      <c r="F666" s="96" t="s">
        <v>1248</v>
      </c>
      <c r="G666" s="4">
        <f t="shared" ref="G666:H729" ca="1" si="21">H666/0.8</f>
        <v>300</v>
      </c>
      <c r="H666" s="4">
        <f t="shared" ca="1" si="21"/>
        <v>300</v>
      </c>
      <c r="I666" s="4">
        <f t="shared" ref="I666:I729" ca="1" si="22">G666-H666</f>
        <v>60</v>
      </c>
    </row>
    <row r="667" spans="1:9" ht="15.75">
      <c r="A667" s="96">
        <v>659</v>
      </c>
      <c r="B667" s="646" t="s">
        <v>1310</v>
      </c>
      <c r="C667" s="647" t="s">
        <v>2422</v>
      </c>
      <c r="D667" s="658" t="s">
        <v>2423</v>
      </c>
      <c r="E667" s="85" t="s">
        <v>1247</v>
      </c>
      <c r="F667" s="96" t="s">
        <v>1248</v>
      </c>
      <c r="G667" s="4">
        <f t="shared" ca="1" si="21"/>
        <v>200</v>
      </c>
      <c r="H667" s="4">
        <f t="shared" ca="1" si="21"/>
        <v>200</v>
      </c>
      <c r="I667" s="4">
        <f t="shared" ca="1" si="22"/>
        <v>40</v>
      </c>
    </row>
    <row r="668" spans="1:9" ht="15.75">
      <c r="A668" s="96">
        <v>660</v>
      </c>
      <c r="B668" s="646" t="s">
        <v>2424</v>
      </c>
      <c r="C668" s="647" t="s">
        <v>1235</v>
      </c>
      <c r="D668" s="658" t="s">
        <v>2425</v>
      </c>
      <c r="E668" s="85" t="s">
        <v>1247</v>
      </c>
      <c r="F668" s="96" t="s">
        <v>1248</v>
      </c>
      <c r="G668" s="4">
        <f t="shared" ca="1" si="21"/>
        <v>300</v>
      </c>
      <c r="H668" s="4">
        <f t="shared" ca="1" si="21"/>
        <v>300</v>
      </c>
      <c r="I668" s="4">
        <f t="shared" ca="1" si="22"/>
        <v>60</v>
      </c>
    </row>
    <row r="669" spans="1:9" ht="15.75">
      <c r="A669" s="96">
        <v>661</v>
      </c>
      <c r="B669" s="646" t="s">
        <v>1271</v>
      </c>
      <c r="C669" s="647" t="s">
        <v>2426</v>
      </c>
      <c r="D669" s="658" t="s">
        <v>2427</v>
      </c>
      <c r="E669" s="85" t="s">
        <v>1247</v>
      </c>
      <c r="F669" s="96" t="s">
        <v>1248</v>
      </c>
      <c r="G669" s="4">
        <f t="shared" ca="1" si="21"/>
        <v>200</v>
      </c>
      <c r="H669" s="4">
        <f t="shared" ca="1" si="21"/>
        <v>200</v>
      </c>
      <c r="I669" s="4">
        <f t="shared" ca="1" si="22"/>
        <v>40</v>
      </c>
    </row>
    <row r="670" spans="1:9" ht="15.75">
      <c r="A670" s="96">
        <v>662</v>
      </c>
      <c r="B670" s="646" t="s">
        <v>2428</v>
      </c>
      <c r="C670" s="647" t="s">
        <v>2429</v>
      </c>
      <c r="D670" s="658" t="s">
        <v>2430</v>
      </c>
      <c r="E670" s="85" t="s">
        <v>1247</v>
      </c>
      <c r="F670" s="96" t="s">
        <v>1248</v>
      </c>
      <c r="G670" s="4">
        <f t="shared" ca="1" si="21"/>
        <v>300</v>
      </c>
      <c r="H670" s="4">
        <f t="shared" ca="1" si="21"/>
        <v>300</v>
      </c>
      <c r="I670" s="4">
        <f t="shared" ca="1" si="22"/>
        <v>60</v>
      </c>
    </row>
    <row r="671" spans="1:9" ht="15.75">
      <c r="A671" s="96">
        <v>663</v>
      </c>
      <c r="B671" s="646" t="s">
        <v>1110</v>
      </c>
      <c r="C671" s="647" t="s">
        <v>2431</v>
      </c>
      <c r="D671" s="658" t="s">
        <v>2432</v>
      </c>
      <c r="E671" s="85" t="s">
        <v>1247</v>
      </c>
      <c r="F671" s="96" t="s">
        <v>1248</v>
      </c>
      <c r="G671" s="4">
        <f t="shared" ca="1" si="21"/>
        <v>200</v>
      </c>
      <c r="H671" s="4">
        <f t="shared" ca="1" si="21"/>
        <v>200</v>
      </c>
      <c r="I671" s="4">
        <f t="shared" ca="1" si="22"/>
        <v>40</v>
      </c>
    </row>
    <row r="672" spans="1:9" ht="15.75">
      <c r="A672" s="96">
        <v>664</v>
      </c>
      <c r="B672" s="646" t="s">
        <v>1103</v>
      </c>
      <c r="C672" s="647" t="s">
        <v>2433</v>
      </c>
      <c r="D672" s="658" t="s">
        <v>2434</v>
      </c>
      <c r="E672" s="85" t="s">
        <v>1247</v>
      </c>
      <c r="F672" s="96" t="s">
        <v>1248</v>
      </c>
      <c r="G672" s="4">
        <f t="shared" ca="1" si="21"/>
        <v>300</v>
      </c>
      <c r="H672" s="4">
        <f t="shared" ca="1" si="21"/>
        <v>300</v>
      </c>
      <c r="I672" s="4">
        <f t="shared" ca="1" si="22"/>
        <v>60</v>
      </c>
    </row>
    <row r="673" spans="1:9" ht="15.75">
      <c r="A673" s="96">
        <v>665</v>
      </c>
      <c r="B673" s="646" t="s">
        <v>2435</v>
      </c>
      <c r="C673" s="647" t="s">
        <v>1683</v>
      </c>
      <c r="D673" s="658" t="s">
        <v>2436</v>
      </c>
      <c r="E673" s="85" t="s">
        <v>1247</v>
      </c>
      <c r="F673" s="96" t="s">
        <v>1248</v>
      </c>
      <c r="G673" s="4">
        <f t="shared" ca="1" si="21"/>
        <v>200</v>
      </c>
      <c r="H673" s="4">
        <f t="shared" ca="1" si="21"/>
        <v>200</v>
      </c>
      <c r="I673" s="4">
        <f t="shared" ca="1" si="22"/>
        <v>40</v>
      </c>
    </row>
    <row r="674" spans="1:9" ht="15.75">
      <c r="A674" s="96">
        <v>666</v>
      </c>
      <c r="B674" s="646" t="s">
        <v>1285</v>
      </c>
      <c r="C674" s="647" t="s">
        <v>2437</v>
      </c>
      <c r="D674" s="658" t="s">
        <v>2438</v>
      </c>
      <c r="E674" s="85" t="s">
        <v>1247</v>
      </c>
      <c r="F674" s="96" t="s">
        <v>1248</v>
      </c>
      <c r="G674" s="4">
        <f t="shared" ca="1" si="21"/>
        <v>300</v>
      </c>
      <c r="H674" s="4">
        <f t="shared" ca="1" si="21"/>
        <v>300</v>
      </c>
      <c r="I674" s="4">
        <f t="shared" ca="1" si="22"/>
        <v>60</v>
      </c>
    </row>
    <row r="675" spans="1:9" ht="15.75">
      <c r="A675" s="96">
        <v>667</v>
      </c>
      <c r="B675" s="646" t="s">
        <v>2439</v>
      </c>
      <c r="C675" s="647" t="s">
        <v>2440</v>
      </c>
      <c r="D675" s="658" t="s">
        <v>2441</v>
      </c>
      <c r="E675" s="85" t="s">
        <v>1247</v>
      </c>
      <c r="F675" s="96" t="s">
        <v>1248</v>
      </c>
      <c r="G675" s="4">
        <f t="shared" ca="1" si="21"/>
        <v>300</v>
      </c>
      <c r="H675" s="4">
        <f t="shared" ca="1" si="21"/>
        <v>300</v>
      </c>
      <c r="I675" s="4">
        <f t="shared" ca="1" si="22"/>
        <v>60</v>
      </c>
    </row>
    <row r="676" spans="1:9" ht="15.75">
      <c r="A676" s="96">
        <v>668</v>
      </c>
      <c r="B676" s="646" t="s">
        <v>2442</v>
      </c>
      <c r="C676" s="647" t="s">
        <v>2443</v>
      </c>
      <c r="D676" s="658" t="s">
        <v>2444</v>
      </c>
      <c r="E676" s="85" t="s">
        <v>1247</v>
      </c>
      <c r="F676" s="96" t="s">
        <v>1248</v>
      </c>
      <c r="G676" s="4">
        <f t="shared" ca="1" si="21"/>
        <v>300</v>
      </c>
      <c r="H676" s="4">
        <f t="shared" ca="1" si="21"/>
        <v>300</v>
      </c>
      <c r="I676" s="4">
        <f t="shared" ca="1" si="22"/>
        <v>60</v>
      </c>
    </row>
    <row r="677" spans="1:9" ht="15.75">
      <c r="A677" s="96">
        <v>669</v>
      </c>
      <c r="B677" s="646" t="s">
        <v>1113</v>
      </c>
      <c r="C677" s="647" t="s">
        <v>1680</v>
      </c>
      <c r="D677" s="658" t="s">
        <v>2445</v>
      </c>
      <c r="E677" s="85" t="s">
        <v>1247</v>
      </c>
      <c r="F677" s="96" t="s">
        <v>1248</v>
      </c>
      <c r="G677" s="4">
        <f t="shared" ca="1" si="21"/>
        <v>200</v>
      </c>
      <c r="H677" s="4">
        <f t="shared" ca="1" si="21"/>
        <v>200</v>
      </c>
      <c r="I677" s="4">
        <f t="shared" ca="1" si="22"/>
        <v>40</v>
      </c>
    </row>
    <row r="678" spans="1:9" ht="15.75">
      <c r="A678" s="96">
        <v>670</v>
      </c>
      <c r="B678" s="646" t="s">
        <v>1907</v>
      </c>
      <c r="C678" s="647" t="s">
        <v>2446</v>
      </c>
      <c r="D678" s="658" t="s">
        <v>2447</v>
      </c>
      <c r="E678" s="85" t="s">
        <v>1247</v>
      </c>
      <c r="F678" s="96" t="s">
        <v>1248</v>
      </c>
      <c r="G678" s="4">
        <f t="shared" ca="1" si="21"/>
        <v>100</v>
      </c>
      <c r="H678" s="4">
        <f t="shared" ca="1" si="21"/>
        <v>100</v>
      </c>
      <c r="I678" s="4">
        <f t="shared" ca="1" si="22"/>
        <v>20</v>
      </c>
    </row>
    <row r="679" spans="1:9" ht="15.75">
      <c r="A679" s="96">
        <v>671</v>
      </c>
      <c r="B679" s="646" t="s">
        <v>1086</v>
      </c>
      <c r="C679" s="647" t="s">
        <v>1351</v>
      </c>
      <c r="D679" s="658" t="s">
        <v>2448</v>
      </c>
      <c r="E679" s="85" t="s">
        <v>1247</v>
      </c>
      <c r="F679" s="96" t="s">
        <v>1248</v>
      </c>
      <c r="G679" s="4">
        <f t="shared" ca="1" si="21"/>
        <v>300</v>
      </c>
      <c r="H679" s="4">
        <f t="shared" ca="1" si="21"/>
        <v>300</v>
      </c>
      <c r="I679" s="4">
        <f t="shared" ca="1" si="22"/>
        <v>60</v>
      </c>
    </row>
    <row r="680" spans="1:9" ht="15.75">
      <c r="A680" s="96">
        <v>672</v>
      </c>
      <c r="B680" s="646" t="s">
        <v>2449</v>
      </c>
      <c r="C680" s="647" t="s">
        <v>2450</v>
      </c>
      <c r="D680" s="658" t="s">
        <v>2451</v>
      </c>
      <c r="E680" s="85" t="s">
        <v>1247</v>
      </c>
      <c r="F680" s="96" t="s">
        <v>1248</v>
      </c>
      <c r="G680" s="4">
        <f t="shared" ca="1" si="21"/>
        <v>300</v>
      </c>
      <c r="H680" s="4">
        <f t="shared" ca="1" si="21"/>
        <v>300</v>
      </c>
      <c r="I680" s="4">
        <f t="shared" ca="1" si="22"/>
        <v>60</v>
      </c>
    </row>
    <row r="681" spans="1:9" ht="15.75">
      <c r="A681" s="96">
        <v>673</v>
      </c>
      <c r="B681" s="646" t="s">
        <v>2452</v>
      </c>
      <c r="C681" s="647" t="s">
        <v>2453</v>
      </c>
      <c r="D681" s="658" t="s">
        <v>2454</v>
      </c>
      <c r="E681" s="85" t="s">
        <v>1247</v>
      </c>
      <c r="F681" s="96" t="s">
        <v>1248</v>
      </c>
      <c r="G681" s="4">
        <f t="shared" ca="1" si="21"/>
        <v>300</v>
      </c>
      <c r="H681" s="4">
        <f t="shared" ca="1" si="21"/>
        <v>300</v>
      </c>
      <c r="I681" s="4">
        <f t="shared" ca="1" si="22"/>
        <v>60</v>
      </c>
    </row>
    <row r="682" spans="1:9" ht="15.75">
      <c r="A682" s="96">
        <v>674</v>
      </c>
      <c r="B682" s="646" t="s">
        <v>2455</v>
      </c>
      <c r="C682" s="647" t="s">
        <v>2456</v>
      </c>
      <c r="D682" s="658" t="s">
        <v>2457</v>
      </c>
      <c r="E682" s="85" t="s">
        <v>1247</v>
      </c>
      <c r="F682" s="96" t="s">
        <v>1248</v>
      </c>
      <c r="G682" s="4">
        <f t="shared" ca="1" si="21"/>
        <v>300</v>
      </c>
      <c r="H682" s="4">
        <f t="shared" ca="1" si="21"/>
        <v>300</v>
      </c>
      <c r="I682" s="4">
        <f t="shared" ca="1" si="22"/>
        <v>60</v>
      </c>
    </row>
    <row r="683" spans="1:9" ht="15.75">
      <c r="A683" s="96">
        <v>675</v>
      </c>
      <c r="B683" s="646" t="s">
        <v>1261</v>
      </c>
      <c r="C683" s="647" t="s">
        <v>2458</v>
      </c>
      <c r="D683" s="658" t="s">
        <v>2459</v>
      </c>
      <c r="E683" s="85" t="s">
        <v>1247</v>
      </c>
      <c r="F683" s="96" t="s">
        <v>1248</v>
      </c>
      <c r="G683" s="4">
        <f t="shared" ca="1" si="21"/>
        <v>300</v>
      </c>
      <c r="H683" s="4">
        <f t="shared" ca="1" si="21"/>
        <v>300</v>
      </c>
      <c r="I683" s="4">
        <f t="shared" ca="1" si="22"/>
        <v>60</v>
      </c>
    </row>
    <row r="684" spans="1:9" ht="15.75">
      <c r="A684" s="96">
        <v>676</v>
      </c>
      <c r="B684" s="646" t="s">
        <v>2325</v>
      </c>
      <c r="C684" s="647" t="s">
        <v>2460</v>
      </c>
      <c r="D684" s="658" t="s">
        <v>2461</v>
      </c>
      <c r="E684" s="85" t="s">
        <v>1247</v>
      </c>
      <c r="F684" s="96" t="s">
        <v>1248</v>
      </c>
      <c r="G684" s="4">
        <f t="shared" ca="1" si="21"/>
        <v>300</v>
      </c>
      <c r="H684" s="4">
        <f t="shared" ca="1" si="21"/>
        <v>300</v>
      </c>
      <c r="I684" s="4">
        <f t="shared" ca="1" si="22"/>
        <v>60</v>
      </c>
    </row>
    <row r="685" spans="1:9" ht="15.75">
      <c r="A685" s="96">
        <v>677</v>
      </c>
      <c r="B685" s="646" t="s">
        <v>1327</v>
      </c>
      <c r="C685" s="647" t="s">
        <v>1535</v>
      </c>
      <c r="D685" s="658" t="s">
        <v>2462</v>
      </c>
      <c r="E685" s="85" t="s">
        <v>1247</v>
      </c>
      <c r="F685" s="96" t="s">
        <v>1248</v>
      </c>
      <c r="G685" s="4">
        <f t="shared" ca="1" si="21"/>
        <v>300</v>
      </c>
      <c r="H685" s="4">
        <f t="shared" ca="1" si="21"/>
        <v>300</v>
      </c>
      <c r="I685" s="4">
        <f t="shared" ca="1" si="22"/>
        <v>60</v>
      </c>
    </row>
    <row r="686" spans="1:9" ht="15.75">
      <c r="A686" s="96">
        <v>678</v>
      </c>
      <c r="B686" s="646" t="s">
        <v>1087</v>
      </c>
      <c r="C686" s="647" t="s">
        <v>2463</v>
      </c>
      <c r="D686" s="658" t="s">
        <v>2464</v>
      </c>
      <c r="E686" s="85" t="s">
        <v>1247</v>
      </c>
      <c r="F686" s="96" t="s">
        <v>1248</v>
      </c>
      <c r="G686" s="4">
        <f t="shared" ca="1" si="21"/>
        <v>300</v>
      </c>
      <c r="H686" s="4">
        <f t="shared" ca="1" si="21"/>
        <v>300</v>
      </c>
      <c r="I686" s="4">
        <f t="shared" ca="1" si="22"/>
        <v>60</v>
      </c>
    </row>
    <row r="687" spans="1:9" ht="15.75">
      <c r="A687" s="96">
        <v>679</v>
      </c>
      <c r="B687" s="646" t="s">
        <v>1333</v>
      </c>
      <c r="C687" s="647" t="s">
        <v>2465</v>
      </c>
      <c r="D687" s="658" t="s">
        <v>2466</v>
      </c>
      <c r="E687" s="85" t="s">
        <v>1247</v>
      </c>
      <c r="F687" s="96" t="s">
        <v>1248</v>
      </c>
      <c r="G687" s="4">
        <f t="shared" ca="1" si="21"/>
        <v>300</v>
      </c>
      <c r="H687" s="4">
        <f t="shared" ca="1" si="21"/>
        <v>300</v>
      </c>
      <c r="I687" s="4">
        <f t="shared" ca="1" si="22"/>
        <v>60</v>
      </c>
    </row>
    <row r="688" spans="1:9" ht="15.75">
      <c r="A688" s="96">
        <v>680</v>
      </c>
      <c r="B688" s="646" t="s">
        <v>1617</v>
      </c>
      <c r="C688" s="647" t="s">
        <v>2467</v>
      </c>
      <c r="D688" s="658" t="s">
        <v>2468</v>
      </c>
      <c r="E688" s="85" t="s">
        <v>1247</v>
      </c>
      <c r="F688" s="96" t="s">
        <v>1248</v>
      </c>
      <c r="G688" s="4">
        <f t="shared" ca="1" si="21"/>
        <v>300</v>
      </c>
      <c r="H688" s="4">
        <f t="shared" ca="1" si="21"/>
        <v>300</v>
      </c>
      <c r="I688" s="4">
        <f t="shared" ca="1" si="22"/>
        <v>60</v>
      </c>
    </row>
    <row r="689" spans="1:9" ht="15.75">
      <c r="A689" s="96">
        <v>681</v>
      </c>
      <c r="B689" s="646" t="s">
        <v>1556</v>
      </c>
      <c r="C689" s="647" t="s">
        <v>2469</v>
      </c>
      <c r="D689" s="658" t="s">
        <v>2470</v>
      </c>
      <c r="E689" s="85" t="s">
        <v>1247</v>
      </c>
      <c r="F689" s="96" t="s">
        <v>1248</v>
      </c>
      <c r="G689" s="4">
        <f t="shared" ca="1" si="21"/>
        <v>200</v>
      </c>
      <c r="H689" s="4">
        <f t="shared" ca="1" si="21"/>
        <v>200</v>
      </c>
      <c r="I689" s="4">
        <f t="shared" ca="1" si="22"/>
        <v>40</v>
      </c>
    </row>
    <row r="690" spans="1:9" ht="15.75">
      <c r="A690" s="96">
        <v>682</v>
      </c>
      <c r="B690" s="646" t="s">
        <v>1103</v>
      </c>
      <c r="C690" s="647" t="s">
        <v>2471</v>
      </c>
      <c r="D690" s="658" t="s">
        <v>2472</v>
      </c>
      <c r="E690" s="85" t="s">
        <v>1247</v>
      </c>
      <c r="F690" s="96" t="s">
        <v>1248</v>
      </c>
      <c r="G690" s="4">
        <f t="shared" ca="1" si="21"/>
        <v>300</v>
      </c>
      <c r="H690" s="4">
        <f t="shared" ca="1" si="21"/>
        <v>300</v>
      </c>
      <c r="I690" s="4">
        <f t="shared" ca="1" si="22"/>
        <v>60</v>
      </c>
    </row>
    <row r="691" spans="1:9" ht="15.75">
      <c r="A691" s="96">
        <v>683</v>
      </c>
      <c r="B691" s="646" t="s">
        <v>2304</v>
      </c>
      <c r="C691" s="647" t="s">
        <v>2473</v>
      </c>
      <c r="D691" s="658" t="s">
        <v>2474</v>
      </c>
      <c r="E691" s="85" t="s">
        <v>1247</v>
      </c>
      <c r="F691" s="96" t="s">
        <v>1248</v>
      </c>
      <c r="G691" s="4">
        <f t="shared" ca="1" si="21"/>
        <v>300</v>
      </c>
      <c r="H691" s="4">
        <f t="shared" ca="1" si="21"/>
        <v>300</v>
      </c>
      <c r="I691" s="4">
        <f t="shared" ca="1" si="22"/>
        <v>60</v>
      </c>
    </row>
    <row r="692" spans="1:9" ht="15.75">
      <c r="A692" s="96">
        <v>684</v>
      </c>
      <c r="B692" s="646" t="s">
        <v>1117</v>
      </c>
      <c r="C692" s="647" t="s">
        <v>2475</v>
      </c>
      <c r="D692" s="658" t="s">
        <v>2476</v>
      </c>
      <c r="E692" s="85" t="s">
        <v>1247</v>
      </c>
      <c r="F692" s="96" t="s">
        <v>1248</v>
      </c>
      <c r="G692" s="4">
        <f t="shared" ca="1" si="21"/>
        <v>300</v>
      </c>
      <c r="H692" s="4">
        <f t="shared" ca="1" si="21"/>
        <v>300</v>
      </c>
      <c r="I692" s="4">
        <f t="shared" ca="1" si="22"/>
        <v>60</v>
      </c>
    </row>
    <row r="693" spans="1:9" ht="15.75">
      <c r="A693" s="96">
        <v>685</v>
      </c>
      <c r="B693" s="646" t="s">
        <v>2477</v>
      </c>
      <c r="C693" s="647" t="s">
        <v>2478</v>
      </c>
      <c r="D693" s="658" t="s">
        <v>2479</v>
      </c>
      <c r="E693" s="85" t="s">
        <v>1247</v>
      </c>
      <c r="F693" s="96" t="s">
        <v>1248</v>
      </c>
      <c r="G693" s="4">
        <f t="shared" ca="1" si="21"/>
        <v>300</v>
      </c>
      <c r="H693" s="4">
        <f t="shared" ca="1" si="21"/>
        <v>300</v>
      </c>
      <c r="I693" s="4">
        <f t="shared" ca="1" si="22"/>
        <v>60</v>
      </c>
    </row>
    <row r="694" spans="1:9" ht="15.75">
      <c r="A694" s="96">
        <v>686</v>
      </c>
      <c r="B694" s="646" t="s">
        <v>1898</v>
      </c>
      <c r="C694" s="647" t="s">
        <v>530</v>
      </c>
      <c r="D694" s="658" t="s">
        <v>2480</v>
      </c>
      <c r="E694" s="85" t="s">
        <v>1247</v>
      </c>
      <c r="F694" s="96" t="s">
        <v>1248</v>
      </c>
      <c r="G694" s="4">
        <f t="shared" ca="1" si="21"/>
        <v>300</v>
      </c>
      <c r="H694" s="4">
        <f t="shared" ca="1" si="21"/>
        <v>300</v>
      </c>
      <c r="I694" s="4">
        <f t="shared" ca="1" si="22"/>
        <v>60</v>
      </c>
    </row>
    <row r="695" spans="1:9" ht="15.75">
      <c r="A695" s="96">
        <v>687</v>
      </c>
      <c r="B695" s="646" t="s">
        <v>2481</v>
      </c>
      <c r="C695" s="647" t="s">
        <v>2394</v>
      </c>
      <c r="D695" s="658" t="s">
        <v>2482</v>
      </c>
      <c r="E695" s="85" t="s">
        <v>1247</v>
      </c>
      <c r="F695" s="96" t="s">
        <v>1248</v>
      </c>
      <c r="G695" s="4">
        <f t="shared" ca="1" si="21"/>
        <v>300</v>
      </c>
      <c r="H695" s="4">
        <f t="shared" ca="1" si="21"/>
        <v>300</v>
      </c>
      <c r="I695" s="4">
        <f t="shared" ca="1" si="22"/>
        <v>60</v>
      </c>
    </row>
    <row r="696" spans="1:9" ht="15.75">
      <c r="A696" s="96">
        <v>688</v>
      </c>
      <c r="B696" s="646" t="s">
        <v>2179</v>
      </c>
      <c r="C696" s="647" t="s">
        <v>2371</v>
      </c>
      <c r="D696" s="658" t="s">
        <v>2483</v>
      </c>
      <c r="E696" s="85" t="s">
        <v>1247</v>
      </c>
      <c r="F696" s="96" t="s">
        <v>1248</v>
      </c>
      <c r="G696" s="4">
        <f t="shared" ca="1" si="21"/>
        <v>300</v>
      </c>
      <c r="H696" s="4">
        <f t="shared" ca="1" si="21"/>
        <v>300</v>
      </c>
      <c r="I696" s="4">
        <f t="shared" ca="1" si="22"/>
        <v>60</v>
      </c>
    </row>
    <row r="697" spans="1:9" ht="15.75">
      <c r="A697" s="96">
        <v>689</v>
      </c>
      <c r="B697" s="646" t="s">
        <v>1118</v>
      </c>
      <c r="C697" s="647" t="s">
        <v>1313</v>
      </c>
      <c r="D697" s="658" t="s">
        <v>2484</v>
      </c>
      <c r="E697" s="85" t="s">
        <v>1247</v>
      </c>
      <c r="F697" s="96" t="s">
        <v>1248</v>
      </c>
      <c r="G697" s="4">
        <f t="shared" ca="1" si="21"/>
        <v>300</v>
      </c>
      <c r="H697" s="4">
        <f t="shared" ca="1" si="21"/>
        <v>300</v>
      </c>
      <c r="I697" s="4">
        <f t="shared" ca="1" si="22"/>
        <v>60</v>
      </c>
    </row>
    <row r="698" spans="1:9" ht="15.75">
      <c r="A698" s="96">
        <v>690</v>
      </c>
      <c r="B698" s="646" t="s">
        <v>1634</v>
      </c>
      <c r="C698" s="647" t="s">
        <v>2485</v>
      </c>
      <c r="D698" s="658" t="s">
        <v>2486</v>
      </c>
      <c r="E698" s="85" t="s">
        <v>1247</v>
      </c>
      <c r="F698" s="96" t="s">
        <v>1248</v>
      </c>
      <c r="G698" s="4">
        <f t="shared" ca="1" si="21"/>
        <v>300</v>
      </c>
      <c r="H698" s="4">
        <f t="shared" ca="1" si="21"/>
        <v>300</v>
      </c>
      <c r="I698" s="4">
        <f t="shared" ca="1" si="22"/>
        <v>60</v>
      </c>
    </row>
    <row r="699" spans="1:9" ht="15.75">
      <c r="A699" s="96">
        <v>691</v>
      </c>
      <c r="B699" s="646" t="s">
        <v>2487</v>
      </c>
      <c r="C699" s="647" t="s">
        <v>2400</v>
      </c>
      <c r="D699" s="658" t="s">
        <v>2488</v>
      </c>
      <c r="E699" s="85" t="s">
        <v>1247</v>
      </c>
      <c r="F699" s="96" t="s">
        <v>1248</v>
      </c>
      <c r="G699" s="4">
        <f t="shared" ca="1" si="21"/>
        <v>300</v>
      </c>
      <c r="H699" s="4">
        <f t="shared" ca="1" si="21"/>
        <v>300</v>
      </c>
      <c r="I699" s="4">
        <f t="shared" ca="1" si="22"/>
        <v>60</v>
      </c>
    </row>
    <row r="700" spans="1:9" ht="15.75">
      <c r="A700" s="96">
        <v>692</v>
      </c>
      <c r="B700" s="646" t="s">
        <v>1441</v>
      </c>
      <c r="C700" s="647" t="s">
        <v>2489</v>
      </c>
      <c r="D700" s="658" t="s">
        <v>2490</v>
      </c>
      <c r="E700" s="85" t="s">
        <v>1247</v>
      </c>
      <c r="F700" s="96" t="s">
        <v>1248</v>
      </c>
      <c r="G700" s="4">
        <f t="shared" ca="1" si="21"/>
        <v>200</v>
      </c>
      <c r="H700" s="4">
        <f t="shared" ca="1" si="21"/>
        <v>200</v>
      </c>
      <c r="I700" s="4">
        <f t="shared" ca="1" si="22"/>
        <v>40</v>
      </c>
    </row>
    <row r="701" spans="1:9" ht="15.75">
      <c r="A701" s="96">
        <v>693</v>
      </c>
      <c r="B701" s="646" t="s">
        <v>1094</v>
      </c>
      <c r="C701" s="647" t="s">
        <v>2491</v>
      </c>
      <c r="D701" s="658" t="s">
        <v>2492</v>
      </c>
      <c r="E701" s="85" t="s">
        <v>1247</v>
      </c>
      <c r="F701" s="96" t="s">
        <v>1248</v>
      </c>
      <c r="G701" s="4">
        <f t="shared" ca="1" si="21"/>
        <v>300</v>
      </c>
      <c r="H701" s="4">
        <f t="shared" ca="1" si="21"/>
        <v>300</v>
      </c>
      <c r="I701" s="4">
        <f t="shared" ca="1" si="22"/>
        <v>60</v>
      </c>
    </row>
    <row r="702" spans="1:9" ht="15.75">
      <c r="A702" s="96">
        <v>694</v>
      </c>
      <c r="B702" s="646" t="s">
        <v>2493</v>
      </c>
      <c r="C702" s="647" t="s">
        <v>2494</v>
      </c>
      <c r="D702" s="658" t="s">
        <v>2495</v>
      </c>
      <c r="E702" s="85" t="s">
        <v>1247</v>
      </c>
      <c r="F702" s="96" t="s">
        <v>1248</v>
      </c>
      <c r="G702" s="4">
        <f t="shared" ca="1" si="21"/>
        <v>300</v>
      </c>
      <c r="H702" s="4">
        <f t="shared" ca="1" si="21"/>
        <v>300</v>
      </c>
      <c r="I702" s="4">
        <f t="shared" ca="1" si="22"/>
        <v>60</v>
      </c>
    </row>
    <row r="703" spans="1:9" ht="15.75">
      <c r="A703" s="96">
        <v>695</v>
      </c>
      <c r="B703" s="646" t="s">
        <v>1687</v>
      </c>
      <c r="C703" s="647" t="s">
        <v>2496</v>
      </c>
      <c r="D703" s="658" t="s">
        <v>2497</v>
      </c>
      <c r="E703" s="85" t="s">
        <v>1247</v>
      </c>
      <c r="F703" s="96" t="s">
        <v>1248</v>
      </c>
      <c r="G703" s="4">
        <f t="shared" ca="1" si="21"/>
        <v>300</v>
      </c>
      <c r="H703" s="4">
        <f t="shared" ca="1" si="21"/>
        <v>300</v>
      </c>
      <c r="I703" s="4">
        <f t="shared" ca="1" si="22"/>
        <v>60</v>
      </c>
    </row>
    <row r="704" spans="1:9" ht="15.75">
      <c r="A704" s="96">
        <v>696</v>
      </c>
      <c r="B704" s="646" t="s">
        <v>1757</v>
      </c>
      <c r="C704" s="647" t="s">
        <v>1646</v>
      </c>
      <c r="D704" s="658" t="s">
        <v>2498</v>
      </c>
      <c r="E704" s="85" t="s">
        <v>1247</v>
      </c>
      <c r="F704" s="96" t="s">
        <v>1248</v>
      </c>
      <c r="G704" s="4">
        <f t="shared" ca="1" si="21"/>
        <v>300</v>
      </c>
      <c r="H704" s="4">
        <f t="shared" ca="1" si="21"/>
        <v>300</v>
      </c>
      <c r="I704" s="4">
        <f t="shared" ca="1" si="22"/>
        <v>60</v>
      </c>
    </row>
    <row r="705" spans="1:9" ht="15.75">
      <c r="A705" s="96">
        <v>697</v>
      </c>
      <c r="B705" s="646" t="s">
        <v>2499</v>
      </c>
      <c r="C705" s="647" t="s">
        <v>2394</v>
      </c>
      <c r="D705" s="658" t="s">
        <v>2500</v>
      </c>
      <c r="E705" s="85" t="s">
        <v>1247</v>
      </c>
      <c r="F705" s="96" t="s">
        <v>1248</v>
      </c>
      <c r="G705" s="4">
        <f t="shared" ca="1" si="21"/>
        <v>200</v>
      </c>
      <c r="H705" s="4">
        <f t="shared" ca="1" si="21"/>
        <v>200</v>
      </c>
      <c r="I705" s="4">
        <f t="shared" ca="1" si="22"/>
        <v>40</v>
      </c>
    </row>
    <row r="706" spans="1:9" ht="15.75">
      <c r="A706" s="96">
        <v>698</v>
      </c>
      <c r="B706" s="646" t="s">
        <v>1327</v>
      </c>
      <c r="C706" s="647" t="s">
        <v>2501</v>
      </c>
      <c r="D706" s="658" t="s">
        <v>2502</v>
      </c>
      <c r="E706" s="85" t="s">
        <v>1247</v>
      </c>
      <c r="F706" s="96" t="s">
        <v>1248</v>
      </c>
      <c r="G706" s="4">
        <f t="shared" ca="1" si="21"/>
        <v>300</v>
      </c>
      <c r="H706" s="4">
        <f t="shared" ca="1" si="21"/>
        <v>300</v>
      </c>
      <c r="I706" s="4">
        <f t="shared" ca="1" si="22"/>
        <v>60</v>
      </c>
    </row>
    <row r="707" spans="1:9" ht="15.75">
      <c r="A707" s="96">
        <v>699</v>
      </c>
      <c r="B707" s="646" t="s">
        <v>1340</v>
      </c>
      <c r="C707" s="647" t="s">
        <v>2503</v>
      </c>
      <c r="D707" s="658" t="s">
        <v>2504</v>
      </c>
      <c r="E707" s="85" t="s">
        <v>1247</v>
      </c>
      <c r="F707" s="96" t="s">
        <v>1248</v>
      </c>
      <c r="G707" s="4">
        <f t="shared" ca="1" si="21"/>
        <v>300</v>
      </c>
      <c r="H707" s="4">
        <f t="shared" ca="1" si="21"/>
        <v>300</v>
      </c>
      <c r="I707" s="4">
        <f t="shared" ca="1" si="22"/>
        <v>60</v>
      </c>
    </row>
    <row r="708" spans="1:9" ht="15.75">
      <c r="A708" s="96">
        <v>700</v>
      </c>
      <c r="B708" s="646" t="s">
        <v>1271</v>
      </c>
      <c r="C708" s="647" t="s">
        <v>2505</v>
      </c>
      <c r="D708" s="658" t="s">
        <v>2506</v>
      </c>
      <c r="E708" s="85" t="s">
        <v>1247</v>
      </c>
      <c r="F708" s="96" t="s">
        <v>1248</v>
      </c>
      <c r="G708" s="4">
        <f t="shared" ca="1" si="21"/>
        <v>300</v>
      </c>
      <c r="H708" s="4">
        <f t="shared" ca="1" si="21"/>
        <v>300</v>
      </c>
      <c r="I708" s="4">
        <f t="shared" ca="1" si="22"/>
        <v>60</v>
      </c>
    </row>
    <row r="709" spans="1:9" ht="15.75">
      <c r="A709" s="96">
        <v>701</v>
      </c>
      <c r="B709" s="646" t="s">
        <v>1783</v>
      </c>
      <c r="C709" s="647" t="s">
        <v>2507</v>
      </c>
      <c r="D709" s="658" t="s">
        <v>2508</v>
      </c>
      <c r="E709" s="85" t="s">
        <v>1247</v>
      </c>
      <c r="F709" s="96" t="s">
        <v>1248</v>
      </c>
      <c r="G709" s="4">
        <f t="shared" ca="1" si="21"/>
        <v>300</v>
      </c>
      <c r="H709" s="4">
        <f t="shared" ca="1" si="21"/>
        <v>300</v>
      </c>
      <c r="I709" s="4">
        <f t="shared" ca="1" si="22"/>
        <v>60</v>
      </c>
    </row>
    <row r="710" spans="1:9" ht="15.75">
      <c r="A710" s="96">
        <v>702</v>
      </c>
      <c r="B710" s="646" t="s">
        <v>2047</v>
      </c>
      <c r="C710" s="647" t="s">
        <v>2450</v>
      </c>
      <c r="D710" s="658" t="s">
        <v>2509</v>
      </c>
      <c r="E710" s="85" t="s">
        <v>1247</v>
      </c>
      <c r="F710" s="96" t="s">
        <v>1248</v>
      </c>
      <c r="G710" s="4">
        <f t="shared" ca="1" si="21"/>
        <v>200</v>
      </c>
      <c r="H710" s="4">
        <f t="shared" ca="1" si="21"/>
        <v>200</v>
      </c>
      <c r="I710" s="4">
        <f t="shared" ca="1" si="22"/>
        <v>40</v>
      </c>
    </row>
    <row r="711" spans="1:9" ht="15.75">
      <c r="A711" s="96">
        <v>703</v>
      </c>
      <c r="B711" s="646" t="s">
        <v>2510</v>
      </c>
      <c r="C711" s="647" t="s">
        <v>2511</v>
      </c>
      <c r="D711" s="658" t="s">
        <v>2512</v>
      </c>
      <c r="E711" s="85" t="s">
        <v>1247</v>
      </c>
      <c r="F711" s="96" t="s">
        <v>1248</v>
      </c>
      <c r="G711" s="4">
        <f t="shared" ca="1" si="21"/>
        <v>300</v>
      </c>
      <c r="H711" s="4">
        <f t="shared" ca="1" si="21"/>
        <v>300</v>
      </c>
      <c r="I711" s="4">
        <f t="shared" ca="1" si="22"/>
        <v>60</v>
      </c>
    </row>
    <row r="712" spans="1:9" ht="15.75">
      <c r="A712" s="96">
        <v>704</v>
      </c>
      <c r="B712" s="646" t="s">
        <v>1431</v>
      </c>
      <c r="C712" s="647" t="s">
        <v>2380</v>
      </c>
      <c r="D712" s="658" t="s">
        <v>2513</v>
      </c>
      <c r="E712" s="85" t="s">
        <v>1247</v>
      </c>
      <c r="F712" s="96" t="s">
        <v>1248</v>
      </c>
      <c r="G712" s="4">
        <f t="shared" ca="1" si="21"/>
        <v>300</v>
      </c>
      <c r="H712" s="4">
        <f t="shared" ca="1" si="21"/>
        <v>300</v>
      </c>
      <c r="I712" s="4">
        <f t="shared" ca="1" si="22"/>
        <v>60</v>
      </c>
    </row>
    <row r="713" spans="1:9" ht="15.75">
      <c r="A713" s="96">
        <v>705</v>
      </c>
      <c r="B713" s="646" t="s">
        <v>2514</v>
      </c>
      <c r="C713" s="647" t="s">
        <v>2515</v>
      </c>
      <c r="D713" s="658" t="s">
        <v>2516</v>
      </c>
      <c r="E713" s="85" t="s">
        <v>1247</v>
      </c>
      <c r="F713" s="96" t="s">
        <v>1248</v>
      </c>
      <c r="G713" s="4">
        <f t="shared" ca="1" si="21"/>
        <v>300</v>
      </c>
      <c r="H713" s="4">
        <f t="shared" ca="1" si="21"/>
        <v>300</v>
      </c>
      <c r="I713" s="4">
        <f t="shared" ca="1" si="22"/>
        <v>60</v>
      </c>
    </row>
    <row r="714" spans="1:9" ht="15.75">
      <c r="A714" s="96">
        <v>706</v>
      </c>
      <c r="B714" s="646" t="s">
        <v>2517</v>
      </c>
      <c r="C714" s="647" t="s">
        <v>2518</v>
      </c>
      <c r="D714" s="658" t="s">
        <v>2519</v>
      </c>
      <c r="E714" s="85" t="s">
        <v>1247</v>
      </c>
      <c r="F714" s="96" t="s">
        <v>1248</v>
      </c>
      <c r="G714" s="4">
        <f t="shared" ca="1" si="21"/>
        <v>300</v>
      </c>
      <c r="H714" s="4">
        <f t="shared" ca="1" si="21"/>
        <v>300</v>
      </c>
      <c r="I714" s="4">
        <f t="shared" ca="1" si="22"/>
        <v>60</v>
      </c>
    </row>
    <row r="715" spans="1:9" ht="15.75">
      <c r="A715" s="96">
        <v>707</v>
      </c>
      <c r="B715" s="646" t="s">
        <v>2520</v>
      </c>
      <c r="C715" s="647" t="s">
        <v>2521</v>
      </c>
      <c r="D715" s="658" t="s">
        <v>2522</v>
      </c>
      <c r="E715" s="85" t="s">
        <v>1247</v>
      </c>
      <c r="F715" s="96" t="s">
        <v>1248</v>
      </c>
      <c r="G715" s="4">
        <f t="shared" ca="1" si="21"/>
        <v>300</v>
      </c>
      <c r="H715" s="4">
        <f t="shared" ca="1" si="21"/>
        <v>300</v>
      </c>
      <c r="I715" s="4">
        <f t="shared" ca="1" si="22"/>
        <v>60</v>
      </c>
    </row>
    <row r="716" spans="1:9" ht="15.75">
      <c r="A716" s="96">
        <v>708</v>
      </c>
      <c r="B716" s="646" t="s">
        <v>1346</v>
      </c>
      <c r="C716" s="647" t="s">
        <v>2523</v>
      </c>
      <c r="D716" s="658" t="s">
        <v>2524</v>
      </c>
      <c r="E716" s="85" t="s">
        <v>1247</v>
      </c>
      <c r="F716" s="96" t="s">
        <v>1248</v>
      </c>
      <c r="G716" s="4">
        <f t="shared" ca="1" si="21"/>
        <v>300</v>
      </c>
      <c r="H716" s="4">
        <f t="shared" ca="1" si="21"/>
        <v>300</v>
      </c>
      <c r="I716" s="4">
        <f t="shared" ca="1" si="22"/>
        <v>60</v>
      </c>
    </row>
    <row r="717" spans="1:9" ht="15.75">
      <c r="A717" s="96">
        <v>709</v>
      </c>
      <c r="B717" s="646" t="s">
        <v>2047</v>
      </c>
      <c r="C717" s="647" t="s">
        <v>2450</v>
      </c>
      <c r="D717" s="658" t="s">
        <v>2509</v>
      </c>
      <c r="E717" s="85" t="s">
        <v>1247</v>
      </c>
      <c r="F717" s="96" t="s">
        <v>1248</v>
      </c>
      <c r="G717" s="4">
        <f t="shared" ca="1" si="21"/>
        <v>300</v>
      </c>
      <c r="H717" s="4">
        <f t="shared" ca="1" si="21"/>
        <v>300</v>
      </c>
      <c r="I717" s="4">
        <f t="shared" ca="1" si="22"/>
        <v>60</v>
      </c>
    </row>
    <row r="718" spans="1:9" ht="15.75">
      <c r="A718" s="96">
        <v>710</v>
      </c>
      <c r="B718" s="646" t="s">
        <v>2525</v>
      </c>
      <c r="C718" s="647" t="s">
        <v>1689</v>
      </c>
      <c r="D718" s="658" t="s">
        <v>2526</v>
      </c>
      <c r="E718" s="85" t="s">
        <v>1247</v>
      </c>
      <c r="F718" s="96" t="s">
        <v>1248</v>
      </c>
      <c r="G718" s="4">
        <f t="shared" ca="1" si="21"/>
        <v>300</v>
      </c>
      <c r="H718" s="4">
        <f t="shared" ca="1" si="21"/>
        <v>300</v>
      </c>
      <c r="I718" s="4">
        <f t="shared" ca="1" si="22"/>
        <v>60</v>
      </c>
    </row>
    <row r="719" spans="1:9" ht="15.75">
      <c r="A719" s="96">
        <v>711</v>
      </c>
      <c r="B719" s="646" t="s">
        <v>2527</v>
      </c>
      <c r="C719" s="647" t="s">
        <v>2528</v>
      </c>
      <c r="D719" s="658" t="s">
        <v>2529</v>
      </c>
      <c r="E719" s="85" t="s">
        <v>1247</v>
      </c>
      <c r="F719" s="96" t="s">
        <v>1248</v>
      </c>
      <c r="G719" s="4">
        <f t="shared" ca="1" si="21"/>
        <v>200</v>
      </c>
      <c r="H719" s="4">
        <f t="shared" ca="1" si="21"/>
        <v>200</v>
      </c>
      <c r="I719" s="4">
        <f t="shared" ca="1" si="22"/>
        <v>40</v>
      </c>
    </row>
    <row r="720" spans="1:9" ht="15.75">
      <c r="A720" s="96">
        <v>712</v>
      </c>
      <c r="B720" s="646" t="s">
        <v>2530</v>
      </c>
      <c r="C720" s="647" t="s">
        <v>2531</v>
      </c>
      <c r="D720" s="658" t="s">
        <v>2532</v>
      </c>
      <c r="E720" s="85" t="s">
        <v>1247</v>
      </c>
      <c r="F720" s="96" t="s">
        <v>1248</v>
      </c>
      <c r="G720" s="4">
        <f t="shared" ca="1" si="21"/>
        <v>300</v>
      </c>
      <c r="H720" s="4">
        <f t="shared" ca="1" si="21"/>
        <v>300</v>
      </c>
      <c r="I720" s="4">
        <f t="shared" ca="1" si="22"/>
        <v>60</v>
      </c>
    </row>
    <row r="721" spans="1:9" ht="15.75">
      <c r="A721" s="96">
        <v>713</v>
      </c>
      <c r="B721" s="646" t="s">
        <v>2514</v>
      </c>
      <c r="C721" s="647" t="s">
        <v>2533</v>
      </c>
      <c r="D721" s="658" t="s">
        <v>2534</v>
      </c>
      <c r="E721" s="85" t="s">
        <v>1247</v>
      </c>
      <c r="F721" s="96" t="s">
        <v>1248</v>
      </c>
      <c r="G721" s="4">
        <f t="shared" ca="1" si="21"/>
        <v>300</v>
      </c>
      <c r="H721" s="4">
        <f t="shared" ca="1" si="21"/>
        <v>300</v>
      </c>
      <c r="I721" s="4">
        <f t="shared" ca="1" si="22"/>
        <v>60</v>
      </c>
    </row>
    <row r="722" spans="1:9" ht="15.75">
      <c r="A722" s="96">
        <v>714</v>
      </c>
      <c r="B722" s="646" t="s">
        <v>1113</v>
      </c>
      <c r="C722" s="647" t="s">
        <v>2535</v>
      </c>
      <c r="D722" s="658" t="s">
        <v>2536</v>
      </c>
      <c r="E722" s="85" t="s">
        <v>1247</v>
      </c>
      <c r="F722" s="96" t="s">
        <v>1248</v>
      </c>
      <c r="G722" s="4">
        <f t="shared" ca="1" si="21"/>
        <v>300</v>
      </c>
      <c r="H722" s="4">
        <f t="shared" ca="1" si="21"/>
        <v>300</v>
      </c>
      <c r="I722" s="4">
        <f t="shared" ca="1" si="22"/>
        <v>60</v>
      </c>
    </row>
    <row r="723" spans="1:9" ht="15.75">
      <c r="A723" s="96">
        <v>715</v>
      </c>
      <c r="B723" s="646" t="s">
        <v>2537</v>
      </c>
      <c r="C723" s="647" t="s">
        <v>2538</v>
      </c>
      <c r="D723" s="658" t="s">
        <v>2539</v>
      </c>
      <c r="E723" s="85" t="s">
        <v>1247</v>
      </c>
      <c r="F723" s="96" t="s">
        <v>1248</v>
      </c>
      <c r="G723" s="4">
        <f t="shared" ca="1" si="21"/>
        <v>300</v>
      </c>
      <c r="H723" s="4">
        <f t="shared" ca="1" si="21"/>
        <v>300</v>
      </c>
      <c r="I723" s="4">
        <f t="shared" ca="1" si="22"/>
        <v>60</v>
      </c>
    </row>
    <row r="724" spans="1:9" ht="15.75">
      <c r="A724" s="96">
        <v>716</v>
      </c>
      <c r="B724" s="646" t="s">
        <v>1086</v>
      </c>
      <c r="C724" s="647" t="s">
        <v>2540</v>
      </c>
      <c r="D724" s="658" t="s">
        <v>2541</v>
      </c>
      <c r="E724" s="85" t="s">
        <v>1247</v>
      </c>
      <c r="F724" s="96" t="s">
        <v>1248</v>
      </c>
      <c r="G724" s="4">
        <f t="shared" ca="1" si="21"/>
        <v>300</v>
      </c>
      <c r="H724" s="4">
        <f t="shared" ca="1" si="21"/>
        <v>300</v>
      </c>
      <c r="I724" s="4">
        <f t="shared" ca="1" si="22"/>
        <v>60</v>
      </c>
    </row>
    <row r="725" spans="1:9" ht="15.75">
      <c r="A725" s="96">
        <v>717</v>
      </c>
      <c r="B725" s="646" t="s">
        <v>2010</v>
      </c>
      <c r="C725" s="647" t="s">
        <v>1564</v>
      </c>
      <c r="D725" s="658" t="s">
        <v>2542</v>
      </c>
      <c r="E725" s="85" t="s">
        <v>1247</v>
      </c>
      <c r="F725" s="96" t="s">
        <v>1248</v>
      </c>
      <c r="G725" s="4">
        <f t="shared" ca="1" si="21"/>
        <v>300</v>
      </c>
      <c r="H725" s="4">
        <f t="shared" ca="1" si="21"/>
        <v>300</v>
      </c>
      <c r="I725" s="4">
        <f t="shared" ca="1" si="22"/>
        <v>60</v>
      </c>
    </row>
    <row r="726" spans="1:9" ht="15.75">
      <c r="A726" s="96">
        <v>718</v>
      </c>
      <c r="B726" s="646" t="s">
        <v>1863</v>
      </c>
      <c r="C726" s="647" t="s">
        <v>2543</v>
      </c>
      <c r="D726" s="658" t="s">
        <v>2544</v>
      </c>
      <c r="E726" s="85" t="s">
        <v>1247</v>
      </c>
      <c r="F726" s="96" t="s">
        <v>1248</v>
      </c>
      <c r="G726" s="4">
        <f t="shared" ca="1" si="21"/>
        <v>300</v>
      </c>
      <c r="H726" s="4">
        <f t="shared" ca="1" si="21"/>
        <v>300</v>
      </c>
      <c r="I726" s="4">
        <f t="shared" ca="1" si="22"/>
        <v>60</v>
      </c>
    </row>
    <row r="727" spans="1:9" ht="15.75">
      <c r="A727" s="96">
        <v>719</v>
      </c>
      <c r="B727" s="646" t="s">
        <v>1327</v>
      </c>
      <c r="C727" s="647" t="s">
        <v>2545</v>
      </c>
      <c r="D727" s="658" t="s">
        <v>2546</v>
      </c>
      <c r="E727" s="85" t="s">
        <v>1247</v>
      </c>
      <c r="F727" s="96" t="s">
        <v>1248</v>
      </c>
      <c r="G727" s="4">
        <f t="shared" ca="1" si="21"/>
        <v>300</v>
      </c>
      <c r="H727" s="4">
        <f t="shared" ca="1" si="21"/>
        <v>300</v>
      </c>
      <c r="I727" s="4">
        <f t="shared" ca="1" si="22"/>
        <v>60</v>
      </c>
    </row>
    <row r="728" spans="1:9" ht="15.75">
      <c r="A728" s="96">
        <v>720</v>
      </c>
      <c r="B728" s="646" t="s">
        <v>1330</v>
      </c>
      <c r="C728" s="647" t="s">
        <v>2547</v>
      </c>
      <c r="D728" s="658" t="s">
        <v>2548</v>
      </c>
      <c r="E728" s="85" t="s">
        <v>1247</v>
      </c>
      <c r="F728" s="96" t="s">
        <v>1248</v>
      </c>
      <c r="G728" s="4">
        <f t="shared" ca="1" si="21"/>
        <v>300</v>
      </c>
      <c r="H728" s="4">
        <f t="shared" ca="1" si="21"/>
        <v>300</v>
      </c>
      <c r="I728" s="4">
        <f t="shared" ca="1" si="22"/>
        <v>60</v>
      </c>
    </row>
    <row r="729" spans="1:9" ht="15.75">
      <c r="A729" s="96">
        <v>721</v>
      </c>
      <c r="B729" s="646" t="s">
        <v>1078</v>
      </c>
      <c r="C729" s="647" t="s">
        <v>2549</v>
      </c>
      <c r="D729" s="658" t="s">
        <v>2550</v>
      </c>
      <c r="E729" s="85" t="s">
        <v>1247</v>
      </c>
      <c r="F729" s="96" t="s">
        <v>1248</v>
      </c>
      <c r="G729" s="4">
        <f t="shared" ca="1" si="21"/>
        <v>300</v>
      </c>
      <c r="H729" s="4">
        <f t="shared" ca="1" si="21"/>
        <v>300</v>
      </c>
      <c r="I729" s="4">
        <f t="shared" ca="1" si="22"/>
        <v>60</v>
      </c>
    </row>
    <row r="730" spans="1:9" ht="15.75">
      <c r="A730" s="96">
        <v>722</v>
      </c>
      <c r="B730" s="646" t="s">
        <v>1092</v>
      </c>
      <c r="C730" s="647" t="s">
        <v>2551</v>
      </c>
      <c r="D730" s="658" t="s">
        <v>2552</v>
      </c>
      <c r="E730" s="85" t="s">
        <v>1247</v>
      </c>
      <c r="F730" s="96" t="s">
        <v>1248</v>
      </c>
      <c r="G730" s="4">
        <f t="shared" ref="G730:H793" ca="1" si="23">H730/0.8</f>
        <v>300</v>
      </c>
      <c r="H730" s="4">
        <f t="shared" ca="1" si="23"/>
        <v>300</v>
      </c>
      <c r="I730" s="4">
        <f t="shared" ref="I730:I793" ca="1" si="24">G730-H730</f>
        <v>60</v>
      </c>
    </row>
    <row r="731" spans="1:9" ht="15.75">
      <c r="A731" s="96">
        <v>723</v>
      </c>
      <c r="B731" s="646" t="s">
        <v>1712</v>
      </c>
      <c r="C731" s="647" t="s">
        <v>2553</v>
      </c>
      <c r="D731" s="658" t="s">
        <v>2554</v>
      </c>
      <c r="E731" s="85" t="s">
        <v>1247</v>
      </c>
      <c r="F731" s="96" t="s">
        <v>1248</v>
      </c>
      <c r="G731" s="4">
        <f t="shared" ca="1" si="23"/>
        <v>300</v>
      </c>
      <c r="H731" s="4">
        <f t="shared" ca="1" si="23"/>
        <v>300</v>
      </c>
      <c r="I731" s="4">
        <f t="shared" ca="1" si="24"/>
        <v>60</v>
      </c>
    </row>
    <row r="732" spans="1:9" ht="15.75">
      <c r="A732" s="96">
        <v>724</v>
      </c>
      <c r="B732" s="646" t="s">
        <v>1886</v>
      </c>
      <c r="C732" s="647" t="s">
        <v>2553</v>
      </c>
      <c r="D732" s="658" t="s">
        <v>2555</v>
      </c>
      <c r="E732" s="85" t="s">
        <v>1247</v>
      </c>
      <c r="F732" s="96" t="s">
        <v>1248</v>
      </c>
      <c r="G732" s="4">
        <f t="shared" ca="1" si="23"/>
        <v>200</v>
      </c>
      <c r="H732" s="4">
        <f t="shared" ca="1" si="23"/>
        <v>200</v>
      </c>
      <c r="I732" s="4">
        <f t="shared" ca="1" si="24"/>
        <v>40</v>
      </c>
    </row>
    <row r="733" spans="1:9" ht="15.75">
      <c r="A733" s="96">
        <v>725</v>
      </c>
      <c r="B733" s="646" t="s">
        <v>1103</v>
      </c>
      <c r="C733" s="647" t="s">
        <v>2556</v>
      </c>
      <c r="D733" s="658" t="s">
        <v>2557</v>
      </c>
      <c r="E733" s="85" t="s">
        <v>1247</v>
      </c>
      <c r="F733" s="96" t="s">
        <v>1248</v>
      </c>
      <c r="G733" s="4">
        <f t="shared" ca="1" si="23"/>
        <v>300</v>
      </c>
      <c r="H733" s="4">
        <f t="shared" ca="1" si="23"/>
        <v>300</v>
      </c>
      <c r="I733" s="4">
        <f t="shared" ca="1" si="24"/>
        <v>60</v>
      </c>
    </row>
    <row r="734" spans="1:9" ht="15.75">
      <c r="A734" s="96">
        <v>726</v>
      </c>
      <c r="B734" s="646" t="s">
        <v>1276</v>
      </c>
      <c r="C734" s="647" t="s">
        <v>2558</v>
      </c>
      <c r="D734" s="658" t="s">
        <v>2559</v>
      </c>
      <c r="E734" s="85" t="s">
        <v>1247</v>
      </c>
      <c r="F734" s="96" t="s">
        <v>1248</v>
      </c>
      <c r="G734" s="4">
        <f t="shared" ca="1" si="23"/>
        <v>300</v>
      </c>
      <c r="H734" s="4">
        <f t="shared" ca="1" si="23"/>
        <v>300</v>
      </c>
      <c r="I734" s="4">
        <f t="shared" ca="1" si="24"/>
        <v>60</v>
      </c>
    </row>
    <row r="735" spans="1:9" ht="15.75">
      <c r="A735" s="96">
        <v>727</v>
      </c>
      <c r="B735" s="646" t="s">
        <v>1726</v>
      </c>
      <c r="C735" s="647" t="s">
        <v>2560</v>
      </c>
      <c r="D735" s="658" t="s">
        <v>2561</v>
      </c>
      <c r="E735" s="85" t="s">
        <v>1247</v>
      </c>
      <c r="F735" s="96" t="s">
        <v>1248</v>
      </c>
      <c r="G735" s="4">
        <f t="shared" ca="1" si="23"/>
        <v>300</v>
      </c>
      <c r="H735" s="4">
        <f t="shared" ca="1" si="23"/>
        <v>300</v>
      </c>
      <c r="I735" s="4">
        <f t="shared" ca="1" si="24"/>
        <v>60</v>
      </c>
    </row>
    <row r="736" spans="1:9" ht="15.75">
      <c r="A736" s="96">
        <v>728</v>
      </c>
      <c r="B736" s="646" t="s">
        <v>2562</v>
      </c>
      <c r="C736" s="647" t="s">
        <v>2563</v>
      </c>
      <c r="D736" s="658" t="s">
        <v>2564</v>
      </c>
      <c r="E736" s="85" t="s">
        <v>1247</v>
      </c>
      <c r="F736" s="96" t="s">
        <v>1248</v>
      </c>
      <c r="G736" s="4">
        <f t="shared" ca="1" si="23"/>
        <v>200</v>
      </c>
      <c r="H736" s="4">
        <f t="shared" ca="1" si="23"/>
        <v>200</v>
      </c>
      <c r="I736" s="4">
        <f t="shared" ca="1" si="24"/>
        <v>40</v>
      </c>
    </row>
    <row r="737" spans="1:9" ht="15.75">
      <c r="A737" s="96">
        <v>729</v>
      </c>
      <c r="B737" s="646" t="s">
        <v>1398</v>
      </c>
      <c r="C737" s="647" t="s">
        <v>2565</v>
      </c>
      <c r="D737" s="658" t="s">
        <v>2566</v>
      </c>
      <c r="E737" s="85" t="s">
        <v>1247</v>
      </c>
      <c r="F737" s="96" t="s">
        <v>1248</v>
      </c>
      <c r="G737" s="4">
        <f t="shared" ca="1" si="23"/>
        <v>300</v>
      </c>
      <c r="H737" s="4">
        <f t="shared" ca="1" si="23"/>
        <v>300</v>
      </c>
      <c r="I737" s="4">
        <f t="shared" ca="1" si="24"/>
        <v>60</v>
      </c>
    </row>
    <row r="738" spans="1:9" ht="15.75">
      <c r="A738" s="96">
        <v>730</v>
      </c>
      <c r="B738" s="646" t="s">
        <v>2567</v>
      </c>
      <c r="C738" s="647" t="s">
        <v>2568</v>
      </c>
      <c r="D738" s="658" t="s">
        <v>2569</v>
      </c>
      <c r="E738" s="85" t="s">
        <v>1247</v>
      </c>
      <c r="F738" s="96" t="s">
        <v>1248</v>
      </c>
      <c r="G738" s="4">
        <f t="shared" ca="1" si="23"/>
        <v>300</v>
      </c>
      <c r="H738" s="4">
        <f t="shared" ca="1" si="23"/>
        <v>300</v>
      </c>
      <c r="I738" s="4">
        <f t="shared" ca="1" si="24"/>
        <v>60</v>
      </c>
    </row>
    <row r="739" spans="1:9" ht="15.75">
      <c r="A739" s="96">
        <v>731</v>
      </c>
      <c r="B739" s="646" t="s">
        <v>1086</v>
      </c>
      <c r="C739" s="647" t="s">
        <v>2570</v>
      </c>
      <c r="D739" s="658" t="s">
        <v>2571</v>
      </c>
      <c r="E739" s="85" t="s">
        <v>1247</v>
      </c>
      <c r="F739" s="96" t="s">
        <v>1248</v>
      </c>
      <c r="G739" s="4">
        <f t="shared" ca="1" si="23"/>
        <v>300</v>
      </c>
      <c r="H739" s="4">
        <f t="shared" ca="1" si="23"/>
        <v>300</v>
      </c>
      <c r="I739" s="4">
        <f t="shared" ca="1" si="24"/>
        <v>60</v>
      </c>
    </row>
    <row r="740" spans="1:9" ht="15.75">
      <c r="A740" s="96">
        <v>732</v>
      </c>
      <c r="B740" s="646" t="s">
        <v>2572</v>
      </c>
      <c r="C740" s="647" t="s">
        <v>2573</v>
      </c>
      <c r="D740" s="658" t="s">
        <v>2574</v>
      </c>
      <c r="E740" s="85" t="s">
        <v>1247</v>
      </c>
      <c r="F740" s="96" t="s">
        <v>1248</v>
      </c>
      <c r="G740" s="4">
        <f t="shared" ca="1" si="23"/>
        <v>300</v>
      </c>
      <c r="H740" s="4">
        <f t="shared" ca="1" si="23"/>
        <v>300</v>
      </c>
      <c r="I740" s="4">
        <f t="shared" ca="1" si="24"/>
        <v>60</v>
      </c>
    </row>
    <row r="741" spans="1:9" ht="15.75">
      <c r="A741" s="96">
        <v>733</v>
      </c>
      <c r="B741" s="646" t="s">
        <v>1258</v>
      </c>
      <c r="C741" s="647" t="s">
        <v>2575</v>
      </c>
      <c r="D741" s="658" t="s">
        <v>2576</v>
      </c>
      <c r="E741" s="85" t="s">
        <v>1247</v>
      </c>
      <c r="F741" s="96" t="s">
        <v>1248</v>
      </c>
      <c r="G741" s="4">
        <f t="shared" ca="1" si="23"/>
        <v>300</v>
      </c>
      <c r="H741" s="4">
        <f t="shared" ca="1" si="23"/>
        <v>300</v>
      </c>
      <c r="I741" s="4">
        <f t="shared" ca="1" si="24"/>
        <v>60</v>
      </c>
    </row>
    <row r="742" spans="1:9" ht="15.75">
      <c r="A742" s="96">
        <v>734</v>
      </c>
      <c r="B742" s="646" t="s">
        <v>1093</v>
      </c>
      <c r="C742" s="647" t="s">
        <v>2577</v>
      </c>
      <c r="D742" s="658" t="s">
        <v>2578</v>
      </c>
      <c r="E742" s="85" t="s">
        <v>1247</v>
      </c>
      <c r="F742" s="96" t="s">
        <v>1248</v>
      </c>
      <c r="G742" s="4">
        <f t="shared" ca="1" si="23"/>
        <v>300</v>
      </c>
      <c r="H742" s="4">
        <f t="shared" ca="1" si="23"/>
        <v>300</v>
      </c>
      <c r="I742" s="4">
        <f t="shared" ca="1" si="24"/>
        <v>60</v>
      </c>
    </row>
    <row r="743" spans="1:9" ht="15.75">
      <c r="A743" s="96">
        <v>735</v>
      </c>
      <c r="B743" s="646" t="s">
        <v>2579</v>
      </c>
      <c r="C743" s="647" t="s">
        <v>2580</v>
      </c>
      <c r="D743" s="658" t="s">
        <v>2581</v>
      </c>
      <c r="E743" s="85" t="s">
        <v>1247</v>
      </c>
      <c r="F743" s="96" t="s">
        <v>1248</v>
      </c>
      <c r="G743" s="4">
        <f t="shared" ca="1" si="23"/>
        <v>300</v>
      </c>
      <c r="H743" s="4">
        <f t="shared" ca="1" si="23"/>
        <v>300</v>
      </c>
      <c r="I743" s="4">
        <f t="shared" ca="1" si="24"/>
        <v>60</v>
      </c>
    </row>
    <row r="744" spans="1:9" ht="15.75">
      <c r="A744" s="96">
        <v>736</v>
      </c>
      <c r="B744" s="646" t="s">
        <v>2582</v>
      </c>
      <c r="C744" s="647" t="s">
        <v>2583</v>
      </c>
      <c r="D744" s="658" t="s">
        <v>2584</v>
      </c>
      <c r="E744" s="85" t="s">
        <v>1247</v>
      </c>
      <c r="F744" s="96" t="s">
        <v>1248</v>
      </c>
      <c r="G744" s="4">
        <f t="shared" ca="1" si="23"/>
        <v>300</v>
      </c>
      <c r="H744" s="4">
        <f t="shared" ca="1" si="23"/>
        <v>300</v>
      </c>
      <c r="I744" s="4">
        <f t="shared" ca="1" si="24"/>
        <v>60</v>
      </c>
    </row>
    <row r="745" spans="1:9" ht="15.75">
      <c r="A745" s="96">
        <v>737</v>
      </c>
      <c r="B745" s="646" t="s">
        <v>1266</v>
      </c>
      <c r="C745" s="647" t="s">
        <v>2585</v>
      </c>
      <c r="D745" s="658" t="s">
        <v>2586</v>
      </c>
      <c r="E745" s="85" t="s">
        <v>1247</v>
      </c>
      <c r="F745" s="96" t="s">
        <v>1248</v>
      </c>
      <c r="G745" s="4">
        <f t="shared" ca="1" si="23"/>
        <v>200</v>
      </c>
      <c r="H745" s="4">
        <f t="shared" ca="1" si="23"/>
        <v>200</v>
      </c>
      <c r="I745" s="4">
        <f t="shared" ca="1" si="24"/>
        <v>40</v>
      </c>
    </row>
    <row r="746" spans="1:9" ht="15.75">
      <c r="A746" s="96">
        <v>738</v>
      </c>
      <c r="B746" s="646" t="s">
        <v>2587</v>
      </c>
      <c r="C746" s="647" t="s">
        <v>2588</v>
      </c>
      <c r="D746" s="658" t="s">
        <v>2589</v>
      </c>
      <c r="E746" s="85" t="s">
        <v>1247</v>
      </c>
      <c r="F746" s="96" t="s">
        <v>1248</v>
      </c>
      <c r="G746" s="4">
        <f t="shared" ca="1" si="23"/>
        <v>300</v>
      </c>
      <c r="H746" s="4">
        <f t="shared" ca="1" si="23"/>
        <v>300</v>
      </c>
      <c r="I746" s="4">
        <f t="shared" ca="1" si="24"/>
        <v>60</v>
      </c>
    </row>
    <row r="747" spans="1:9" ht="15.75">
      <c r="A747" s="96">
        <v>739</v>
      </c>
      <c r="B747" s="646" t="s">
        <v>1525</v>
      </c>
      <c r="C747" s="647" t="s">
        <v>2590</v>
      </c>
      <c r="D747" s="658" t="s">
        <v>2591</v>
      </c>
      <c r="E747" s="85" t="s">
        <v>1247</v>
      </c>
      <c r="F747" s="96" t="s">
        <v>1248</v>
      </c>
      <c r="G747" s="4">
        <f t="shared" ca="1" si="23"/>
        <v>300</v>
      </c>
      <c r="H747" s="4">
        <f t="shared" ca="1" si="23"/>
        <v>300</v>
      </c>
      <c r="I747" s="4">
        <f t="shared" ca="1" si="24"/>
        <v>60</v>
      </c>
    </row>
    <row r="748" spans="1:9" ht="15.75">
      <c r="A748" s="96">
        <v>740</v>
      </c>
      <c r="B748" s="646" t="s">
        <v>1117</v>
      </c>
      <c r="C748" s="647" t="s">
        <v>2592</v>
      </c>
      <c r="D748" s="658" t="s">
        <v>2593</v>
      </c>
      <c r="E748" s="85" t="s">
        <v>1247</v>
      </c>
      <c r="F748" s="96" t="s">
        <v>1248</v>
      </c>
      <c r="G748" s="4">
        <f t="shared" ca="1" si="23"/>
        <v>300</v>
      </c>
      <c r="H748" s="4">
        <f t="shared" ca="1" si="23"/>
        <v>300</v>
      </c>
      <c r="I748" s="4">
        <f t="shared" ca="1" si="24"/>
        <v>60</v>
      </c>
    </row>
    <row r="749" spans="1:9" ht="15.75">
      <c r="A749" s="96">
        <v>741</v>
      </c>
      <c r="B749" s="646" t="s">
        <v>2594</v>
      </c>
      <c r="C749" s="647" t="s">
        <v>2595</v>
      </c>
      <c r="D749" s="658" t="s">
        <v>2596</v>
      </c>
      <c r="E749" s="85" t="s">
        <v>1247</v>
      </c>
      <c r="F749" s="96" t="s">
        <v>1248</v>
      </c>
      <c r="G749" s="4">
        <f t="shared" ca="1" si="23"/>
        <v>300</v>
      </c>
      <c r="H749" s="4">
        <f t="shared" ca="1" si="23"/>
        <v>300</v>
      </c>
      <c r="I749" s="4">
        <f t="shared" ca="1" si="24"/>
        <v>60</v>
      </c>
    </row>
    <row r="750" spans="1:9" ht="15.75">
      <c r="A750" s="96">
        <v>742</v>
      </c>
      <c r="B750" s="646" t="s">
        <v>2597</v>
      </c>
      <c r="C750" s="647" t="s">
        <v>2347</v>
      </c>
      <c r="D750" s="658" t="s">
        <v>2598</v>
      </c>
      <c r="E750" s="85" t="s">
        <v>1247</v>
      </c>
      <c r="F750" s="96" t="s">
        <v>1248</v>
      </c>
      <c r="G750" s="4">
        <f t="shared" ca="1" si="23"/>
        <v>300</v>
      </c>
      <c r="H750" s="4">
        <f t="shared" ca="1" si="23"/>
        <v>300</v>
      </c>
      <c r="I750" s="4">
        <f t="shared" ca="1" si="24"/>
        <v>60</v>
      </c>
    </row>
    <row r="751" spans="1:9" ht="15.75">
      <c r="A751" s="96">
        <v>743</v>
      </c>
      <c r="B751" s="646" t="s">
        <v>2499</v>
      </c>
      <c r="C751" s="647" t="s">
        <v>2599</v>
      </c>
      <c r="D751" s="658" t="s">
        <v>2600</v>
      </c>
      <c r="E751" s="85" t="s">
        <v>1247</v>
      </c>
      <c r="F751" s="96" t="s">
        <v>1248</v>
      </c>
      <c r="G751" s="4">
        <f t="shared" ca="1" si="23"/>
        <v>300</v>
      </c>
      <c r="H751" s="4">
        <f t="shared" ca="1" si="23"/>
        <v>300</v>
      </c>
      <c r="I751" s="4">
        <f t="shared" ca="1" si="24"/>
        <v>60</v>
      </c>
    </row>
    <row r="752" spans="1:9" ht="15.75">
      <c r="A752" s="96">
        <v>744</v>
      </c>
      <c r="B752" s="646" t="s">
        <v>536</v>
      </c>
      <c r="C752" s="647" t="s">
        <v>2001</v>
      </c>
      <c r="D752" s="658" t="s">
        <v>2601</v>
      </c>
      <c r="E752" s="85" t="s">
        <v>1247</v>
      </c>
      <c r="F752" s="96" t="s">
        <v>1248</v>
      </c>
      <c r="G752" s="4">
        <f t="shared" ca="1" si="23"/>
        <v>300</v>
      </c>
      <c r="H752" s="4">
        <f t="shared" ca="1" si="23"/>
        <v>300</v>
      </c>
      <c r="I752" s="4">
        <f t="shared" ca="1" si="24"/>
        <v>60</v>
      </c>
    </row>
    <row r="753" spans="1:9" ht="15.75">
      <c r="A753" s="96">
        <v>745</v>
      </c>
      <c r="B753" s="646" t="s">
        <v>2602</v>
      </c>
      <c r="C753" s="647" t="s">
        <v>2603</v>
      </c>
      <c r="D753" s="658" t="s">
        <v>2604</v>
      </c>
      <c r="E753" s="85" t="s">
        <v>1247</v>
      </c>
      <c r="F753" s="96" t="s">
        <v>1248</v>
      </c>
      <c r="G753" s="4">
        <f t="shared" ca="1" si="23"/>
        <v>300</v>
      </c>
      <c r="H753" s="4">
        <f t="shared" ca="1" si="23"/>
        <v>300</v>
      </c>
      <c r="I753" s="4">
        <f t="shared" ca="1" si="24"/>
        <v>60</v>
      </c>
    </row>
    <row r="754" spans="1:9" ht="15.75">
      <c r="A754" s="96">
        <v>746</v>
      </c>
      <c r="B754" s="646" t="s">
        <v>1261</v>
      </c>
      <c r="C754" s="647" t="s">
        <v>2605</v>
      </c>
      <c r="D754" s="658" t="s">
        <v>2606</v>
      </c>
      <c r="E754" s="85" t="s">
        <v>1247</v>
      </c>
      <c r="F754" s="96" t="s">
        <v>1248</v>
      </c>
      <c r="G754" s="4">
        <f t="shared" ca="1" si="23"/>
        <v>100</v>
      </c>
      <c r="H754" s="4">
        <f t="shared" ca="1" si="23"/>
        <v>100</v>
      </c>
      <c r="I754" s="4">
        <f t="shared" ca="1" si="24"/>
        <v>20</v>
      </c>
    </row>
    <row r="755" spans="1:9" ht="15.75">
      <c r="A755" s="96">
        <v>747</v>
      </c>
      <c r="B755" s="646" t="s">
        <v>2607</v>
      </c>
      <c r="C755" s="647" t="s">
        <v>2608</v>
      </c>
      <c r="D755" s="658" t="s">
        <v>2609</v>
      </c>
      <c r="E755" s="85" t="s">
        <v>1247</v>
      </c>
      <c r="F755" s="96" t="s">
        <v>1248</v>
      </c>
      <c r="G755" s="4">
        <f t="shared" ca="1" si="23"/>
        <v>300</v>
      </c>
      <c r="H755" s="4">
        <f t="shared" ca="1" si="23"/>
        <v>300</v>
      </c>
      <c r="I755" s="4">
        <f t="shared" ca="1" si="24"/>
        <v>60</v>
      </c>
    </row>
    <row r="756" spans="1:9" ht="15.75">
      <c r="A756" s="96">
        <v>748</v>
      </c>
      <c r="B756" s="646" t="s">
        <v>2610</v>
      </c>
      <c r="C756" s="647" t="s">
        <v>2611</v>
      </c>
      <c r="D756" s="658" t="s">
        <v>2612</v>
      </c>
      <c r="E756" s="85" t="s">
        <v>1247</v>
      </c>
      <c r="F756" s="96" t="s">
        <v>1248</v>
      </c>
      <c r="G756" s="4">
        <f t="shared" ca="1" si="23"/>
        <v>300</v>
      </c>
      <c r="H756" s="4">
        <f t="shared" ca="1" si="23"/>
        <v>300</v>
      </c>
      <c r="I756" s="4">
        <f t="shared" ca="1" si="24"/>
        <v>60</v>
      </c>
    </row>
    <row r="757" spans="1:9" ht="15.75">
      <c r="A757" s="96">
        <v>749</v>
      </c>
      <c r="B757" s="646" t="s">
        <v>1088</v>
      </c>
      <c r="C757" s="647" t="s">
        <v>2613</v>
      </c>
      <c r="D757" s="658" t="s">
        <v>2614</v>
      </c>
      <c r="E757" s="85" t="s">
        <v>1247</v>
      </c>
      <c r="F757" s="96" t="s">
        <v>1248</v>
      </c>
      <c r="G757" s="4">
        <f t="shared" ca="1" si="23"/>
        <v>300</v>
      </c>
      <c r="H757" s="4">
        <f t="shared" ca="1" si="23"/>
        <v>300</v>
      </c>
      <c r="I757" s="4">
        <f t="shared" ca="1" si="24"/>
        <v>60</v>
      </c>
    </row>
    <row r="758" spans="1:9" ht="15.75">
      <c r="A758" s="96">
        <v>750</v>
      </c>
      <c r="B758" s="646" t="s">
        <v>1098</v>
      </c>
      <c r="C758" s="647" t="s">
        <v>2615</v>
      </c>
      <c r="D758" s="658" t="s">
        <v>2616</v>
      </c>
      <c r="E758" s="85" t="s">
        <v>1247</v>
      </c>
      <c r="F758" s="96" t="s">
        <v>1248</v>
      </c>
      <c r="G758" s="4">
        <f t="shared" ca="1" si="23"/>
        <v>100</v>
      </c>
      <c r="H758" s="4">
        <f t="shared" ca="1" si="23"/>
        <v>100</v>
      </c>
      <c r="I758" s="4">
        <f t="shared" ca="1" si="24"/>
        <v>20</v>
      </c>
    </row>
    <row r="759" spans="1:9" ht="15.75">
      <c r="A759" s="96">
        <v>751</v>
      </c>
      <c r="B759" s="646" t="s">
        <v>2124</v>
      </c>
      <c r="C759" s="647" t="s">
        <v>2617</v>
      </c>
      <c r="D759" s="658" t="s">
        <v>2618</v>
      </c>
      <c r="E759" s="85" t="s">
        <v>1247</v>
      </c>
      <c r="F759" s="96" t="s">
        <v>1248</v>
      </c>
      <c r="G759" s="4">
        <f t="shared" ca="1" si="23"/>
        <v>100</v>
      </c>
      <c r="H759" s="4">
        <f t="shared" ca="1" si="23"/>
        <v>100</v>
      </c>
      <c r="I759" s="4">
        <f t="shared" ca="1" si="24"/>
        <v>20</v>
      </c>
    </row>
    <row r="760" spans="1:9" ht="15.75">
      <c r="A760" s="96">
        <v>752</v>
      </c>
      <c r="B760" s="646" t="s">
        <v>1094</v>
      </c>
      <c r="C760" s="647" t="s">
        <v>2608</v>
      </c>
      <c r="D760" s="658" t="s">
        <v>2619</v>
      </c>
      <c r="E760" s="85" t="s">
        <v>1247</v>
      </c>
      <c r="F760" s="96" t="s">
        <v>1248</v>
      </c>
      <c r="G760" s="4">
        <f t="shared" ca="1" si="23"/>
        <v>200</v>
      </c>
      <c r="H760" s="4">
        <f t="shared" ca="1" si="23"/>
        <v>200</v>
      </c>
      <c r="I760" s="4">
        <f t="shared" ca="1" si="24"/>
        <v>40</v>
      </c>
    </row>
    <row r="761" spans="1:9" ht="15.75">
      <c r="A761" s="96">
        <v>753</v>
      </c>
      <c r="B761" s="646" t="s">
        <v>1099</v>
      </c>
      <c r="C761" s="647" t="s">
        <v>2620</v>
      </c>
      <c r="D761" s="658" t="s">
        <v>2621</v>
      </c>
      <c r="E761" s="85" t="s">
        <v>1247</v>
      </c>
      <c r="F761" s="96" t="s">
        <v>1248</v>
      </c>
      <c r="G761" s="4">
        <f t="shared" ca="1" si="23"/>
        <v>100</v>
      </c>
      <c r="H761" s="4">
        <f t="shared" ca="1" si="23"/>
        <v>100</v>
      </c>
      <c r="I761" s="4">
        <f t="shared" ca="1" si="24"/>
        <v>20</v>
      </c>
    </row>
    <row r="762" spans="1:9" ht="15.75">
      <c r="A762" s="96">
        <v>754</v>
      </c>
      <c r="B762" s="646" t="s">
        <v>1685</v>
      </c>
      <c r="C762" s="647" t="s">
        <v>2622</v>
      </c>
      <c r="D762" s="658" t="s">
        <v>2623</v>
      </c>
      <c r="E762" s="85" t="s">
        <v>1247</v>
      </c>
      <c r="F762" s="96" t="s">
        <v>1248</v>
      </c>
      <c r="G762" s="4">
        <f t="shared" ca="1" si="23"/>
        <v>300</v>
      </c>
      <c r="H762" s="4">
        <f t="shared" ca="1" si="23"/>
        <v>300</v>
      </c>
      <c r="I762" s="4">
        <f t="shared" ca="1" si="24"/>
        <v>60</v>
      </c>
    </row>
    <row r="763" spans="1:9" ht="15.75">
      <c r="A763" s="96">
        <v>755</v>
      </c>
      <c r="B763" s="646" t="s">
        <v>1294</v>
      </c>
      <c r="C763" s="647" t="s">
        <v>2624</v>
      </c>
      <c r="D763" s="658" t="s">
        <v>2625</v>
      </c>
      <c r="E763" s="85" t="s">
        <v>1247</v>
      </c>
      <c r="F763" s="96" t="s">
        <v>1248</v>
      </c>
      <c r="G763" s="4">
        <f t="shared" ca="1" si="23"/>
        <v>300</v>
      </c>
      <c r="H763" s="4">
        <f t="shared" ca="1" si="23"/>
        <v>300</v>
      </c>
      <c r="I763" s="4">
        <f t="shared" ca="1" si="24"/>
        <v>60</v>
      </c>
    </row>
    <row r="764" spans="1:9" ht="15.75">
      <c r="A764" s="96">
        <v>756</v>
      </c>
      <c r="B764" s="646" t="s">
        <v>2626</v>
      </c>
      <c r="C764" s="647" t="s">
        <v>2496</v>
      </c>
      <c r="D764" s="658" t="s">
        <v>2627</v>
      </c>
      <c r="E764" s="85" t="s">
        <v>1247</v>
      </c>
      <c r="F764" s="96" t="s">
        <v>1248</v>
      </c>
      <c r="G764" s="4">
        <f t="shared" ca="1" si="23"/>
        <v>100</v>
      </c>
      <c r="H764" s="4">
        <f t="shared" ca="1" si="23"/>
        <v>100</v>
      </c>
      <c r="I764" s="4">
        <f t="shared" ca="1" si="24"/>
        <v>20</v>
      </c>
    </row>
    <row r="765" spans="1:9" ht="15.75">
      <c r="A765" s="96">
        <v>757</v>
      </c>
      <c r="B765" s="646" t="s">
        <v>1398</v>
      </c>
      <c r="C765" s="647" t="s">
        <v>2628</v>
      </c>
      <c r="D765" s="658" t="s">
        <v>2629</v>
      </c>
      <c r="E765" s="85" t="s">
        <v>1247</v>
      </c>
      <c r="F765" s="96" t="s">
        <v>1248</v>
      </c>
      <c r="G765" s="4">
        <f t="shared" ca="1" si="23"/>
        <v>200</v>
      </c>
      <c r="H765" s="4">
        <f t="shared" ca="1" si="23"/>
        <v>200</v>
      </c>
      <c r="I765" s="4">
        <f t="shared" ca="1" si="24"/>
        <v>40</v>
      </c>
    </row>
    <row r="766" spans="1:9" ht="15.75">
      <c r="A766" s="96">
        <v>758</v>
      </c>
      <c r="B766" s="646" t="s">
        <v>1086</v>
      </c>
      <c r="C766" s="647" t="s">
        <v>2630</v>
      </c>
      <c r="D766" s="658" t="s">
        <v>2631</v>
      </c>
      <c r="E766" s="85" t="s">
        <v>1247</v>
      </c>
      <c r="F766" s="96" t="s">
        <v>1248</v>
      </c>
      <c r="G766" s="4">
        <f t="shared" ca="1" si="23"/>
        <v>200</v>
      </c>
      <c r="H766" s="4">
        <f t="shared" ca="1" si="23"/>
        <v>200</v>
      </c>
      <c r="I766" s="4">
        <f t="shared" ca="1" si="24"/>
        <v>40</v>
      </c>
    </row>
    <row r="767" spans="1:9" ht="15.75">
      <c r="A767" s="96">
        <v>759</v>
      </c>
      <c r="B767" s="646" t="s">
        <v>1086</v>
      </c>
      <c r="C767" s="647" t="s">
        <v>2632</v>
      </c>
      <c r="D767" s="658" t="s">
        <v>2633</v>
      </c>
      <c r="E767" s="85" t="s">
        <v>1247</v>
      </c>
      <c r="F767" s="96" t="s">
        <v>1248</v>
      </c>
      <c r="G767" s="4">
        <f t="shared" ca="1" si="23"/>
        <v>200</v>
      </c>
      <c r="H767" s="4">
        <f t="shared" ca="1" si="23"/>
        <v>200</v>
      </c>
      <c r="I767" s="4">
        <f t="shared" ca="1" si="24"/>
        <v>40</v>
      </c>
    </row>
    <row r="768" spans="1:9" ht="15.75">
      <c r="A768" s="96">
        <v>760</v>
      </c>
      <c r="B768" s="646" t="s">
        <v>1330</v>
      </c>
      <c r="C768" s="647" t="s">
        <v>2634</v>
      </c>
      <c r="D768" s="658" t="s">
        <v>2635</v>
      </c>
      <c r="E768" s="85" t="s">
        <v>1247</v>
      </c>
      <c r="F768" s="96" t="s">
        <v>1248</v>
      </c>
      <c r="G768" s="4">
        <f t="shared" ca="1" si="23"/>
        <v>100</v>
      </c>
      <c r="H768" s="4">
        <f t="shared" ca="1" si="23"/>
        <v>100</v>
      </c>
      <c r="I768" s="4">
        <f t="shared" ca="1" si="24"/>
        <v>20</v>
      </c>
    </row>
    <row r="769" spans="1:9" ht="15.75">
      <c r="A769" s="96">
        <v>761</v>
      </c>
      <c r="B769" s="646" t="s">
        <v>1330</v>
      </c>
      <c r="C769" s="647" t="s">
        <v>1628</v>
      </c>
      <c r="D769" s="658" t="s">
        <v>2636</v>
      </c>
      <c r="E769" s="85" t="s">
        <v>1247</v>
      </c>
      <c r="F769" s="96" t="s">
        <v>1248</v>
      </c>
      <c r="G769" s="4">
        <f t="shared" ca="1" si="23"/>
        <v>200</v>
      </c>
      <c r="H769" s="4">
        <f t="shared" ca="1" si="23"/>
        <v>200</v>
      </c>
      <c r="I769" s="4">
        <f t="shared" ca="1" si="24"/>
        <v>40</v>
      </c>
    </row>
    <row r="770" spans="1:9" ht="15.75">
      <c r="A770" s="96">
        <v>762</v>
      </c>
      <c r="B770" s="646" t="s">
        <v>1083</v>
      </c>
      <c r="C770" s="647" t="s">
        <v>2637</v>
      </c>
      <c r="D770" s="658" t="s">
        <v>2638</v>
      </c>
      <c r="E770" s="85" t="s">
        <v>1247</v>
      </c>
      <c r="F770" s="96" t="s">
        <v>1248</v>
      </c>
      <c r="G770" s="4">
        <f t="shared" ca="1" si="23"/>
        <v>300</v>
      </c>
      <c r="H770" s="4">
        <f t="shared" ca="1" si="23"/>
        <v>300</v>
      </c>
      <c r="I770" s="4">
        <f t="shared" ca="1" si="24"/>
        <v>60</v>
      </c>
    </row>
    <row r="771" spans="1:9" ht="15.75">
      <c r="A771" s="96">
        <v>763</v>
      </c>
      <c r="B771" s="646" t="s">
        <v>2047</v>
      </c>
      <c r="C771" s="647" t="s">
        <v>2639</v>
      </c>
      <c r="D771" s="658" t="s">
        <v>2640</v>
      </c>
      <c r="E771" s="85" t="s">
        <v>1247</v>
      </c>
      <c r="F771" s="96" t="s">
        <v>1248</v>
      </c>
      <c r="G771" s="4">
        <f t="shared" ca="1" si="23"/>
        <v>100</v>
      </c>
      <c r="H771" s="4">
        <f t="shared" ca="1" si="23"/>
        <v>100</v>
      </c>
      <c r="I771" s="4">
        <f t="shared" ca="1" si="24"/>
        <v>20</v>
      </c>
    </row>
    <row r="772" spans="1:9" ht="15.75">
      <c r="A772" s="96">
        <v>764</v>
      </c>
      <c r="B772" s="646" t="s">
        <v>2255</v>
      </c>
      <c r="C772" s="647" t="s">
        <v>2558</v>
      </c>
      <c r="D772" s="658" t="s">
        <v>2641</v>
      </c>
      <c r="E772" s="85" t="s">
        <v>1247</v>
      </c>
      <c r="F772" s="96" t="s">
        <v>1248</v>
      </c>
      <c r="G772" s="4">
        <f t="shared" ca="1" si="23"/>
        <v>300</v>
      </c>
      <c r="H772" s="4">
        <f t="shared" ca="1" si="23"/>
        <v>300</v>
      </c>
      <c r="I772" s="4">
        <f t="shared" ca="1" si="24"/>
        <v>60</v>
      </c>
    </row>
    <row r="773" spans="1:9" ht="15.75">
      <c r="A773" s="96">
        <v>765</v>
      </c>
      <c r="B773" s="646" t="s">
        <v>2527</v>
      </c>
      <c r="C773" s="647" t="s">
        <v>2642</v>
      </c>
      <c r="D773" s="658" t="s">
        <v>2643</v>
      </c>
      <c r="E773" s="85" t="s">
        <v>1247</v>
      </c>
      <c r="F773" s="96" t="s">
        <v>1248</v>
      </c>
      <c r="G773" s="4">
        <f t="shared" ca="1" si="23"/>
        <v>300</v>
      </c>
      <c r="H773" s="4">
        <f t="shared" ca="1" si="23"/>
        <v>300</v>
      </c>
      <c r="I773" s="4">
        <f t="shared" ca="1" si="24"/>
        <v>60</v>
      </c>
    </row>
    <row r="774" spans="1:9" ht="15.75">
      <c r="A774" s="96">
        <v>766</v>
      </c>
      <c r="B774" s="646" t="s">
        <v>1104</v>
      </c>
      <c r="C774" s="647" t="s">
        <v>2644</v>
      </c>
      <c r="D774" s="658" t="s">
        <v>2645</v>
      </c>
      <c r="E774" s="85" t="s">
        <v>1247</v>
      </c>
      <c r="F774" s="96" t="s">
        <v>1248</v>
      </c>
      <c r="G774" s="4">
        <f t="shared" ca="1" si="23"/>
        <v>100</v>
      </c>
      <c r="H774" s="4">
        <f t="shared" ca="1" si="23"/>
        <v>100</v>
      </c>
      <c r="I774" s="4">
        <f t="shared" ca="1" si="24"/>
        <v>20</v>
      </c>
    </row>
    <row r="775" spans="1:9" ht="15.75">
      <c r="A775" s="96">
        <v>767</v>
      </c>
      <c r="B775" s="646" t="s">
        <v>1282</v>
      </c>
      <c r="C775" s="647" t="s">
        <v>2646</v>
      </c>
      <c r="D775" s="658" t="s">
        <v>2647</v>
      </c>
      <c r="E775" s="85" t="s">
        <v>1247</v>
      </c>
      <c r="F775" s="96" t="s">
        <v>1248</v>
      </c>
      <c r="G775" s="4">
        <f t="shared" ca="1" si="23"/>
        <v>300</v>
      </c>
      <c r="H775" s="4">
        <f t="shared" ca="1" si="23"/>
        <v>300</v>
      </c>
      <c r="I775" s="4">
        <f t="shared" ca="1" si="24"/>
        <v>60</v>
      </c>
    </row>
    <row r="776" spans="1:9" ht="15.75">
      <c r="A776" s="96">
        <v>768</v>
      </c>
      <c r="B776" s="646" t="s">
        <v>1098</v>
      </c>
      <c r="C776" s="647" t="s">
        <v>2648</v>
      </c>
      <c r="D776" s="658" t="s">
        <v>2649</v>
      </c>
      <c r="E776" s="85" t="s">
        <v>1247</v>
      </c>
      <c r="F776" s="96" t="s">
        <v>1248</v>
      </c>
      <c r="G776" s="4">
        <f t="shared" ca="1" si="23"/>
        <v>200</v>
      </c>
      <c r="H776" s="4">
        <f t="shared" ca="1" si="23"/>
        <v>200</v>
      </c>
      <c r="I776" s="4">
        <f t="shared" ca="1" si="24"/>
        <v>40</v>
      </c>
    </row>
    <row r="777" spans="1:9" ht="15.75">
      <c r="A777" s="96">
        <v>769</v>
      </c>
      <c r="B777" s="646" t="s">
        <v>1096</v>
      </c>
      <c r="C777" s="647" t="s">
        <v>2650</v>
      </c>
      <c r="D777" s="658" t="s">
        <v>2651</v>
      </c>
      <c r="E777" s="85" t="s">
        <v>1247</v>
      </c>
      <c r="F777" s="96" t="s">
        <v>1248</v>
      </c>
      <c r="G777" s="4">
        <f t="shared" ca="1" si="23"/>
        <v>200</v>
      </c>
      <c r="H777" s="4">
        <f t="shared" ca="1" si="23"/>
        <v>200</v>
      </c>
      <c r="I777" s="4">
        <f t="shared" ca="1" si="24"/>
        <v>40</v>
      </c>
    </row>
    <row r="778" spans="1:9" ht="15.75">
      <c r="A778" s="96">
        <v>770</v>
      </c>
      <c r="B778" s="646" t="s">
        <v>2652</v>
      </c>
      <c r="C778" s="647" t="s">
        <v>2653</v>
      </c>
      <c r="D778" s="658" t="s">
        <v>2654</v>
      </c>
      <c r="E778" s="85" t="s">
        <v>1247</v>
      </c>
      <c r="F778" s="96" t="s">
        <v>1248</v>
      </c>
      <c r="G778" s="4">
        <f t="shared" ca="1" si="23"/>
        <v>200</v>
      </c>
      <c r="H778" s="4">
        <f t="shared" ca="1" si="23"/>
        <v>200</v>
      </c>
      <c r="I778" s="4">
        <f t="shared" ca="1" si="24"/>
        <v>40</v>
      </c>
    </row>
    <row r="779" spans="1:9" ht="15.75">
      <c r="A779" s="96">
        <v>771</v>
      </c>
      <c r="B779" s="646" t="s">
        <v>2487</v>
      </c>
      <c r="C779" s="647" t="s">
        <v>1699</v>
      </c>
      <c r="D779" s="658" t="s">
        <v>2655</v>
      </c>
      <c r="E779" s="85" t="s">
        <v>1247</v>
      </c>
      <c r="F779" s="96" t="s">
        <v>1248</v>
      </c>
      <c r="G779" s="4">
        <f t="shared" ca="1" si="23"/>
        <v>100</v>
      </c>
      <c r="H779" s="4">
        <f t="shared" ca="1" si="23"/>
        <v>100</v>
      </c>
      <c r="I779" s="4">
        <f t="shared" ca="1" si="24"/>
        <v>20</v>
      </c>
    </row>
    <row r="780" spans="1:9" ht="15.75">
      <c r="A780" s="96">
        <v>772</v>
      </c>
      <c r="B780" s="646" t="s">
        <v>1391</v>
      </c>
      <c r="C780" s="647" t="s">
        <v>2656</v>
      </c>
      <c r="D780" s="658" t="s">
        <v>2657</v>
      </c>
      <c r="E780" s="85" t="s">
        <v>1247</v>
      </c>
      <c r="F780" s="96" t="s">
        <v>1248</v>
      </c>
      <c r="G780" s="4">
        <f t="shared" ca="1" si="23"/>
        <v>200</v>
      </c>
      <c r="H780" s="4">
        <f t="shared" ca="1" si="23"/>
        <v>200</v>
      </c>
      <c r="I780" s="4">
        <f t="shared" ca="1" si="24"/>
        <v>40</v>
      </c>
    </row>
    <row r="781" spans="1:9" ht="15.75">
      <c r="A781" s="96">
        <v>773</v>
      </c>
      <c r="B781" s="646" t="s">
        <v>1099</v>
      </c>
      <c r="C781" s="647" t="s">
        <v>2658</v>
      </c>
      <c r="D781" s="658" t="s">
        <v>2659</v>
      </c>
      <c r="E781" s="85" t="s">
        <v>1247</v>
      </c>
      <c r="F781" s="96" t="s">
        <v>1248</v>
      </c>
      <c r="G781" s="4">
        <f t="shared" ca="1" si="23"/>
        <v>300</v>
      </c>
      <c r="H781" s="4">
        <f t="shared" ca="1" si="23"/>
        <v>300</v>
      </c>
      <c r="I781" s="4">
        <f t="shared" ca="1" si="24"/>
        <v>60</v>
      </c>
    </row>
    <row r="782" spans="1:9" ht="15.75">
      <c r="A782" s="96">
        <v>774</v>
      </c>
      <c r="B782" s="646" t="s">
        <v>2660</v>
      </c>
      <c r="C782" s="647" t="s">
        <v>2661</v>
      </c>
      <c r="D782" s="658" t="s">
        <v>2662</v>
      </c>
      <c r="E782" s="85" t="s">
        <v>1247</v>
      </c>
      <c r="F782" s="96" t="s">
        <v>1248</v>
      </c>
      <c r="G782" s="4">
        <f t="shared" ca="1" si="23"/>
        <v>300</v>
      </c>
      <c r="H782" s="4">
        <f t="shared" ca="1" si="23"/>
        <v>300</v>
      </c>
      <c r="I782" s="4">
        <f t="shared" ca="1" si="24"/>
        <v>60</v>
      </c>
    </row>
    <row r="783" spans="1:9" ht="15.75">
      <c r="A783" s="96">
        <v>775</v>
      </c>
      <c r="B783" s="646" t="s">
        <v>1086</v>
      </c>
      <c r="C783" s="647" t="s">
        <v>2663</v>
      </c>
      <c r="D783" s="658" t="s">
        <v>2664</v>
      </c>
      <c r="E783" s="85" t="s">
        <v>1247</v>
      </c>
      <c r="F783" s="96" t="s">
        <v>1248</v>
      </c>
      <c r="G783" s="4">
        <f t="shared" ca="1" si="23"/>
        <v>300</v>
      </c>
      <c r="H783" s="4">
        <f t="shared" ca="1" si="23"/>
        <v>300</v>
      </c>
      <c r="I783" s="4">
        <f t="shared" ca="1" si="24"/>
        <v>60</v>
      </c>
    </row>
    <row r="784" spans="1:9" ht="15.75">
      <c r="A784" s="96">
        <v>776</v>
      </c>
      <c r="B784" s="646" t="s">
        <v>1093</v>
      </c>
      <c r="C784" s="647" t="s">
        <v>2665</v>
      </c>
      <c r="D784" s="658" t="s">
        <v>2666</v>
      </c>
      <c r="E784" s="85" t="s">
        <v>1247</v>
      </c>
      <c r="F784" s="96" t="s">
        <v>1248</v>
      </c>
      <c r="G784" s="4">
        <f t="shared" ca="1" si="23"/>
        <v>300</v>
      </c>
      <c r="H784" s="4">
        <f t="shared" ca="1" si="23"/>
        <v>300</v>
      </c>
      <c r="I784" s="4">
        <f t="shared" ca="1" si="24"/>
        <v>60</v>
      </c>
    </row>
    <row r="785" spans="1:9" ht="15.75">
      <c r="A785" s="96">
        <v>777</v>
      </c>
      <c r="B785" s="646" t="s">
        <v>1097</v>
      </c>
      <c r="C785" s="647" t="s">
        <v>1796</v>
      </c>
      <c r="D785" s="658" t="s">
        <v>2667</v>
      </c>
      <c r="E785" s="85" t="s">
        <v>1247</v>
      </c>
      <c r="F785" s="96" t="s">
        <v>1248</v>
      </c>
      <c r="G785" s="4">
        <f t="shared" ca="1" si="23"/>
        <v>200</v>
      </c>
      <c r="H785" s="4">
        <f t="shared" ca="1" si="23"/>
        <v>200</v>
      </c>
      <c r="I785" s="4">
        <f t="shared" ca="1" si="24"/>
        <v>40</v>
      </c>
    </row>
    <row r="786" spans="1:9" ht="15.75">
      <c r="A786" s="96">
        <v>778</v>
      </c>
      <c r="B786" s="646" t="s">
        <v>1320</v>
      </c>
      <c r="C786" s="647" t="s">
        <v>2668</v>
      </c>
      <c r="D786" s="658" t="s">
        <v>2669</v>
      </c>
      <c r="E786" s="85" t="s">
        <v>1247</v>
      </c>
      <c r="F786" s="96" t="s">
        <v>1248</v>
      </c>
      <c r="G786" s="4">
        <f t="shared" ca="1" si="23"/>
        <v>300</v>
      </c>
      <c r="H786" s="4">
        <f t="shared" ca="1" si="23"/>
        <v>300</v>
      </c>
      <c r="I786" s="4">
        <f t="shared" ca="1" si="24"/>
        <v>60</v>
      </c>
    </row>
    <row r="787" spans="1:9" ht="15.75">
      <c r="A787" s="96">
        <v>779</v>
      </c>
      <c r="B787" s="646" t="s">
        <v>2670</v>
      </c>
      <c r="C787" s="647" t="s">
        <v>2671</v>
      </c>
      <c r="D787" s="658" t="s">
        <v>2672</v>
      </c>
      <c r="E787" s="85" t="s">
        <v>1247</v>
      </c>
      <c r="F787" s="96" t="s">
        <v>1248</v>
      </c>
      <c r="G787" s="4">
        <f t="shared" ca="1" si="23"/>
        <v>100</v>
      </c>
      <c r="H787" s="4">
        <f t="shared" ca="1" si="23"/>
        <v>100</v>
      </c>
      <c r="I787" s="4">
        <f t="shared" ca="1" si="24"/>
        <v>20</v>
      </c>
    </row>
    <row r="788" spans="1:9" ht="15.75">
      <c r="A788" s="96">
        <v>780</v>
      </c>
      <c r="B788" s="646" t="s">
        <v>1077</v>
      </c>
      <c r="C788" s="647" t="s">
        <v>2673</v>
      </c>
      <c r="D788" s="658" t="s">
        <v>2674</v>
      </c>
      <c r="E788" s="85" t="s">
        <v>1247</v>
      </c>
      <c r="F788" s="96" t="s">
        <v>1248</v>
      </c>
      <c r="G788" s="4">
        <f t="shared" ca="1" si="23"/>
        <v>300</v>
      </c>
      <c r="H788" s="4">
        <f t="shared" ca="1" si="23"/>
        <v>300</v>
      </c>
      <c r="I788" s="4">
        <f t="shared" ca="1" si="24"/>
        <v>60</v>
      </c>
    </row>
    <row r="789" spans="1:9" ht="15.75">
      <c r="A789" s="96">
        <v>781</v>
      </c>
      <c r="B789" s="646" t="s">
        <v>1092</v>
      </c>
      <c r="C789" s="647" t="s">
        <v>2675</v>
      </c>
      <c r="D789" s="658" t="s">
        <v>2676</v>
      </c>
      <c r="E789" s="85" t="s">
        <v>1247</v>
      </c>
      <c r="F789" s="96" t="s">
        <v>1248</v>
      </c>
      <c r="G789" s="4">
        <f t="shared" ca="1" si="23"/>
        <v>300</v>
      </c>
      <c r="H789" s="4">
        <f t="shared" ca="1" si="23"/>
        <v>300</v>
      </c>
      <c r="I789" s="4">
        <f t="shared" ca="1" si="24"/>
        <v>60</v>
      </c>
    </row>
    <row r="790" spans="1:9" ht="15.75">
      <c r="A790" s="96">
        <v>782</v>
      </c>
      <c r="B790" s="646" t="s">
        <v>1101</v>
      </c>
      <c r="C790" s="647" t="s">
        <v>1250</v>
      </c>
      <c r="D790" s="658" t="s">
        <v>2677</v>
      </c>
      <c r="E790" s="85" t="s">
        <v>1247</v>
      </c>
      <c r="F790" s="96" t="s">
        <v>1248</v>
      </c>
      <c r="G790" s="4">
        <f t="shared" ca="1" si="23"/>
        <v>100</v>
      </c>
      <c r="H790" s="4">
        <f t="shared" ca="1" si="23"/>
        <v>100</v>
      </c>
      <c r="I790" s="4">
        <f t="shared" ca="1" si="24"/>
        <v>20</v>
      </c>
    </row>
    <row r="791" spans="1:9" ht="15.75">
      <c r="A791" s="96">
        <v>783</v>
      </c>
      <c r="B791" s="646" t="s">
        <v>2678</v>
      </c>
      <c r="C791" s="647" t="s">
        <v>2679</v>
      </c>
      <c r="D791" s="658" t="s">
        <v>2680</v>
      </c>
      <c r="E791" s="85" t="s">
        <v>1247</v>
      </c>
      <c r="F791" s="96" t="s">
        <v>1248</v>
      </c>
      <c r="G791" s="4">
        <f t="shared" ca="1" si="23"/>
        <v>100</v>
      </c>
      <c r="H791" s="4">
        <f t="shared" ca="1" si="23"/>
        <v>100</v>
      </c>
      <c r="I791" s="4">
        <f t="shared" ca="1" si="24"/>
        <v>20</v>
      </c>
    </row>
    <row r="792" spans="1:9" ht="15.75">
      <c r="A792" s="96">
        <v>784</v>
      </c>
      <c r="B792" s="646" t="s">
        <v>2530</v>
      </c>
      <c r="C792" s="647" t="s">
        <v>2681</v>
      </c>
      <c r="D792" s="658" t="s">
        <v>2682</v>
      </c>
      <c r="E792" s="85" t="s">
        <v>1247</v>
      </c>
      <c r="F792" s="96" t="s">
        <v>1248</v>
      </c>
      <c r="G792" s="4">
        <f t="shared" ca="1" si="23"/>
        <v>200</v>
      </c>
      <c r="H792" s="4">
        <f t="shared" ca="1" si="23"/>
        <v>200</v>
      </c>
      <c r="I792" s="4">
        <f t="shared" ca="1" si="24"/>
        <v>40</v>
      </c>
    </row>
    <row r="793" spans="1:9" ht="15.75">
      <c r="A793" s="96">
        <v>785</v>
      </c>
      <c r="B793" s="646" t="s">
        <v>2683</v>
      </c>
      <c r="C793" s="647" t="s">
        <v>2684</v>
      </c>
      <c r="D793" s="658" t="s">
        <v>2685</v>
      </c>
      <c r="E793" s="85" t="s">
        <v>1247</v>
      </c>
      <c r="F793" s="96" t="s">
        <v>1248</v>
      </c>
      <c r="G793" s="4">
        <f t="shared" ca="1" si="23"/>
        <v>200</v>
      </c>
      <c r="H793" s="4">
        <f t="shared" ca="1" si="23"/>
        <v>200</v>
      </c>
      <c r="I793" s="4">
        <f t="shared" ca="1" si="24"/>
        <v>40</v>
      </c>
    </row>
    <row r="794" spans="1:9" ht="15.75">
      <c r="A794" s="96">
        <v>786</v>
      </c>
      <c r="B794" s="646" t="s">
        <v>1368</v>
      </c>
      <c r="C794" s="647" t="s">
        <v>2686</v>
      </c>
      <c r="D794" s="658" t="s">
        <v>2687</v>
      </c>
      <c r="E794" s="85" t="s">
        <v>1247</v>
      </c>
      <c r="F794" s="96" t="s">
        <v>1248</v>
      </c>
      <c r="G794" s="4">
        <f t="shared" ref="G794:H857" ca="1" si="25">H794/0.8</f>
        <v>200</v>
      </c>
      <c r="H794" s="4">
        <f t="shared" ca="1" si="25"/>
        <v>200</v>
      </c>
      <c r="I794" s="4">
        <f t="shared" ref="I794:I857" ca="1" si="26">G794-H794</f>
        <v>40</v>
      </c>
    </row>
    <row r="795" spans="1:9" ht="15.75">
      <c r="A795" s="96">
        <v>787</v>
      </c>
      <c r="B795" s="646" t="s">
        <v>2688</v>
      </c>
      <c r="C795" s="647" t="s">
        <v>2689</v>
      </c>
      <c r="D795" s="658" t="s">
        <v>2690</v>
      </c>
      <c r="E795" s="85" t="s">
        <v>1247</v>
      </c>
      <c r="F795" s="96" t="s">
        <v>1248</v>
      </c>
      <c r="G795" s="4">
        <f t="shared" ca="1" si="25"/>
        <v>100</v>
      </c>
      <c r="H795" s="4">
        <f t="shared" ca="1" si="25"/>
        <v>100</v>
      </c>
      <c r="I795" s="4">
        <f t="shared" ca="1" si="26"/>
        <v>20</v>
      </c>
    </row>
    <row r="796" spans="1:9" ht="15.75">
      <c r="A796" s="96">
        <v>788</v>
      </c>
      <c r="B796" s="646" t="s">
        <v>1113</v>
      </c>
      <c r="C796" s="647" t="s">
        <v>2644</v>
      </c>
      <c r="D796" s="658" t="s">
        <v>2691</v>
      </c>
      <c r="E796" s="85" t="s">
        <v>1247</v>
      </c>
      <c r="F796" s="96" t="s">
        <v>1248</v>
      </c>
      <c r="G796" s="4">
        <f t="shared" ca="1" si="25"/>
        <v>200</v>
      </c>
      <c r="H796" s="4">
        <f t="shared" ca="1" si="25"/>
        <v>200</v>
      </c>
      <c r="I796" s="4">
        <f t="shared" ca="1" si="26"/>
        <v>40</v>
      </c>
    </row>
    <row r="797" spans="1:9" ht="15.75">
      <c r="A797" s="96">
        <v>789</v>
      </c>
      <c r="B797" s="646" t="s">
        <v>1094</v>
      </c>
      <c r="C797" s="647" t="s">
        <v>2692</v>
      </c>
      <c r="D797" s="658" t="s">
        <v>2693</v>
      </c>
      <c r="E797" s="85" t="s">
        <v>1247</v>
      </c>
      <c r="F797" s="96" t="s">
        <v>1248</v>
      </c>
      <c r="G797" s="4">
        <f t="shared" ca="1" si="25"/>
        <v>200</v>
      </c>
      <c r="H797" s="4">
        <f t="shared" ca="1" si="25"/>
        <v>200</v>
      </c>
      <c r="I797" s="4">
        <f t="shared" ca="1" si="26"/>
        <v>40</v>
      </c>
    </row>
    <row r="798" spans="1:9" ht="15.75">
      <c r="A798" s="96">
        <v>790</v>
      </c>
      <c r="B798" s="646" t="s">
        <v>2694</v>
      </c>
      <c r="C798" s="647" t="s">
        <v>2695</v>
      </c>
      <c r="D798" s="658" t="s">
        <v>2696</v>
      </c>
      <c r="E798" s="85" t="s">
        <v>1247</v>
      </c>
      <c r="F798" s="96" t="s">
        <v>1248</v>
      </c>
      <c r="G798" s="4">
        <f t="shared" ca="1" si="25"/>
        <v>300</v>
      </c>
      <c r="H798" s="4">
        <f t="shared" ca="1" si="25"/>
        <v>300</v>
      </c>
      <c r="I798" s="4">
        <f t="shared" ca="1" si="26"/>
        <v>60</v>
      </c>
    </row>
    <row r="799" spans="1:9" ht="15.75">
      <c r="A799" s="96">
        <v>791</v>
      </c>
      <c r="B799" s="646" t="s">
        <v>1294</v>
      </c>
      <c r="C799" s="647" t="s">
        <v>2697</v>
      </c>
      <c r="D799" s="658" t="s">
        <v>2698</v>
      </c>
      <c r="E799" s="85" t="s">
        <v>1247</v>
      </c>
      <c r="F799" s="96" t="s">
        <v>1248</v>
      </c>
      <c r="G799" s="4">
        <f t="shared" ca="1" si="25"/>
        <v>200</v>
      </c>
      <c r="H799" s="4">
        <f t="shared" ca="1" si="25"/>
        <v>200</v>
      </c>
      <c r="I799" s="4">
        <f t="shared" ca="1" si="26"/>
        <v>40</v>
      </c>
    </row>
    <row r="800" spans="1:9" ht="15.75">
      <c r="A800" s="96">
        <v>792</v>
      </c>
      <c r="B800" s="646" t="s">
        <v>1294</v>
      </c>
      <c r="C800" s="647" t="s">
        <v>2699</v>
      </c>
      <c r="D800" s="658" t="s">
        <v>2700</v>
      </c>
      <c r="E800" s="85" t="s">
        <v>1247</v>
      </c>
      <c r="F800" s="96" t="s">
        <v>1248</v>
      </c>
      <c r="G800" s="4">
        <f t="shared" ca="1" si="25"/>
        <v>200</v>
      </c>
      <c r="H800" s="4">
        <f t="shared" ca="1" si="25"/>
        <v>200</v>
      </c>
      <c r="I800" s="4">
        <f t="shared" ca="1" si="26"/>
        <v>40</v>
      </c>
    </row>
    <row r="801" spans="1:9" ht="15.75">
      <c r="A801" s="96">
        <v>793</v>
      </c>
      <c r="B801" s="646" t="s">
        <v>1086</v>
      </c>
      <c r="C801" s="647" t="s">
        <v>2701</v>
      </c>
      <c r="D801" s="658" t="s">
        <v>2702</v>
      </c>
      <c r="E801" s="85" t="s">
        <v>1247</v>
      </c>
      <c r="F801" s="96" t="s">
        <v>1248</v>
      </c>
      <c r="G801" s="4">
        <f t="shared" ca="1" si="25"/>
        <v>100</v>
      </c>
      <c r="H801" s="4">
        <f t="shared" ca="1" si="25"/>
        <v>100</v>
      </c>
      <c r="I801" s="4">
        <f t="shared" ca="1" si="26"/>
        <v>20</v>
      </c>
    </row>
    <row r="802" spans="1:9" ht="15.75">
      <c r="A802" s="96">
        <v>794</v>
      </c>
      <c r="B802" s="646" t="s">
        <v>2703</v>
      </c>
      <c r="C802" s="647" t="s">
        <v>2704</v>
      </c>
      <c r="D802" s="658" t="s">
        <v>2705</v>
      </c>
      <c r="E802" s="85" t="s">
        <v>1247</v>
      </c>
      <c r="F802" s="96" t="s">
        <v>1248</v>
      </c>
      <c r="G802" s="4">
        <f t="shared" ca="1" si="25"/>
        <v>200</v>
      </c>
      <c r="H802" s="4">
        <f t="shared" ca="1" si="25"/>
        <v>200</v>
      </c>
      <c r="I802" s="4">
        <f t="shared" ca="1" si="26"/>
        <v>40</v>
      </c>
    </row>
    <row r="803" spans="1:9" ht="15.75">
      <c r="A803" s="96">
        <v>795</v>
      </c>
      <c r="B803" s="646" t="s">
        <v>1097</v>
      </c>
      <c r="C803" s="647" t="s">
        <v>2706</v>
      </c>
      <c r="D803" s="658" t="s">
        <v>2707</v>
      </c>
      <c r="E803" s="85" t="s">
        <v>1247</v>
      </c>
      <c r="F803" s="96" t="s">
        <v>1248</v>
      </c>
      <c r="G803" s="4">
        <f t="shared" ca="1" si="25"/>
        <v>300</v>
      </c>
      <c r="H803" s="4">
        <f t="shared" ca="1" si="25"/>
        <v>300</v>
      </c>
      <c r="I803" s="4">
        <f t="shared" ca="1" si="26"/>
        <v>60</v>
      </c>
    </row>
    <row r="804" spans="1:9" ht="15.75">
      <c r="A804" s="96">
        <v>796</v>
      </c>
      <c r="B804" s="646" t="s">
        <v>2708</v>
      </c>
      <c r="C804" s="647" t="s">
        <v>2709</v>
      </c>
      <c r="D804" s="658" t="s">
        <v>2710</v>
      </c>
      <c r="E804" s="85" t="s">
        <v>1247</v>
      </c>
      <c r="F804" s="96" t="s">
        <v>1248</v>
      </c>
      <c r="G804" s="4">
        <f t="shared" ca="1" si="25"/>
        <v>200</v>
      </c>
      <c r="H804" s="4">
        <f t="shared" ca="1" si="25"/>
        <v>200</v>
      </c>
      <c r="I804" s="4">
        <f t="shared" ca="1" si="26"/>
        <v>40</v>
      </c>
    </row>
    <row r="805" spans="1:9" ht="15.75">
      <c r="A805" s="96">
        <v>797</v>
      </c>
      <c r="B805" s="646" t="s">
        <v>2711</v>
      </c>
      <c r="C805" s="647" t="s">
        <v>2712</v>
      </c>
      <c r="D805" s="658" t="s">
        <v>2713</v>
      </c>
      <c r="E805" s="85" t="s">
        <v>1247</v>
      </c>
      <c r="F805" s="96" t="s">
        <v>1248</v>
      </c>
      <c r="G805" s="4">
        <f t="shared" ca="1" si="25"/>
        <v>300</v>
      </c>
      <c r="H805" s="4">
        <f t="shared" ca="1" si="25"/>
        <v>300</v>
      </c>
      <c r="I805" s="4">
        <f t="shared" ca="1" si="26"/>
        <v>60</v>
      </c>
    </row>
    <row r="806" spans="1:9" ht="15.75">
      <c r="A806" s="96">
        <v>798</v>
      </c>
      <c r="B806" s="646" t="s">
        <v>1115</v>
      </c>
      <c r="C806" s="647" t="s">
        <v>2714</v>
      </c>
      <c r="D806" s="658" t="s">
        <v>2715</v>
      </c>
      <c r="E806" s="85" t="s">
        <v>1247</v>
      </c>
      <c r="F806" s="96" t="s">
        <v>1248</v>
      </c>
      <c r="G806" s="4">
        <f t="shared" ca="1" si="25"/>
        <v>300</v>
      </c>
      <c r="H806" s="4">
        <f t="shared" ca="1" si="25"/>
        <v>300</v>
      </c>
      <c r="I806" s="4">
        <f t="shared" ca="1" si="26"/>
        <v>60</v>
      </c>
    </row>
    <row r="807" spans="1:9" ht="15.75">
      <c r="A807" s="96">
        <v>799</v>
      </c>
      <c r="B807" s="646" t="s">
        <v>1121</v>
      </c>
      <c r="C807" s="647" t="s">
        <v>2716</v>
      </c>
      <c r="D807" s="658" t="s">
        <v>2717</v>
      </c>
      <c r="E807" s="85" t="s">
        <v>1247</v>
      </c>
      <c r="F807" s="96" t="s">
        <v>1248</v>
      </c>
      <c r="G807" s="4">
        <f t="shared" ca="1" si="25"/>
        <v>300</v>
      </c>
      <c r="H807" s="4">
        <f t="shared" ca="1" si="25"/>
        <v>300</v>
      </c>
      <c r="I807" s="4">
        <f t="shared" ca="1" si="26"/>
        <v>60</v>
      </c>
    </row>
    <row r="808" spans="1:9" ht="15.75">
      <c r="A808" s="96">
        <v>800</v>
      </c>
      <c r="B808" s="646" t="s">
        <v>2718</v>
      </c>
      <c r="C808" s="647" t="s">
        <v>1532</v>
      </c>
      <c r="D808" s="658" t="s">
        <v>2719</v>
      </c>
      <c r="E808" s="85" t="s">
        <v>1247</v>
      </c>
      <c r="F808" s="96" t="s">
        <v>1248</v>
      </c>
      <c r="G808" s="4">
        <f t="shared" ca="1" si="25"/>
        <v>300</v>
      </c>
      <c r="H808" s="4">
        <f t="shared" ca="1" si="25"/>
        <v>300</v>
      </c>
      <c r="I808" s="4">
        <f t="shared" ca="1" si="26"/>
        <v>60</v>
      </c>
    </row>
    <row r="809" spans="1:9" ht="15.75">
      <c r="A809" s="96">
        <v>801</v>
      </c>
      <c r="B809" s="646" t="s">
        <v>2025</v>
      </c>
      <c r="C809" s="647" t="s">
        <v>2720</v>
      </c>
      <c r="D809" s="658" t="s">
        <v>2721</v>
      </c>
      <c r="E809" s="85" t="s">
        <v>1247</v>
      </c>
      <c r="F809" s="96" t="s">
        <v>1248</v>
      </c>
      <c r="G809" s="4">
        <f t="shared" ca="1" si="25"/>
        <v>100</v>
      </c>
      <c r="H809" s="4">
        <f t="shared" ca="1" si="25"/>
        <v>100</v>
      </c>
      <c r="I809" s="4">
        <f t="shared" ca="1" si="26"/>
        <v>20</v>
      </c>
    </row>
    <row r="810" spans="1:9" ht="15.75">
      <c r="A810" s="96">
        <v>802</v>
      </c>
      <c r="B810" s="646" t="s">
        <v>2722</v>
      </c>
      <c r="C810" s="647" t="s">
        <v>2440</v>
      </c>
      <c r="D810" s="658" t="s">
        <v>2723</v>
      </c>
      <c r="E810" s="85" t="s">
        <v>1247</v>
      </c>
      <c r="F810" s="96" t="s">
        <v>1248</v>
      </c>
      <c r="G810" s="4">
        <f t="shared" ca="1" si="25"/>
        <v>200</v>
      </c>
      <c r="H810" s="4">
        <f t="shared" ca="1" si="25"/>
        <v>200</v>
      </c>
      <c r="I810" s="4">
        <f t="shared" ca="1" si="26"/>
        <v>40</v>
      </c>
    </row>
    <row r="811" spans="1:9" ht="15.75">
      <c r="A811" s="96">
        <v>803</v>
      </c>
      <c r="B811" s="646" t="s">
        <v>1096</v>
      </c>
      <c r="C811" s="647" t="s">
        <v>2724</v>
      </c>
      <c r="D811" s="658" t="s">
        <v>2725</v>
      </c>
      <c r="E811" s="85" t="s">
        <v>1247</v>
      </c>
      <c r="F811" s="96" t="s">
        <v>1248</v>
      </c>
      <c r="G811" s="4">
        <f t="shared" ca="1" si="25"/>
        <v>300</v>
      </c>
      <c r="H811" s="4">
        <f t="shared" ca="1" si="25"/>
        <v>300</v>
      </c>
      <c r="I811" s="4">
        <f t="shared" ca="1" si="26"/>
        <v>60</v>
      </c>
    </row>
    <row r="812" spans="1:9" ht="15.75">
      <c r="A812" s="96">
        <v>804</v>
      </c>
      <c r="B812" s="646" t="s">
        <v>1099</v>
      </c>
      <c r="C812" s="647" t="s">
        <v>2726</v>
      </c>
      <c r="D812" s="658" t="s">
        <v>2727</v>
      </c>
      <c r="E812" s="85" t="s">
        <v>1247</v>
      </c>
      <c r="F812" s="96" t="s">
        <v>1248</v>
      </c>
      <c r="G812" s="4">
        <f t="shared" ca="1" si="25"/>
        <v>200</v>
      </c>
      <c r="H812" s="4">
        <f t="shared" ca="1" si="25"/>
        <v>200</v>
      </c>
      <c r="I812" s="4">
        <f t="shared" ca="1" si="26"/>
        <v>40</v>
      </c>
    </row>
    <row r="813" spans="1:9" ht="15.75">
      <c r="A813" s="96">
        <v>805</v>
      </c>
      <c r="B813" s="646" t="s">
        <v>1099</v>
      </c>
      <c r="C813" s="647" t="s">
        <v>1142</v>
      </c>
      <c r="D813" s="658" t="s">
        <v>2728</v>
      </c>
      <c r="E813" s="85" t="s">
        <v>1247</v>
      </c>
      <c r="F813" s="96" t="s">
        <v>1248</v>
      </c>
      <c r="G813" s="4">
        <f t="shared" ca="1" si="25"/>
        <v>300</v>
      </c>
      <c r="H813" s="4">
        <f t="shared" ca="1" si="25"/>
        <v>300</v>
      </c>
      <c r="I813" s="4">
        <f t="shared" ca="1" si="26"/>
        <v>60</v>
      </c>
    </row>
    <row r="814" spans="1:9" ht="15.75">
      <c r="A814" s="96">
        <v>806</v>
      </c>
      <c r="B814" s="646" t="s">
        <v>1294</v>
      </c>
      <c r="C814" s="647" t="s">
        <v>2729</v>
      </c>
      <c r="D814" s="658" t="s">
        <v>2730</v>
      </c>
      <c r="E814" s="85" t="s">
        <v>1247</v>
      </c>
      <c r="F814" s="96" t="s">
        <v>1248</v>
      </c>
      <c r="G814" s="4">
        <f t="shared" ca="1" si="25"/>
        <v>300</v>
      </c>
      <c r="H814" s="4">
        <f t="shared" ca="1" si="25"/>
        <v>300</v>
      </c>
      <c r="I814" s="4">
        <f t="shared" ca="1" si="26"/>
        <v>60</v>
      </c>
    </row>
    <row r="815" spans="1:9" ht="15.75">
      <c r="A815" s="96">
        <v>807</v>
      </c>
      <c r="B815" s="646" t="s">
        <v>2731</v>
      </c>
      <c r="C815" s="647" t="s">
        <v>2732</v>
      </c>
      <c r="D815" s="658" t="s">
        <v>2733</v>
      </c>
      <c r="E815" s="85" t="s">
        <v>1247</v>
      </c>
      <c r="F815" s="96" t="s">
        <v>1248</v>
      </c>
      <c r="G815" s="4">
        <f t="shared" ca="1" si="25"/>
        <v>300</v>
      </c>
      <c r="H815" s="4">
        <f t="shared" ca="1" si="25"/>
        <v>300</v>
      </c>
      <c r="I815" s="4">
        <f t="shared" ca="1" si="26"/>
        <v>60</v>
      </c>
    </row>
    <row r="816" spans="1:9" ht="15.75">
      <c r="A816" s="96">
        <v>808</v>
      </c>
      <c r="B816" s="646" t="s">
        <v>1086</v>
      </c>
      <c r="C816" s="647" t="s">
        <v>1528</v>
      </c>
      <c r="D816" s="658" t="s">
        <v>2734</v>
      </c>
      <c r="E816" s="85" t="s">
        <v>1247</v>
      </c>
      <c r="F816" s="96" t="s">
        <v>1248</v>
      </c>
      <c r="G816" s="4">
        <f t="shared" ca="1" si="25"/>
        <v>300</v>
      </c>
      <c r="H816" s="4">
        <f t="shared" ca="1" si="25"/>
        <v>300</v>
      </c>
      <c r="I816" s="4">
        <f t="shared" ca="1" si="26"/>
        <v>60</v>
      </c>
    </row>
    <row r="817" spans="1:9" ht="15.75">
      <c r="A817" s="96">
        <v>809</v>
      </c>
      <c r="B817" s="646" t="s">
        <v>1086</v>
      </c>
      <c r="C817" s="647" t="s">
        <v>2735</v>
      </c>
      <c r="D817" s="658" t="s">
        <v>2736</v>
      </c>
      <c r="E817" s="85" t="s">
        <v>1247</v>
      </c>
      <c r="F817" s="96" t="s">
        <v>1248</v>
      </c>
      <c r="G817" s="4">
        <f t="shared" ca="1" si="25"/>
        <v>300</v>
      </c>
      <c r="H817" s="4">
        <f t="shared" ca="1" si="25"/>
        <v>300</v>
      </c>
      <c r="I817" s="4">
        <f t="shared" ca="1" si="26"/>
        <v>60</v>
      </c>
    </row>
    <row r="818" spans="1:9" ht="15.75">
      <c r="A818" s="96">
        <v>810</v>
      </c>
      <c r="B818" s="646" t="s">
        <v>1086</v>
      </c>
      <c r="C818" s="647" t="s">
        <v>1445</v>
      </c>
      <c r="D818" s="658" t="s">
        <v>2737</v>
      </c>
      <c r="E818" s="85" t="s">
        <v>1247</v>
      </c>
      <c r="F818" s="96" t="s">
        <v>1248</v>
      </c>
      <c r="G818" s="4">
        <f t="shared" ca="1" si="25"/>
        <v>300</v>
      </c>
      <c r="H818" s="4">
        <f t="shared" ca="1" si="25"/>
        <v>300</v>
      </c>
      <c r="I818" s="4">
        <f t="shared" ca="1" si="26"/>
        <v>60</v>
      </c>
    </row>
    <row r="819" spans="1:9" ht="15.75">
      <c r="A819" s="96">
        <v>811</v>
      </c>
      <c r="B819" s="646" t="s">
        <v>1086</v>
      </c>
      <c r="C819" s="647" t="s">
        <v>2738</v>
      </c>
      <c r="D819" s="658" t="s">
        <v>2739</v>
      </c>
      <c r="E819" s="85" t="s">
        <v>1247</v>
      </c>
      <c r="F819" s="96" t="s">
        <v>1248</v>
      </c>
      <c r="G819" s="4">
        <f t="shared" ca="1" si="25"/>
        <v>300</v>
      </c>
      <c r="H819" s="4">
        <f t="shared" ca="1" si="25"/>
        <v>300</v>
      </c>
      <c r="I819" s="4">
        <f t="shared" ca="1" si="26"/>
        <v>60</v>
      </c>
    </row>
    <row r="820" spans="1:9" ht="15.75">
      <c r="A820" s="96">
        <v>812</v>
      </c>
      <c r="B820" s="646" t="s">
        <v>1310</v>
      </c>
      <c r="C820" s="647" t="s">
        <v>2740</v>
      </c>
      <c r="D820" s="658" t="s">
        <v>2741</v>
      </c>
      <c r="E820" s="85" t="s">
        <v>1247</v>
      </c>
      <c r="F820" s="96" t="s">
        <v>1248</v>
      </c>
      <c r="G820" s="4">
        <f t="shared" ca="1" si="25"/>
        <v>300</v>
      </c>
      <c r="H820" s="4">
        <f t="shared" ca="1" si="25"/>
        <v>300</v>
      </c>
      <c r="I820" s="4">
        <f t="shared" ca="1" si="26"/>
        <v>60</v>
      </c>
    </row>
    <row r="821" spans="1:9" ht="15.75">
      <c r="A821" s="96">
        <v>813</v>
      </c>
      <c r="B821" s="646" t="s">
        <v>1093</v>
      </c>
      <c r="C821" s="647" t="s">
        <v>2742</v>
      </c>
      <c r="D821" s="658" t="s">
        <v>2743</v>
      </c>
      <c r="E821" s="85" t="s">
        <v>1247</v>
      </c>
      <c r="F821" s="96" t="s">
        <v>1248</v>
      </c>
      <c r="G821" s="4">
        <f t="shared" ca="1" si="25"/>
        <v>300</v>
      </c>
      <c r="H821" s="4">
        <f t="shared" ca="1" si="25"/>
        <v>300</v>
      </c>
      <c r="I821" s="4">
        <f t="shared" ca="1" si="26"/>
        <v>60</v>
      </c>
    </row>
    <row r="822" spans="1:9" ht="15.75">
      <c r="A822" s="96">
        <v>814</v>
      </c>
      <c r="B822" s="646" t="s">
        <v>1084</v>
      </c>
      <c r="C822" s="647" t="s">
        <v>1777</v>
      </c>
      <c r="D822" s="658" t="s">
        <v>2744</v>
      </c>
      <c r="E822" s="85" t="s">
        <v>1247</v>
      </c>
      <c r="F822" s="96" t="s">
        <v>1248</v>
      </c>
      <c r="G822" s="4">
        <f t="shared" ca="1" si="25"/>
        <v>300</v>
      </c>
      <c r="H822" s="4">
        <f t="shared" ca="1" si="25"/>
        <v>300</v>
      </c>
      <c r="I822" s="4">
        <f t="shared" ca="1" si="26"/>
        <v>60</v>
      </c>
    </row>
    <row r="823" spans="1:9" ht="15.75">
      <c r="A823" s="96">
        <v>815</v>
      </c>
      <c r="B823" s="646" t="s">
        <v>2745</v>
      </c>
      <c r="C823" s="647" t="s">
        <v>2746</v>
      </c>
      <c r="D823" s="658" t="s">
        <v>2747</v>
      </c>
      <c r="E823" s="85" t="s">
        <v>1247</v>
      </c>
      <c r="F823" s="96" t="s">
        <v>1248</v>
      </c>
      <c r="G823" s="4">
        <f t="shared" ca="1" si="25"/>
        <v>300</v>
      </c>
      <c r="H823" s="4">
        <f t="shared" ca="1" si="25"/>
        <v>300</v>
      </c>
      <c r="I823" s="4">
        <f t="shared" ca="1" si="26"/>
        <v>60</v>
      </c>
    </row>
    <row r="824" spans="1:9" ht="15.75">
      <c r="A824" s="96">
        <v>816</v>
      </c>
      <c r="B824" s="646" t="s">
        <v>2375</v>
      </c>
      <c r="C824" s="647" t="s">
        <v>1792</v>
      </c>
      <c r="D824" s="658" t="s">
        <v>2748</v>
      </c>
      <c r="E824" s="85" t="s">
        <v>1247</v>
      </c>
      <c r="F824" s="96" t="s">
        <v>1248</v>
      </c>
      <c r="G824" s="4">
        <f t="shared" ca="1" si="25"/>
        <v>300</v>
      </c>
      <c r="H824" s="4">
        <f t="shared" ca="1" si="25"/>
        <v>300</v>
      </c>
      <c r="I824" s="4">
        <f t="shared" ca="1" si="26"/>
        <v>60</v>
      </c>
    </row>
    <row r="825" spans="1:9" ht="15.75">
      <c r="A825" s="96">
        <v>817</v>
      </c>
      <c r="B825" s="646" t="s">
        <v>1768</v>
      </c>
      <c r="C825" s="647" t="s">
        <v>2023</v>
      </c>
      <c r="D825" s="658" t="s">
        <v>2749</v>
      </c>
      <c r="E825" s="85" t="s">
        <v>1247</v>
      </c>
      <c r="F825" s="96" t="s">
        <v>1248</v>
      </c>
      <c r="G825" s="4">
        <f t="shared" ca="1" si="25"/>
        <v>300</v>
      </c>
      <c r="H825" s="4">
        <f t="shared" ca="1" si="25"/>
        <v>300</v>
      </c>
      <c r="I825" s="4">
        <f t="shared" ca="1" si="26"/>
        <v>60</v>
      </c>
    </row>
    <row r="826" spans="1:9" ht="15.75">
      <c r="A826" s="96">
        <v>818</v>
      </c>
      <c r="B826" s="646" t="s">
        <v>1768</v>
      </c>
      <c r="C826" s="647" t="s">
        <v>2750</v>
      </c>
      <c r="D826" s="658" t="s">
        <v>2751</v>
      </c>
      <c r="E826" s="85" t="s">
        <v>1247</v>
      </c>
      <c r="F826" s="96" t="s">
        <v>1248</v>
      </c>
      <c r="G826" s="4">
        <f t="shared" ca="1" si="25"/>
        <v>300</v>
      </c>
      <c r="H826" s="4">
        <f t="shared" ca="1" si="25"/>
        <v>300</v>
      </c>
      <c r="I826" s="4">
        <f t="shared" ca="1" si="26"/>
        <v>60</v>
      </c>
    </row>
    <row r="827" spans="1:9" ht="15.75">
      <c r="A827" s="96">
        <v>819</v>
      </c>
      <c r="B827" s="646" t="s">
        <v>1112</v>
      </c>
      <c r="C827" s="647" t="s">
        <v>2023</v>
      </c>
      <c r="D827" s="658" t="s">
        <v>2752</v>
      </c>
      <c r="E827" s="85" t="s">
        <v>1247</v>
      </c>
      <c r="F827" s="96" t="s">
        <v>1248</v>
      </c>
      <c r="G827" s="4">
        <f t="shared" ca="1" si="25"/>
        <v>300</v>
      </c>
      <c r="H827" s="4">
        <f t="shared" ca="1" si="25"/>
        <v>300</v>
      </c>
      <c r="I827" s="4">
        <f t="shared" ca="1" si="26"/>
        <v>60</v>
      </c>
    </row>
    <row r="828" spans="1:9" ht="15.75">
      <c r="A828" s="96">
        <v>820</v>
      </c>
      <c r="B828" s="646" t="s">
        <v>1112</v>
      </c>
      <c r="C828" s="647" t="s">
        <v>2753</v>
      </c>
      <c r="D828" s="658" t="s">
        <v>2754</v>
      </c>
      <c r="E828" s="85" t="s">
        <v>1247</v>
      </c>
      <c r="F828" s="96" t="s">
        <v>1248</v>
      </c>
      <c r="G828" s="4">
        <f t="shared" ca="1" si="25"/>
        <v>300</v>
      </c>
      <c r="H828" s="4">
        <f t="shared" ca="1" si="25"/>
        <v>300</v>
      </c>
      <c r="I828" s="4">
        <f t="shared" ca="1" si="26"/>
        <v>60</v>
      </c>
    </row>
    <row r="829" spans="1:9" ht="15.75">
      <c r="A829" s="96">
        <v>821</v>
      </c>
      <c r="B829" s="646" t="s">
        <v>1089</v>
      </c>
      <c r="C829" s="647" t="s">
        <v>2173</v>
      </c>
      <c r="D829" s="658" t="s">
        <v>2755</v>
      </c>
      <c r="E829" s="85" t="s">
        <v>1247</v>
      </c>
      <c r="F829" s="96" t="s">
        <v>1248</v>
      </c>
      <c r="G829" s="4">
        <f t="shared" ca="1" si="25"/>
        <v>200</v>
      </c>
      <c r="H829" s="4">
        <f t="shared" ca="1" si="25"/>
        <v>200</v>
      </c>
      <c r="I829" s="4">
        <f t="shared" ca="1" si="26"/>
        <v>40</v>
      </c>
    </row>
    <row r="830" spans="1:9" ht="15.75">
      <c r="A830" s="96">
        <v>822</v>
      </c>
      <c r="B830" s="646" t="s">
        <v>1327</v>
      </c>
      <c r="C830" s="647" t="s">
        <v>2756</v>
      </c>
      <c r="D830" s="658" t="s">
        <v>2757</v>
      </c>
      <c r="E830" s="85" t="s">
        <v>1247</v>
      </c>
      <c r="F830" s="96" t="s">
        <v>1248</v>
      </c>
      <c r="G830" s="4">
        <f t="shared" ca="1" si="25"/>
        <v>300</v>
      </c>
      <c r="H830" s="4">
        <f t="shared" ca="1" si="25"/>
        <v>300</v>
      </c>
      <c r="I830" s="4">
        <f t="shared" ca="1" si="26"/>
        <v>60</v>
      </c>
    </row>
    <row r="831" spans="1:9" ht="15.75">
      <c r="A831" s="96">
        <v>823</v>
      </c>
      <c r="B831" s="646" t="s">
        <v>1340</v>
      </c>
      <c r="C831" s="647" t="s">
        <v>2729</v>
      </c>
      <c r="D831" s="658" t="s">
        <v>2758</v>
      </c>
      <c r="E831" s="85" t="s">
        <v>1247</v>
      </c>
      <c r="F831" s="96" t="s">
        <v>1248</v>
      </c>
      <c r="G831" s="4">
        <f t="shared" ca="1" si="25"/>
        <v>300</v>
      </c>
      <c r="H831" s="4">
        <f t="shared" ca="1" si="25"/>
        <v>300</v>
      </c>
      <c r="I831" s="4">
        <f t="shared" ca="1" si="26"/>
        <v>60</v>
      </c>
    </row>
    <row r="832" spans="1:9" ht="15.75">
      <c r="A832" s="96">
        <v>824</v>
      </c>
      <c r="B832" s="646" t="s">
        <v>2759</v>
      </c>
      <c r="C832" s="647" t="s">
        <v>2760</v>
      </c>
      <c r="D832" s="658" t="s">
        <v>2761</v>
      </c>
      <c r="E832" s="85" t="s">
        <v>1247</v>
      </c>
      <c r="F832" s="96" t="s">
        <v>1248</v>
      </c>
      <c r="G832" s="4">
        <f t="shared" ca="1" si="25"/>
        <v>300</v>
      </c>
      <c r="H832" s="4">
        <f t="shared" ca="1" si="25"/>
        <v>300</v>
      </c>
      <c r="I832" s="4">
        <f t="shared" ca="1" si="26"/>
        <v>60</v>
      </c>
    </row>
    <row r="833" spans="1:9" ht="15.75">
      <c r="A833" s="96">
        <v>825</v>
      </c>
      <c r="B833" s="646" t="s">
        <v>1886</v>
      </c>
      <c r="C833" s="647" t="s">
        <v>2762</v>
      </c>
      <c r="D833" s="658" t="s">
        <v>2763</v>
      </c>
      <c r="E833" s="85" t="s">
        <v>1247</v>
      </c>
      <c r="F833" s="96" t="s">
        <v>1248</v>
      </c>
      <c r="G833" s="4">
        <f t="shared" ca="1" si="25"/>
        <v>300</v>
      </c>
      <c r="H833" s="4">
        <f t="shared" ca="1" si="25"/>
        <v>300</v>
      </c>
      <c r="I833" s="4">
        <f t="shared" ca="1" si="26"/>
        <v>60</v>
      </c>
    </row>
    <row r="834" spans="1:9" ht="15.75">
      <c r="A834" s="96">
        <v>826</v>
      </c>
      <c r="B834" s="646" t="s">
        <v>1783</v>
      </c>
      <c r="C834" s="647" t="s">
        <v>2764</v>
      </c>
      <c r="D834" s="658" t="s">
        <v>2765</v>
      </c>
      <c r="E834" s="85" t="s">
        <v>1247</v>
      </c>
      <c r="F834" s="96" t="s">
        <v>1248</v>
      </c>
      <c r="G834" s="4">
        <f t="shared" ca="1" si="25"/>
        <v>300</v>
      </c>
      <c r="H834" s="4">
        <f t="shared" ca="1" si="25"/>
        <v>300</v>
      </c>
      <c r="I834" s="4">
        <f t="shared" ca="1" si="26"/>
        <v>60</v>
      </c>
    </row>
    <row r="835" spans="1:9" ht="15.75">
      <c r="A835" s="96">
        <v>827</v>
      </c>
      <c r="B835" s="646" t="s">
        <v>1657</v>
      </c>
      <c r="C835" s="647" t="s">
        <v>2766</v>
      </c>
      <c r="D835" s="658" t="s">
        <v>2767</v>
      </c>
      <c r="E835" s="85" t="s">
        <v>1247</v>
      </c>
      <c r="F835" s="96" t="s">
        <v>1248</v>
      </c>
      <c r="G835" s="4">
        <f t="shared" ca="1" si="25"/>
        <v>300</v>
      </c>
      <c r="H835" s="4">
        <f t="shared" ca="1" si="25"/>
        <v>300</v>
      </c>
      <c r="I835" s="4">
        <f t="shared" ca="1" si="26"/>
        <v>60</v>
      </c>
    </row>
    <row r="836" spans="1:9" ht="15.75">
      <c r="A836" s="96">
        <v>828</v>
      </c>
      <c r="B836" s="646" t="s">
        <v>1534</v>
      </c>
      <c r="C836" s="647" t="s">
        <v>2173</v>
      </c>
      <c r="D836" s="658" t="s">
        <v>2768</v>
      </c>
      <c r="E836" s="85" t="s">
        <v>1247</v>
      </c>
      <c r="F836" s="96" t="s">
        <v>1248</v>
      </c>
      <c r="G836" s="4">
        <f t="shared" ca="1" si="25"/>
        <v>300</v>
      </c>
      <c r="H836" s="4">
        <f t="shared" ca="1" si="25"/>
        <v>300</v>
      </c>
      <c r="I836" s="4">
        <f t="shared" ca="1" si="26"/>
        <v>60</v>
      </c>
    </row>
    <row r="837" spans="1:9" ht="15.75">
      <c r="A837" s="96">
        <v>829</v>
      </c>
      <c r="B837" s="646" t="s">
        <v>1118</v>
      </c>
      <c r="C837" s="647" t="s">
        <v>2023</v>
      </c>
      <c r="D837" s="658" t="s">
        <v>2769</v>
      </c>
      <c r="E837" s="85" t="s">
        <v>1247</v>
      </c>
      <c r="F837" s="96" t="s">
        <v>1248</v>
      </c>
      <c r="G837" s="4">
        <f t="shared" ca="1" si="25"/>
        <v>300</v>
      </c>
      <c r="H837" s="4">
        <f t="shared" ca="1" si="25"/>
        <v>300</v>
      </c>
      <c r="I837" s="4">
        <f t="shared" ca="1" si="26"/>
        <v>60</v>
      </c>
    </row>
    <row r="838" spans="1:9" ht="15.75">
      <c r="A838" s="96">
        <v>830</v>
      </c>
      <c r="B838" s="646" t="s">
        <v>2770</v>
      </c>
      <c r="C838" s="647" t="s">
        <v>2771</v>
      </c>
      <c r="D838" s="658" t="s">
        <v>2772</v>
      </c>
      <c r="E838" s="85" t="s">
        <v>1247</v>
      </c>
      <c r="F838" s="96" t="s">
        <v>1248</v>
      </c>
      <c r="G838" s="4">
        <f t="shared" ca="1" si="25"/>
        <v>200</v>
      </c>
      <c r="H838" s="4">
        <f t="shared" ca="1" si="25"/>
        <v>200</v>
      </c>
      <c r="I838" s="4">
        <f t="shared" ca="1" si="26"/>
        <v>40</v>
      </c>
    </row>
    <row r="839" spans="1:9" ht="15.75">
      <c r="A839" s="96">
        <v>831</v>
      </c>
      <c r="B839" s="646" t="s">
        <v>1310</v>
      </c>
      <c r="C839" s="647" t="s">
        <v>2773</v>
      </c>
      <c r="D839" s="658" t="s">
        <v>2774</v>
      </c>
      <c r="E839" s="85" t="s">
        <v>1247</v>
      </c>
      <c r="F839" s="96" t="s">
        <v>1248</v>
      </c>
      <c r="G839" s="4">
        <f t="shared" ca="1" si="25"/>
        <v>100</v>
      </c>
      <c r="H839" s="4">
        <f t="shared" ca="1" si="25"/>
        <v>100</v>
      </c>
      <c r="I839" s="4">
        <f t="shared" ca="1" si="26"/>
        <v>20</v>
      </c>
    </row>
    <row r="840" spans="1:9" ht="15.75">
      <c r="A840" s="96">
        <v>832</v>
      </c>
      <c r="B840" s="646" t="s">
        <v>2703</v>
      </c>
      <c r="C840" s="647" t="s">
        <v>1513</v>
      </c>
      <c r="D840" s="658" t="s">
        <v>2775</v>
      </c>
      <c r="E840" s="85" t="s">
        <v>1247</v>
      </c>
      <c r="F840" s="96" t="s">
        <v>1248</v>
      </c>
      <c r="G840" s="4">
        <f t="shared" ca="1" si="25"/>
        <v>300</v>
      </c>
      <c r="H840" s="4">
        <f t="shared" ca="1" si="25"/>
        <v>300</v>
      </c>
      <c r="I840" s="4">
        <f t="shared" ca="1" si="26"/>
        <v>60</v>
      </c>
    </row>
    <row r="841" spans="1:9" ht="15.75">
      <c r="A841" s="96">
        <v>833</v>
      </c>
      <c r="B841" s="646" t="s">
        <v>1768</v>
      </c>
      <c r="C841" s="647" t="s">
        <v>2776</v>
      </c>
      <c r="D841" s="658" t="s">
        <v>2777</v>
      </c>
      <c r="E841" s="85" t="s">
        <v>1247</v>
      </c>
      <c r="F841" s="96" t="s">
        <v>1248</v>
      </c>
      <c r="G841" s="4">
        <f t="shared" ca="1" si="25"/>
        <v>300</v>
      </c>
      <c r="H841" s="4">
        <f t="shared" ca="1" si="25"/>
        <v>300</v>
      </c>
      <c r="I841" s="4">
        <f t="shared" ca="1" si="26"/>
        <v>60</v>
      </c>
    </row>
    <row r="842" spans="1:9" ht="15.75">
      <c r="A842" s="96">
        <v>834</v>
      </c>
      <c r="B842" s="646" t="s">
        <v>1077</v>
      </c>
      <c r="C842" s="647" t="s">
        <v>1231</v>
      </c>
      <c r="D842" s="658" t="s">
        <v>2778</v>
      </c>
      <c r="E842" s="85" t="s">
        <v>1247</v>
      </c>
      <c r="F842" s="96" t="s">
        <v>1248</v>
      </c>
      <c r="G842" s="4">
        <f t="shared" ca="1" si="25"/>
        <v>300</v>
      </c>
      <c r="H842" s="4">
        <f t="shared" ca="1" si="25"/>
        <v>300</v>
      </c>
      <c r="I842" s="4">
        <f t="shared" ca="1" si="26"/>
        <v>60</v>
      </c>
    </row>
    <row r="843" spans="1:9" ht="15.75">
      <c r="A843" s="96">
        <v>835</v>
      </c>
      <c r="B843" s="646" t="s">
        <v>1102</v>
      </c>
      <c r="C843" s="647" t="s">
        <v>2592</v>
      </c>
      <c r="D843" s="658" t="s">
        <v>2779</v>
      </c>
      <c r="E843" s="85" t="s">
        <v>1247</v>
      </c>
      <c r="F843" s="96" t="s">
        <v>1248</v>
      </c>
      <c r="G843" s="4">
        <f t="shared" ca="1" si="25"/>
        <v>200</v>
      </c>
      <c r="H843" s="4">
        <f t="shared" ca="1" si="25"/>
        <v>200</v>
      </c>
      <c r="I843" s="4">
        <f t="shared" ca="1" si="26"/>
        <v>40</v>
      </c>
    </row>
    <row r="844" spans="1:9" ht="15.75">
      <c r="A844" s="96">
        <v>836</v>
      </c>
      <c r="B844" s="646" t="s">
        <v>1348</v>
      </c>
      <c r="C844" s="647" t="s">
        <v>2780</v>
      </c>
      <c r="D844" s="658" t="s">
        <v>2781</v>
      </c>
      <c r="E844" s="85" t="s">
        <v>1247</v>
      </c>
      <c r="F844" s="96" t="s">
        <v>1248</v>
      </c>
      <c r="G844" s="4">
        <f t="shared" ca="1" si="25"/>
        <v>200</v>
      </c>
      <c r="H844" s="4">
        <f t="shared" ca="1" si="25"/>
        <v>200</v>
      </c>
      <c r="I844" s="4">
        <f t="shared" ca="1" si="26"/>
        <v>40</v>
      </c>
    </row>
    <row r="845" spans="1:9" ht="15.75">
      <c r="A845" s="96">
        <v>837</v>
      </c>
      <c r="B845" s="646" t="s">
        <v>1103</v>
      </c>
      <c r="C845" s="647" t="s">
        <v>2782</v>
      </c>
      <c r="D845" s="658" t="s">
        <v>2783</v>
      </c>
      <c r="E845" s="85" t="s">
        <v>1247</v>
      </c>
      <c r="F845" s="96" t="s">
        <v>1248</v>
      </c>
      <c r="G845" s="4">
        <f t="shared" ca="1" si="25"/>
        <v>300</v>
      </c>
      <c r="H845" s="4">
        <f t="shared" ca="1" si="25"/>
        <v>300</v>
      </c>
      <c r="I845" s="4">
        <f t="shared" ca="1" si="26"/>
        <v>60</v>
      </c>
    </row>
    <row r="846" spans="1:9" ht="15.75">
      <c r="A846" s="96">
        <v>838</v>
      </c>
      <c r="B846" s="646" t="s">
        <v>2784</v>
      </c>
      <c r="C846" s="647" t="s">
        <v>1695</v>
      </c>
      <c r="D846" s="658" t="s">
        <v>2785</v>
      </c>
      <c r="E846" s="85" t="s">
        <v>1247</v>
      </c>
      <c r="F846" s="96" t="s">
        <v>1248</v>
      </c>
      <c r="G846" s="4">
        <f t="shared" ca="1" si="25"/>
        <v>100</v>
      </c>
      <c r="H846" s="4">
        <f t="shared" ca="1" si="25"/>
        <v>100</v>
      </c>
      <c r="I846" s="4">
        <f t="shared" ca="1" si="26"/>
        <v>20</v>
      </c>
    </row>
    <row r="847" spans="1:9" ht="15.75">
      <c r="A847" s="96">
        <v>839</v>
      </c>
      <c r="B847" s="646" t="s">
        <v>1726</v>
      </c>
      <c r="C847" s="647" t="s">
        <v>2786</v>
      </c>
      <c r="D847" s="658" t="s">
        <v>2787</v>
      </c>
      <c r="E847" s="85" t="s">
        <v>1247</v>
      </c>
      <c r="F847" s="96" t="s">
        <v>1248</v>
      </c>
      <c r="G847" s="4">
        <f t="shared" ca="1" si="25"/>
        <v>100</v>
      </c>
      <c r="H847" s="4">
        <f t="shared" ca="1" si="25"/>
        <v>100</v>
      </c>
      <c r="I847" s="4">
        <f t="shared" ca="1" si="26"/>
        <v>20</v>
      </c>
    </row>
    <row r="848" spans="1:9" ht="15.75">
      <c r="A848" s="96">
        <v>840</v>
      </c>
      <c r="B848" s="646" t="s">
        <v>1279</v>
      </c>
      <c r="C848" s="647" t="s">
        <v>2788</v>
      </c>
      <c r="D848" s="658" t="s">
        <v>2789</v>
      </c>
      <c r="E848" s="85" t="s">
        <v>1247</v>
      </c>
      <c r="F848" s="96" t="s">
        <v>1248</v>
      </c>
      <c r="G848" s="4">
        <f t="shared" ca="1" si="25"/>
        <v>300</v>
      </c>
      <c r="H848" s="4">
        <f t="shared" ca="1" si="25"/>
        <v>300</v>
      </c>
      <c r="I848" s="4">
        <f t="shared" ca="1" si="26"/>
        <v>60</v>
      </c>
    </row>
    <row r="849" spans="1:9" ht="15.75">
      <c r="A849" s="96">
        <v>841</v>
      </c>
      <c r="B849" s="646" t="s">
        <v>2477</v>
      </c>
      <c r="C849" s="647" t="s">
        <v>2790</v>
      </c>
      <c r="D849" s="658" t="s">
        <v>2791</v>
      </c>
      <c r="E849" s="85" t="s">
        <v>1247</v>
      </c>
      <c r="F849" s="96" t="s">
        <v>1248</v>
      </c>
      <c r="G849" s="4">
        <f t="shared" ca="1" si="25"/>
        <v>300</v>
      </c>
      <c r="H849" s="4">
        <f t="shared" ca="1" si="25"/>
        <v>300</v>
      </c>
      <c r="I849" s="4">
        <f t="shared" ca="1" si="26"/>
        <v>60</v>
      </c>
    </row>
    <row r="850" spans="1:9" ht="15.75">
      <c r="A850" s="96">
        <v>842</v>
      </c>
      <c r="B850" s="646" t="s">
        <v>1104</v>
      </c>
      <c r="C850" s="647" t="s">
        <v>2792</v>
      </c>
      <c r="D850" s="658" t="s">
        <v>2793</v>
      </c>
      <c r="E850" s="85" t="s">
        <v>1247</v>
      </c>
      <c r="F850" s="96" t="s">
        <v>1248</v>
      </c>
      <c r="G850" s="4">
        <f t="shared" ca="1" si="25"/>
        <v>200</v>
      </c>
      <c r="H850" s="4">
        <f t="shared" ca="1" si="25"/>
        <v>200</v>
      </c>
      <c r="I850" s="4">
        <f t="shared" ca="1" si="26"/>
        <v>40</v>
      </c>
    </row>
    <row r="851" spans="1:9" ht="15.75">
      <c r="A851" s="96">
        <v>843</v>
      </c>
      <c r="B851" s="646" t="s">
        <v>2530</v>
      </c>
      <c r="C851" s="647" t="s">
        <v>2794</v>
      </c>
      <c r="D851" s="658" t="s">
        <v>2795</v>
      </c>
      <c r="E851" s="85" t="s">
        <v>1247</v>
      </c>
      <c r="F851" s="96" t="s">
        <v>1248</v>
      </c>
      <c r="G851" s="4">
        <f t="shared" ca="1" si="25"/>
        <v>300</v>
      </c>
      <c r="H851" s="4">
        <f t="shared" ca="1" si="25"/>
        <v>300</v>
      </c>
      <c r="I851" s="4">
        <f t="shared" ca="1" si="26"/>
        <v>60</v>
      </c>
    </row>
    <row r="852" spans="1:9" ht="15.75">
      <c r="A852" s="96">
        <v>844</v>
      </c>
      <c r="B852" s="646" t="s">
        <v>1098</v>
      </c>
      <c r="C852" s="647" t="s">
        <v>2796</v>
      </c>
      <c r="D852" s="658" t="s">
        <v>2797</v>
      </c>
      <c r="E852" s="85" t="s">
        <v>1247</v>
      </c>
      <c r="F852" s="96" t="s">
        <v>1248</v>
      </c>
      <c r="G852" s="4">
        <f t="shared" ca="1" si="25"/>
        <v>300</v>
      </c>
      <c r="H852" s="4">
        <f t="shared" ca="1" si="25"/>
        <v>300</v>
      </c>
      <c r="I852" s="4">
        <f t="shared" ca="1" si="26"/>
        <v>60</v>
      </c>
    </row>
    <row r="853" spans="1:9" ht="15.75">
      <c r="A853" s="96">
        <v>845</v>
      </c>
      <c r="B853" s="646" t="s">
        <v>1098</v>
      </c>
      <c r="C853" s="647" t="s">
        <v>2798</v>
      </c>
      <c r="D853" s="658" t="s">
        <v>2799</v>
      </c>
      <c r="E853" s="85" t="s">
        <v>1247</v>
      </c>
      <c r="F853" s="96" t="s">
        <v>1248</v>
      </c>
      <c r="G853" s="4">
        <f t="shared" ca="1" si="25"/>
        <v>300</v>
      </c>
      <c r="H853" s="4">
        <f t="shared" ca="1" si="25"/>
        <v>300</v>
      </c>
      <c r="I853" s="4">
        <f t="shared" ca="1" si="26"/>
        <v>60</v>
      </c>
    </row>
    <row r="854" spans="1:9" ht="15.75">
      <c r="A854" s="96">
        <v>846</v>
      </c>
      <c r="B854" s="646" t="s">
        <v>1109</v>
      </c>
      <c r="C854" s="647" t="s">
        <v>2595</v>
      </c>
      <c r="D854" s="658" t="s">
        <v>2800</v>
      </c>
      <c r="E854" s="85" t="s">
        <v>1247</v>
      </c>
      <c r="F854" s="96" t="s">
        <v>1248</v>
      </c>
      <c r="G854" s="4">
        <f t="shared" ca="1" si="25"/>
        <v>300</v>
      </c>
      <c r="H854" s="4">
        <f t="shared" ca="1" si="25"/>
        <v>300</v>
      </c>
      <c r="I854" s="4">
        <f t="shared" ca="1" si="26"/>
        <v>60</v>
      </c>
    </row>
    <row r="855" spans="1:9" ht="15.75">
      <c r="A855" s="96">
        <v>847</v>
      </c>
      <c r="B855" s="646" t="s">
        <v>1096</v>
      </c>
      <c r="C855" s="647" t="s">
        <v>2458</v>
      </c>
      <c r="D855" s="658" t="s">
        <v>2801</v>
      </c>
      <c r="E855" s="85" t="s">
        <v>1247</v>
      </c>
      <c r="F855" s="96" t="s">
        <v>1248</v>
      </c>
      <c r="G855" s="4">
        <f t="shared" ca="1" si="25"/>
        <v>300</v>
      </c>
      <c r="H855" s="4">
        <f t="shared" ca="1" si="25"/>
        <v>300</v>
      </c>
      <c r="I855" s="4">
        <f t="shared" ca="1" si="26"/>
        <v>60</v>
      </c>
    </row>
    <row r="856" spans="1:9" ht="15.75">
      <c r="A856" s="96">
        <v>848</v>
      </c>
      <c r="B856" s="646" t="s">
        <v>1096</v>
      </c>
      <c r="C856" s="647" t="s">
        <v>2729</v>
      </c>
      <c r="D856" s="658" t="s">
        <v>2802</v>
      </c>
      <c r="E856" s="85" t="s">
        <v>1247</v>
      </c>
      <c r="F856" s="96" t="s">
        <v>1248</v>
      </c>
      <c r="G856" s="4">
        <f t="shared" ca="1" si="25"/>
        <v>300</v>
      </c>
      <c r="H856" s="4">
        <f t="shared" ca="1" si="25"/>
        <v>300</v>
      </c>
      <c r="I856" s="4">
        <f t="shared" ca="1" si="26"/>
        <v>60</v>
      </c>
    </row>
    <row r="857" spans="1:9" ht="15.75">
      <c r="A857" s="96">
        <v>849</v>
      </c>
      <c r="B857" s="646" t="s">
        <v>1113</v>
      </c>
      <c r="C857" s="647" t="s">
        <v>2803</v>
      </c>
      <c r="D857" s="658" t="s">
        <v>2804</v>
      </c>
      <c r="E857" s="85" t="s">
        <v>1247</v>
      </c>
      <c r="F857" s="96" t="s">
        <v>1248</v>
      </c>
      <c r="G857" s="4">
        <f t="shared" ca="1" si="25"/>
        <v>300</v>
      </c>
      <c r="H857" s="4">
        <f t="shared" ca="1" si="25"/>
        <v>300</v>
      </c>
      <c r="I857" s="4">
        <f t="shared" ca="1" si="26"/>
        <v>60</v>
      </c>
    </row>
    <row r="858" spans="1:9" ht="15.75">
      <c r="A858" s="96">
        <v>850</v>
      </c>
      <c r="B858" s="646" t="s">
        <v>1113</v>
      </c>
      <c r="C858" s="647" t="s">
        <v>2805</v>
      </c>
      <c r="D858" s="658" t="s">
        <v>2806</v>
      </c>
      <c r="E858" s="85" t="s">
        <v>1247</v>
      </c>
      <c r="F858" s="96" t="s">
        <v>1248</v>
      </c>
      <c r="G858" s="4">
        <f t="shared" ref="G858:H921" ca="1" si="27">H858/0.8</f>
        <v>300</v>
      </c>
      <c r="H858" s="4">
        <f t="shared" ca="1" si="27"/>
        <v>300</v>
      </c>
      <c r="I858" s="4">
        <f t="shared" ref="I858:I921" ca="1" si="28">G858-H858</f>
        <v>60</v>
      </c>
    </row>
    <row r="859" spans="1:9" ht="15.75">
      <c r="A859" s="96">
        <v>851</v>
      </c>
      <c r="B859" s="646" t="s">
        <v>1113</v>
      </c>
      <c r="C859" s="647" t="s">
        <v>2807</v>
      </c>
      <c r="D859" s="658" t="s">
        <v>2808</v>
      </c>
      <c r="E859" s="85" t="s">
        <v>1247</v>
      </c>
      <c r="F859" s="96" t="s">
        <v>1248</v>
      </c>
      <c r="G859" s="4">
        <f t="shared" ca="1" si="27"/>
        <v>300</v>
      </c>
      <c r="H859" s="4">
        <f t="shared" ca="1" si="27"/>
        <v>300</v>
      </c>
      <c r="I859" s="4">
        <f t="shared" ca="1" si="28"/>
        <v>60</v>
      </c>
    </row>
    <row r="860" spans="1:9" ht="15.75">
      <c r="A860" s="96">
        <v>852</v>
      </c>
      <c r="B860" s="646" t="s">
        <v>2487</v>
      </c>
      <c r="C860" s="647" t="s">
        <v>2809</v>
      </c>
      <c r="D860" s="658" t="s">
        <v>2810</v>
      </c>
      <c r="E860" s="85" t="s">
        <v>1247</v>
      </c>
      <c r="F860" s="96" t="s">
        <v>1248</v>
      </c>
      <c r="G860" s="4">
        <f t="shared" ca="1" si="27"/>
        <v>200</v>
      </c>
      <c r="H860" s="4">
        <f t="shared" ca="1" si="27"/>
        <v>200</v>
      </c>
      <c r="I860" s="4">
        <f t="shared" ca="1" si="28"/>
        <v>40</v>
      </c>
    </row>
    <row r="861" spans="1:9" ht="15.75">
      <c r="A861" s="96">
        <v>853</v>
      </c>
      <c r="B861" s="646" t="s">
        <v>1094</v>
      </c>
      <c r="C861" s="647" t="s">
        <v>2811</v>
      </c>
      <c r="D861" s="658" t="s">
        <v>2812</v>
      </c>
      <c r="E861" s="85" t="s">
        <v>1247</v>
      </c>
      <c r="F861" s="96" t="s">
        <v>1248</v>
      </c>
      <c r="G861" s="4">
        <f t="shared" ca="1" si="27"/>
        <v>100</v>
      </c>
      <c r="H861" s="4">
        <f t="shared" ca="1" si="27"/>
        <v>100</v>
      </c>
      <c r="I861" s="4">
        <f t="shared" ca="1" si="28"/>
        <v>20</v>
      </c>
    </row>
    <row r="862" spans="1:9" ht="15.75">
      <c r="A862" s="96">
        <v>854</v>
      </c>
      <c r="B862" s="646" t="s">
        <v>1808</v>
      </c>
      <c r="C862" s="647" t="s">
        <v>2496</v>
      </c>
      <c r="D862" s="658" t="s">
        <v>2813</v>
      </c>
      <c r="E862" s="85" t="s">
        <v>1247</v>
      </c>
      <c r="F862" s="96" t="s">
        <v>1248</v>
      </c>
      <c r="G862" s="4">
        <f t="shared" ca="1" si="27"/>
        <v>200</v>
      </c>
      <c r="H862" s="4">
        <f t="shared" ca="1" si="27"/>
        <v>200</v>
      </c>
      <c r="I862" s="4">
        <f t="shared" ca="1" si="28"/>
        <v>40</v>
      </c>
    </row>
    <row r="863" spans="1:9" ht="15.75">
      <c r="A863" s="96">
        <v>855</v>
      </c>
      <c r="B863" s="646" t="s">
        <v>1757</v>
      </c>
      <c r="C863" s="647" t="s">
        <v>2814</v>
      </c>
      <c r="D863" s="658" t="s">
        <v>2815</v>
      </c>
      <c r="E863" s="85" t="s">
        <v>1247</v>
      </c>
      <c r="F863" s="96" t="s">
        <v>1248</v>
      </c>
      <c r="G863" s="4">
        <f t="shared" ca="1" si="27"/>
        <v>300</v>
      </c>
      <c r="H863" s="4">
        <f t="shared" ca="1" si="27"/>
        <v>300</v>
      </c>
      <c r="I863" s="4">
        <f t="shared" ca="1" si="28"/>
        <v>60</v>
      </c>
    </row>
    <row r="864" spans="1:9" ht="15.75">
      <c r="A864" s="96">
        <v>856</v>
      </c>
      <c r="B864" s="646" t="s">
        <v>1086</v>
      </c>
      <c r="C864" s="647" t="s">
        <v>2663</v>
      </c>
      <c r="D864" s="658" t="s">
        <v>2816</v>
      </c>
      <c r="E864" s="85" t="s">
        <v>1247</v>
      </c>
      <c r="F864" s="96" t="s">
        <v>1248</v>
      </c>
      <c r="G864" s="4">
        <f t="shared" ca="1" si="27"/>
        <v>300</v>
      </c>
      <c r="H864" s="4">
        <f t="shared" ca="1" si="27"/>
        <v>300</v>
      </c>
      <c r="I864" s="4">
        <f t="shared" ca="1" si="28"/>
        <v>60</v>
      </c>
    </row>
    <row r="865" spans="1:9" ht="15.75">
      <c r="A865" s="96">
        <v>857</v>
      </c>
      <c r="B865" s="646" t="s">
        <v>1086</v>
      </c>
      <c r="C865" s="647" t="s">
        <v>2817</v>
      </c>
      <c r="D865" s="658" t="s">
        <v>2818</v>
      </c>
      <c r="E865" s="85" t="s">
        <v>1247</v>
      </c>
      <c r="F865" s="96" t="s">
        <v>1248</v>
      </c>
      <c r="G865" s="4">
        <f t="shared" ca="1" si="27"/>
        <v>300</v>
      </c>
      <c r="H865" s="4">
        <f t="shared" ca="1" si="27"/>
        <v>300</v>
      </c>
      <c r="I865" s="4">
        <f t="shared" ca="1" si="28"/>
        <v>60</v>
      </c>
    </row>
    <row r="866" spans="1:9" ht="15.75">
      <c r="A866" s="96">
        <v>858</v>
      </c>
      <c r="B866" s="646" t="s">
        <v>1086</v>
      </c>
      <c r="C866" s="647" t="s">
        <v>2819</v>
      </c>
      <c r="D866" s="658" t="s">
        <v>2820</v>
      </c>
      <c r="E866" s="85" t="s">
        <v>1247</v>
      </c>
      <c r="F866" s="96" t="s">
        <v>1248</v>
      </c>
      <c r="G866" s="4">
        <f t="shared" ca="1" si="27"/>
        <v>200</v>
      </c>
      <c r="H866" s="4">
        <f t="shared" ca="1" si="27"/>
        <v>200</v>
      </c>
      <c r="I866" s="4">
        <f t="shared" ca="1" si="28"/>
        <v>40</v>
      </c>
    </row>
    <row r="867" spans="1:9" ht="15.75">
      <c r="A867" s="96">
        <v>859</v>
      </c>
      <c r="B867" s="646" t="s">
        <v>2821</v>
      </c>
      <c r="C867" s="647" t="s">
        <v>2822</v>
      </c>
      <c r="D867" s="658" t="s">
        <v>2823</v>
      </c>
      <c r="E867" s="85" t="s">
        <v>1247</v>
      </c>
      <c r="F867" s="96" t="s">
        <v>1248</v>
      </c>
      <c r="G867" s="4">
        <f t="shared" ca="1" si="27"/>
        <v>300</v>
      </c>
      <c r="H867" s="4">
        <f t="shared" ca="1" si="27"/>
        <v>300</v>
      </c>
      <c r="I867" s="4">
        <f t="shared" ca="1" si="28"/>
        <v>60</v>
      </c>
    </row>
    <row r="868" spans="1:9" ht="15.75">
      <c r="A868" s="96">
        <v>860</v>
      </c>
      <c r="B868" s="646" t="s">
        <v>2010</v>
      </c>
      <c r="C868" s="647" t="s">
        <v>2824</v>
      </c>
      <c r="D868" s="658" t="s">
        <v>2825</v>
      </c>
      <c r="E868" s="85" t="s">
        <v>1247</v>
      </c>
      <c r="F868" s="96" t="s">
        <v>1248</v>
      </c>
      <c r="G868" s="4">
        <f t="shared" ca="1" si="27"/>
        <v>200</v>
      </c>
      <c r="H868" s="4">
        <f t="shared" ca="1" si="27"/>
        <v>200</v>
      </c>
      <c r="I868" s="4">
        <f t="shared" ca="1" si="28"/>
        <v>40</v>
      </c>
    </row>
    <row r="869" spans="1:9" ht="15.75">
      <c r="A869" s="96">
        <v>861</v>
      </c>
      <c r="B869" s="646" t="s">
        <v>1087</v>
      </c>
      <c r="C869" s="647" t="s">
        <v>2826</v>
      </c>
      <c r="D869" s="658" t="s">
        <v>2827</v>
      </c>
      <c r="E869" s="85" t="s">
        <v>1247</v>
      </c>
      <c r="F869" s="96" t="s">
        <v>1248</v>
      </c>
      <c r="G869" s="4">
        <f t="shared" ca="1" si="27"/>
        <v>200</v>
      </c>
      <c r="H869" s="4">
        <f t="shared" ca="1" si="27"/>
        <v>200</v>
      </c>
      <c r="I869" s="4">
        <f t="shared" ca="1" si="28"/>
        <v>40</v>
      </c>
    </row>
    <row r="870" spans="1:9" ht="15.75">
      <c r="A870" s="96">
        <v>862</v>
      </c>
      <c r="B870" s="646" t="s">
        <v>2828</v>
      </c>
      <c r="C870" s="647" t="s">
        <v>2829</v>
      </c>
      <c r="D870" s="658" t="s">
        <v>2830</v>
      </c>
      <c r="E870" s="85" t="s">
        <v>1247</v>
      </c>
      <c r="F870" s="96" t="s">
        <v>1248</v>
      </c>
      <c r="G870" s="4">
        <f t="shared" ca="1" si="27"/>
        <v>300</v>
      </c>
      <c r="H870" s="4">
        <f t="shared" ca="1" si="27"/>
        <v>300</v>
      </c>
      <c r="I870" s="4">
        <f t="shared" ca="1" si="28"/>
        <v>60</v>
      </c>
    </row>
    <row r="871" spans="1:9" ht="15.75">
      <c r="A871" s="96">
        <v>863</v>
      </c>
      <c r="B871" s="646" t="s">
        <v>1556</v>
      </c>
      <c r="C871" s="647" t="s">
        <v>2831</v>
      </c>
      <c r="D871" s="658" t="s">
        <v>2832</v>
      </c>
      <c r="E871" s="85" t="s">
        <v>1247</v>
      </c>
      <c r="F871" s="96" t="s">
        <v>1248</v>
      </c>
      <c r="G871" s="4">
        <f t="shared" ca="1" si="27"/>
        <v>300</v>
      </c>
      <c r="H871" s="4">
        <f t="shared" ca="1" si="27"/>
        <v>300</v>
      </c>
      <c r="I871" s="4">
        <f t="shared" ca="1" si="28"/>
        <v>60</v>
      </c>
    </row>
    <row r="872" spans="1:9" ht="15.75">
      <c r="A872" s="96">
        <v>864</v>
      </c>
      <c r="B872" s="646" t="s">
        <v>1101</v>
      </c>
      <c r="C872" s="647" t="s">
        <v>2833</v>
      </c>
      <c r="D872" s="658" t="s">
        <v>2834</v>
      </c>
      <c r="E872" s="85" t="s">
        <v>1247</v>
      </c>
      <c r="F872" s="96" t="s">
        <v>1248</v>
      </c>
      <c r="G872" s="4">
        <f t="shared" ca="1" si="27"/>
        <v>300</v>
      </c>
      <c r="H872" s="4">
        <f t="shared" ca="1" si="27"/>
        <v>300</v>
      </c>
      <c r="I872" s="4">
        <f t="shared" ca="1" si="28"/>
        <v>60</v>
      </c>
    </row>
    <row r="873" spans="1:9" ht="15.75">
      <c r="A873" s="96">
        <v>865</v>
      </c>
      <c r="B873" s="646" t="s">
        <v>1117</v>
      </c>
      <c r="C873" s="647" t="s">
        <v>2835</v>
      </c>
      <c r="D873" s="658" t="s">
        <v>2836</v>
      </c>
      <c r="E873" s="85" t="s">
        <v>1247</v>
      </c>
      <c r="F873" s="96" t="s">
        <v>1248</v>
      </c>
      <c r="G873" s="4">
        <f t="shared" ca="1" si="27"/>
        <v>300</v>
      </c>
      <c r="H873" s="4">
        <f t="shared" ca="1" si="27"/>
        <v>300</v>
      </c>
      <c r="I873" s="4">
        <f t="shared" ca="1" si="28"/>
        <v>60</v>
      </c>
    </row>
    <row r="874" spans="1:9" ht="15.75">
      <c r="A874" s="96">
        <v>866</v>
      </c>
      <c r="B874" s="646" t="s">
        <v>1789</v>
      </c>
      <c r="C874" s="647" t="s">
        <v>2724</v>
      </c>
      <c r="D874" s="658" t="s">
        <v>2837</v>
      </c>
      <c r="E874" s="85" t="s">
        <v>1247</v>
      </c>
      <c r="F874" s="96" t="s">
        <v>1248</v>
      </c>
      <c r="G874" s="4">
        <f t="shared" ca="1" si="27"/>
        <v>300</v>
      </c>
      <c r="H874" s="4">
        <f t="shared" ca="1" si="27"/>
        <v>300</v>
      </c>
      <c r="I874" s="4">
        <f t="shared" ca="1" si="28"/>
        <v>60</v>
      </c>
    </row>
    <row r="875" spans="1:9" ht="15.75">
      <c r="A875" s="96">
        <v>867</v>
      </c>
      <c r="B875" s="646" t="s">
        <v>1104</v>
      </c>
      <c r="C875" s="647" t="s">
        <v>1189</v>
      </c>
      <c r="D875" s="658" t="s">
        <v>2838</v>
      </c>
      <c r="E875" s="85" t="s">
        <v>1247</v>
      </c>
      <c r="F875" s="96" t="s">
        <v>1248</v>
      </c>
      <c r="G875" s="4">
        <f t="shared" ca="1" si="27"/>
        <v>300</v>
      </c>
      <c r="H875" s="4">
        <f t="shared" ca="1" si="27"/>
        <v>300</v>
      </c>
      <c r="I875" s="4">
        <f t="shared" ca="1" si="28"/>
        <v>60</v>
      </c>
    </row>
    <row r="876" spans="1:9" ht="15.75">
      <c r="A876" s="96">
        <v>868</v>
      </c>
      <c r="B876" s="646" t="s">
        <v>1098</v>
      </c>
      <c r="C876" s="647" t="s">
        <v>2663</v>
      </c>
      <c r="D876" s="658" t="s">
        <v>2839</v>
      </c>
      <c r="E876" s="85" t="s">
        <v>1247</v>
      </c>
      <c r="F876" s="96" t="s">
        <v>1248</v>
      </c>
      <c r="G876" s="4">
        <f t="shared" ca="1" si="27"/>
        <v>200</v>
      </c>
      <c r="H876" s="4">
        <f t="shared" ca="1" si="27"/>
        <v>200</v>
      </c>
      <c r="I876" s="4">
        <f t="shared" ca="1" si="28"/>
        <v>40</v>
      </c>
    </row>
    <row r="877" spans="1:9" ht="15.75">
      <c r="A877" s="96">
        <v>869</v>
      </c>
      <c r="B877" s="646" t="s">
        <v>1098</v>
      </c>
      <c r="C877" s="647" t="s">
        <v>1560</v>
      </c>
      <c r="D877" s="658" t="s">
        <v>2840</v>
      </c>
      <c r="E877" s="85" t="s">
        <v>1247</v>
      </c>
      <c r="F877" s="96" t="s">
        <v>1248</v>
      </c>
      <c r="G877" s="4">
        <f t="shared" ca="1" si="27"/>
        <v>200</v>
      </c>
      <c r="H877" s="4">
        <f t="shared" ca="1" si="27"/>
        <v>200</v>
      </c>
      <c r="I877" s="4">
        <f t="shared" ca="1" si="28"/>
        <v>40</v>
      </c>
    </row>
    <row r="878" spans="1:9" ht="15.75">
      <c r="A878" s="96">
        <v>870</v>
      </c>
      <c r="B878" s="646" t="s">
        <v>2841</v>
      </c>
      <c r="C878" s="647" t="s">
        <v>2842</v>
      </c>
      <c r="D878" s="658" t="s">
        <v>2843</v>
      </c>
      <c r="E878" s="85" t="s">
        <v>1247</v>
      </c>
      <c r="F878" s="96" t="s">
        <v>1248</v>
      </c>
      <c r="G878" s="4">
        <f t="shared" ca="1" si="27"/>
        <v>300</v>
      </c>
      <c r="H878" s="4">
        <f t="shared" ca="1" si="27"/>
        <v>300</v>
      </c>
      <c r="I878" s="4">
        <f t="shared" ca="1" si="28"/>
        <v>60</v>
      </c>
    </row>
    <row r="879" spans="1:9" ht="15.75">
      <c r="A879" s="96">
        <v>871</v>
      </c>
      <c r="B879" s="646" t="s">
        <v>1113</v>
      </c>
      <c r="C879" s="647" t="s">
        <v>1341</v>
      </c>
      <c r="D879" s="658" t="s">
        <v>2844</v>
      </c>
      <c r="E879" s="85" t="s">
        <v>1247</v>
      </c>
      <c r="F879" s="96" t="s">
        <v>1248</v>
      </c>
      <c r="G879" s="4">
        <f t="shared" ca="1" si="27"/>
        <v>300</v>
      </c>
      <c r="H879" s="4">
        <f t="shared" ca="1" si="27"/>
        <v>300</v>
      </c>
      <c r="I879" s="4">
        <f t="shared" ca="1" si="28"/>
        <v>60</v>
      </c>
    </row>
    <row r="880" spans="1:9" ht="15.75">
      <c r="A880" s="96">
        <v>872</v>
      </c>
      <c r="B880" s="646" t="s">
        <v>2845</v>
      </c>
      <c r="C880" s="647" t="s">
        <v>2846</v>
      </c>
      <c r="D880" s="658" t="s">
        <v>2847</v>
      </c>
      <c r="E880" s="85" t="s">
        <v>1247</v>
      </c>
      <c r="F880" s="96" t="s">
        <v>1248</v>
      </c>
      <c r="G880" s="4">
        <f t="shared" ca="1" si="27"/>
        <v>200</v>
      </c>
      <c r="H880" s="4">
        <f t="shared" ca="1" si="27"/>
        <v>200</v>
      </c>
      <c r="I880" s="4">
        <f t="shared" ca="1" si="28"/>
        <v>40</v>
      </c>
    </row>
    <row r="881" spans="1:9" ht="15.75">
      <c r="A881" s="96">
        <v>873</v>
      </c>
      <c r="B881" s="646" t="s">
        <v>2368</v>
      </c>
      <c r="C881" s="647" t="s">
        <v>2848</v>
      </c>
      <c r="D881" s="658" t="s">
        <v>2849</v>
      </c>
      <c r="E881" s="85" t="s">
        <v>1247</v>
      </c>
      <c r="F881" s="96" t="s">
        <v>1248</v>
      </c>
      <c r="G881" s="4">
        <f t="shared" ca="1" si="27"/>
        <v>300</v>
      </c>
      <c r="H881" s="4">
        <f t="shared" ca="1" si="27"/>
        <v>300</v>
      </c>
      <c r="I881" s="4">
        <f t="shared" ca="1" si="28"/>
        <v>60</v>
      </c>
    </row>
    <row r="882" spans="1:9" ht="15.75">
      <c r="A882" s="96">
        <v>874</v>
      </c>
      <c r="B882" s="646" t="s">
        <v>1294</v>
      </c>
      <c r="C882" s="647" t="s">
        <v>2570</v>
      </c>
      <c r="D882" s="658" t="s">
        <v>2850</v>
      </c>
      <c r="E882" s="85" t="s">
        <v>1247</v>
      </c>
      <c r="F882" s="96" t="s">
        <v>1248</v>
      </c>
      <c r="G882" s="4">
        <f t="shared" ca="1" si="27"/>
        <v>200</v>
      </c>
      <c r="H882" s="4">
        <f t="shared" ca="1" si="27"/>
        <v>200</v>
      </c>
      <c r="I882" s="4">
        <f t="shared" ca="1" si="28"/>
        <v>40</v>
      </c>
    </row>
    <row r="883" spans="1:9" ht="15.75">
      <c r="A883" s="96">
        <v>875</v>
      </c>
      <c r="B883" s="646" t="s">
        <v>1112</v>
      </c>
      <c r="C883" s="647" t="s">
        <v>2460</v>
      </c>
      <c r="D883" s="658" t="s">
        <v>2851</v>
      </c>
      <c r="E883" s="85" t="s">
        <v>1247</v>
      </c>
      <c r="F883" s="96" t="s">
        <v>1248</v>
      </c>
      <c r="G883" s="4">
        <f t="shared" ca="1" si="27"/>
        <v>100</v>
      </c>
      <c r="H883" s="4">
        <f t="shared" ca="1" si="27"/>
        <v>100</v>
      </c>
      <c r="I883" s="4">
        <f t="shared" ca="1" si="28"/>
        <v>20</v>
      </c>
    </row>
    <row r="884" spans="1:9" ht="15.75">
      <c r="A884" s="96">
        <v>876</v>
      </c>
      <c r="B884" s="646" t="s">
        <v>1330</v>
      </c>
      <c r="C884" s="647" t="s">
        <v>2852</v>
      </c>
      <c r="D884" s="658" t="s">
        <v>2853</v>
      </c>
      <c r="E884" s="85" t="s">
        <v>1247</v>
      </c>
      <c r="F884" s="96" t="s">
        <v>1248</v>
      </c>
      <c r="G884" s="4">
        <f t="shared" ca="1" si="27"/>
        <v>100</v>
      </c>
      <c r="H884" s="4">
        <f t="shared" ca="1" si="27"/>
        <v>100</v>
      </c>
      <c r="I884" s="4">
        <f t="shared" ca="1" si="28"/>
        <v>20</v>
      </c>
    </row>
    <row r="885" spans="1:9" ht="15.75">
      <c r="A885" s="96">
        <v>877</v>
      </c>
      <c r="B885" s="646" t="s">
        <v>2099</v>
      </c>
      <c r="C885" s="647" t="s">
        <v>2854</v>
      </c>
      <c r="D885" s="658" t="s">
        <v>2855</v>
      </c>
      <c r="E885" s="85" t="s">
        <v>1247</v>
      </c>
      <c r="F885" s="96" t="s">
        <v>1248</v>
      </c>
      <c r="G885" s="4">
        <f t="shared" ca="1" si="27"/>
        <v>300</v>
      </c>
      <c r="H885" s="4">
        <f t="shared" ca="1" si="27"/>
        <v>300</v>
      </c>
      <c r="I885" s="4">
        <f t="shared" ca="1" si="28"/>
        <v>60</v>
      </c>
    </row>
    <row r="886" spans="1:9" ht="15.75">
      <c r="A886" s="96">
        <v>878</v>
      </c>
      <c r="B886" s="646" t="s">
        <v>2099</v>
      </c>
      <c r="C886" s="647" t="s">
        <v>2856</v>
      </c>
      <c r="D886" s="658" t="s">
        <v>2857</v>
      </c>
      <c r="E886" s="85" t="s">
        <v>1247</v>
      </c>
      <c r="F886" s="96" t="s">
        <v>1248</v>
      </c>
      <c r="G886" s="4">
        <f t="shared" ca="1" si="27"/>
        <v>100</v>
      </c>
      <c r="H886" s="4">
        <f t="shared" ca="1" si="27"/>
        <v>100</v>
      </c>
      <c r="I886" s="4">
        <f t="shared" ca="1" si="28"/>
        <v>20</v>
      </c>
    </row>
    <row r="887" spans="1:9" ht="15.75">
      <c r="A887" s="96">
        <v>879</v>
      </c>
      <c r="B887" s="646" t="s">
        <v>1101</v>
      </c>
      <c r="C887" s="647" t="s">
        <v>2856</v>
      </c>
      <c r="D887" s="658" t="s">
        <v>2858</v>
      </c>
      <c r="E887" s="85" t="s">
        <v>1247</v>
      </c>
      <c r="F887" s="96" t="s">
        <v>1248</v>
      </c>
      <c r="G887" s="4">
        <f t="shared" ca="1" si="27"/>
        <v>300</v>
      </c>
      <c r="H887" s="4">
        <f t="shared" ca="1" si="27"/>
        <v>300</v>
      </c>
      <c r="I887" s="4">
        <f t="shared" ca="1" si="28"/>
        <v>60</v>
      </c>
    </row>
    <row r="888" spans="1:9" ht="15.75">
      <c r="A888" s="96">
        <v>880</v>
      </c>
      <c r="B888" s="646" t="s">
        <v>2859</v>
      </c>
      <c r="C888" s="647" t="s">
        <v>2860</v>
      </c>
      <c r="D888" s="658" t="s">
        <v>2861</v>
      </c>
      <c r="E888" s="85" t="s">
        <v>1247</v>
      </c>
      <c r="F888" s="96" t="s">
        <v>1248</v>
      </c>
      <c r="G888" s="4">
        <f t="shared" ca="1" si="27"/>
        <v>300</v>
      </c>
      <c r="H888" s="4">
        <f t="shared" ca="1" si="27"/>
        <v>300</v>
      </c>
      <c r="I888" s="4">
        <f t="shared" ca="1" si="28"/>
        <v>60</v>
      </c>
    </row>
    <row r="889" spans="1:9" ht="15.75">
      <c r="A889" s="96">
        <v>881</v>
      </c>
      <c r="B889" s="646" t="s">
        <v>1088</v>
      </c>
      <c r="C889" s="647" t="s">
        <v>2003</v>
      </c>
      <c r="D889" s="658" t="s">
        <v>2862</v>
      </c>
      <c r="E889" s="85" t="s">
        <v>1247</v>
      </c>
      <c r="F889" s="96" t="s">
        <v>1248</v>
      </c>
      <c r="G889" s="4">
        <f t="shared" ca="1" si="27"/>
        <v>300</v>
      </c>
      <c r="H889" s="4">
        <f t="shared" ca="1" si="27"/>
        <v>300</v>
      </c>
      <c r="I889" s="4">
        <f t="shared" ca="1" si="28"/>
        <v>60</v>
      </c>
    </row>
    <row r="890" spans="1:9" ht="15.75">
      <c r="A890" s="96">
        <v>882</v>
      </c>
      <c r="B890" s="646" t="s">
        <v>529</v>
      </c>
      <c r="C890" s="647" t="s">
        <v>2863</v>
      </c>
      <c r="D890" s="658" t="s">
        <v>2864</v>
      </c>
      <c r="E890" s="85" t="s">
        <v>1247</v>
      </c>
      <c r="F890" s="96" t="s">
        <v>1248</v>
      </c>
      <c r="G890" s="4">
        <f t="shared" ca="1" si="27"/>
        <v>300</v>
      </c>
      <c r="H890" s="4">
        <f t="shared" ca="1" si="27"/>
        <v>300</v>
      </c>
      <c r="I890" s="4">
        <f t="shared" ca="1" si="28"/>
        <v>60</v>
      </c>
    </row>
    <row r="891" spans="1:9" ht="15.75">
      <c r="A891" s="96">
        <v>883</v>
      </c>
      <c r="B891" s="646" t="s">
        <v>1098</v>
      </c>
      <c r="C891" s="647" t="s">
        <v>2865</v>
      </c>
      <c r="D891" s="658" t="s">
        <v>2866</v>
      </c>
      <c r="E891" s="85" t="s">
        <v>1247</v>
      </c>
      <c r="F891" s="96" t="s">
        <v>1248</v>
      </c>
      <c r="G891" s="4">
        <f t="shared" ca="1" si="27"/>
        <v>100</v>
      </c>
      <c r="H891" s="4">
        <f t="shared" ca="1" si="27"/>
        <v>100</v>
      </c>
      <c r="I891" s="4">
        <f t="shared" ca="1" si="28"/>
        <v>20</v>
      </c>
    </row>
    <row r="892" spans="1:9" ht="15.75">
      <c r="A892" s="96">
        <v>884</v>
      </c>
      <c r="B892" s="646" t="s">
        <v>1562</v>
      </c>
      <c r="C892" s="647" t="s">
        <v>2867</v>
      </c>
      <c r="D892" s="658" t="s">
        <v>2868</v>
      </c>
      <c r="E892" s="85" t="s">
        <v>1247</v>
      </c>
      <c r="F892" s="96" t="s">
        <v>1248</v>
      </c>
      <c r="G892" s="4">
        <f t="shared" ca="1" si="27"/>
        <v>300</v>
      </c>
      <c r="H892" s="4">
        <f t="shared" ca="1" si="27"/>
        <v>300</v>
      </c>
      <c r="I892" s="4">
        <f t="shared" ca="1" si="28"/>
        <v>60</v>
      </c>
    </row>
    <row r="893" spans="1:9" ht="15.75">
      <c r="A893" s="96">
        <v>885</v>
      </c>
      <c r="B893" s="646" t="s">
        <v>1371</v>
      </c>
      <c r="C893" s="647" t="s">
        <v>2869</v>
      </c>
      <c r="D893" s="658" t="s">
        <v>2870</v>
      </c>
      <c r="E893" s="85" t="s">
        <v>1247</v>
      </c>
      <c r="F893" s="96" t="s">
        <v>1248</v>
      </c>
      <c r="G893" s="4">
        <f t="shared" ca="1" si="27"/>
        <v>300</v>
      </c>
      <c r="H893" s="4">
        <f t="shared" ca="1" si="27"/>
        <v>300</v>
      </c>
      <c r="I893" s="4">
        <f t="shared" ca="1" si="28"/>
        <v>60</v>
      </c>
    </row>
    <row r="894" spans="1:9" ht="15.75">
      <c r="A894" s="96">
        <v>886</v>
      </c>
      <c r="B894" s="646" t="s">
        <v>1803</v>
      </c>
      <c r="C894" s="647" t="s">
        <v>2871</v>
      </c>
      <c r="D894" s="658" t="s">
        <v>2872</v>
      </c>
      <c r="E894" s="85" t="s">
        <v>1247</v>
      </c>
      <c r="F894" s="96" t="s">
        <v>1248</v>
      </c>
      <c r="G894" s="4">
        <f t="shared" ca="1" si="27"/>
        <v>300</v>
      </c>
      <c r="H894" s="4">
        <f t="shared" ca="1" si="27"/>
        <v>300</v>
      </c>
      <c r="I894" s="4">
        <f t="shared" ca="1" si="28"/>
        <v>60</v>
      </c>
    </row>
    <row r="895" spans="1:9" ht="15.75">
      <c r="A895" s="96">
        <v>887</v>
      </c>
      <c r="B895" s="646" t="s">
        <v>1112</v>
      </c>
      <c r="C895" s="647" t="s">
        <v>1471</v>
      </c>
      <c r="D895" s="658" t="s">
        <v>2873</v>
      </c>
      <c r="E895" s="85" t="s">
        <v>1247</v>
      </c>
      <c r="F895" s="96" t="s">
        <v>1248</v>
      </c>
      <c r="G895" s="4">
        <f t="shared" ca="1" si="27"/>
        <v>300</v>
      </c>
      <c r="H895" s="4">
        <f t="shared" ca="1" si="27"/>
        <v>300</v>
      </c>
      <c r="I895" s="4">
        <f t="shared" ca="1" si="28"/>
        <v>60</v>
      </c>
    </row>
    <row r="896" spans="1:9" ht="15.75">
      <c r="A896" s="96">
        <v>888</v>
      </c>
      <c r="B896" s="646" t="s">
        <v>1112</v>
      </c>
      <c r="C896" s="647" t="s">
        <v>2874</v>
      </c>
      <c r="D896" s="658" t="s">
        <v>2875</v>
      </c>
      <c r="E896" s="85" t="s">
        <v>1247</v>
      </c>
      <c r="F896" s="96" t="s">
        <v>1248</v>
      </c>
      <c r="G896" s="4">
        <f t="shared" ca="1" si="27"/>
        <v>300</v>
      </c>
      <c r="H896" s="4">
        <f t="shared" ca="1" si="27"/>
        <v>300</v>
      </c>
      <c r="I896" s="4">
        <f t="shared" ca="1" si="28"/>
        <v>60</v>
      </c>
    </row>
    <row r="897" spans="1:9" ht="15.75">
      <c r="A897" s="96">
        <v>889</v>
      </c>
      <c r="B897" s="646" t="s">
        <v>2334</v>
      </c>
      <c r="C897" s="647" t="s">
        <v>2876</v>
      </c>
      <c r="D897" s="658" t="s">
        <v>2877</v>
      </c>
      <c r="E897" s="85" t="s">
        <v>1247</v>
      </c>
      <c r="F897" s="96" t="s">
        <v>1248</v>
      </c>
      <c r="G897" s="4">
        <f t="shared" ca="1" si="27"/>
        <v>300</v>
      </c>
      <c r="H897" s="4">
        <f t="shared" ca="1" si="27"/>
        <v>300</v>
      </c>
      <c r="I897" s="4">
        <f t="shared" ca="1" si="28"/>
        <v>60</v>
      </c>
    </row>
    <row r="898" spans="1:9" ht="15.75">
      <c r="A898" s="96">
        <v>890</v>
      </c>
      <c r="B898" s="646" t="s">
        <v>2878</v>
      </c>
      <c r="C898" s="647" t="s">
        <v>2879</v>
      </c>
      <c r="D898" s="658" t="s">
        <v>2880</v>
      </c>
      <c r="E898" s="85" t="s">
        <v>1247</v>
      </c>
      <c r="F898" s="96" t="s">
        <v>1248</v>
      </c>
      <c r="G898" s="4">
        <f t="shared" ca="1" si="27"/>
        <v>100</v>
      </c>
      <c r="H898" s="4">
        <f t="shared" ca="1" si="27"/>
        <v>100</v>
      </c>
      <c r="I898" s="4">
        <f t="shared" ca="1" si="28"/>
        <v>20</v>
      </c>
    </row>
    <row r="899" spans="1:9" ht="15.75">
      <c r="A899" s="96">
        <v>891</v>
      </c>
      <c r="B899" s="646" t="s">
        <v>1117</v>
      </c>
      <c r="C899" s="647" t="s">
        <v>2881</v>
      </c>
      <c r="D899" s="658" t="s">
        <v>2882</v>
      </c>
      <c r="E899" s="85" t="s">
        <v>1247</v>
      </c>
      <c r="F899" s="96" t="s">
        <v>1248</v>
      </c>
      <c r="G899" s="4">
        <f t="shared" ca="1" si="27"/>
        <v>200</v>
      </c>
      <c r="H899" s="4">
        <f t="shared" ca="1" si="27"/>
        <v>200</v>
      </c>
      <c r="I899" s="4">
        <f t="shared" ca="1" si="28"/>
        <v>40</v>
      </c>
    </row>
    <row r="900" spans="1:9" ht="15.75">
      <c r="A900" s="96">
        <v>892</v>
      </c>
      <c r="B900" s="646" t="s">
        <v>1124</v>
      </c>
      <c r="C900" s="647" t="s">
        <v>2883</v>
      </c>
      <c r="D900" s="658" t="s">
        <v>2884</v>
      </c>
      <c r="E900" s="85" t="s">
        <v>1247</v>
      </c>
      <c r="F900" s="96" t="s">
        <v>1248</v>
      </c>
      <c r="G900" s="4">
        <f t="shared" ca="1" si="27"/>
        <v>100</v>
      </c>
      <c r="H900" s="4">
        <f t="shared" ca="1" si="27"/>
        <v>100</v>
      </c>
      <c r="I900" s="4">
        <f t="shared" ca="1" si="28"/>
        <v>20</v>
      </c>
    </row>
    <row r="901" spans="1:9" ht="15.75">
      <c r="A901" s="96">
        <v>893</v>
      </c>
      <c r="B901" s="646" t="s">
        <v>2885</v>
      </c>
      <c r="C901" s="647" t="s">
        <v>2886</v>
      </c>
      <c r="D901" s="658" t="s">
        <v>2887</v>
      </c>
      <c r="E901" s="85" t="s">
        <v>1247</v>
      </c>
      <c r="F901" s="96" t="s">
        <v>1248</v>
      </c>
      <c r="G901" s="4">
        <f t="shared" ca="1" si="27"/>
        <v>200</v>
      </c>
      <c r="H901" s="4">
        <f t="shared" ca="1" si="27"/>
        <v>200</v>
      </c>
      <c r="I901" s="4">
        <f t="shared" ca="1" si="28"/>
        <v>40</v>
      </c>
    </row>
    <row r="902" spans="1:9" ht="15.75">
      <c r="A902" s="96">
        <v>894</v>
      </c>
      <c r="B902" s="646" t="s">
        <v>1104</v>
      </c>
      <c r="C902" s="647" t="s">
        <v>2485</v>
      </c>
      <c r="D902" s="658" t="s">
        <v>2888</v>
      </c>
      <c r="E902" s="85" t="s">
        <v>1247</v>
      </c>
      <c r="F902" s="96" t="s">
        <v>1248</v>
      </c>
      <c r="G902" s="4">
        <f t="shared" ca="1" si="27"/>
        <v>200</v>
      </c>
      <c r="H902" s="4">
        <f t="shared" ca="1" si="27"/>
        <v>200</v>
      </c>
      <c r="I902" s="4">
        <f t="shared" ca="1" si="28"/>
        <v>40</v>
      </c>
    </row>
    <row r="903" spans="1:9" ht="15.75">
      <c r="A903" s="96">
        <v>895</v>
      </c>
      <c r="B903" s="646" t="s">
        <v>1282</v>
      </c>
      <c r="C903" s="647" t="s">
        <v>2889</v>
      </c>
      <c r="D903" s="658" t="s">
        <v>2890</v>
      </c>
      <c r="E903" s="85" t="s">
        <v>1247</v>
      </c>
      <c r="F903" s="96" t="s">
        <v>1248</v>
      </c>
      <c r="G903" s="4">
        <f t="shared" ca="1" si="27"/>
        <v>300</v>
      </c>
      <c r="H903" s="4">
        <f t="shared" ca="1" si="27"/>
        <v>300</v>
      </c>
      <c r="I903" s="4">
        <f t="shared" ca="1" si="28"/>
        <v>60</v>
      </c>
    </row>
    <row r="904" spans="1:9" ht="15.75">
      <c r="A904" s="96">
        <v>896</v>
      </c>
      <c r="B904" s="646" t="s">
        <v>1657</v>
      </c>
      <c r="C904" s="647" t="s">
        <v>2891</v>
      </c>
      <c r="D904" s="658" t="s">
        <v>2892</v>
      </c>
      <c r="E904" s="85" t="s">
        <v>1247</v>
      </c>
      <c r="F904" s="96" t="s">
        <v>1248</v>
      </c>
      <c r="G904" s="4">
        <f t="shared" ca="1" si="27"/>
        <v>300</v>
      </c>
      <c r="H904" s="4">
        <f t="shared" ca="1" si="27"/>
        <v>300</v>
      </c>
      <c r="I904" s="4">
        <f t="shared" ca="1" si="28"/>
        <v>60</v>
      </c>
    </row>
    <row r="905" spans="1:9" ht="15.75">
      <c r="A905" s="96">
        <v>897</v>
      </c>
      <c r="B905" s="646" t="s">
        <v>1098</v>
      </c>
      <c r="C905" s="647" t="s">
        <v>2893</v>
      </c>
      <c r="D905" s="658" t="s">
        <v>2894</v>
      </c>
      <c r="E905" s="85" t="s">
        <v>1247</v>
      </c>
      <c r="F905" s="96" t="s">
        <v>1248</v>
      </c>
      <c r="G905" s="4">
        <f t="shared" ca="1" si="27"/>
        <v>200</v>
      </c>
      <c r="H905" s="4">
        <f t="shared" ca="1" si="27"/>
        <v>200</v>
      </c>
      <c r="I905" s="4">
        <f t="shared" ca="1" si="28"/>
        <v>40</v>
      </c>
    </row>
    <row r="906" spans="1:9" ht="15.75">
      <c r="A906" s="96">
        <v>898</v>
      </c>
      <c r="B906" s="646" t="s">
        <v>1096</v>
      </c>
      <c r="C906" s="647" t="s">
        <v>2895</v>
      </c>
      <c r="D906" s="658" t="s">
        <v>2896</v>
      </c>
      <c r="E906" s="85" t="s">
        <v>1247</v>
      </c>
      <c r="F906" s="96" t="s">
        <v>1248</v>
      </c>
      <c r="G906" s="4">
        <f t="shared" ca="1" si="27"/>
        <v>300</v>
      </c>
      <c r="H906" s="4">
        <f t="shared" ca="1" si="27"/>
        <v>300</v>
      </c>
      <c r="I906" s="4">
        <f t="shared" ca="1" si="28"/>
        <v>60</v>
      </c>
    </row>
    <row r="907" spans="1:9" ht="15.75">
      <c r="A907" s="96">
        <v>899</v>
      </c>
      <c r="B907" s="646" t="s">
        <v>1634</v>
      </c>
      <c r="C907" s="647" t="s">
        <v>2895</v>
      </c>
      <c r="D907" s="658" t="s">
        <v>2897</v>
      </c>
      <c r="E907" s="85" t="s">
        <v>1247</v>
      </c>
      <c r="F907" s="96" t="s">
        <v>1248</v>
      </c>
      <c r="G907" s="4">
        <f t="shared" ca="1" si="27"/>
        <v>300</v>
      </c>
      <c r="H907" s="4">
        <f t="shared" ca="1" si="27"/>
        <v>300</v>
      </c>
      <c r="I907" s="4">
        <f t="shared" ca="1" si="28"/>
        <v>60</v>
      </c>
    </row>
    <row r="908" spans="1:9" ht="15.75">
      <c r="A908" s="96">
        <v>900</v>
      </c>
      <c r="B908" s="646" t="s">
        <v>1679</v>
      </c>
      <c r="C908" s="647" t="s">
        <v>2898</v>
      </c>
      <c r="D908" s="658" t="s">
        <v>2899</v>
      </c>
      <c r="E908" s="85" t="s">
        <v>1247</v>
      </c>
      <c r="F908" s="96" t="s">
        <v>1248</v>
      </c>
      <c r="G908" s="4">
        <f t="shared" ca="1" si="27"/>
        <v>300</v>
      </c>
      <c r="H908" s="4">
        <f t="shared" ca="1" si="27"/>
        <v>300</v>
      </c>
      <c r="I908" s="4">
        <f t="shared" ca="1" si="28"/>
        <v>60</v>
      </c>
    </row>
    <row r="909" spans="1:9" ht="15.75">
      <c r="A909" s="96">
        <v>901</v>
      </c>
      <c r="B909" s="646" t="s">
        <v>2900</v>
      </c>
      <c r="C909" s="647" t="s">
        <v>2901</v>
      </c>
      <c r="D909" s="658" t="s">
        <v>2902</v>
      </c>
      <c r="E909" s="85" t="s">
        <v>1247</v>
      </c>
      <c r="F909" s="96" t="s">
        <v>1248</v>
      </c>
      <c r="G909" s="4">
        <f t="shared" ca="1" si="27"/>
        <v>300</v>
      </c>
      <c r="H909" s="4">
        <f t="shared" ca="1" si="27"/>
        <v>300</v>
      </c>
      <c r="I909" s="4">
        <f t="shared" ca="1" si="28"/>
        <v>60</v>
      </c>
    </row>
    <row r="910" spans="1:9" ht="15.75">
      <c r="A910" s="96">
        <v>902</v>
      </c>
      <c r="B910" s="646" t="s">
        <v>2010</v>
      </c>
      <c r="C910" s="647" t="s">
        <v>1212</v>
      </c>
      <c r="D910" s="658" t="s">
        <v>2903</v>
      </c>
      <c r="E910" s="85" t="s">
        <v>1247</v>
      </c>
      <c r="F910" s="96" t="s">
        <v>1248</v>
      </c>
      <c r="G910" s="4">
        <f t="shared" ca="1" si="27"/>
        <v>200</v>
      </c>
      <c r="H910" s="4">
        <f t="shared" ca="1" si="27"/>
        <v>200</v>
      </c>
      <c r="I910" s="4">
        <f t="shared" ca="1" si="28"/>
        <v>40</v>
      </c>
    </row>
    <row r="911" spans="1:9" ht="15.75">
      <c r="A911" s="96">
        <v>903</v>
      </c>
      <c r="B911" s="646" t="s">
        <v>1823</v>
      </c>
      <c r="C911" s="647" t="s">
        <v>2904</v>
      </c>
      <c r="D911" s="658" t="s">
        <v>2905</v>
      </c>
      <c r="E911" s="85" t="s">
        <v>1247</v>
      </c>
      <c r="F911" s="96" t="s">
        <v>1248</v>
      </c>
      <c r="G911" s="4">
        <f t="shared" ca="1" si="27"/>
        <v>200</v>
      </c>
      <c r="H911" s="4">
        <f t="shared" ca="1" si="27"/>
        <v>200</v>
      </c>
      <c r="I911" s="4">
        <f t="shared" ca="1" si="28"/>
        <v>40</v>
      </c>
    </row>
    <row r="912" spans="1:9" ht="15.75">
      <c r="A912" s="96">
        <v>904</v>
      </c>
      <c r="B912" s="646" t="s">
        <v>1863</v>
      </c>
      <c r="C912" s="647" t="s">
        <v>2906</v>
      </c>
      <c r="D912" s="658" t="s">
        <v>2907</v>
      </c>
      <c r="E912" s="85" t="s">
        <v>1247</v>
      </c>
      <c r="F912" s="96" t="s">
        <v>1248</v>
      </c>
      <c r="G912" s="4">
        <f t="shared" ca="1" si="27"/>
        <v>300</v>
      </c>
      <c r="H912" s="4">
        <f t="shared" ca="1" si="27"/>
        <v>300</v>
      </c>
      <c r="I912" s="4">
        <f t="shared" ca="1" si="28"/>
        <v>60</v>
      </c>
    </row>
    <row r="913" spans="1:9" ht="15.75">
      <c r="A913" s="96">
        <v>905</v>
      </c>
      <c r="B913" s="646" t="s">
        <v>1089</v>
      </c>
      <c r="C913" s="647" t="s">
        <v>2908</v>
      </c>
      <c r="D913" s="658" t="s">
        <v>2909</v>
      </c>
      <c r="E913" s="85" t="s">
        <v>1247</v>
      </c>
      <c r="F913" s="96" t="s">
        <v>1248</v>
      </c>
      <c r="G913" s="4">
        <f t="shared" ca="1" si="27"/>
        <v>300</v>
      </c>
      <c r="H913" s="4">
        <f t="shared" ca="1" si="27"/>
        <v>300</v>
      </c>
      <c r="I913" s="4">
        <f t="shared" ca="1" si="28"/>
        <v>60</v>
      </c>
    </row>
    <row r="914" spans="1:9" ht="15.75">
      <c r="A914" s="96">
        <v>906</v>
      </c>
      <c r="B914" s="646" t="s">
        <v>1551</v>
      </c>
      <c r="C914" s="647" t="s">
        <v>2910</v>
      </c>
      <c r="D914" s="658" t="s">
        <v>2911</v>
      </c>
      <c r="E914" s="85" t="s">
        <v>1247</v>
      </c>
      <c r="F914" s="96" t="s">
        <v>1248</v>
      </c>
      <c r="G914" s="4">
        <f t="shared" ca="1" si="27"/>
        <v>100</v>
      </c>
      <c r="H914" s="4">
        <f t="shared" ca="1" si="27"/>
        <v>100</v>
      </c>
      <c r="I914" s="4">
        <f t="shared" ca="1" si="28"/>
        <v>20</v>
      </c>
    </row>
    <row r="915" spans="1:9" ht="15.75">
      <c r="A915" s="96">
        <v>907</v>
      </c>
      <c r="B915" s="646" t="s">
        <v>1327</v>
      </c>
      <c r="C915" s="647" t="s">
        <v>2912</v>
      </c>
      <c r="D915" s="658" t="s">
        <v>2913</v>
      </c>
      <c r="E915" s="85" t="s">
        <v>1247</v>
      </c>
      <c r="F915" s="96" t="s">
        <v>1248</v>
      </c>
      <c r="G915" s="4">
        <f t="shared" ca="1" si="27"/>
        <v>200</v>
      </c>
      <c r="H915" s="4">
        <f t="shared" ca="1" si="27"/>
        <v>200</v>
      </c>
      <c r="I915" s="4">
        <f t="shared" ca="1" si="28"/>
        <v>40</v>
      </c>
    </row>
    <row r="916" spans="1:9" ht="15.75">
      <c r="A916" s="96">
        <v>908</v>
      </c>
      <c r="B916" s="646" t="s">
        <v>1080</v>
      </c>
      <c r="C916" s="647" t="s">
        <v>1499</v>
      </c>
      <c r="D916" s="658" t="s">
        <v>2914</v>
      </c>
      <c r="E916" s="85" t="s">
        <v>1247</v>
      </c>
      <c r="F916" s="96" t="s">
        <v>1248</v>
      </c>
      <c r="G916" s="4">
        <f t="shared" ca="1" si="27"/>
        <v>300</v>
      </c>
      <c r="H916" s="4">
        <f t="shared" ca="1" si="27"/>
        <v>300</v>
      </c>
      <c r="I916" s="4">
        <f t="shared" ca="1" si="28"/>
        <v>60</v>
      </c>
    </row>
    <row r="917" spans="1:9" ht="15.75">
      <c r="A917" s="96">
        <v>909</v>
      </c>
      <c r="B917" s="646" t="s">
        <v>1080</v>
      </c>
      <c r="C917" s="647" t="s">
        <v>1206</v>
      </c>
      <c r="D917" s="658" t="s">
        <v>2915</v>
      </c>
      <c r="E917" s="85" t="s">
        <v>1247</v>
      </c>
      <c r="F917" s="96" t="s">
        <v>1248</v>
      </c>
      <c r="G917" s="4">
        <f t="shared" ca="1" si="27"/>
        <v>200</v>
      </c>
      <c r="H917" s="4">
        <f t="shared" ca="1" si="27"/>
        <v>200</v>
      </c>
      <c r="I917" s="4">
        <f t="shared" ca="1" si="28"/>
        <v>40</v>
      </c>
    </row>
    <row r="918" spans="1:9" ht="15.75">
      <c r="A918" s="96">
        <v>910</v>
      </c>
      <c r="B918" s="646" t="s">
        <v>2916</v>
      </c>
      <c r="C918" s="647" t="s">
        <v>2917</v>
      </c>
      <c r="D918" s="658" t="s">
        <v>2918</v>
      </c>
      <c r="E918" s="85" t="s">
        <v>1247</v>
      </c>
      <c r="F918" s="96" t="s">
        <v>1248</v>
      </c>
      <c r="G918" s="4">
        <f t="shared" ca="1" si="27"/>
        <v>200</v>
      </c>
      <c r="H918" s="4">
        <f t="shared" ca="1" si="27"/>
        <v>200</v>
      </c>
      <c r="I918" s="4">
        <f t="shared" ca="1" si="28"/>
        <v>40</v>
      </c>
    </row>
    <row r="919" spans="1:9" ht="15.75">
      <c r="A919" s="96">
        <v>911</v>
      </c>
      <c r="B919" s="646" t="s">
        <v>2587</v>
      </c>
      <c r="C919" s="647" t="s">
        <v>1585</v>
      </c>
      <c r="D919" s="658" t="s">
        <v>2919</v>
      </c>
      <c r="E919" s="85" t="s">
        <v>1247</v>
      </c>
      <c r="F919" s="96" t="s">
        <v>1248</v>
      </c>
      <c r="G919" s="4">
        <f t="shared" ca="1" si="27"/>
        <v>200</v>
      </c>
      <c r="H919" s="4">
        <f t="shared" ca="1" si="27"/>
        <v>200</v>
      </c>
      <c r="I919" s="4">
        <f t="shared" ca="1" si="28"/>
        <v>40</v>
      </c>
    </row>
    <row r="920" spans="1:9" ht="15.75">
      <c r="A920" s="96">
        <v>912</v>
      </c>
      <c r="B920" s="646" t="s">
        <v>1271</v>
      </c>
      <c r="C920" s="647" t="s">
        <v>1683</v>
      </c>
      <c r="D920" s="658" t="s">
        <v>2920</v>
      </c>
      <c r="E920" s="85" t="s">
        <v>1247</v>
      </c>
      <c r="F920" s="96" t="s">
        <v>1248</v>
      </c>
      <c r="G920" s="4">
        <f t="shared" ca="1" si="27"/>
        <v>300</v>
      </c>
      <c r="H920" s="4">
        <f t="shared" ca="1" si="27"/>
        <v>300</v>
      </c>
      <c r="I920" s="4">
        <f t="shared" ca="1" si="28"/>
        <v>60</v>
      </c>
    </row>
    <row r="921" spans="1:9" ht="15.75">
      <c r="A921" s="96">
        <v>913</v>
      </c>
      <c r="B921" s="646" t="s">
        <v>1556</v>
      </c>
      <c r="C921" s="647" t="s">
        <v>1264</v>
      </c>
      <c r="D921" s="658" t="s">
        <v>2921</v>
      </c>
      <c r="E921" s="85" t="s">
        <v>1247</v>
      </c>
      <c r="F921" s="96" t="s">
        <v>1248</v>
      </c>
      <c r="G921" s="4">
        <f t="shared" ca="1" si="27"/>
        <v>100</v>
      </c>
      <c r="H921" s="4">
        <f t="shared" ca="1" si="27"/>
        <v>100</v>
      </c>
      <c r="I921" s="4">
        <f t="shared" ca="1" si="28"/>
        <v>20</v>
      </c>
    </row>
    <row r="922" spans="1:9" ht="15.75">
      <c r="A922" s="96">
        <v>914</v>
      </c>
      <c r="B922" s="646" t="s">
        <v>1348</v>
      </c>
      <c r="C922" s="647" t="s">
        <v>1212</v>
      </c>
      <c r="D922" s="658" t="s">
        <v>2922</v>
      </c>
      <c r="E922" s="85" t="s">
        <v>1247</v>
      </c>
      <c r="F922" s="96" t="s">
        <v>1248</v>
      </c>
      <c r="G922" s="4">
        <f t="shared" ref="G922:H985" ca="1" si="29">H922/0.8</f>
        <v>300</v>
      </c>
      <c r="H922" s="4">
        <f t="shared" ca="1" si="29"/>
        <v>300</v>
      </c>
      <c r="I922" s="4">
        <f t="shared" ref="I922:I985" ca="1" si="30">G922-H922</f>
        <v>60</v>
      </c>
    </row>
    <row r="923" spans="1:9" ht="15.75">
      <c r="A923" s="96">
        <v>915</v>
      </c>
      <c r="B923" s="646" t="s">
        <v>1101</v>
      </c>
      <c r="C923" s="647" t="s">
        <v>2923</v>
      </c>
      <c r="D923" s="658" t="s">
        <v>2924</v>
      </c>
      <c r="E923" s="85" t="s">
        <v>1247</v>
      </c>
      <c r="F923" s="96" t="s">
        <v>1248</v>
      </c>
      <c r="G923" s="4">
        <f t="shared" ca="1" si="29"/>
        <v>100</v>
      </c>
      <c r="H923" s="4">
        <f t="shared" ca="1" si="29"/>
        <v>100</v>
      </c>
      <c r="I923" s="4">
        <f t="shared" ca="1" si="30"/>
        <v>20</v>
      </c>
    </row>
    <row r="924" spans="1:9" ht="15.75">
      <c r="A924" s="96">
        <v>916</v>
      </c>
      <c r="B924" s="646" t="s">
        <v>1083</v>
      </c>
      <c r="C924" s="647" t="s">
        <v>2925</v>
      </c>
      <c r="D924" s="658" t="s">
        <v>2926</v>
      </c>
      <c r="E924" s="85" t="s">
        <v>1247</v>
      </c>
      <c r="F924" s="96" t="s">
        <v>1248</v>
      </c>
      <c r="G924" s="4">
        <f t="shared" ca="1" si="29"/>
        <v>300</v>
      </c>
      <c r="H924" s="4">
        <f t="shared" ca="1" si="29"/>
        <v>300</v>
      </c>
      <c r="I924" s="4">
        <f t="shared" ca="1" si="30"/>
        <v>60</v>
      </c>
    </row>
    <row r="925" spans="1:9" ht="15.75">
      <c r="A925" s="96">
        <v>917</v>
      </c>
      <c r="B925" s="646" t="s">
        <v>1431</v>
      </c>
      <c r="C925" s="647" t="s">
        <v>2898</v>
      </c>
      <c r="D925" s="658" t="s">
        <v>2927</v>
      </c>
      <c r="E925" s="85" t="s">
        <v>1247</v>
      </c>
      <c r="F925" s="96" t="s">
        <v>1248</v>
      </c>
      <c r="G925" s="4">
        <f t="shared" ca="1" si="29"/>
        <v>300</v>
      </c>
      <c r="H925" s="4">
        <f t="shared" ca="1" si="29"/>
        <v>300</v>
      </c>
      <c r="I925" s="4">
        <f t="shared" ca="1" si="30"/>
        <v>60</v>
      </c>
    </row>
    <row r="926" spans="1:9" ht="15.75">
      <c r="A926" s="96">
        <v>918</v>
      </c>
      <c r="B926" s="646" t="s">
        <v>1098</v>
      </c>
      <c r="C926" s="647" t="s">
        <v>1204</v>
      </c>
      <c r="D926" s="658" t="s">
        <v>2928</v>
      </c>
      <c r="E926" s="85" t="s">
        <v>1247</v>
      </c>
      <c r="F926" s="96" t="s">
        <v>1248</v>
      </c>
      <c r="G926" s="4">
        <f t="shared" ca="1" si="29"/>
        <v>300</v>
      </c>
      <c r="H926" s="4">
        <f t="shared" ca="1" si="29"/>
        <v>300</v>
      </c>
      <c r="I926" s="4">
        <f t="shared" ca="1" si="30"/>
        <v>60</v>
      </c>
    </row>
    <row r="927" spans="1:9" ht="15.75">
      <c r="A927" s="96">
        <v>919</v>
      </c>
      <c r="B927" s="646" t="s">
        <v>1958</v>
      </c>
      <c r="C927" s="647" t="s">
        <v>2440</v>
      </c>
      <c r="D927" s="658" t="s">
        <v>2929</v>
      </c>
      <c r="E927" s="85" t="s">
        <v>1247</v>
      </c>
      <c r="F927" s="96" t="s">
        <v>1248</v>
      </c>
      <c r="G927" s="4">
        <f t="shared" ca="1" si="29"/>
        <v>200</v>
      </c>
      <c r="H927" s="4">
        <f t="shared" ca="1" si="29"/>
        <v>200</v>
      </c>
      <c r="I927" s="4">
        <f t="shared" ca="1" si="30"/>
        <v>40</v>
      </c>
    </row>
    <row r="928" spans="1:9" ht="15.75">
      <c r="A928" s="96">
        <v>920</v>
      </c>
      <c r="B928" s="646" t="s">
        <v>1095</v>
      </c>
      <c r="C928" s="647" t="s">
        <v>1214</v>
      </c>
      <c r="D928" s="658" t="s">
        <v>2930</v>
      </c>
      <c r="E928" s="85" t="s">
        <v>1247</v>
      </c>
      <c r="F928" s="96" t="s">
        <v>1248</v>
      </c>
      <c r="G928" s="4">
        <f t="shared" ca="1" si="29"/>
        <v>300</v>
      </c>
      <c r="H928" s="4">
        <f t="shared" ca="1" si="29"/>
        <v>300</v>
      </c>
      <c r="I928" s="4">
        <f t="shared" ca="1" si="30"/>
        <v>60</v>
      </c>
    </row>
    <row r="929" spans="1:9" ht="15.75">
      <c r="A929" s="96">
        <v>921</v>
      </c>
      <c r="B929" s="646" t="s">
        <v>1294</v>
      </c>
      <c r="C929" s="647" t="s">
        <v>2931</v>
      </c>
      <c r="D929" s="658" t="s">
        <v>2932</v>
      </c>
      <c r="E929" s="85" t="s">
        <v>1247</v>
      </c>
      <c r="F929" s="96" t="s">
        <v>1248</v>
      </c>
      <c r="G929" s="4">
        <f t="shared" ca="1" si="29"/>
        <v>200</v>
      </c>
      <c r="H929" s="4">
        <f t="shared" ca="1" si="29"/>
        <v>200</v>
      </c>
      <c r="I929" s="4">
        <f t="shared" ca="1" si="30"/>
        <v>40</v>
      </c>
    </row>
    <row r="930" spans="1:9" ht="15.75">
      <c r="A930" s="96">
        <v>922</v>
      </c>
      <c r="B930" s="646" t="s">
        <v>1086</v>
      </c>
      <c r="C930" s="647" t="s">
        <v>2933</v>
      </c>
      <c r="D930" s="658" t="s">
        <v>2934</v>
      </c>
      <c r="E930" s="85" t="s">
        <v>1247</v>
      </c>
      <c r="F930" s="96" t="s">
        <v>1248</v>
      </c>
      <c r="G930" s="4">
        <f t="shared" ca="1" si="29"/>
        <v>200</v>
      </c>
      <c r="H930" s="4">
        <f t="shared" ca="1" si="29"/>
        <v>200</v>
      </c>
      <c r="I930" s="4">
        <f t="shared" ca="1" si="30"/>
        <v>40</v>
      </c>
    </row>
    <row r="931" spans="1:9" ht="15.75">
      <c r="A931" s="96">
        <v>923</v>
      </c>
      <c r="B931" s="646" t="s">
        <v>1093</v>
      </c>
      <c r="C931" s="647" t="s">
        <v>2935</v>
      </c>
      <c r="D931" s="658" t="s">
        <v>2936</v>
      </c>
      <c r="E931" s="85" t="s">
        <v>1247</v>
      </c>
      <c r="F931" s="96" t="s">
        <v>1248</v>
      </c>
      <c r="G931" s="4">
        <f t="shared" ca="1" si="29"/>
        <v>300</v>
      </c>
      <c r="H931" s="4">
        <f t="shared" ca="1" si="29"/>
        <v>300</v>
      </c>
      <c r="I931" s="4">
        <f t="shared" ca="1" si="30"/>
        <v>60</v>
      </c>
    </row>
    <row r="932" spans="1:9" ht="15.75">
      <c r="A932" s="96">
        <v>924</v>
      </c>
      <c r="B932" s="646" t="s">
        <v>2937</v>
      </c>
      <c r="C932" s="647" t="s">
        <v>1727</v>
      </c>
      <c r="D932" s="658" t="s">
        <v>2938</v>
      </c>
      <c r="E932" s="85" t="s">
        <v>1247</v>
      </c>
      <c r="F932" s="96" t="s">
        <v>1248</v>
      </c>
      <c r="G932" s="4">
        <f t="shared" ca="1" si="29"/>
        <v>100</v>
      </c>
      <c r="H932" s="4">
        <f t="shared" ca="1" si="29"/>
        <v>100</v>
      </c>
      <c r="I932" s="4">
        <f t="shared" ca="1" si="30"/>
        <v>20</v>
      </c>
    </row>
    <row r="933" spans="1:9" ht="15.75">
      <c r="A933" s="96">
        <v>925</v>
      </c>
      <c r="B933" s="646" t="s">
        <v>2916</v>
      </c>
      <c r="C933" s="647" t="s">
        <v>2592</v>
      </c>
      <c r="D933" s="658" t="s">
        <v>2939</v>
      </c>
      <c r="E933" s="85" t="s">
        <v>1247</v>
      </c>
      <c r="F933" s="96" t="s">
        <v>1248</v>
      </c>
      <c r="G933" s="4">
        <f t="shared" ca="1" si="29"/>
        <v>300</v>
      </c>
      <c r="H933" s="4">
        <f t="shared" ca="1" si="29"/>
        <v>300</v>
      </c>
      <c r="I933" s="4">
        <f t="shared" ca="1" si="30"/>
        <v>60</v>
      </c>
    </row>
    <row r="934" spans="1:9" ht="15.75">
      <c r="A934" s="96">
        <v>926</v>
      </c>
      <c r="B934" s="646" t="s">
        <v>1712</v>
      </c>
      <c r="C934" s="647" t="s">
        <v>2940</v>
      </c>
      <c r="D934" s="658" t="s">
        <v>2941</v>
      </c>
      <c r="E934" s="85" t="s">
        <v>1247</v>
      </c>
      <c r="F934" s="96" t="s">
        <v>1248</v>
      </c>
      <c r="G934" s="4">
        <f t="shared" ca="1" si="29"/>
        <v>300</v>
      </c>
      <c r="H934" s="4">
        <f t="shared" ca="1" si="29"/>
        <v>300</v>
      </c>
      <c r="I934" s="4">
        <f t="shared" ca="1" si="30"/>
        <v>60</v>
      </c>
    </row>
    <row r="935" spans="1:9" ht="15.75">
      <c r="A935" s="96">
        <v>927</v>
      </c>
      <c r="B935" s="646" t="s">
        <v>2759</v>
      </c>
      <c r="C935" s="647" t="s">
        <v>2942</v>
      </c>
      <c r="D935" s="658" t="s">
        <v>2943</v>
      </c>
      <c r="E935" s="85" t="s">
        <v>1247</v>
      </c>
      <c r="F935" s="96" t="s">
        <v>1248</v>
      </c>
      <c r="G935" s="4">
        <f t="shared" ca="1" si="29"/>
        <v>300</v>
      </c>
      <c r="H935" s="4">
        <f t="shared" ca="1" si="29"/>
        <v>300</v>
      </c>
      <c r="I935" s="4">
        <f t="shared" ca="1" si="30"/>
        <v>60</v>
      </c>
    </row>
    <row r="936" spans="1:9" ht="15.75">
      <c r="A936" s="96">
        <v>928</v>
      </c>
      <c r="B936" s="646" t="s">
        <v>1556</v>
      </c>
      <c r="C936" s="647" t="s">
        <v>2944</v>
      </c>
      <c r="D936" s="658" t="s">
        <v>2945</v>
      </c>
      <c r="E936" s="85" t="s">
        <v>1247</v>
      </c>
      <c r="F936" s="96" t="s">
        <v>1248</v>
      </c>
      <c r="G936" s="4">
        <f t="shared" ca="1" si="29"/>
        <v>300</v>
      </c>
      <c r="H936" s="4">
        <f t="shared" ca="1" si="29"/>
        <v>300</v>
      </c>
      <c r="I936" s="4">
        <f t="shared" ca="1" si="30"/>
        <v>60</v>
      </c>
    </row>
    <row r="937" spans="1:9" ht="15.75">
      <c r="A937" s="96">
        <v>929</v>
      </c>
      <c r="B937" s="646" t="s">
        <v>1346</v>
      </c>
      <c r="C937" s="647" t="s">
        <v>2946</v>
      </c>
      <c r="D937" s="658" t="s">
        <v>2947</v>
      </c>
      <c r="E937" s="85" t="s">
        <v>1247</v>
      </c>
      <c r="F937" s="96" t="s">
        <v>1248</v>
      </c>
      <c r="G937" s="4">
        <f t="shared" ca="1" si="29"/>
        <v>300</v>
      </c>
      <c r="H937" s="4">
        <f t="shared" ca="1" si="29"/>
        <v>300</v>
      </c>
      <c r="I937" s="4">
        <f t="shared" ca="1" si="30"/>
        <v>60</v>
      </c>
    </row>
    <row r="938" spans="1:9" ht="15.75">
      <c r="A938" s="96">
        <v>930</v>
      </c>
      <c r="B938" s="646" t="s">
        <v>1282</v>
      </c>
      <c r="C938" s="647" t="s">
        <v>2948</v>
      </c>
      <c r="D938" s="658" t="s">
        <v>2949</v>
      </c>
      <c r="E938" s="85" t="s">
        <v>1247</v>
      </c>
      <c r="F938" s="96" t="s">
        <v>1248</v>
      </c>
      <c r="G938" s="4">
        <f t="shared" ca="1" si="29"/>
        <v>200</v>
      </c>
      <c r="H938" s="4">
        <f t="shared" ca="1" si="29"/>
        <v>200</v>
      </c>
      <c r="I938" s="4">
        <f t="shared" ca="1" si="30"/>
        <v>40</v>
      </c>
    </row>
    <row r="939" spans="1:9" ht="15.75">
      <c r="A939" s="96">
        <v>931</v>
      </c>
      <c r="B939" s="646" t="s">
        <v>1120</v>
      </c>
      <c r="C939" s="647" t="s">
        <v>2950</v>
      </c>
      <c r="D939" s="658" t="s">
        <v>2951</v>
      </c>
      <c r="E939" s="85" t="s">
        <v>1247</v>
      </c>
      <c r="F939" s="96" t="s">
        <v>1248</v>
      </c>
      <c r="G939" s="4">
        <f t="shared" ca="1" si="29"/>
        <v>200</v>
      </c>
      <c r="H939" s="4">
        <f t="shared" ca="1" si="29"/>
        <v>200</v>
      </c>
      <c r="I939" s="4">
        <f t="shared" ca="1" si="30"/>
        <v>40</v>
      </c>
    </row>
    <row r="940" spans="1:9" ht="15.75">
      <c r="A940" s="96">
        <v>932</v>
      </c>
      <c r="B940" s="646" t="s">
        <v>1094</v>
      </c>
      <c r="C940" s="647" t="s">
        <v>1554</v>
      </c>
      <c r="D940" s="658" t="s">
        <v>2952</v>
      </c>
      <c r="E940" s="85" t="s">
        <v>1247</v>
      </c>
      <c r="F940" s="96" t="s">
        <v>1248</v>
      </c>
      <c r="G940" s="4">
        <f t="shared" ca="1" si="29"/>
        <v>200</v>
      </c>
      <c r="H940" s="4">
        <f t="shared" ca="1" si="29"/>
        <v>200</v>
      </c>
      <c r="I940" s="4">
        <f t="shared" ca="1" si="30"/>
        <v>40</v>
      </c>
    </row>
    <row r="941" spans="1:9" ht="15.75">
      <c r="A941" s="96">
        <v>933</v>
      </c>
      <c r="B941" s="646" t="s">
        <v>2953</v>
      </c>
      <c r="C941" s="647" t="s">
        <v>2954</v>
      </c>
      <c r="D941" s="658" t="s">
        <v>2955</v>
      </c>
      <c r="E941" s="85" t="s">
        <v>1247</v>
      </c>
      <c r="F941" s="96" t="s">
        <v>1248</v>
      </c>
      <c r="G941" s="4">
        <f t="shared" ca="1" si="29"/>
        <v>300</v>
      </c>
      <c r="H941" s="4">
        <f t="shared" ca="1" si="29"/>
        <v>300</v>
      </c>
      <c r="I941" s="4">
        <f t="shared" ca="1" si="30"/>
        <v>60</v>
      </c>
    </row>
    <row r="942" spans="1:9" ht="15.75">
      <c r="A942" s="96">
        <v>934</v>
      </c>
      <c r="B942" s="646" t="s">
        <v>1297</v>
      </c>
      <c r="C942" s="647" t="s">
        <v>2956</v>
      </c>
      <c r="D942" s="658" t="s">
        <v>2957</v>
      </c>
      <c r="E942" s="85" t="s">
        <v>1247</v>
      </c>
      <c r="F942" s="96" t="s">
        <v>1248</v>
      </c>
      <c r="G942" s="4">
        <f t="shared" ca="1" si="29"/>
        <v>300</v>
      </c>
      <c r="H942" s="4">
        <f t="shared" ca="1" si="29"/>
        <v>300</v>
      </c>
      <c r="I942" s="4">
        <f t="shared" ca="1" si="30"/>
        <v>60</v>
      </c>
    </row>
    <row r="943" spans="1:9" ht="15.75">
      <c r="A943" s="96">
        <v>935</v>
      </c>
      <c r="B943" s="646" t="s">
        <v>1125</v>
      </c>
      <c r="C943" s="647" t="s">
        <v>2958</v>
      </c>
      <c r="D943" s="658" t="s">
        <v>2959</v>
      </c>
      <c r="E943" s="85" t="s">
        <v>1247</v>
      </c>
      <c r="F943" s="96" t="s">
        <v>1248</v>
      </c>
      <c r="G943" s="4">
        <f t="shared" ca="1" si="29"/>
        <v>300</v>
      </c>
      <c r="H943" s="4">
        <f t="shared" ca="1" si="29"/>
        <v>300</v>
      </c>
      <c r="I943" s="4">
        <f t="shared" ca="1" si="30"/>
        <v>60</v>
      </c>
    </row>
    <row r="944" spans="1:9" ht="15.75">
      <c r="A944" s="96">
        <v>936</v>
      </c>
      <c r="B944" s="646" t="s">
        <v>2960</v>
      </c>
      <c r="C944" s="647" t="s">
        <v>2961</v>
      </c>
      <c r="D944" s="658" t="s">
        <v>2962</v>
      </c>
      <c r="E944" s="85" t="s">
        <v>1247</v>
      </c>
      <c r="F944" s="96" t="s">
        <v>1248</v>
      </c>
      <c r="G944" s="4">
        <f t="shared" ca="1" si="29"/>
        <v>300</v>
      </c>
      <c r="H944" s="4">
        <f t="shared" ca="1" si="29"/>
        <v>300</v>
      </c>
      <c r="I944" s="4">
        <f t="shared" ca="1" si="30"/>
        <v>60</v>
      </c>
    </row>
    <row r="945" spans="1:9" ht="15.75">
      <c r="A945" s="96">
        <v>937</v>
      </c>
      <c r="B945" s="646" t="s">
        <v>2099</v>
      </c>
      <c r="C945" s="647" t="s">
        <v>2963</v>
      </c>
      <c r="D945" s="658" t="s">
        <v>2964</v>
      </c>
      <c r="E945" s="85" t="s">
        <v>1247</v>
      </c>
      <c r="F945" s="96" t="s">
        <v>1248</v>
      </c>
      <c r="G945" s="4">
        <f t="shared" ca="1" si="29"/>
        <v>300</v>
      </c>
      <c r="H945" s="4">
        <f t="shared" ca="1" si="29"/>
        <v>300</v>
      </c>
      <c r="I945" s="4">
        <f t="shared" ca="1" si="30"/>
        <v>60</v>
      </c>
    </row>
    <row r="946" spans="1:9" ht="15.75">
      <c r="A946" s="96">
        <v>938</v>
      </c>
      <c r="B946" s="646" t="s">
        <v>2099</v>
      </c>
      <c r="C946" s="647" t="s">
        <v>2965</v>
      </c>
      <c r="D946" s="658" t="s">
        <v>2966</v>
      </c>
      <c r="E946" s="85" t="s">
        <v>1247</v>
      </c>
      <c r="F946" s="96" t="s">
        <v>1248</v>
      </c>
      <c r="G946" s="4">
        <f t="shared" ca="1" si="29"/>
        <v>300</v>
      </c>
      <c r="H946" s="4">
        <f t="shared" ca="1" si="29"/>
        <v>300</v>
      </c>
      <c r="I946" s="4">
        <f t="shared" ca="1" si="30"/>
        <v>60</v>
      </c>
    </row>
    <row r="947" spans="1:9" ht="15.75">
      <c r="A947" s="96">
        <v>939</v>
      </c>
      <c r="B947" s="646" t="s">
        <v>1078</v>
      </c>
      <c r="C947" s="647" t="s">
        <v>2967</v>
      </c>
      <c r="D947" s="658" t="s">
        <v>2968</v>
      </c>
      <c r="E947" s="85" t="s">
        <v>1247</v>
      </c>
      <c r="F947" s="96" t="s">
        <v>1248</v>
      </c>
      <c r="G947" s="4">
        <f t="shared" ca="1" si="29"/>
        <v>200</v>
      </c>
      <c r="H947" s="4">
        <f t="shared" ca="1" si="29"/>
        <v>200</v>
      </c>
      <c r="I947" s="4">
        <f t="shared" ca="1" si="30"/>
        <v>40</v>
      </c>
    </row>
    <row r="948" spans="1:9" ht="15.75">
      <c r="A948" s="96">
        <v>940</v>
      </c>
      <c r="B948" s="646" t="s">
        <v>1578</v>
      </c>
      <c r="C948" s="647" t="s">
        <v>1362</v>
      </c>
      <c r="D948" s="658" t="s">
        <v>2969</v>
      </c>
      <c r="E948" s="85" t="s">
        <v>1247</v>
      </c>
      <c r="F948" s="96" t="s">
        <v>1248</v>
      </c>
      <c r="G948" s="4">
        <f t="shared" ca="1" si="29"/>
        <v>100</v>
      </c>
      <c r="H948" s="4">
        <f t="shared" ca="1" si="29"/>
        <v>100</v>
      </c>
      <c r="I948" s="4">
        <f t="shared" ca="1" si="30"/>
        <v>20</v>
      </c>
    </row>
    <row r="949" spans="1:9" ht="15.75">
      <c r="A949" s="96">
        <v>941</v>
      </c>
      <c r="B949" s="646" t="s">
        <v>1718</v>
      </c>
      <c r="C949" s="647" t="s">
        <v>2628</v>
      </c>
      <c r="D949" s="658" t="s">
        <v>2970</v>
      </c>
      <c r="E949" s="85" t="s">
        <v>1247</v>
      </c>
      <c r="F949" s="96" t="s">
        <v>1248</v>
      </c>
      <c r="G949" s="4">
        <f t="shared" ca="1" si="29"/>
        <v>200</v>
      </c>
      <c r="H949" s="4">
        <f t="shared" ca="1" si="29"/>
        <v>200</v>
      </c>
      <c r="I949" s="4">
        <f t="shared" ca="1" si="30"/>
        <v>40</v>
      </c>
    </row>
    <row r="950" spans="1:9" ht="15.75">
      <c r="A950" s="96">
        <v>942</v>
      </c>
      <c r="B950" s="646" t="s">
        <v>1276</v>
      </c>
      <c r="C950" s="647" t="s">
        <v>2971</v>
      </c>
      <c r="D950" s="658" t="s">
        <v>2972</v>
      </c>
      <c r="E950" s="85" t="s">
        <v>1247</v>
      </c>
      <c r="F950" s="96" t="s">
        <v>1248</v>
      </c>
      <c r="G950" s="4">
        <f t="shared" ca="1" si="29"/>
        <v>200</v>
      </c>
      <c r="H950" s="4">
        <f t="shared" ca="1" si="29"/>
        <v>200</v>
      </c>
      <c r="I950" s="4">
        <f t="shared" ca="1" si="30"/>
        <v>40</v>
      </c>
    </row>
    <row r="951" spans="1:9" ht="15.75">
      <c r="A951" s="96">
        <v>943</v>
      </c>
      <c r="B951" s="646" t="s">
        <v>2973</v>
      </c>
      <c r="C951" s="647" t="s">
        <v>2974</v>
      </c>
      <c r="D951" s="658" t="s">
        <v>2975</v>
      </c>
      <c r="E951" s="85" t="s">
        <v>1247</v>
      </c>
      <c r="F951" s="96" t="s">
        <v>1248</v>
      </c>
      <c r="G951" s="4">
        <f t="shared" ca="1" si="29"/>
        <v>300</v>
      </c>
      <c r="H951" s="4">
        <f t="shared" ca="1" si="29"/>
        <v>300</v>
      </c>
      <c r="I951" s="4">
        <f t="shared" ca="1" si="30"/>
        <v>60</v>
      </c>
    </row>
    <row r="952" spans="1:9" ht="15.75">
      <c r="A952" s="96">
        <v>944</v>
      </c>
      <c r="B952" s="646" t="s">
        <v>1104</v>
      </c>
      <c r="C952" s="647" t="s">
        <v>2811</v>
      </c>
      <c r="D952" s="658" t="s">
        <v>2976</v>
      </c>
      <c r="E952" s="85" t="s">
        <v>1247</v>
      </c>
      <c r="F952" s="96" t="s">
        <v>1248</v>
      </c>
      <c r="G952" s="4">
        <f t="shared" ca="1" si="29"/>
        <v>300</v>
      </c>
      <c r="H952" s="4">
        <f t="shared" ca="1" si="29"/>
        <v>300</v>
      </c>
      <c r="I952" s="4">
        <f t="shared" ca="1" si="30"/>
        <v>60</v>
      </c>
    </row>
    <row r="953" spans="1:9" ht="15.75">
      <c r="A953" s="96">
        <v>945</v>
      </c>
      <c r="B953" s="646" t="s">
        <v>1361</v>
      </c>
      <c r="C953" s="647" t="s">
        <v>2977</v>
      </c>
      <c r="D953" s="658" t="s">
        <v>2978</v>
      </c>
      <c r="E953" s="85" t="s">
        <v>1247</v>
      </c>
      <c r="F953" s="96" t="s">
        <v>1248</v>
      </c>
      <c r="G953" s="4">
        <f t="shared" ca="1" si="29"/>
        <v>200</v>
      </c>
      <c r="H953" s="4">
        <f t="shared" ca="1" si="29"/>
        <v>200</v>
      </c>
      <c r="I953" s="4">
        <f t="shared" ca="1" si="30"/>
        <v>40</v>
      </c>
    </row>
    <row r="954" spans="1:9" ht="15.75">
      <c r="A954" s="96">
        <v>946</v>
      </c>
      <c r="B954" s="646" t="s">
        <v>1285</v>
      </c>
      <c r="C954" s="647" t="s">
        <v>1499</v>
      </c>
      <c r="D954" s="658" t="s">
        <v>2979</v>
      </c>
      <c r="E954" s="85" t="s">
        <v>1247</v>
      </c>
      <c r="F954" s="96" t="s">
        <v>1248</v>
      </c>
      <c r="G954" s="4">
        <f t="shared" ca="1" si="29"/>
        <v>300</v>
      </c>
      <c r="H954" s="4">
        <f t="shared" ca="1" si="29"/>
        <v>300</v>
      </c>
      <c r="I954" s="4">
        <f t="shared" ca="1" si="30"/>
        <v>60</v>
      </c>
    </row>
    <row r="955" spans="1:9" ht="15.75">
      <c r="A955" s="96">
        <v>947</v>
      </c>
      <c r="B955" s="646" t="s">
        <v>1098</v>
      </c>
      <c r="C955" s="647" t="s">
        <v>2684</v>
      </c>
      <c r="D955" s="658" t="s">
        <v>2980</v>
      </c>
      <c r="E955" s="85" t="s">
        <v>1247</v>
      </c>
      <c r="F955" s="96" t="s">
        <v>1248</v>
      </c>
      <c r="G955" s="4">
        <f t="shared" ca="1" si="29"/>
        <v>300</v>
      </c>
      <c r="H955" s="4">
        <f t="shared" ca="1" si="29"/>
        <v>300</v>
      </c>
      <c r="I955" s="4">
        <f t="shared" ca="1" si="30"/>
        <v>60</v>
      </c>
    </row>
    <row r="956" spans="1:9" ht="15.75">
      <c r="A956" s="96">
        <v>948</v>
      </c>
      <c r="B956" s="646" t="s">
        <v>1098</v>
      </c>
      <c r="C956" s="647" t="s">
        <v>2485</v>
      </c>
      <c r="D956" s="658" t="s">
        <v>2981</v>
      </c>
      <c r="E956" s="85" t="s">
        <v>1247</v>
      </c>
      <c r="F956" s="96" t="s">
        <v>1248</v>
      </c>
      <c r="G956" s="4">
        <f t="shared" ca="1" si="29"/>
        <v>100</v>
      </c>
      <c r="H956" s="4">
        <f t="shared" ca="1" si="29"/>
        <v>100</v>
      </c>
      <c r="I956" s="4">
        <f t="shared" ca="1" si="30"/>
        <v>20</v>
      </c>
    </row>
    <row r="957" spans="1:9" ht="15.75">
      <c r="A957" s="96">
        <v>949</v>
      </c>
      <c r="B957" s="646" t="s">
        <v>1098</v>
      </c>
      <c r="C957" s="647" t="s">
        <v>2982</v>
      </c>
      <c r="D957" s="658" t="s">
        <v>2983</v>
      </c>
      <c r="E957" s="85" t="s">
        <v>1247</v>
      </c>
      <c r="F957" s="96" t="s">
        <v>1248</v>
      </c>
      <c r="G957" s="4">
        <f t="shared" ca="1" si="29"/>
        <v>300</v>
      </c>
      <c r="H957" s="4">
        <f t="shared" ca="1" si="29"/>
        <v>300</v>
      </c>
      <c r="I957" s="4">
        <f t="shared" ca="1" si="30"/>
        <v>60</v>
      </c>
    </row>
    <row r="958" spans="1:9" ht="15.75">
      <c r="A958" s="96">
        <v>950</v>
      </c>
      <c r="B958" s="646" t="s">
        <v>2984</v>
      </c>
      <c r="C958" s="647" t="s">
        <v>2478</v>
      </c>
      <c r="D958" s="658" t="s">
        <v>2985</v>
      </c>
      <c r="E958" s="85" t="s">
        <v>1247</v>
      </c>
      <c r="F958" s="96" t="s">
        <v>1248</v>
      </c>
      <c r="G958" s="4">
        <f t="shared" ca="1" si="29"/>
        <v>100</v>
      </c>
      <c r="H958" s="4">
        <f t="shared" ca="1" si="29"/>
        <v>100</v>
      </c>
      <c r="I958" s="4">
        <f t="shared" ca="1" si="30"/>
        <v>20</v>
      </c>
    </row>
    <row r="959" spans="1:9" ht="15.75">
      <c r="A959" s="96">
        <v>951</v>
      </c>
      <c r="B959" s="646" t="s">
        <v>2986</v>
      </c>
      <c r="C959" s="647" t="s">
        <v>2987</v>
      </c>
      <c r="D959" s="658" t="s">
        <v>2988</v>
      </c>
      <c r="E959" s="85" t="s">
        <v>1247</v>
      </c>
      <c r="F959" s="96" t="s">
        <v>1248</v>
      </c>
      <c r="G959" s="4">
        <f t="shared" ca="1" si="29"/>
        <v>300</v>
      </c>
      <c r="H959" s="4">
        <f t="shared" ca="1" si="29"/>
        <v>300</v>
      </c>
      <c r="I959" s="4">
        <f t="shared" ca="1" si="30"/>
        <v>60</v>
      </c>
    </row>
    <row r="960" spans="1:9" ht="15.75">
      <c r="A960" s="96">
        <v>952</v>
      </c>
      <c r="B960" s="646" t="s">
        <v>1799</v>
      </c>
      <c r="C960" s="647" t="s">
        <v>2989</v>
      </c>
      <c r="D960" s="658" t="s">
        <v>2990</v>
      </c>
      <c r="E960" s="85" t="s">
        <v>1247</v>
      </c>
      <c r="F960" s="96" t="s">
        <v>1248</v>
      </c>
      <c r="G960" s="4">
        <f t="shared" ca="1" si="29"/>
        <v>100</v>
      </c>
      <c r="H960" s="4">
        <f t="shared" ca="1" si="29"/>
        <v>100</v>
      </c>
      <c r="I960" s="4">
        <f t="shared" ca="1" si="30"/>
        <v>20</v>
      </c>
    </row>
    <row r="961" spans="1:9" ht="15.75">
      <c r="A961" s="96">
        <v>953</v>
      </c>
      <c r="B961" s="646" t="s">
        <v>1096</v>
      </c>
      <c r="C961" s="647" t="s">
        <v>2991</v>
      </c>
      <c r="D961" s="658" t="s">
        <v>2992</v>
      </c>
      <c r="E961" s="85" t="s">
        <v>1247</v>
      </c>
      <c r="F961" s="96" t="s">
        <v>1248</v>
      </c>
      <c r="G961" s="4">
        <f t="shared" ca="1" si="29"/>
        <v>200</v>
      </c>
      <c r="H961" s="4">
        <f t="shared" ca="1" si="29"/>
        <v>200</v>
      </c>
      <c r="I961" s="4">
        <f t="shared" ca="1" si="30"/>
        <v>40</v>
      </c>
    </row>
    <row r="962" spans="1:9" ht="15.75">
      <c r="A962" s="96">
        <v>954</v>
      </c>
      <c r="B962" s="646" t="s">
        <v>1096</v>
      </c>
      <c r="C962" s="647" t="s">
        <v>2701</v>
      </c>
      <c r="D962" s="658" t="s">
        <v>2993</v>
      </c>
      <c r="E962" s="85" t="s">
        <v>1247</v>
      </c>
      <c r="F962" s="96" t="s">
        <v>1248</v>
      </c>
      <c r="G962" s="4">
        <f t="shared" ca="1" si="29"/>
        <v>200</v>
      </c>
      <c r="H962" s="4">
        <f t="shared" ca="1" si="29"/>
        <v>200</v>
      </c>
      <c r="I962" s="4">
        <f t="shared" ca="1" si="30"/>
        <v>40</v>
      </c>
    </row>
    <row r="963" spans="1:9" ht="15.75">
      <c r="A963" s="96">
        <v>955</v>
      </c>
      <c r="B963" s="646" t="s">
        <v>1096</v>
      </c>
      <c r="C963" s="647" t="s">
        <v>2994</v>
      </c>
      <c r="D963" s="658" t="s">
        <v>2995</v>
      </c>
      <c r="E963" s="85" t="s">
        <v>1247</v>
      </c>
      <c r="F963" s="96" t="s">
        <v>1248</v>
      </c>
      <c r="G963" s="4">
        <f t="shared" ca="1" si="29"/>
        <v>300</v>
      </c>
      <c r="H963" s="4">
        <f t="shared" ca="1" si="29"/>
        <v>300</v>
      </c>
      <c r="I963" s="4">
        <f t="shared" ca="1" si="30"/>
        <v>60</v>
      </c>
    </row>
    <row r="964" spans="1:9" ht="15.75">
      <c r="A964" s="96">
        <v>956</v>
      </c>
      <c r="B964" s="646" t="s">
        <v>1120</v>
      </c>
      <c r="C964" s="647" t="s">
        <v>2996</v>
      </c>
      <c r="D964" s="658" t="s">
        <v>2997</v>
      </c>
      <c r="E964" s="85" t="s">
        <v>1247</v>
      </c>
      <c r="F964" s="96" t="s">
        <v>1248</v>
      </c>
      <c r="G964" s="4">
        <f t="shared" ca="1" si="29"/>
        <v>100</v>
      </c>
      <c r="H964" s="4">
        <f t="shared" ca="1" si="29"/>
        <v>100</v>
      </c>
      <c r="I964" s="4">
        <f t="shared" ca="1" si="30"/>
        <v>20</v>
      </c>
    </row>
    <row r="965" spans="1:9" ht="15.75">
      <c r="A965" s="96">
        <v>957</v>
      </c>
      <c r="B965" s="646" t="s">
        <v>1391</v>
      </c>
      <c r="C965" s="647" t="s">
        <v>2998</v>
      </c>
      <c r="D965" s="658" t="s">
        <v>2999</v>
      </c>
      <c r="E965" s="85" t="s">
        <v>1247</v>
      </c>
      <c r="F965" s="96" t="s">
        <v>1248</v>
      </c>
      <c r="G965" s="4">
        <f t="shared" ca="1" si="29"/>
        <v>200</v>
      </c>
      <c r="H965" s="4">
        <f t="shared" ca="1" si="29"/>
        <v>200</v>
      </c>
      <c r="I965" s="4">
        <f t="shared" ca="1" si="30"/>
        <v>40</v>
      </c>
    </row>
    <row r="966" spans="1:9" ht="15.75">
      <c r="A966" s="96">
        <v>958</v>
      </c>
      <c r="B966" s="646" t="s">
        <v>3000</v>
      </c>
      <c r="C966" s="647" t="s">
        <v>3001</v>
      </c>
      <c r="D966" s="658" t="s">
        <v>3002</v>
      </c>
      <c r="E966" s="85" t="s">
        <v>1247</v>
      </c>
      <c r="F966" s="96" t="s">
        <v>1248</v>
      </c>
      <c r="G966" s="4">
        <f t="shared" ca="1" si="29"/>
        <v>300</v>
      </c>
      <c r="H966" s="4">
        <f t="shared" ca="1" si="29"/>
        <v>300</v>
      </c>
      <c r="I966" s="4">
        <f t="shared" ca="1" si="30"/>
        <v>60</v>
      </c>
    </row>
    <row r="967" spans="1:9" ht="15.75">
      <c r="A967" s="96">
        <v>959</v>
      </c>
      <c r="B967" s="646" t="s">
        <v>1757</v>
      </c>
      <c r="C967" s="647" t="s">
        <v>2720</v>
      </c>
      <c r="D967" s="658" t="s">
        <v>3003</v>
      </c>
      <c r="E967" s="85" t="s">
        <v>1247</v>
      </c>
      <c r="F967" s="96" t="s">
        <v>1248</v>
      </c>
      <c r="G967" s="4">
        <f t="shared" ca="1" si="29"/>
        <v>300</v>
      </c>
      <c r="H967" s="4">
        <f t="shared" ca="1" si="29"/>
        <v>300</v>
      </c>
      <c r="I967" s="4">
        <f t="shared" ca="1" si="30"/>
        <v>60</v>
      </c>
    </row>
    <row r="968" spans="1:9" ht="15.75">
      <c r="A968" s="96">
        <v>960</v>
      </c>
      <c r="B968" s="646" t="s">
        <v>1086</v>
      </c>
      <c r="C968" s="647" t="s">
        <v>1142</v>
      </c>
      <c r="D968" s="658" t="s">
        <v>3004</v>
      </c>
      <c r="E968" s="85" t="s">
        <v>1247</v>
      </c>
      <c r="F968" s="96" t="s">
        <v>1248</v>
      </c>
      <c r="G968" s="4">
        <f t="shared" ca="1" si="29"/>
        <v>200</v>
      </c>
      <c r="H968" s="4">
        <f t="shared" ca="1" si="29"/>
        <v>200</v>
      </c>
      <c r="I968" s="4">
        <f t="shared" ca="1" si="30"/>
        <v>40</v>
      </c>
    </row>
    <row r="969" spans="1:9" ht="15.75">
      <c r="A969" s="96">
        <v>961</v>
      </c>
      <c r="B969" s="646" t="s">
        <v>1097</v>
      </c>
      <c r="C969" s="647" t="s">
        <v>3005</v>
      </c>
      <c r="D969" s="658" t="s">
        <v>3006</v>
      </c>
      <c r="E969" s="85" t="s">
        <v>1247</v>
      </c>
      <c r="F969" s="96" t="s">
        <v>1248</v>
      </c>
      <c r="G969" s="4">
        <f t="shared" ca="1" si="29"/>
        <v>200</v>
      </c>
      <c r="H969" s="4">
        <f t="shared" ca="1" si="29"/>
        <v>200</v>
      </c>
      <c r="I969" s="4">
        <f t="shared" ca="1" si="30"/>
        <v>40</v>
      </c>
    </row>
    <row r="970" spans="1:9" ht="15.75">
      <c r="A970" s="96">
        <v>962</v>
      </c>
      <c r="B970" s="646" t="s">
        <v>3007</v>
      </c>
      <c r="C970" s="647" t="s">
        <v>3008</v>
      </c>
      <c r="D970" s="658" t="s">
        <v>3009</v>
      </c>
      <c r="E970" s="85" t="s">
        <v>1247</v>
      </c>
      <c r="F970" s="96" t="s">
        <v>1248</v>
      </c>
      <c r="G970" s="4">
        <f t="shared" ca="1" si="29"/>
        <v>300</v>
      </c>
      <c r="H970" s="4">
        <f t="shared" ca="1" si="29"/>
        <v>300</v>
      </c>
      <c r="I970" s="4">
        <f t="shared" ca="1" si="30"/>
        <v>60</v>
      </c>
    </row>
    <row r="971" spans="1:9" ht="15.75">
      <c r="A971" s="96">
        <v>963</v>
      </c>
      <c r="B971" s="646" t="s">
        <v>2010</v>
      </c>
      <c r="C971" s="647" t="s">
        <v>3010</v>
      </c>
      <c r="D971" s="658" t="s">
        <v>3011</v>
      </c>
      <c r="E971" s="85" t="s">
        <v>1247</v>
      </c>
      <c r="F971" s="96" t="s">
        <v>1248</v>
      </c>
      <c r="G971" s="4">
        <f t="shared" ca="1" si="29"/>
        <v>300</v>
      </c>
      <c r="H971" s="4">
        <f t="shared" ca="1" si="29"/>
        <v>300</v>
      </c>
      <c r="I971" s="4">
        <f t="shared" ca="1" si="30"/>
        <v>60</v>
      </c>
    </row>
    <row r="972" spans="1:9" ht="15.75">
      <c r="A972" s="96">
        <v>964</v>
      </c>
      <c r="B972" s="646" t="s">
        <v>1706</v>
      </c>
      <c r="C972" s="647" t="s">
        <v>2689</v>
      </c>
      <c r="D972" s="658" t="s">
        <v>3012</v>
      </c>
      <c r="E972" s="85" t="s">
        <v>1247</v>
      </c>
      <c r="F972" s="96" t="s">
        <v>1248</v>
      </c>
      <c r="G972" s="4">
        <f t="shared" ca="1" si="29"/>
        <v>100</v>
      </c>
      <c r="H972" s="4">
        <f t="shared" ca="1" si="29"/>
        <v>100</v>
      </c>
      <c r="I972" s="4">
        <f t="shared" ca="1" si="30"/>
        <v>20</v>
      </c>
    </row>
    <row r="973" spans="1:9" ht="15.75">
      <c r="A973" s="96">
        <v>965</v>
      </c>
      <c r="B973" s="646" t="s">
        <v>1269</v>
      </c>
      <c r="C973" s="647" t="s">
        <v>2886</v>
      </c>
      <c r="D973" s="658" t="s">
        <v>3013</v>
      </c>
      <c r="E973" s="85" t="s">
        <v>1247</v>
      </c>
      <c r="F973" s="96" t="s">
        <v>1248</v>
      </c>
      <c r="G973" s="4">
        <f t="shared" ca="1" si="29"/>
        <v>300</v>
      </c>
      <c r="H973" s="4">
        <f t="shared" ca="1" si="29"/>
        <v>300</v>
      </c>
      <c r="I973" s="4">
        <f t="shared" ca="1" si="30"/>
        <v>60</v>
      </c>
    </row>
    <row r="974" spans="1:9" ht="15.75">
      <c r="A974" s="96">
        <v>966</v>
      </c>
      <c r="B974" s="646" t="s">
        <v>1119</v>
      </c>
      <c r="C974" s="647" t="s">
        <v>3014</v>
      </c>
      <c r="D974" s="658" t="s">
        <v>3015</v>
      </c>
      <c r="E974" s="85" t="s">
        <v>1247</v>
      </c>
      <c r="F974" s="96" t="s">
        <v>1248</v>
      </c>
      <c r="G974" s="4">
        <f t="shared" ca="1" si="29"/>
        <v>100</v>
      </c>
      <c r="H974" s="4">
        <f t="shared" ca="1" si="29"/>
        <v>100</v>
      </c>
      <c r="I974" s="4">
        <f t="shared" ca="1" si="30"/>
        <v>20</v>
      </c>
    </row>
    <row r="975" spans="1:9" ht="15.75">
      <c r="A975" s="96">
        <v>967</v>
      </c>
      <c r="B975" s="646" t="s">
        <v>1877</v>
      </c>
      <c r="C975" s="647" t="s">
        <v>3016</v>
      </c>
      <c r="D975" s="658" t="s">
        <v>3017</v>
      </c>
      <c r="E975" s="85" t="s">
        <v>1247</v>
      </c>
      <c r="F975" s="96" t="s">
        <v>1248</v>
      </c>
      <c r="G975" s="4">
        <f t="shared" ca="1" si="29"/>
        <v>300</v>
      </c>
      <c r="H975" s="4">
        <f t="shared" ca="1" si="29"/>
        <v>300</v>
      </c>
      <c r="I975" s="4">
        <f t="shared" ca="1" si="30"/>
        <v>60</v>
      </c>
    </row>
    <row r="976" spans="1:9" ht="15.75">
      <c r="A976" s="96">
        <v>968</v>
      </c>
      <c r="B976" s="646" t="s">
        <v>1584</v>
      </c>
      <c r="C976" s="647" t="s">
        <v>2469</v>
      </c>
      <c r="D976" s="658" t="s">
        <v>3018</v>
      </c>
      <c r="E976" s="85" t="s">
        <v>1247</v>
      </c>
      <c r="F976" s="96" t="s">
        <v>1248</v>
      </c>
      <c r="G976" s="4">
        <f t="shared" ca="1" si="29"/>
        <v>200</v>
      </c>
      <c r="H976" s="4">
        <f t="shared" ca="1" si="29"/>
        <v>200</v>
      </c>
      <c r="I976" s="4">
        <f t="shared" ca="1" si="30"/>
        <v>40</v>
      </c>
    </row>
    <row r="977" spans="1:9" ht="15.75">
      <c r="A977" s="96">
        <v>969</v>
      </c>
      <c r="B977" s="646" t="s">
        <v>1101</v>
      </c>
      <c r="C977" s="647" t="s">
        <v>3019</v>
      </c>
      <c r="D977" s="658" t="s">
        <v>3020</v>
      </c>
      <c r="E977" s="85" t="s">
        <v>1247</v>
      </c>
      <c r="F977" s="96" t="s">
        <v>1248</v>
      </c>
      <c r="G977" s="4">
        <f t="shared" ca="1" si="29"/>
        <v>300</v>
      </c>
      <c r="H977" s="4">
        <f t="shared" ca="1" si="29"/>
        <v>300</v>
      </c>
      <c r="I977" s="4">
        <f t="shared" ca="1" si="30"/>
        <v>60</v>
      </c>
    </row>
    <row r="978" spans="1:9" ht="15.75">
      <c r="A978" s="96">
        <v>970</v>
      </c>
      <c r="B978" s="646" t="s">
        <v>2251</v>
      </c>
      <c r="C978" s="647" t="s">
        <v>3021</v>
      </c>
      <c r="D978" s="658" t="s">
        <v>3022</v>
      </c>
      <c r="E978" s="85" t="s">
        <v>1247</v>
      </c>
      <c r="F978" s="96" t="s">
        <v>1248</v>
      </c>
      <c r="G978" s="4">
        <f t="shared" ca="1" si="29"/>
        <v>300</v>
      </c>
      <c r="H978" s="4">
        <f t="shared" ca="1" si="29"/>
        <v>300</v>
      </c>
      <c r="I978" s="4">
        <f t="shared" ca="1" si="30"/>
        <v>60</v>
      </c>
    </row>
    <row r="979" spans="1:9" ht="15.75">
      <c r="A979" s="96">
        <v>971</v>
      </c>
      <c r="B979" s="646" t="s">
        <v>1090</v>
      </c>
      <c r="C979" s="647" t="s">
        <v>3023</v>
      </c>
      <c r="D979" s="658" t="s">
        <v>3024</v>
      </c>
      <c r="E979" s="85" t="s">
        <v>1247</v>
      </c>
      <c r="F979" s="96" t="s">
        <v>1248</v>
      </c>
      <c r="G979" s="4">
        <f t="shared" ca="1" si="29"/>
        <v>300</v>
      </c>
      <c r="H979" s="4">
        <f t="shared" ca="1" si="29"/>
        <v>300</v>
      </c>
      <c r="I979" s="4">
        <f t="shared" ca="1" si="30"/>
        <v>60</v>
      </c>
    </row>
    <row r="980" spans="1:9" ht="15.75">
      <c r="A980" s="96">
        <v>972</v>
      </c>
      <c r="B980" s="646" t="s">
        <v>3025</v>
      </c>
      <c r="C980" s="647" t="s">
        <v>3026</v>
      </c>
      <c r="D980" s="658" t="s">
        <v>3027</v>
      </c>
      <c r="E980" s="85" t="s">
        <v>1247</v>
      </c>
      <c r="F980" s="96" t="s">
        <v>1248</v>
      </c>
      <c r="G980" s="4">
        <f t="shared" ca="1" si="29"/>
        <v>200</v>
      </c>
      <c r="H980" s="4">
        <f t="shared" ca="1" si="29"/>
        <v>200</v>
      </c>
      <c r="I980" s="4">
        <f t="shared" ca="1" si="30"/>
        <v>40</v>
      </c>
    </row>
    <row r="981" spans="1:9" ht="15.75">
      <c r="A981" s="96">
        <v>973</v>
      </c>
      <c r="B981" s="646" t="s">
        <v>1294</v>
      </c>
      <c r="C981" s="647" t="s">
        <v>3028</v>
      </c>
      <c r="D981" s="658" t="s">
        <v>3029</v>
      </c>
      <c r="E981" s="85" t="s">
        <v>1247</v>
      </c>
      <c r="F981" s="96" t="s">
        <v>1248</v>
      </c>
      <c r="G981" s="4">
        <f t="shared" ca="1" si="29"/>
        <v>200</v>
      </c>
      <c r="H981" s="4">
        <f t="shared" ca="1" si="29"/>
        <v>200</v>
      </c>
      <c r="I981" s="4">
        <f t="shared" ca="1" si="30"/>
        <v>40</v>
      </c>
    </row>
    <row r="982" spans="1:9" ht="15.75">
      <c r="A982" s="96">
        <v>974</v>
      </c>
      <c r="B982" s="646" t="s">
        <v>3030</v>
      </c>
      <c r="C982" s="647" t="s">
        <v>3031</v>
      </c>
      <c r="D982" s="658" t="s">
        <v>3032</v>
      </c>
      <c r="E982" s="85" t="s">
        <v>1247</v>
      </c>
      <c r="F982" s="96" t="s">
        <v>1248</v>
      </c>
      <c r="G982" s="4">
        <f t="shared" ca="1" si="29"/>
        <v>100</v>
      </c>
      <c r="H982" s="4">
        <f t="shared" ca="1" si="29"/>
        <v>100</v>
      </c>
      <c r="I982" s="4">
        <f t="shared" ca="1" si="30"/>
        <v>20</v>
      </c>
    </row>
    <row r="983" spans="1:9" ht="15.75">
      <c r="A983" s="96">
        <v>975</v>
      </c>
      <c r="B983" s="646" t="s">
        <v>1305</v>
      </c>
      <c r="C983" s="647" t="s">
        <v>3033</v>
      </c>
      <c r="D983" s="658" t="s">
        <v>3034</v>
      </c>
      <c r="E983" s="85" t="s">
        <v>1247</v>
      </c>
      <c r="F983" s="96" t="s">
        <v>1248</v>
      </c>
      <c r="G983" s="4">
        <f t="shared" ca="1" si="29"/>
        <v>300</v>
      </c>
      <c r="H983" s="4">
        <f t="shared" ca="1" si="29"/>
        <v>300</v>
      </c>
      <c r="I983" s="4">
        <f t="shared" ca="1" si="30"/>
        <v>60</v>
      </c>
    </row>
    <row r="984" spans="1:9" ht="15.75">
      <c r="A984" s="96">
        <v>976</v>
      </c>
      <c r="B984" s="646" t="s">
        <v>1086</v>
      </c>
      <c r="C984" s="647" t="s">
        <v>1306</v>
      </c>
      <c r="D984" s="658" t="s">
        <v>3035</v>
      </c>
      <c r="E984" s="85" t="s">
        <v>1247</v>
      </c>
      <c r="F984" s="96" t="s">
        <v>1248</v>
      </c>
      <c r="G984" s="4">
        <f t="shared" ca="1" si="29"/>
        <v>300</v>
      </c>
      <c r="H984" s="4">
        <f t="shared" ca="1" si="29"/>
        <v>300</v>
      </c>
      <c r="I984" s="4">
        <f t="shared" ca="1" si="30"/>
        <v>60</v>
      </c>
    </row>
    <row r="985" spans="1:9" ht="15.75">
      <c r="A985" s="96">
        <v>977</v>
      </c>
      <c r="B985" s="646" t="s">
        <v>1097</v>
      </c>
      <c r="C985" s="647" t="s">
        <v>2720</v>
      </c>
      <c r="D985" s="658" t="s">
        <v>3036</v>
      </c>
      <c r="E985" s="85" t="s">
        <v>1247</v>
      </c>
      <c r="F985" s="96" t="s">
        <v>1248</v>
      </c>
      <c r="G985" s="4">
        <f t="shared" ca="1" si="29"/>
        <v>300</v>
      </c>
      <c r="H985" s="4">
        <f t="shared" ca="1" si="29"/>
        <v>300</v>
      </c>
      <c r="I985" s="4">
        <f t="shared" ca="1" si="30"/>
        <v>60</v>
      </c>
    </row>
    <row r="986" spans="1:9" ht="15.75">
      <c r="A986" s="96">
        <v>978</v>
      </c>
      <c r="B986" s="646" t="s">
        <v>1084</v>
      </c>
      <c r="C986" s="647" t="s">
        <v>2658</v>
      </c>
      <c r="D986" s="658" t="s">
        <v>3037</v>
      </c>
      <c r="E986" s="85" t="s">
        <v>1247</v>
      </c>
      <c r="F986" s="96" t="s">
        <v>1248</v>
      </c>
      <c r="G986" s="4">
        <f t="shared" ref="G986:H1049" ca="1" si="31">H986/0.8</f>
        <v>200</v>
      </c>
      <c r="H986" s="4">
        <f t="shared" ca="1" si="31"/>
        <v>200</v>
      </c>
      <c r="I986" s="4">
        <f t="shared" ref="I986:I1049" ca="1" si="32">G986-H986</f>
        <v>40</v>
      </c>
    </row>
    <row r="987" spans="1:9" ht="15.75">
      <c r="A987" s="96">
        <v>979</v>
      </c>
      <c r="B987" s="646" t="s">
        <v>1327</v>
      </c>
      <c r="C987" s="647" t="s">
        <v>3038</v>
      </c>
      <c r="D987" s="658" t="s">
        <v>3039</v>
      </c>
      <c r="E987" s="85" t="s">
        <v>1247</v>
      </c>
      <c r="F987" s="96" t="s">
        <v>1248</v>
      </c>
      <c r="G987" s="4">
        <f t="shared" ca="1" si="31"/>
        <v>300</v>
      </c>
      <c r="H987" s="4">
        <f t="shared" ca="1" si="31"/>
        <v>300</v>
      </c>
      <c r="I987" s="4">
        <f t="shared" ca="1" si="32"/>
        <v>60</v>
      </c>
    </row>
    <row r="988" spans="1:9" ht="15.75">
      <c r="A988" s="96">
        <v>980</v>
      </c>
      <c r="B988" s="646" t="s">
        <v>1330</v>
      </c>
      <c r="C988" s="647" t="s">
        <v>2720</v>
      </c>
      <c r="D988" s="658" t="s">
        <v>3040</v>
      </c>
      <c r="E988" s="85" t="s">
        <v>1247</v>
      </c>
      <c r="F988" s="96" t="s">
        <v>1248</v>
      </c>
      <c r="G988" s="4">
        <f t="shared" ca="1" si="31"/>
        <v>200</v>
      </c>
      <c r="H988" s="4">
        <f t="shared" ca="1" si="31"/>
        <v>200</v>
      </c>
      <c r="I988" s="4">
        <f t="shared" ca="1" si="32"/>
        <v>40</v>
      </c>
    </row>
    <row r="989" spans="1:9" ht="15.75">
      <c r="A989" s="96">
        <v>981</v>
      </c>
      <c r="B989" s="646" t="s">
        <v>1266</v>
      </c>
      <c r="C989" s="647" t="s">
        <v>3038</v>
      </c>
      <c r="D989" s="658" t="s">
        <v>3041</v>
      </c>
      <c r="E989" s="85" t="s">
        <v>1247</v>
      </c>
      <c r="F989" s="96" t="s">
        <v>1248</v>
      </c>
      <c r="G989" s="4">
        <f t="shared" ca="1" si="31"/>
        <v>200</v>
      </c>
      <c r="H989" s="4">
        <f t="shared" ca="1" si="31"/>
        <v>200</v>
      </c>
      <c r="I989" s="4">
        <f t="shared" ca="1" si="32"/>
        <v>40</v>
      </c>
    </row>
    <row r="990" spans="1:9" ht="15.75">
      <c r="A990" s="96">
        <v>982</v>
      </c>
      <c r="B990" s="646" t="s">
        <v>1080</v>
      </c>
      <c r="C990" s="647" t="s">
        <v>3042</v>
      </c>
      <c r="D990" s="658" t="s">
        <v>3043</v>
      </c>
      <c r="E990" s="85" t="s">
        <v>1247</v>
      </c>
      <c r="F990" s="96" t="s">
        <v>1248</v>
      </c>
      <c r="G990" s="4">
        <f t="shared" ca="1" si="31"/>
        <v>300</v>
      </c>
      <c r="H990" s="4">
        <f t="shared" ca="1" si="31"/>
        <v>300</v>
      </c>
      <c r="I990" s="4">
        <f t="shared" ca="1" si="32"/>
        <v>60</v>
      </c>
    </row>
    <row r="991" spans="1:9" ht="15.75">
      <c r="A991" s="96">
        <v>983</v>
      </c>
      <c r="B991" s="646" t="s">
        <v>1080</v>
      </c>
      <c r="C991" s="647" t="s">
        <v>1532</v>
      </c>
      <c r="D991" s="658" t="s">
        <v>3044</v>
      </c>
      <c r="E991" s="85" t="s">
        <v>1247</v>
      </c>
      <c r="F991" s="96" t="s">
        <v>1248</v>
      </c>
      <c r="G991" s="4">
        <f t="shared" ca="1" si="31"/>
        <v>100</v>
      </c>
      <c r="H991" s="4">
        <f t="shared" ca="1" si="31"/>
        <v>100</v>
      </c>
      <c r="I991" s="4">
        <f t="shared" ca="1" si="32"/>
        <v>20</v>
      </c>
    </row>
    <row r="992" spans="1:9" ht="15.75">
      <c r="A992" s="96">
        <v>984</v>
      </c>
      <c r="B992" s="646" t="s">
        <v>1578</v>
      </c>
      <c r="C992" s="647" t="s">
        <v>3045</v>
      </c>
      <c r="D992" s="658" t="s">
        <v>3046</v>
      </c>
      <c r="E992" s="85" t="s">
        <v>1247</v>
      </c>
      <c r="F992" s="96" t="s">
        <v>1248</v>
      </c>
      <c r="G992" s="4">
        <f t="shared" ca="1" si="31"/>
        <v>100</v>
      </c>
      <c r="H992" s="4">
        <f t="shared" ca="1" si="31"/>
        <v>100</v>
      </c>
      <c r="I992" s="4">
        <f t="shared" ca="1" si="32"/>
        <v>20</v>
      </c>
    </row>
    <row r="993" spans="1:9" ht="15.75">
      <c r="A993" s="96">
        <v>985</v>
      </c>
      <c r="B993" s="646" t="s">
        <v>2334</v>
      </c>
      <c r="C993" s="647" t="s">
        <v>1471</v>
      </c>
      <c r="D993" s="658" t="s">
        <v>3047</v>
      </c>
      <c r="E993" s="85" t="s">
        <v>1247</v>
      </c>
      <c r="F993" s="96" t="s">
        <v>1248</v>
      </c>
      <c r="G993" s="4">
        <f t="shared" ca="1" si="31"/>
        <v>300</v>
      </c>
      <c r="H993" s="4">
        <f t="shared" ca="1" si="31"/>
        <v>300</v>
      </c>
      <c r="I993" s="4">
        <f t="shared" ca="1" si="32"/>
        <v>60</v>
      </c>
    </row>
    <row r="994" spans="1:9" ht="15.75">
      <c r="A994" s="96">
        <v>986</v>
      </c>
      <c r="B994" s="646" t="s">
        <v>2334</v>
      </c>
      <c r="C994" s="647" t="s">
        <v>3048</v>
      </c>
      <c r="D994" s="658" t="s">
        <v>3049</v>
      </c>
      <c r="E994" s="85" t="s">
        <v>1247</v>
      </c>
      <c r="F994" s="96" t="s">
        <v>1248</v>
      </c>
      <c r="G994" s="4">
        <f t="shared" ca="1" si="31"/>
        <v>100</v>
      </c>
      <c r="H994" s="4">
        <f t="shared" ca="1" si="31"/>
        <v>100</v>
      </c>
      <c r="I994" s="4">
        <f t="shared" ca="1" si="32"/>
        <v>20</v>
      </c>
    </row>
    <row r="995" spans="1:9" ht="15.75">
      <c r="A995" s="96">
        <v>987</v>
      </c>
      <c r="B995" s="646" t="s">
        <v>1467</v>
      </c>
      <c r="C995" s="647" t="s">
        <v>3050</v>
      </c>
      <c r="D995" s="658" t="s">
        <v>3051</v>
      </c>
      <c r="E995" s="85" t="s">
        <v>1247</v>
      </c>
      <c r="F995" s="96" t="s">
        <v>1248</v>
      </c>
      <c r="G995" s="4">
        <f t="shared" ca="1" si="31"/>
        <v>200</v>
      </c>
      <c r="H995" s="4">
        <f t="shared" ca="1" si="31"/>
        <v>200</v>
      </c>
      <c r="I995" s="4">
        <f t="shared" ca="1" si="32"/>
        <v>40</v>
      </c>
    </row>
    <row r="996" spans="1:9" ht="15.75">
      <c r="A996" s="96">
        <v>988</v>
      </c>
      <c r="B996" s="646" t="s">
        <v>1343</v>
      </c>
      <c r="C996" s="647" t="s">
        <v>2967</v>
      </c>
      <c r="D996" s="658" t="s">
        <v>3052</v>
      </c>
      <c r="E996" s="85" t="s">
        <v>1247</v>
      </c>
      <c r="F996" s="96" t="s">
        <v>1248</v>
      </c>
      <c r="G996" s="4">
        <f t="shared" ca="1" si="31"/>
        <v>300</v>
      </c>
      <c r="H996" s="4">
        <f t="shared" ca="1" si="31"/>
        <v>300</v>
      </c>
      <c r="I996" s="4">
        <f t="shared" ca="1" si="32"/>
        <v>60</v>
      </c>
    </row>
    <row r="997" spans="1:9" ht="15.75">
      <c r="A997" s="96">
        <v>989</v>
      </c>
      <c r="B997" s="646" t="s">
        <v>1346</v>
      </c>
      <c r="C997" s="647" t="s">
        <v>3053</v>
      </c>
      <c r="D997" s="658" t="s">
        <v>3054</v>
      </c>
      <c r="E997" s="85" t="s">
        <v>1247</v>
      </c>
      <c r="F997" s="96" t="s">
        <v>1248</v>
      </c>
      <c r="G997" s="4">
        <f t="shared" ca="1" si="31"/>
        <v>100</v>
      </c>
      <c r="H997" s="4">
        <f t="shared" ca="1" si="31"/>
        <v>100</v>
      </c>
      <c r="I997" s="4">
        <f t="shared" ca="1" si="32"/>
        <v>20</v>
      </c>
    </row>
    <row r="998" spans="1:9" ht="15.75">
      <c r="A998" s="96">
        <v>990</v>
      </c>
      <c r="B998" s="646" t="s">
        <v>1346</v>
      </c>
      <c r="C998" s="647" t="s">
        <v>3055</v>
      </c>
      <c r="D998" s="658" t="s">
        <v>3056</v>
      </c>
      <c r="E998" s="85" t="s">
        <v>1247</v>
      </c>
      <c r="F998" s="96" t="s">
        <v>1248</v>
      </c>
      <c r="G998" s="4">
        <f t="shared" ca="1" si="31"/>
        <v>300</v>
      </c>
      <c r="H998" s="4">
        <f t="shared" ca="1" si="31"/>
        <v>300</v>
      </c>
      <c r="I998" s="4">
        <f t="shared" ca="1" si="32"/>
        <v>60</v>
      </c>
    </row>
    <row r="999" spans="1:9" ht="15.75">
      <c r="A999" s="96">
        <v>991</v>
      </c>
      <c r="B999" s="646" t="s">
        <v>1108</v>
      </c>
      <c r="C999" s="647" t="s">
        <v>3057</v>
      </c>
      <c r="D999" s="658" t="s">
        <v>3058</v>
      </c>
      <c r="E999" s="85" t="s">
        <v>1247</v>
      </c>
      <c r="F999" s="96" t="s">
        <v>1248</v>
      </c>
      <c r="G999" s="4">
        <f t="shared" ca="1" si="31"/>
        <v>300</v>
      </c>
      <c r="H999" s="4">
        <f t="shared" ca="1" si="31"/>
        <v>300</v>
      </c>
      <c r="I999" s="4">
        <f t="shared" ca="1" si="32"/>
        <v>60</v>
      </c>
    </row>
    <row r="1000" spans="1:9" ht="15.75">
      <c r="A1000" s="96">
        <v>992</v>
      </c>
      <c r="B1000" s="646" t="s">
        <v>1726</v>
      </c>
      <c r="C1000" s="647" t="s">
        <v>3059</v>
      </c>
      <c r="D1000" s="658" t="s">
        <v>3060</v>
      </c>
      <c r="E1000" s="85" t="s">
        <v>1247</v>
      </c>
      <c r="F1000" s="96" t="s">
        <v>1248</v>
      </c>
      <c r="G1000" s="4">
        <f t="shared" ca="1" si="31"/>
        <v>200</v>
      </c>
      <c r="H1000" s="4">
        <f t="shared" ca="1" si="31"/>
        <v>200</v>
      </c>
      <c r="I1000" s="4">
        <f t="shared" ca="1" si="32"/>
        <v>40</v>
      </c>
    </row>
    <row r="1001" spans="1:9" ht="15.75">
      <c r="A1001" s="96">
        <v>993</v>
      </c>
      <c r="B1001" s="646" t="s">
        <v>1726</v>
      </c>
      <c r="C1001" s="647" t="s">
        <v>3061</v>
      </c>
      <c r="D1001" s="658" t="s">
        <v>3062</v>
      </c>
      <c r="E1001" s="85" t="s">
        <v>1247</v>
      </c>
      <c r="F1001" s="96" t="s">
        <v>1248</v>
      </c>
      <c r="G1001" s="4">
        <f t="shared" ca="1" si="31"/>
        <v>100</v>
      </c>
      <c r="H1001" s="4">
        <f t="shared" ca="1" si="31"/>
        <v>100</v>
      </c>
      <c r="I1001" s="4">
        <f t="shared" ca="1" si="32"/>
        <v>20</v>
      </c>
    </row>
    <row r="1002" spans="1:9" ht="15.75">
      <c r="A1002" s="96">
        <v>994</v>
      </c>
      <c r="B1002" s="646" t="s">
        <v>1726</v>
      </c>
      <c r="C1002" s="647" t="s">
        <v>2634</v>
      </c>
      <c r="D1002" s="658" t="s">
        <v>3063</v>
      </c>
      <c r="E1002" s="85" t="s">
        <v>1247</v>
      </c>
      <c r="F1002" s="96" t="s">
        <v>1248</v>
      </c>
      <c r="G1002" s="4">
        <f t="shared" ca="1" si="31"/>
        <v>300</v>
      </c>
      <c r="H1002" s="4">
        <f t="shared" ca="1" si="31"/>
        <v>300</v>
      </c>
      <c r="I1002" s="4">
        <f t="shared" ca="1" si="32"/>
        <v>60</v>
      </c>
    </row>
    <row r="1003" spans="1:9" ht="15.75">
      <c r="A1003" s="96">
        <v>995</v>
      </c>
      <c r="B1003" s="646" t="s">
        <v>3064</v>
      </c>
      <c r="C1003" s="647" t="s">
        <v>3042</v>
      </c>
      <c r="D1003" s="658" t="s">
        <v>3065</v>
      </c>
      <c r="E1003" s="85" t="s">
        <v>1247</v>
      </c>
      <c r="F1003" s="96" t="s">
        <v>1248</v>
      </c>
      <c r="G1003" s="4">
        <f t="shared" ca="1" si="31"/>
        <v>100</v>
      </c>
      <c r="H1003" s="4">
        <f t="shared" ca="1" si="31"/>
        <v>100</v>
      </c>
      <c r="I1003" s="4">
        <f t="shared" ca="1" si="32"/>
        <v>20</v>
      </c>
    </row>
    <row r="1004" spans="1:9" ht="15.75">
      <c r="A1004" s="96">
        <v>996</v>
      </c>
      <c r="B1004" s="646" t="s">
        <v>1282</v>
      </c>
      <c r="C1004" s="647" t="s">
        <v>3066</v>
      </c>
      <c r="D1004" s="658" t="s">
        <v>3067</v>
      </c>
      <c r="E1004" s="85" t="s">
        <v>1247</v>
      </c>
      <c r="F1004" s="96" t="s">
        <v>1248</v>
      </c>
      <c r="G1004" s="4">
        <f t="shared" ca="1" si="31"/>
        <v>300</v>
      </c>
      <c r="H1004" s="4">
        <f t="shared" ca="1" si="31"/>
        <v>300</v>
      </c>
      <c r="I1004" s="4">
        <f t="shared" ca="1" si="32"/>
        <v>60</v>
      </c>
    </row>
    <row r="1005" spans="1:9" ht="15.75">
      <c r="A1005" s="96">
        <v>997</v>
      </c>
      <c r="B1005" s="646" t="s">
        <v>1282</v>
      </c>
      <c r="C1005" s="647" t="s">
        <v>3068</v>
      </c>
      <c r="D1005" s="658" t="s">
        <v>3069</v>
      </c>
      <c r="E1005" s="85" t="s">
        <v>1247</v>
      </c>
      <c r="F1005" s="96" t="s">
        <v>1248</v>
      </c>
      <c r="G1005" s="4">
        <f t="shared" ca="1" si="31"/>
        <v>300</v>
      </c>
      <c r="H1005" s="4">
        <f t="shared" ca="1" si="31"/>
        <v>300</v>
      </c>
      <c r="I1005" s="4">
        <f t="shared" ca="1" si="32"/>
        <v>60</v>
      </c>
    </row>
    <row r="1006" spans="1:9" ht="15.75">
      <c r="A1006" s="96">
        <v>998</v>
      </c>
      <c r="B1006" s="646" t="s">
        <v>1098</v>
      </c>
      <c r="C1006" s="647" t="s">
        <v>3070</v>
      </c>
      <c r="D1006" s="658" t="s">
        <v>3071</v>
      </c>
      <c r="E1006" s="85" t="s">
        <v>1247</v>
      </c>
      <c r="F1006" s="96" t="s">
        <v>1248</v>
      </c>
      <c r="G1006" s="4">
        <f t="shared" ca="1" si="31"/>
        <v>300</v>
      </c>
      <c r="H1006" s="4">
        <f t="shared" ca="1" si="31"/>
        <v>300</v>
      </c>
      <c r="I1006" s="4">
        <f t="shared" ca="1" si="32"/>
        <v>60</v>
      </c>
    </row>
    <row r="1007" spans="1:9" ht="15.75">
      <c r="A1007" s="96">
        <v>999</v>
      </c>
      <c r="B1007" s="646" t="s">
        <v>1096</v>
      </c>
      <c r="C1007" s="647" t="s">
        <v>1708</v>
      </c>
      <c r="D1007" s="658" t="s">
        <v>3072</v>
      </c>
      <c r="E1007" s="85" t="s">
        <v>1247</v>
      </c>
      <c r="F1007" s="96" t="s">
        <v>1248</v>
      </c>
      <c r="G1007" s="4">
        <f t="shared" ca="1" si="31"/>
        <v>300</v>
      </c>
      <c r="H1007" s="4">
        <f t="shared" ca="1" si="31"/>
        <v>300</v>
      </c>
      <c r="I1007" s="4">
        <f t="shared" ca="1" si="32"/>
        <v>60</v>
      </c>
    </row>
    <row r="1008" spans="1:9" ht="15.75">
      <c r="A1008" s="96">
        <v>1000</v>
      </c>
      <c r="B1008" s="646" t="s">
        <v>1096</v>
      </c>
      <c r="C1008" s="647" t="s">
        <v>3073</v>
      </c>
      <c r="D1008" s="658" t="s">
        <v>3074</v>
      </c>
      <c r="E1008" s="85" t="s">
        <v>1247</v>
      </c>
      <c r="F1008" s="96" t="s">
        <v>1248</v>
      </c>
      <c r="G1008" s="4">
        <f t="shared" ca="1" si="31"/>
        <v>200</v>
      </c>
      <c r="H1008" s="4">
        <f t="shared" ca="1" si="31"/>
        <v>200</v>
      </c>
      <c r="I1008" s="4">
        <f t="shared" ca="1" si="32"/>
        <v>40</v>
      </c>
    </row>
    <row r="1009" spans="1:9" ht="15.75">
      <c r="A1009" s="96">
        <v>1001</v>
      </c>
      <c r="B1009" s="646" t="s">
        <v>1113</v>
      </c>
      <c r="C1009" s="647" t="s">
        <v>3075</v>
      </c>
      <c r="D1009" s="658" t="s">
        <v>3076</v>
      </c>
      <c r="E1009" s="85" t="s">
        <v>1247</v>
      </c>
      <c r="F1009" s="96" t="s">
        <v>1248</v>
      </c>
      <c r="G1009" s="4">
        <f t="shared" ca="1" si="31"/>
        <v>300</v>
      </c>
      <c r="H1009" s="4">
        <f t="shared" ca="1" si="31"/>
        <v>300</v>
      </c>
      <c r="I1009" s="4">
        <f t="shared" ca="1" si="32"/>
        <v>60</v>
      </c>
    </row>
    <row r="1010" spans="1:9" ht="15.75">
      <c r="A1010" s="96">
        <v>1002</v>
      </c>
      <c r="B1010" s="646" t="s">
        <v>1391</v>
      </c>
      <c r="C1010" s="647" t="s">
        <v>1138</v>
      </c>
      <c r="D1010" s="658" t="s">
        <v>3077</v>
      </c>
      <c r="E1010" s="85" t="s">
        <v>1247</v>
      </c>
      <c r="F1010" s="96" t="s">
        <v>1248</v>
      </c>
      <c r="G1010" s="4">
        <f t="shared" ca="1" si="31"/>
        <v>200</v>
      </c>
      <c r="H1010" s="4">
        <f t="shared" ca="1" si="31"/>
        <v>200</v>
      </c>
      <c r="I1010" s="4">
        <f t="shared" ca="1" si="32"/>
        <v>40</v>
      </c>
    </row>
    <row r="1011" spans="1:9" ht="15.75">
      <c r="A1011" s="96">
        <v>1003</v>
      </c>
      <c r="B1011" s="646" t="s">
        <v>3078</v>
      </c>
      <c r="C1011" s="647" t="s">
        <v>3079</v>
      </c>
      <c r="D1011" s="658" t="s">
        <v>3080</v>
      </c>
      <c r="E1011" s="85" t="s">
        <v>1247</v>
      </c>
      <c r="F1011" s="96" t="s">
        <v>1248</v>
      </c>
      <c r="G1011" s="4">
        <f t="shared" ca="1" si="31"/>
        <v>300</v>
      </c>
      <c r="H1011" s="4">
        <f t="shared" ca="1" si="31"/>
        <v>300</v>
      </c>
      <c r="I1011" s="4">
        <f t="shared" ca="1" si="32"/>
        <v>60</v>
      </c>
    </row>
    <row r="1012" spans="1:9" ht="15.75">
      <c r="A1012" s="96">
        <v>1004</v>
      </c>
      <c r="B1012" s="646" t="s">
        <v>1294</v>
      </c>
      <c r="C1012" s="647" t="s">
        <v>3081</v>
      </c>
      <c r="D1012" s="658" t="s">
        <v>3082</v>
      </c>
      <c r="E1012" s="85" t="s">
        <v>1247</v>
      </c>
      <c r="F1012" s="96" t="s">
        <v>1248</v>
      </c>
      <c r="G1012" s="4">
        <f t="shared" ca="1" si="31"/>
        <v>300</v>
      </c>
      <c r="H1012" s="4">
        <f t="shared" ca="1" si="31"/>
        <v>300</v>
      </c>
      <c r="I1012" s="4">
        <f t="shared" ca="1" si="32"/>
        <v>60</v>
      </c>
    </row>
    <row r="1013" spans="1:9" ht="15.75">
      <c r="A1013" s="96">
        <v>1005</v>
      </c>
      <c r="B1013" s="646" t="s">
        <v>2409</v>
      </c>
      <c r="C1013" s="647" t="s">
        <v>2644</v>
      </c>
      <c r="D1013" s="658" t="s">
        <v>3083</v>
      </c>
      <c r="E1013" s="85" t="s">
        <v>1247</v>
      </c>
      <c r="F1013" s="96" t="s">
        <v>1248</v>
      </c>
      <c r="G1013" s="4">
        <f t="shared" ca="1" si="31"/>
        <v>200</v>
      </c>
      <c r="H1013" s="4">
        <f t="shared" ca="1" si="31"/>
        <v>200</v>
      </c>
      <c r="I1013" s="4">
        <f t="shared" ca="1" si="32"/>
        <v>40</v>
      </c>
    </row>
    <row r="1014" spans="1:9" ht="15.75">
      <c r="A1014" s="96">
        <v>1006</v>
      </c>
      <c r="B1014" s="646" t="s">
        <v>1086</v>
      </c>
      <c r="C1014" s="647" t="s">
        <v>2729</v>
      </c>
      <c r="D1014" s="658" t="s">
        <v>3084</v>
      </c>
      <c r="E1014" s="85" t="s">
        <v>1247</v>
      </c>
      <c r="F1014" s="96" t="s">
        <v>1248</v>
      </c>
      <c r="G1014" s="4">
        <f t="shared" ca="1" si="31"/>
        <v>300</v>
      </c>
      <c r="H1014" s="4">
        <f t="shared" ca="1" si="31"/>
        <v>300</v>
      </c>
      <c r="I1014" s="4">
        <f t="shared" ca="1" si="32"/>
        <v>60</v>
      </c>
    </row>
    <row r="1015" spans="1:9" ht="15.75">
      <c r="A1015" s="96">
        <v>1007</v>
      </c>
      <c r="B1015" s="646" t="s">
        <v>3085</v>
      </c>
      <c r="C1015" s="647" t="s">
        <v>2599</v>
      </c>
      <c r="D1015" s="658" t="s">
        <v>3086</v>
      </c>
      <c r="E1015" s="85" t="s">
        <v>1247</v>
      </c>
      <c r="F1015" s="96" t="s">
        <v>1248</v>
      </c>
      <c r="G1015" s="4">
        <f t="shared" ca="1" si="31"/>
        <v>300</v>
      </c>
      <c r="H1015" s="4">
        <f t="shared" ca="1" si="31"/>
        <v>300</v>
      </c>
      <c r="I1015" s="4">
        <f t="shared" ca="1" si="32"/>
        <v>60</v>
      </c>
    </row>
    <row r="1016" spans="1:9" ht="15.75">
      <c r="A1016" s="96">
        <v>1008</v>
      </c>
      <c r="B1016" s="646" t="s">
        <v>3087</v>
      </c>
      <c r="C1016" s="647" t="s">
        <v>3042</v>
      </c>
      <c r="D1016" s="658" t="s">
        <v>3088</v>
      </c>
      <c r="E1016" s="85" t="s">
        <v>1247</v>
      </c>
      <c r="F1016" s="96" t="s">
        <v>1248</v>
      </c>
      <c r="G1016" s="4">
        <f t="shared" ca="1" si="31"/>
        <v>300</v>
      </c>
      <c r="H1016" s="4">
        <f t="shared" ca="1" si="31"/>
        <v>300</v>
      </c>
      <c r="I1016" s="4">
        <f t="shared" ca="1" si="32"/>
        <v>60</v>
      </c>
    </row>
    <row r="1017" spans="1:9" ht="15.75">
      <c r="A1017" s="96">
        <v>1009</v>
      </c>
      <c r="B1017" s="646" t="s">
        <v>3089</v>
      </c>
      <c r="C1017" s="647" t="s">
        <v>2549</v>
      </c>
      <c r="D1017" s="658" t="s">
        <v>3090</v>
      </c>
      <c r="E1017" s="85" t="s">
        <v>1247</v>
      </c>
      <c r="F1017" s="96" t="s">
        <v>1248</v>
      </c>
      <c r="G1017" s="4">
        <f t="shared" ca="1" si="31"/>
        <v>200</v>
      </c>
      <c r="H1017" s="4">
        <f t="shared" ca="1" si="31"/>
        <v>200</v>
      </c>
      <c r="I1017" s="4">
        <f t="shared" ca="1" si="32"/>
        <v>40</v>
      </c>
    </row>
    <row r="1018" spans="1:9" ht="15.75">
      <c r="A1018" s="96">
        <v>1010</v>
      </c>
      <c r="B1018" s="646" t="s">
        <v>1327</v>
      </c>
      <c r="C1018" s="647" t="s">
        <v>3091</v>
      </c>
      <c r="D1018" s="658" t="s">
        <v>3092</v>
      </c>
      <c r="E1018" s="85" t="s">
        <v>1247</v>
      </c>
      <c r="F1018" s="96" t="s">
        <v>1248</v>
      </c>
      <c r="G1018" s="4">
        <f t="shared" ca="1" si="31"/>
        <v>300</v>
      </c>
      <c r="H1018" s="4">
        <f t="shared" ca="1" si="31"/>
        <v>300</v>
      </c>
      <c r="I1018" s="4">
        <f t="shared" ca="1" si="32"/>
        <v>60</v>
      </c>
    </row>
    <row r="1019" spans="1:9" ht="15.75">
      <c r="A1019" s="96">
        <v>1011</v>
      </c>
      <c r="B1019" s="646" t="s">
        <v>1327</v>
      </c>
      <c r="C1019" s="647" t="s">
        <v>3093</v>
      </c>
      <c r="D1019" s="658" t="s">
        <v>3094</v>
      </c>
      <c r="E1019" s="85" t="s">
        <v>1247</v>
      </c>
      <c r="F1019" s="96" t="s">
        <v>1248</v>
      </c>
      <c r="G1019" s="4">
        <f t="shared" ca="1" si="31"/>
        <v>200</v>
      </c>
      <c r="H1019" s="4">
        <f t="shared" ca="1" si="31"/>
        <v>200</v>
      </c>
      <c r="I1019" s="4">
        <f t="shared" ca="1" si="32"/>
        <v>40</v>
      </c>
    </row>
    <row r="1020" spans="1:9" ht="15.75">
      <c r="A1020" s="96">
        <v>1012</v>
      </c>
      <c r="B1020" s="646" t="s">
        <v>1102</v>
      </c>
      <c r="C1020" s="647" t="s">
        <v>3095</v>
      </c>
      <c r="D1020" s="658" t="s">
        <v>3096</v>
      </c>
      <c r="E1020" s="85" t="s">
        <v>1247</v>
      </c>
      <c r="F1020" s="96" t="s">
        <v>1248</v>
      </c>
      <c r="G1020" s="4">
        <f t="shared" ca="1" si="31"/>
        <v>200</v>
      </c>
      <c r="H1020" s="4">
        <f t="shared" ca="1" si="31"/>
        <v>200</v>
      </c>
      <c r="I1020" s="4">
        <f t="shared" ca="1" si="32"/>
        <v>40</v>
      </c>
    </row>
    <row r="1021" spans="1:9" ht="15.75">
      <c r="A1021" s="96">
        <v>1013</v>
      </c>
      <c r="B1021" s="646" t="s">
        <v>3097</v>
      </c>
      <c r="C1021" s="647" t="s">
        <v>3098</v>
      </c>
      <c r="D1021" s="658" t="s">
        <v>3099</v>
      </c>
      <c r="E1021" s="85" t="s">
        <v>1247</v>
      </c>
      <c r="F1021" s="96" t="s">
        <v>1248</v>
      </c>
      <c r="G1021" s="4">
        <f t="shared" ca="1" si="31"/>
        <v>300</v>
      </c>
      <c r="H1021" s="4">
        <f t="shared" ca="1" si="31"/>
        <v>300</v>
      </c>
      <c r="I1021" s="4">
        <f t="shared" ca="1" si="32"/>
        <v>60</v>
      </c>
    </row>
    <row r="1022" spans="1:9" ht="15.75">
      <c r="A1022" s="96">
        <v>1014</v>
      </c>
      <c r="B1022" s="646" t="s">
        <v>1266</v>
      </c>
      <c r="C1022" s="647" t="s">
        <v>3100</v>
      </c>
      <c r="D1022" s="658" t="s">
        <v>3101</v>
      </c>
      <c r="E1022" s="85" t="s">
        <v>1247</v>
      </c>
      <c r="F1022" s="96" t="s">
        <v>1248</v>
      </c>
      <c r="G1022" s="4">
        <f t="shared" ca="1" si="31"/>
        <v>300</v>
      </c>
      <c r="H1022" s="4">
        <f t="shared" ca="1" si="31"/>
        <v>300</v>
      </c>
      <c r="I1022" s="4">
        <f t="shared" ca="1" si="32"/>
        <v>60</v>
      </c>
    </row>
    <row r="1023" spans="1:9" ht="15.75">
      <c r="A1023" s="96">
        <v>1015</v>
      </c>
      <c r="B1023" s="646" t="s">
        <v>1080</v>
      </c>
      <c r="C1023" s="647" t="s">
        <v>3102</v>
      </c>
      <c r="D1023" s="658" t="s">
        <v>3103</v>
      </c>
      <c r="E1023" s="85" t="s">
        <v>1247</v>
      </c>
      <c r="F1023" s="96" t="s">
        <v>1248</v>
      </c>
      <c r="G1023" s="4">
        <f t="shared" ca="1" si="31"/>
        <v>200</v>
      </c>
      <c r="H1023" s="4">
        <f t="shared" ca="1" si="31"/>
        <v>200</v>
      </c>
      <c r="I1023" s="4">
        <f t="shared" ca="1" si="32"/>
        <v>40</v>
      </c>
    </row>
    <row r="1024" spans="1:9" ht="15.75">
      <c r="A1024" s="96">
        <v>1016</v>
      </c>
      <c r="B1024" s="646" t="s">
        <v>1333</v>
      </c>
      <c r="C1024" s="647" t="s">
        <v>3104</v>
      </c>
      <c r="D1024" s="658" t="s">
        <v>3105</v>
      </c>
      <c r="E1024" s="85" t="s">
        <v>1247</v>
      </c>
      <c r="F1024" s="96" t="s">
        <v>1248</v>
      </c>
      <c r="G1024" s="4">
        <f t="shared" ca="1" si="31"/>
        <v>300</v>
      </c>
      <c r="H1024" s="4">
        <f t="shared" ca="1" si="31"/>
        <v>300</v>
      </c>
      <c r="I1024" s="4">
        <f t="shared" ca="1" si="32"/>
        <v>60</v>
      </c>
    </row>
    <row r="1025" spans="1:9" ht="15.75">
      <c r="A1025" s="96">
        <v>1017</v>
      </c>
      <c r="B1025" s="646" t="s">
        <v>3106</v>
      </c>
      <c r="C1025" s="647" t="s">
        <v>1554</v>
      </c>
      <c r="D1025" s="658" t="s">
        <v>3107</v>
      </c>
      <c r="E1025" s="85" t="s">
        <v>1247</v>
      </c>
      <c r="F1025" s="96" t="s">
        <v>1248</v>
      </c>
      <c r="G1025" s="4">
        <f t="shared" ca="1" si="31"/>
        <v>300</v>
      </c>
      <c r="H1025" s="4">
        <f t="shared" ca="1" si="31"/>
        <v>300</v>
      </c>
      <c r="I1025" s="4">
        <f t="shared" ca="1" si="32"/>
        <v>60</v>
      </c>
    </row>
    <row r="1026" spans="1:9" ht="15.75">
      <c r="A1026" s="96">
        <v>1018</v>
      </c>
      <c r="B1026" s="646" t="s">
        <v>1119</v>
      </c>
      <c r="C1026" s="647" t="s">
        <v>3108</v>
      </c>
      <c r="D1026" s="658" t="s">
        <v>3109</v>
      </c>
      <c r="E1026" s="85" t="s">
        <v>1247</v>
      </c>
      <c r="F1026" s="96" t="s">
        <v>1248</v>
      </c>
      <c r="G1026" s="4">
        <f t="shared" ca="1" si="31"/>
        <v>200</v>
      </c>
      <c r="H1026" s="4">
        <f t="shared" ca="1" si="31"/>
        <v>200</v>
      </c>
      <c r="I1026" s="4">
        <f t="shared" ca="1" si="32"/>
        <v>40</v>
      </c>
    </row>
    <row r="1027" spans="1:9" ht="15.75">
      <c r="A1027" s="96">
        <v>1019</v>
      </c>
      <c r="B1027" s="646" t="s">
        <v>3110</v>
      </c>
      <c r="C1027" s="647" t="s">
        <v>3111</v>
      </c>
      <c r="D1027" s="658" t="s">
        <v>3112</v>
      </c>
      <c r="E1027" s="85" t="s">
        <v>1247</v>
      </c>
      <c r="F1027" s="96" t="s">
        <v>1248</v>
      </c>
      <c r="G1027" s="4">
        <f t="shared" ca="1" si="31"/>
        <v>300</v>
      </c>
      <c r="H1027" s="4">
        <f t="shared" ca="1" si="31"/>
        <v>300</v>
      </c>
      <c r="I1027" s="4">
        <f t="shared" ca="1" si="32"/>
        <v>60</v>
      </c>
    </row>
    <row r="1028" spans="1:9" ht="15.75">
      <c r="A1028" s="96">
        <v>1020</v>
      </c>
      <c r="B1028" s="646" t="s">
        <v>1343</v>
      </c>
      <c r="C1028" s="647" t="s">
        <v>3113</v>
      </c>
      <c r="D1028" s="658" t="s">
        <v>3114</v>
      </c>
      <c r="E1028" s="85" t="s">
        <v>1247</v>
      </c>
      <c r="F1028" s="96" t="s">
        <v>1248</v>
      </c>
      <c r="G1028" s="4">
        <f t="shared" ca="1" si="31"/>
        <v>300</v>
      </c>
      <c r="H1028" s="4">
        <f t="shared" ca="1" si="31"/>
        <v>300</v>
      </c>
      <c r="I1028" s="4">
        <f t="shared" ca="1" si="32"/>
        <v>60</v>
      </c>
    </row>
    <row r="1029" spans="1:9" ht="15.75">
      <c r="A1029" s="96">
        <v>1021</v>
      </c>
      <c r="B1029" s="646" t="s">
        <v>1346</v>
      </c>
      <c r="C1029" s="647" t="s">
        <v>3115</v>
      </c>
      <c r="D1029" s="658" t="s">
        <v>3116</v>
      </c>
      <c r="E1029" s="85" t="s">
        <v>1247</v>
      </c>
      <c r="F1029" s="96" t="s">
        <v>1248</v>
      </c>
      <c r="G1029" s="4">
        <f t="shared" ca="1" si="31"/>
        <v>300</v>
      </c>
      <c r="H1029" s="4">
        <f t="shared" ca="1" si="31"/>
        <v>300</v>
      </c>
      <c r="I1029" s="4">
        <f t="shared" ca="1" si="32"/>
        <v>60</v>
      </c>
    </row>
    <row r="1030" spans="1:9" ht="15.75">
      <c r="A1030" s="96">
        <v>1022</v>
      </c>
      <c r="B1030" s="646" t="s">
        <v>1348</v>
      </c>
      <c r="C1030" s="647" t="s">
        <v>3117</v>
      </c>
      <c r="D1030" s="658" t="s">
        <v>3118</v>
      </c>
      <c r="E1030" s="85" t="s">
        <v>1247</v>
      </c>
      <c r="F1030" s="96" t="s">
        <v>1248</v>
      </c>
      <c r="G1030" s="4">
        <f t="shared" ca="1" si="31"/>
        <v>300</v>
      </c>
      <c r="H1030" s="4">
        <f t="shared" ca="1" si="31"/>
        <v>300</v>
      </c>
      <c r="I1030" s="4">
        <f t="shared" ca="1" si="32"/>
        <v>60</v>
      </c>
    </row>
    <row r="1031" spans="1:9" ht="15.75">
      <c r="A1031" s="96">
        <v>1023</v>
      </c>
      <c r="B1031" s="646" t="s">
        <v>1108</v>
      </c>
      <c r="C1031" s="647" t="s">
        <v>3119</v>
      </c>
      <c r="D1031" s="658" t="s">
        <v>3120</v>
      </c>
      <c r="E1031" s="85" t="s">
        <v>1247</v>
      </c>
      <c r="F1031" s="96" t="s">
        <v>1248</v>
      </c>
      <c r="G1031" s="4">
        <f t="shared" ca="1" si="31"/>
        <v>300</v>
      </c>
      <c r="H1031" s="4">
        <f t="shared" ca="1" si="31"/>
        <v>300</v>
      </c>
      <c r="I1031" s="4">
        <f t="shared" ca="1" si="32"/>
        <v>60</v>
      </c>
    </row>
    <row r="1032" spans="1:9" ht="15.75">
      <c r="A1032" s="96">
        <v>1024</v>
      </c>
      <c r="B1032" s="646" t="s">
        <v>1108</v>
      </c>
      <c r="C1032" s="647" t="s">
        <v>3121</v>
      </c>
      <c r="D1032" s="658" t="s">
        <v>3122</v>
      </c>
      <c r="E1032" s="85" t="s">
        <v>1247</v>
      </c>
      <c r="F1032" s="96" t="s">
        <v>1248</v>
      </c>
      <c r="G1032" s="4">
        <f t="shared" ca="1" si="31"/>
        <v>200</v>
      </c>
      <c r="H1032" s="4">
        <f t="shared" ca="1" si="31"/>
        <v>200</v>
      </c>
      <c r="I1032" s="4">
        <f t="shared" ca="1" si="32"/>
        <v>40</v>
      </c>
    </row>
    <row r="1033" spans="1:9" ht="15.75">
      <c r="A1033" s="96">
        <v>1025</v>
      </c>
      <c r="B1033" s="646" t="s">
        <v>1420</v>
      </c>
      <c r="C1033" s="647" t="s">
        <v>3123</v>
      </c>
      <c r="D1033" s="658" t="s">
        <v>3124</v>
      </c>
      <c r="E1033" s="85" t="s">
        <v>1247</v>
      </c>
      <c r="F1033" s="96" t="s">
        <v>1248</v>
      </c>
      <c r="G1033" s="4">
        <f t="shared" ca="1" si="31"/>
        <v>300</v>
      </c>
      <c r="H1033" s="4">
        <f t="shared" ca="1" si="31"/>
        <v>300</v>
      </c>
      <c r="I1033" s="4">
        <f t="shared" ca="1" si="32"/>
        <v>60</v>
      </c>
    </row>
    <row r="1034" spans="1:9" ht="15.75">
      <c r="A1034" s="96">
        <v>1026</v>
      </c>
      <c r="B1034" s="646" t="s">
        <v>1718</v>
      </c>
      <c r="C1034" s="647" t="s">
        <v>3125</v>
      </c>
      <c r="D1034" s="658" t="s">
        <v>3126</v>
      </c>
      <c r="E1034" s="85" t="s">
        <v>1247</v>
      </c>
      <c r="F1034" s="96" t="s">
        <v>1248</v>
      </c>
      <c r="G1034" s="4">
        <f t="shared" ca="1" si="31"/>
        <v>100</v>
      </c>
      <c r="H1034" s="4">
        <f t="shared" ca="1" si="31"/>
        <v>100</v>
      </c>
      <c r="I1034" s="4">
        <f t="shared" ca="1" si="32"/>
        <v>20</v>
      </c>
    </row>
    <row r="1035" spans="1:9" ht="15.75">
      <c r="A1035" s="96">
        <v>1027</v>
      </c>
      <c r="B1035" s="646" t="s">
        <v>1276</v>
      </c>
      <c r="C1035" s="647" t="s">
        <v>3127</v>
      </c>
      <c r="D1035" s="658" t="s">
        <v>3128</v>
      </c>
      <c r="E1035" s="85" t="s">
        <v>1247</v>
      </c>
      <c r="F1035" s="96" t="s">
        <v>1248</v>
      </c>
      <c r="G1035" s="4">
        <f t="shared" ca="1" si="31"/>
        <v>200</v>
      </c>
      <c r="H1035" s="4">
        <f t="shared" ca="1" si="31"/>
        <v>200</v>
      </c>
      <c r="I1035" s="4">
        <f t="shared" ca="1" si="32"/>
        <v>40</v>
      </c>
    </row>
    <row r="1036" spans="1:9" ht="15.75">
      <c r="A1036" s="96">
        <v>1028</v>
      </c>
      <c r="B1036" s="646" t="s">
        <v>1483</v>
      </c>
      <c r="C1036" s="647" t="s">
        <v>3129</v>
      </c>
      <c r="D1036" s="658" t="s">
        <v>3130</v>
      </c>
      <c r="E1036" s="85" t="s">
        <v>1247</v>
      </c>
      <c r="F1036" s="96" t="s">
        <v>1248</v>
      </c>
      <c r="G1036" s="4">
        <f t="shared" ca="1" si="31"/>
        <v>300</v>
      </c>
      <c r="H1036" s="4">
        <f t="shared" ca="1" si="31"/>
        <v>300</v>
      </c>
      <c r="I1036" s="4">
        <f t="shared" ca="1" si="32"/>
        <v>60</v>
      </c>
    </row>
    <row r="1037" spans="1:9" ht="15.75">
      <c r="A1037" s="96">
        <v>1029</v>
      </c>
      <c r="B1037" s="646" t="s">
        <v>2973</v>
      </c>
      <c r="C1037" s="647" t="s">
        <v>2663</v>
      </c>
      <c r="D1037" s="658" t="s">
        <v>3131</v>
      </c>
      <c r="E1037" s="85" t="s">
        <v>1247</v>
      </c>
      <c r="F1037" s="96" t="s">
        <v>1248</v>
      </c>
      <c r="G1037" s="4">
        <f t="shared" ca="1" si="31"/>
        <v>200</v>
      </c>
      <c r="H1037" s="4">
        <f t="shared" ca="1" si="31"/>
        <v>200</v>
      </c>
      <c r="I1037" s="4">
        <f t="shared" ca="1" si="32"/>
        <v>40</v>
      </c>
    </row>
    <row r="1038" spans="1:9" ht="15.75">
      <c r="A1038" s="96">
        <v>1030</v>
      </c>
      <c r="B1038" s="646" t="s">
        <v>1431</v>
      </c>
      <c r="C1038" s="647" t="s">
        <v>1828</v>
      </c>
      <c r="D1038" s="658" t="s">
        <v>3132</v>
      </c>
      <c r="E1038" s="85" t="s">
        <v>1247</v>
      </c>
      <c r="F1038" s="96" t="s">
        <v>1248</v>
      </c>
      <c r="G1038" s="4">
        <f t="shared" ca="1" si="31"/>
        <v>200</v>
      </c>
      <c r="H1038" s="4">
        <f t="shared" ca="1" si="31"/>
        <v>200</v>
      </c>
      <c r="I1038" s="4">
        <f t="shared" ca="1" si="32"/>
        <v>40</v>
      </c>
    </row>
    <row r="1039" spans="1:9" ht="15.75">
      <c r="A1039" s="96">
        <v>1031</v>
      </c>
      <c r="B1039" s="646" t="s">
        <v>1104</v>
      </c>
      <c r="C1039" s="647" t="s">
        <v>2603</v>
      </c>
      <c r="D1039" s="658" t="s">
        <v>3133</v>
      </c>
      <c r="E1039" s="85" t="s">
        <v>1247</v>
      </c>
      <c r="F1039" s="96" t="s">
        <v>1248</v>
      </c>
      <c r="G1039" s="4">
        <f t="shared" ca="1" si="31"/>
        <v>300</v>
      </c>
      <c r="H1039" s="4">
        <f t="shared" ca="1" si="31"/>
        <v>300</v>
      </c>
      <c r="I1039" s="4">
        <f t="shared" ca="1" si="32"/>
        <v>60</v>
      </c>
    </row>
    <row r="1040" spans="1:9" ht="15.75">
      <c r="A1040" s="96">
        <v>1032</v>
      </c>
      <c r="B1040" s="646" t="s">
        <v>1104</v>
      </c>
      <c r="C1040" s="647" t="s">
        <v>2860</v>
      </c>
      <c r="D1040" s="658" t="s">
        <v>3134</v>
      </c>
      <c r="E1040" s="85" t="s">
        <v>1247</v>
      </c>
      <c r="F1040" s="96" t="s">
        <v>1248</v>
      </c>
      <c r="G1040" s="4">
        <f t="shared" ca="1" si="31"/>
        <v>300</v>
      </c>
      <c r="H1040" s="4">
        <f t="shared" ca="1" si="31"/>
        <v>300</v>
      </c>
      <c r="I1040" s="4">
        <f t="shared" ca="1" si="32"/>
        <v>60</v>
      </c>
    </row>
    <row r="1041" spans="1:9" ht="15.75">
      <c r="A1041" s="96">
        <v>1033</v>
      </c>
      <c r="B1041" s="646" t="s">
        <v>1282</v>
      </c>
      <c r="C1041" s="647" t="s">
        <v>2854</v>
      </c>
      <c r="D1041" s="658" t="s">
        <v>3135</v>
      </c>
      <c r="E1041" s="85" t="s">
        <v>1247</v>
      </c>
      <c r="F1041" s="96" t="s">
        <v>1248</v>
      </c>
      <c r="G1041" s="4">
        <f t="shared" ca="1" si="31"/>
        <v>300</v>
      </c>
      <c r="H1041" s="4">
        <f t="shared" ca="1" si="31"/>
        <v>300</v>
      </c>
      <c r="I1041" s="4">
        <f t="shared" ca="1" si="32"/>
        <v>60</v>
      </c>
    </row>
    <row r="1042" spans="1:9" ht="15.75">
      <c r="A1042" s="96">
        <v>1034</v>
      </c>
      <c r="B1042" s="646" t="s">
        <v>1657</v>
      </c>
      <c r="C1042" s="647" t="s">
        <v>3136</v>
      </c>
      <c r="D1042" s="658" t="s">
        <v>3137</v>
      </c>
      <c r="E1042" s="85" t="s">
        <v>1247</v>
      </c>
      <c r="F1042" s="96" t="s">
        <v>1248</v>
      </c>
      <c r="G1042" s="4">
        <f t="shared" ca="1" si="31"/>
        <v>200</v>
      </c>
      <c r="H1042" s="4">
        <f t="shared" ca="1" si="31"/>
        <v>200</v>
      </c>
      <c r="I1042" s="4">
        <f t="shared" ca="1" si="32"/>
        <v>40</v>
      </c>
    </row>
    <row r="1043" spans="1:9" ht="15.75">
      <c r="A1043" s="96">
        <v>1035</v>
      </c>
      <c r="B1043" s="646" t="s">
        <v>1657</v>
      </c>
      <c r="C1043" s="647" t="s">
        <v>3138</v>
      </c>
      <c r="D1043" s="658" t="s">
        <v>3139</v>
      </c>
      <c r="E1043" s="85" t="s">
        <v>1247</v>
      </c>
      <c r="F1043" s="96" t="s">
        <v>1248</v>
      </c>
      <c r="G1043" s="4">
        <f t="shared" ca="1" si="31"/>
        <v>300</v>
      </c>
      <c r="H1043" s="4">
        <f t="shared" ca="1" si="31"/>
        <v>300</v>
      </c>
      <c r="I1043" s="4">
        <f t="shared" ca="1" si="32"/>
        <v>60</v>
      </c>
    </row>
    <row r="1044" spans="1:9" ht="15.75">
      <c r="A1044" s="96">
        <v>1036</v>
      </c>
      <c r="B1044" s="646" t="s">
        <v>2514</v>
      </c>
      <c r="C1044" s="647" t="s">
        <v>3140</v>
      </c>
      <c r="D1044" s="658" t="s">
        <v>3141</v>
      </c>
      <c r="E1044" s="85" t="s">
        <v>1247</v>
      </c>
      <c r="F1044" s="96" t="s">
        <v>1248</v>
      </c>
      <c r="G1044" s="4">
        <f t="shared" ca="1" si="31"/>
        <v>300</v>
      </c>
      <c r="H1044" s="4">
        <f t="shared" ca="1" si="31"/>
        <v>300</v>
      </c>
      <c r="I1044" s="4">
        <f t="shared" ca="1" si="32"/>
        <v>60</v>
      </c>
    </row>
    <row r="1045" spans="1:9" ht="15.75">
      <c r="A1045" s="96">
        <v>1037</v>
      </c>
      <c r="B1045" s="646" t="s">
        <v>1098</v>
      </c>
      <c r="C1045" s="647" t="s">
        <v>1549</v>
      </c>
      <c r="D1045" s="658" t="s">
        <v>3142</v>
      </c>
      <c r="E1045" s="85" t="s">
        <v>1247</v>
      </c>
      <c r="F1045" s="96" t="s">
        <v>1248</v>
      </c>
      <c r="G1045" s="4">
        <f t="shared" ca="1" si="31"/>
        <v>100</v>
      </c>
      <c r="H1045" s="4">
        <f t="shared" ca="1" si="31"/>
        <v>100</v>
      </c>
      <c r="I1045" s="4">
        <f t="shared" ca="1" si="32"/>
        <v>20</v>
      </c>
    </row>
    <row r="1046" spans="1:9" ht="15.75">
      <c r="A1046" s="96">
        <v>1038</v>
      </c>
      <c r="B1046" s="646" t="s">
        <v>1672</v>
      </c>
      <c r="C1046" s="647" t="s">
        <v>1214</v>
      </c>
      <c r="D1046" s="658" t="s">
        <v>3143</v>
      </c>
      <c r="E1046" s="85" t="s">
        <v>1247</v>
      </c>
      <c r="F1046" s="96" t="s">
        <v>1248</v>
      </c>
      <c r="G1046" s="4">
        <f t="shared" ca="1" si="31"/>
        <v>100</v>
      </c>
      <c r="H1046" s="4">
        <f t="shared" ca="1" si="31"/>
        <v>100</v>
      </c>
      <c r="I1046" s="4">
        <f t="shared" ca="1" si="32"/>
        <v>20</v>
      </c>
    </row>
    <row r="1047" spans="1:9" ht="15.75">
      <c r="A1047" s="96">
        <v>1039</v>
      </c>
      <c r="B1047" s="646" t="s">
        <v>1090</v>
      </c>
      <c r="C1047" s="647" t="s">
        <v>3144</v>
      </c>
      <c r="D1047" s="658" t="s">
        <v>3145</v>
      </c>
      <c r="E1047" s="85" t="s">
        <v>1247</v>
      </c>
      <c r="F1047" s="96" t="s">
        <v>1248</v>
      </c>
      <c r="G1047" s="4">
        <f t="shared" ca="1" si="31"/>
        <v>300</v>
      </c>
      <c r="H1047" s="4">
        <f t="shared" ca="1" si="31"/>
        <v>300</v>
      </c>
      <c r="I1047" s="4">
        <f t="shared" ca="1" si="32"/>
        <v>60</v>
      </c>
    </row>
    <row r="1048" spans="1:9" ht="15.75">
      <c r="A1048" s="96">
        <v>1040</v>
      </c>
      <c r="B1048" s="646" t="s">
        <v>1096</v>
      </c>
      <c r="C1048" s="647" t="s">
        <v>2603</v>
      </c>
      <c r="D1048" s="658" t="s">
        <v>3146</v>
      </c>
      <c r="E1048" s="85" t="s">
        <v>1247</v>
      </c>
      <c r="F1048" s="96" t="s">
        <v>1248</v>
      </c>
      <c r="G1048" s="4">
        <f t="shared" ca="1" si="31"/>
        <v>300</v>
      </c>
      <c r="H1048" s="4">
        <f t="shared" ca="1" si="31"/>
        <v>300</v>
      </c>
      <c r="I1048" s="4">
        <f t="shared" ca="1" si="32"/>
        <v>60</v>
      </c>
    </row>
    <row r="1049" spans="1:9" ht="15.75">
      <c r="A1049" s="96">
        <v>1041</v>
      </c>
      <c r="B1049" s="646" t="s">
        <v>3147</v>
      </c>
      <c r="C1049" s="647" t="s">
        <v>3148</v>
      </c>
      <c r="D1049" s="658" t="s">
        <v>3149</v>
      </c>
      <c r="E1049" s="85" t="s">
        <v>1247</v>
      </c>
      <c r="F1049" s="96" t="s">
        <v>1248</v>
      </c>
      <c r="G1049" s="4">
        <f t="shared" ca="1" si="31"/>
        <v>200</v>
      </c>
      <c r="H1049" s="4">
        <f t="shared" ca="1" si="31"/>
        <v>200</v>
      </c>
      <c r="I1049" s="4">
        <f t="shared" ca="1" si="32"/>
        <v>40</v>
      </c>
    </row>
    <row r="1050" spans="1:9" ht="15.75">
      <c r="A1050" s="96">
        <v>1042</v>
      </c>
      <c r="B1050" s="646" t="s">
        <v>1081</v>
      </c>
      <c r="C1050" s="647" t="s">
        <v>2412</v>
      </c>
      <c r="D1050" s="658" t="s">
        <v>3150</v>
      </c>
      <c r="E1050" s="85" t="s">
        <v>1247</v>
      </c>
      <c r="F1050" s="96" t="s">
        <v>1248</v>
      </c>
      <c r="G1050" s="4">
        <f t="shared" ref="G1050:H1113" ca="1" si="33">H1050/0.8</f>
        <v>100</v>
      </c>
      <c r="H1050" s="4">
        <f t="shared" ca="1" si="33"/>
        <v>100</v>
      </c>
      <c r="I1050" s="4">
        <f t="shared" ref="I1050:I1113" ca="1" si="34">G1050-H1050</f>
        <v>20</v>
      </c>
    </row>
    <row r="1051" spans="1:9" ht="15.75">
      <c r="A1051" s="96">
        <v>1043</v>
      </c>
      <c r="B1051" s="646" t="s">
        <v>1113</v>
      </c>
      <c r="C1051" s="647" t="s">
        <v>1471</v>
      </c>
      <c r="D1051" s="658" t="s">
        <v>3151</v>
      </c>
      <c r="E1051" s="85" t="s">
        <v>1247</v>
      </c>
      <c r="F1051" s="96" t="s">
        <v>1248</v>
      </c>
      <c r="G1051" s="4">
        <f t="shared" ca="1" si="33"/>
        <v>300</v>
      </c>
      <c r="H1051" s="4">
        <f t="shared" ca="1" si="33"/>
        <v>300</v>
      </c>
      <c r="I1051" s="4">
        <f t="shared" ca="1" si="34"/>
        <v>60</v>
      </c>
    </row>
    <row r="1052" spans="1:9" ht="15.75">
      <c r="A1052" s="96">
        <v>1044</v>
      </c>
      <c r="B1052" s="646" t="s">
        <v>1907</v>
      </c>
      <c r="C1052" s="647" t="s">
        <v>3152</v>
      </c>
      <c r="D1052" s="658" t="s">
        <v>3153</v>
      </c>
      <c r="E1052" s="85" t="s">
        <v>1247</v>
      </c>
      <c r="F1052" s="96" t="s">
        <v>1248</v>
      </c>
      <c r="G1052" s="4">
        <f t="shared" ca="1" si="33"/>
        <v>300</v>
      </c>
      <c r="H1052" s="4">
        <f t="shared" ca="1" si="33"/>
        <v>300</v>
      </c>
      <c r="I1052" s="4">
        <f t="shared" ca="1" si="34"/>
        <v>60</v>
      </c>
    </row>
    <row r="1053" spans="1:9" ht="15.75">
      <c r="A1053" s="96">
        <v>1045</v>
      </c>
      <c r="B1053" s="646" t="s">
        <v>1907</v>
      </c>
      <c r="C1053" s="647" t="s">
        <v>3154</v>
      </c>
      <c r="D1053" s="658" t="s">
        <v>3155</v>
      </c>
      <c r="E1053" s="85" t="s">
        <v>1247</v>
      </c>
      <c r="F1053" s="96" t="s">
        <v>1248</v>
      </c>
      <c r="G1053" s="4">
        <f t="shared" ca="1" si="33"/>
        <v>200</v>
      </c>
      <c r="H1053" s="4">
        <f t="shared" ca="1" si="33"/>
        <v>200</v>
      </c>
      <c r="I1053" s="4">
        <f t="shared" ca="1" si="34"/>
        <v>40</v>
      </c>
    </row>
    <row r="1054" spans="1:9" ht="15.75">
      <c r="A1054" s="96">
        <v>1046</v>
      </c>
      <c r="B1054" s="646" t="s">
        <v>1120</v>
      </c>
      <c r="C1054" s="647" t="s">
        <v>3156</v>
      </c>
      <c r="D1054" s="658" t="s">
        <v>3157</v>
      </c>
      <c r="E1054" s="85" t="s">
        <v>1247</v>
      </c>
      <c r="F1054" s="96" t="s">
        <v>1248</v>
      </c>
      <c r="G1054" s="4">
        <f t="shared" ca="1" si="33"/>
        <v>300</v>
      </c>
      <c r="H1054" s="4">
        <f t="shared" ca="1" si="33"/>
        <v>300</v>
      </c>
      <c r="I1054" s="4">
        <f t="shared" ca="1" si="34"/>
        <v>60</v>
      </c>
    </row>
    <row r="1055" spans="1:9" ht="15.75">
      <c r="A1055" s="96">
        <v>1047</v>
      </c>
      <c r="B1055" s="646" t="s">
        <v>1634</v>
      </c>
      <c r="C1055" s="647" t="s">
        <v>3158</v>
      </c>
      <c r="D1055" s="658" t="s">
        <v>3159</v>
      </c>
      <c r="E1055" s="85" t="s">
        <v>1247</v>
      </c>
      <c r="F1055" s="96" t="s">
        <v>1248</v>
      </c>
      <c r="G1055" s="4">
        <f t="shared" ca="1" si="33"/>
        <v>200</v>
      </c>
      <c r="H1055" s="4">
        <f t="shared" ca="1" si="33"/>
        <v>200</v>
      </c>
      <c r="I1055" s="4">
        <f t="shared" ca="1" si="34"/>
        <v>40</v>
      </c>
    </row>
    <row r="1056" spans="1:9" ht="15.75">
      <c r="A1056" s="96">
        <v>1048</v>
      </c>
      <c r="B1056" s="646" t="s">
        <v>1094</v>
      </c>
      <c r="C1056" s="647" t="s">
        <v>3160</v>
      </c>
      <c r="D1056" s="658" t="s">
        <v>3161</v>
      </c>
      <c r="E1056" s="85" t="s">
        <v>1247</v>
      </c>
      <c r="F1056" s="96" t="s">
        <v>1248</v>
      </c>
      <c r="G1056" s="4">
        <f t="shared" ca="1" si="33"/>
        <v>300</v>
      </c>
      <c r="H1056" s="4">
        <f t="shared" ca="1" si="33"/>
        <v>300</v>
      </c>
      <c r="I1056" s="4">
        <f t="shared" ca="1" si="34"/>
        <v>60</v>
      </c>
    </row>
    <row r="1057" spans="1:9" ht="15.75">
      <c r="A1057" s="96">
        <v>1049</v>
      </c>
      <c r="B1057" s="646" t="s">
        <v>1094</v>
      </c>
      <c r="C1057" s="647" t="s">
        <v>3162</v>
      </c>
      <c r="D1057" s="658" t="s">
        <v>3163</v>
      </c>
      <c r="E1057" s="85" t="s">
        <v>1247</v>
      </c>
      <c r="F1057" s="96" t="s">
        <v>1248</v>
      </c>
      <c r="G1057" s="4">
        <f t="shared" ca="1" si="33"/>
        <v>300</v>
      </c>
      <c r="H1057" s="4">
        <f t="shared" ca="1" si="33"/>
        <v>300</v>
      </c>
      <c r="I1057" s="4">
        <f t="shared" ca="1" si="34"/>
        <v>60</v>
      </c>
    </row>
    <row r="1058" spans="1:9" ht="15.75">
      <c r="A1058" s="96">
        <v>1050</v>
      </c>
      <c r="B1058" s="646" t="s">
        <v>1679</v>
      </c>
      <c r="C1058" s="647" t="s">
        <v>1387</v>
      </c>
      <c r="D1058" s="658" t="s">
        <v>3164</v>
      </c>
      <c r="E1058" s="85" t="s">
        <v>1247</v>
      </c>
      <c r="F1058" s="96" t="s">
        <v>1248</v>
      </c>
      <c r="G1058" s="4">
        <f t="shared" ca="1" si="33"/>
        <v>300</v>
      </c>
      <c r="H1058" s="4">
        <f t="shared" ca="1" si="33"/>
        <v>300</v>
      </c>
      <c r="I1058" s="4">
        <f t="shared" ca="1" si="34"/>
        <v>60</v>
      </c>
    </row>
    <row r="1059" spans="1:9" ht="15.75">
      <c r="A1059" s="96">
        <v>1051</v>
      </c>
      <c r="B1059" s="646" t="s">
        <v>1294</v>
      </c>
      <c r="C1059" s="647" t="s">
        <v>3165</v>
      </c>
      <c r="D1059" s="658" t="s">
        <v>3166</v>
      </c>
      <c r="E1059" s="85" t="s">
        <v>1247</v>
      </c>
      <c r="F1059" s="96" t="s">
        <v>1248</v>
      </c>
      <c r="G1059" s="4">
        <f t="shared" ca="1" si="33"/>
        <v>300</v>
      </c>
      <c r="H1059" s="4">
        <f t="shared" ca="1" si="33"/>
        <v>300</v>
      </c>
      <c r="I1059" s="4">
        <f t="shared" ca="1" si="34"/>
        <v>60</v>
      </c>
    </row>
    <row r="1060" spans="1:9" ht="15.75">
      <c r="A1060" s="96">
        <v>1052</v>
      </c>
      <c r="B1060" s="646" t="s">
        <v>3167</v>
      </c>
      <c r="C1060" s="647" t="s">
        <v>2210</v>
      </c>
      <c r="D1060" s="658" t="s">
        <v>3168</v>
      </c>
      <c r="E1060" s="85" t="s">
        <v>1247</v>
      </c>
      <c r="F1060" s="96" t="s">
        <v>1248</v>
      </c>
      <c r="G1060" s="4">
        <f t="shared" ca="1" si="33"/>
        <v>300</v>
      </c>
      <c r="H1060" s="4">
        <f t="shared" ca="1" si="33"/>
        <v>300</v>
      </c>
      <c r="I1060" s="4">
        <f t="shared" ca="1" si="34"/>
        <v>60</v>
      </c>
    </row>
    <row r="1061" spans="1:9" ht="15.75">
      <c r="A1061" s="96">
        <v>1053</v>
      </c>
      <c r="B1061" s="646" t="s">
        <v>1086</v>
      </c>
      <c r="C1061" s="647" t="s">
        <v>2724</v>
      </c>
      <c r="D1061" s="658" t="s">
        <v>3169</v>
      </c>
      <c r="E1061" s="85" t="s">
        <v>1247</v>
      </c>
      <c r="F1061" s="96" t="s">
        <v>1248</v>
      </c>
      <c r="G1061" s="4">
        <f t="shared" ca="1" si="33"/>
        <v>300</v>
      </c>
      <c r="H1061" s="4">
        <f t="shared" ca="1" si="33"/>
        <v>300</v>
      </c>
      <c r="I1061" s="4">
        <f t="shared" ca="1" si="34"/>
        <v>60</v>
      </c>
    </row>
    <row r="1062" spans="1:9" ht="15.75">
      <c r="A1062" s="96">
        <v>1054</v>
      </c>
      <c r="B1062" s="646" t="s">
        <v>1086</v>
      </c>
      <c r="C1062" s="647" t="s">
        <v>3170</v>
      </c>
      <c r="D1062" s="658" t="s">
        <v>3171</v>
      </c>
      <c r="E1062" s="85" t="s">
        <v>1247</v>
      </c>
      <c r="F1062" s="96" t="s">
        <v>1248</v>
      </c>
      <c r="G1062" s="4">
        <f t="shared" ca="1" si="33"/>
        <v>200</v>
      </c>
      <c r="H1062" s="4">
        <f t="shared" ca="1" si="33"/>
        <v>200</v>
      </c>
      <c r="I1062" s="4">
        <f t="shared" ca="1" si="34"/>
        <v>40</v>
      </c>
    </row>
    <row r="1063" spans="1:9" ht="15.75">
      <c r="A1063" s="96">
        <v>1055</v>
      </c>
      <c r="B1063" s="646" t="s">
        <v>2059</v>
      </c>
      <c r="C1063" s="647" t="s">
        <v>1673</v>
      </c>
      <c r="D1063" s="658" t="s">
        <v>3172</v>
      </c>
      <c r="E1063" s="85" t="s">
        <v>1247</v>
      </c>
      <c r="F1063" s="96" t="s">
        <v>1248</v>
      </c>
      <c r="G1063" s="4">
        <f t="shared" ca="1" si="33"/>
        <v>200</v>
      </c>
      <c r="H1063" s="4">
        <f t="shared" ca="1" si="33"/>
        <v>200</v>
      </c>
      <c r="I1063" s="4">
        <f t="shared" ca="1" si="34"/>
        <v>40</v>
      </c>
    </row>
    <row r="1064" spans="1:9" ht="15.75">
      <c r="A1064" s="96">
        <v>1056</v>
      </c>
      <c r="B1064" s="646" t="s">
        <v>2449</v>
      </c>
      <c r="C1064" s="647" t="s">
        <v>3173</v>
      </c>
      <c r="D1064" s="658" t="s">
        <v>3174</v>
      </c>
      <c r="E1064" s="85" t="s">
        <v>1247</v>
      </c>
      <c r="F1064" s="96" t="s">
        <v>1248</v>
      </c>
      <c r="G1064" s="4">
        <f t="shared" ca="1" si="33"/>
        <v>300</v>
      </c>
      <c r="H1064" s="4">
        <f t="shared" ca="1" si="33"/>
        <v>300</v>
      </c>
      <c r="I1064" s="4">
        <f t="shared" ca="1" si="34"/>
        <v>60</v>
      </c>
    </row>
    <row r="1065" spans="1:9" ht="15.75">
      <c r="A1065" s="96">
        <v>1057</v>
      </c>
      <c r="B1065" s="646" t="s">
        <v>1454</v>
      </c>
      <c r="C1065" s="647" t="s">
        <v>3175</v>
      </c>
      <c r="D1065" s="658" t="s">
        <v>3176</v>
      </c>
      <c r="E1065" s="85" t="s">
        <v>1247</v>
      </c>
      <c r="F1065" s="96" t="s">
        <v>1248</v>
      </c>
      <c r="G1065" s="4">
        <f t="shared" ca="1" si="33"/>
        <v>300</v>
      </c>
      <c r="H1065" s="4">
        <f t="shared" ca="1" si="33"/>
        <v>300</v>
      </c>
      <c r="I1065" s="4">
        <f t="shared" ca="1" si="34"/>
        <v>60</v>
      </c>
    </row>
    <row r="1066" spans="1:9" ht="15.75">
      <c r="A1066" s="96">
        <v>1058</v>
      </c>
      <c r="B1066" s="646" t="s">
        <v>2708</v>
      </c>
      <c r="C1066" s="647" t="s">
        <v>1683</v>
      </c>
      <c r="D1066" s="658" t="s">
        <v>3177</v>
      </c>
      <c r="E1066" s="85" t="s">
        <v>1247</v>
      </c>
      <c r="F1066" s="96" t="s">
        <v>1248</v>
      </c>
      <c r="G1066" s="4">
        <f t="shared" ca="1" si="33"/>
        <v>200</v>
      </c>
      <c r="H1066" s="4">
        <f t="shared" ca="1" si="33"/>
        <v>200</v>
      </c>
      <c r="I1066" s="4">
        <f t="shared" ca="1" si="34"/>
        <v>40</v>
      </c>
    </row>
    <row r="1067" spans="1:9" ht="15.75">
      <c r="A1067" s="96">
        <v>1059</v>
      </c>
      <c r="B1067" s="646" t="s">
        <v>3178</v>
      </c>
      <c r="C1067" s="647" t="s">
        <v>3179</v>
      </c>
      <c r="D1067" s="658" t="s">
        <v>3180</v>
      </c>
      <c r="E1067" s="85" t="s">
        <v>1247</v>
      </c>
      <c r="F1067" s="96" t="s">
        <v>1248</v>
      </c>
      <c r="G1067" s="4">
        <f t="shared" ca="1" si="33"/>
        <v>300</v>
      </c>
      <c r="H1067" s="4">
        <f t="shared" ca="1" si="33"/>
        <v>300</v>
      </c>
      <c r="I1067" s="4">
        <f t="shared" ca="1" si="34"/>
        <v>60</v>
      </c>
    </row>
    <row r="1068" spans="1:9" ht="15.75">
      <c r="A1068" s="96">
        <v>1060</v>
      </c>
      <c r="B1068" s="646" t="s">
        <v>3181</v>
      </c>
      <c r="C1068" s="647" t="s">
        <v>3182</v>
      </c>
      <c r="D1068" s="658" t="s">
        <v>3183</v>
      </c>
      <c r="E1068" s="85" t="s">
        <v>1247</v>
      </c>
      <c r="F1068" s="96" t="s">
        <v>1248</v>
      </c>
      <c r="G1068" s="4">
        <f t="shared" ca="1" si="33"/>
        <v>300</v>
      </c>
      <c r="H1068" s="4">
        <f t="shared" ca="1" si="33"/>
        <v>300</v>
      </c>
      <c r="I1068" s="4">
        <f t="shared" ca="1" si="34"/>
        <v>60</v>
      </c>
    </row>
    <row r="1069" spans="1:9" ht="15.75">
      <c r="A1069" s="96">
        <v>1061</v>
      </c>
      <c r="B1069" s="646" t="s">
        <v>1551</v>
      </c>
      <c r="C1069" s="647" t="s">
        <v>2996</v>
      </c>
      <c r="D1069" s="658" t="s">
        <v>3184</v>
      </c>
      <c r="E1069" s="85" t="s">
        <v>1247</v>
      </c>
      <c r="F1069" s="96" t="s">
        <v>1248</v>
      </c>
      <c r="G1069" s="4">
        <f t="shared" ca="1" si="33"/>
        <v>300</v>
      </c>
      <c r="H1069" s="4">
        <f t="shared" ca="1" si="33"/>
        <v>300</v>
      </c>
      <c r="I1069" s="4">
        <f t="shared" ca="1" si="34"/>
        <v>60</v>
      </c>
    </row>
    <row r="1070" spans="1:9" ht="15.75">
      <c r="A1070" s="96">
        <v>1062</v>
      </c>
      <c r="B1070" s="646" t="s">
        <v>1077</v>
      </c>
      <c r="C1070" s="647" t="s">
        <v>2996</v>
      </c>
      <c r="D1070" s="658" t="s">
        <v>3185</v>
      </c>
      <c r="E1070" s="85" t="s">
        <v>1247</v>
      </c>
      <c r="F1070" s="96" t="s">
        <v>1248</v>
      </c>
      <c r="G1070" s="4">
        <f t="shared" ca="1" si="33"/>
        <v>300</v>
      </c>
      <c r="H1070" s="4">
        <f t="shared" ca="1" si="33"/>
        <v>300</v>
      </c>
      <c r="I1070" s="4">
        <f t="shared" ca="1" si="34"/>
        <v>60</v>
      </c>
    </row>
    <row r="1071" spans="1:9" ht="15.75">
      <c r="A1071" s="96">
        <v>1063</v>
      </c>
      <c r="B1071" s="646" t="s">
        <v>1327</v>
      </c>
      <c r="C1071" s="647" t="s">
        <v>3186</v>
      </c>
      <c r="D1071" s="658" t="s">
        <v>3187</v>
      </c>
      <c r="E1071" s="85" t="s">
        <v>1247</v>
      </c>
      <c r="F1071" s="96" t="s">
        <v>1248</v>
      </c>
      <c r="G1071" s="4">
        <f t="shared" ca="1" si="33"/>
        <v>200</v>
      </c>
      <c r="H1071" s="4">
        <f t="shared" ca="1" si="33"/>
        <v>200</v>
      </c>
      <c r="I1071" s="4">
        <f t="shared" ca="1" si="34"/>
        <v>40</v>
      </c>
    </row>
    <row r="1072" spans="1:9" ht="15.75">
      <c r="A1072" s="96">
        <v>1064</v>
      </c>
      <c r="B1072" s="646" t="s">
        <v>1327</v>
      </c>
      <c r="C1072" s="647" t="s">
        <v>1353</v>
      </c>
      <c r="D1072" s="658" t="s">
        <v>3188</v>
      </c>
      <c r="E1072" s="85" t="s">
        <v>1247</v>
      </c>
      <c r="F1072" s="96" t="s">
        <v>1248</v>
      </c>
      <c r="G1072" s="4">
        <f t="shared" ca="1" si="33"/>
        <v>300</v>
      </c>
      <c r="H1072" s="4">
        <f t="shared" ca="1" si="33"/>
        <v>300</v>
      </c>
      <c r="I1072" s="4">
        <f t="shared" ca="1" si="34"/>
        <v>60</v>
      </c>
    </row>
    <row r="1073" spans="1:9" ht="15.75">
      <c r="A1073" s="96">
        <v>1065</v>
      </c>
      <c r="B1073" s="646" t="s">
        <v>1330</v>
      </c>
      <c r="C1073" s="647" t="s">
        <v>3189</v>
      </c>
      <c r="D1073" s="658" t="s">
        <v>3190</v>
      </c>
      <c r="E1073" s="85" t="s">
        <v>1247</v>
      </c>
      <c r="F1073" s="96" t="s">
        <v>1248</v>
      </c>
      <c r="G1073" s="4">
        <f t="shared" ca="1" si="33"/>
        <v>300</v>
      </c>
      <c r="H1073" s="4">
        <f t="shared" ca="1" si="33"/>
        <v>300</v>
      </c>
      <c r="I1073" s="4">
        <f t="shared" ca="1" si="34"/>
        <v>60</v>
      </c>
    </row>
    <row r="1074" spans="1:9" ht="15.75">
      <c r="A1074" s="96">
        <v>1066</v>
      </c>
      <c r="B1074" s="646" t="s">
        <v>1330</v>
      </c>
      <c r="C1074" s="647" t="s">
        <v>2996</v>
      </c>
      <c r="D1074" s="658" t="s">
        <v>3191</v>
      </c>
      <c r="E1074" s="85" t="s">
        <v>1247</v>
      </c>
      <c r="F1074" s="96" t="s">
        <v>1248</v>
      </c>
      <c r="G1074" s="4">
        <f t="shared" ca="1" si="33"/>
        <v>300</v>
      </c>
      <c r="H1074" s="4">
        <f t="shared" ca="1" si="33"/>
        <v>300</v>
      </c>
      <c r="I1074" s="4">
        <f t="shared" ca="1" si="34"/>
        <v>60</v>
      </c>
    </row>
    <row r="1075" spans="1:9" ht="15.75">
      <c r="A1075" s="96">
        <v>1067</v>
      </c>
      <c r="B1075" s="646" t="s">
        <v>1078</v>
      </c>
      <c r="C1075" s="647" t="s">
        <v>1387</v>
      </c>
      <c r="D1075" s="658" t="s">
        <v>3192</v>
      </c>
      <c r="E1075" s="85" t="s">
        <v>1247</v>
      </c>
      <c r="F1075" s="96" t="s">
        <v>1248</v>
      </c>
      <c r="G1075" s="4">
        <f t="shared" ca="1" si="33"/>
        <v>300</v>
      </c>
      <c r="H1075" s="4">
        <f t="shared" ca="1" si="33"/>
        <v>300</v>
      </c>
      <c r="I1075" s="4">
        <f t="shared" ca="1" si="34"/>
        <v>60</v>
      </c>
    </row>
    <row r="1076" spans="1:9" ht="15.75">
      <c r="A1076" s="96">
        <v>1068</v>
      </c>
      <c r="B1076" s="646" t="s">
        <v>1266</v>
      </c>
      <c r="C1076" s="647" t="s">
        <v>3165</v>
      </c>
      <c r="D1076" s="658" t="s">
        <v>3193</v>
      </c>
      <c r="E1076" s="85" t="s">
        <v>1247</v>
      </c>
      <c r="F1076" s="96" t="s">
        <v>1248</v>
      </c>
      <c r="G1076" s="4">
        <f t="shared" ca="1" si="33"/>
        <v>300</v>
      </c>
      <c r="H1076" s="4">
        <f t="shared" ca="1" si="33"/>
        <v>300</v>
      </c>
      <c r="I1076" s="4">
        <f t="shared" ca="1" si="34"/>
        <v>60</v>
      </c>
    </row>
    <row r="1077" spans="1:9" ht="15.75">
      <c r="A1077" s="96">
        <v>1069</v>
      </c>
      <c r="B1077" s="646" t="s">
        <v>2332</v>
      </c>
      <c r="C1077" s="647" t="s">
        <v>1683</v>
      </c>
      <c r="D1077" s="658" t="s">
        <v>3194</v>
      </c>
      <c r="E1077" s="85" t="s">
        <v>1247</v>
      </c>
      <c r="F1077" s="96" t="s">
        <v>1248</v>
      </c>
      <c r="G1077" s="4">
        <f t="shared" ca="1" si="33"/>
        <v>300</v>
      </c>
      <c r="H1077" s="4">
        <f t="shared" ca="1" si="33"/>
        <v>300</v>
      </c>
      <c r="I1077" s="4">
        <f t="shared" ca="1" si="34"/>
        <v>60</v>
      </c>
    </row>
    <row r="1078" spans="1:9" ht="15.75">
      <c r="A1078" s="96">
        <v>1070</v>
      </c>
      <c r="B1078" s="646" t="s">
        <v>2334</v>
      </c>
      <c r="C1078" s="647" t="s">
        <v>1311</v>
      </c>
      <c r="D1078" s="658" t="s">
        <v>3195</v>
      </c>
      <c r="E1078" s="85" t="s">
        <v>1247</v>
      </c>
      <c r="F1078" s="96" t="s">
        <v>1248</v>
      </c>
      <c r="G1078" s="4">
        <f t="shared" ca="1" si="33"/>
        <v>300</v>
      </c>
      <c r="H1078" s="4">
        <f t="shared" ca="1" si="33"/>
        <v>300</v>
      </c>
      <c r="I1078" s="4">
        <f t="shared" ca="1" si="34"/>
        <v>60</v>
      </c>
    </row>
    <row r="1079" spans="1:9" ht="15.75">
      <c r="A1079" s="96">
        <v>1071</v>
      </c>
      <c r="B1079" s="646" t="s">
        <v>1092</v>
      </c>
      <c r="C1079" s="647" t="s">
        <v>3196</v>
      </c>
      <c r="D1079" s="658" t="s">
        <v>3197</v>
      </c>
      <c r="E1079" s="85" t="s">
        <v>1247</v>
      </c>
      <c r="F1079" s="96" t="s">
        <v>1248</v>
      </c>
      <c r="G1079" s="4">
        <f t="shared" ca="1" si="33"/>
        <v>300</v>
      </c>
      <c r="H1079" s="4">
        <f t="shared" ca="1" si="33"/>
        <v>300</v>
      </c>
      <c r="I1079" s="4">
        <f t="shared" ca="1" si="34"/>
        <v>60</v>
      </c>
    </row>
    <row r="1080" spans="1:9" ht="15.75">
      <c r="A1080" s="96">
        <v>1072</v>
      </c>
      <c r="B1080" s="646" t="s">
        <v>1712</v>
      </c>
      <c r="C1080" s="647" t="s">
        <v>1683</v>
      </c>
      <c r="D1080" s="658" t="s">
        <v>3198</v>
      </c>
      <c r="E1080" s="85" t="s">
        <v>1247</v>
      </c>
      <c r="F1080" s="96" t="s">
        <v>1248</v>
      </c>
      <c r="G1080" s="4">
        <f t="shared" ca="1" si="33"/>
        <v>300</v>
      </c>
      <c r="H1080" s="4">
        <f t="shared" ca="1" si="33"/>
        <v>300</v>
      </c>
      <c r="I1080" s="4">
        <f t="shared" ca="1" si="34"/>
        <v>60</v>
      </c>
    </row>
    <row r="1081" spans="1:9" ht="15.75">
      <c r="A1081" s="96">
        <v>1073</v>
      </c>
      <c r="B1081" s="646" t="s">
        <v>1348</v>
      </c>
      <c r="C1081" s="647" t="s">
        <v>1311</v>
      </c>
      <c r="D1081" s="658" t="s">
        <v>3199</v>
      </c>
      <c r="E1081" s="85" t="s">
        <v>1247</v>
      </c>
      <c r="F1081" s="96" t="s">
        <v>1248</v>
      </c>
      <c r="G1081" s="4">
        <f t="shared" ca="1" si="33"/>
        <v>300</v>
      </c>
      <c r="H1081" s="4">
        <f t="shared" ca="1" si="33"/>
        <v>300</v>
      </c>
      <c r="I1081" s="4">
        <f t="shared" ca="1" si="34"/>
        <v>60</v>
      </c>
    </row>
    <row r="1082" spans="1:9" ht="15.75">
      <c r="A1082" s="96">
        <v>1074</v>
      </c>
      <c r="B1082" s="646" t="s">
        <v>3200</v>
      </c>
      <c r="C1082" s="647" t="s">
        <v>3201</v>
      </c>
      <c r="D1082" s="658" t="s">
        <v>3202</v>
      </c>
      <c r="E1082" s="85" t="s">
        <v>1247</v>
      </c>
      <c r="F1082" s="96" t="s">
        <v>1248</v>
      </c>
      <c r="G1082" s="4">
        <f t="shared" ca="1" si="33"/>
        <v>200</v>
      </c>
      <c r="H1082" s="4">
        <f t="shared" ca="1" si="33"/>
        <v>200</v>
      </c>
      <c r="I1082" s="4">
        <f t="shared" ca="1" si="34"/>
        <v>40</v>
      </c>
    </row>
    <row r="1083" spans="1:9" ht="15.75">
      <c r="A1083" s="96">
        <v>1075</v>
      </c>
      <c r="B1083" s="646" t="s">
        <v>1101</v>
      </c>
      <c r="C1083" s="647" t="s">
        <v>1264</v>
      </c>
      <c r="D1083" s="658" t="s">
        <v>3203</v>
      </c>
      <c r="E1083" s="85" t="s">
        <v>1247</v>
      </c>
      <c r="F1083" s="96" t="s">
        <v>1248</v>
      </c>
      <c r="G1083" s="4">
        <f t="shared" ca="1" si="33"/>
        <v>300</v>
      </c>
      <c r="H1083" s="4">
        <f t="shared" ca="1" si="33"/>
        <v>300</v>
      </c>
      <c r="I1083" s="4">
        <f t="shared" ca="1" si="34"/>
        <v>60</v>
      </c>
    </row>
    <row r="1084" spans="1:9" ht="15.75">
      <c r="A1084" s="96">
        <v>1076</v>
      </c>
      <c r="B1084" s="646" t="s">
        <v>1483</v>
      </c>
      <c r="C1084" s="647" t="s">
        <v>1387</v>
      </c>
      <c r="D1084" s="658" t="s">
        <v>3204</v>
      </c>
      <c r="E1084" s="85" t="s">
        <v>1247</v>
      </c>
      <c r="F1084" s="96" t="s">
        <v>1248</v>
      </c>
      <c r="G1084" s="4">
        <f t="shared" ca="1" si="33"/>
        <v>300</v>
      </c>
      <c r="H1084" s="4">
        <f t="shared" ca="1" si="33"/>
        <v>300</v>
      </c>
      <c r="I1084" s="4">
        <f t="shared" ca="1" si="34"/>
        <v>60</v>
      </c>
    </row>
    <row r="1085" spans="1:9" ht="15.75">
      <c r="A1085" s="96">
        <v>1077</v>
      </c>
      <c r="B1085" s="646" t="s">
        <v>3205</v>
      </c>
      <c r="C1085" s="647" t="s">
        <v>1369</v>
      </c>
      <c r="D1085" s="658" t="s">
        <v>3206</v>
      </c>
      <c r="E1085" s="85" t="s">
        <v>1247</v>
      </c>
      <c r="F1085" s="96" t="s">
        <v>1248</v>
      </c>
      <c r="G1085" s="4">
        <f t="shared" ca="1" si="33"/>
        <v>300</v>
      </c>
      <c r="H1085" s="4">
        <f t="shared" ca="1" si="33"/>
        <v>300</v>
      </c>
      <c r="I1085" s="4">
        <f t="shared" ca="1" si="34"/>
        <v>60</v>
      </c>
    </row>
    <row r="1086" spans="1:9" ht="15.75">
      <c r="A1086" s="96">
        <v>1078</v>
      </c>
      <c r="B1086" s="646" t="s">
        <v>2510</v>
      </c>
      <c r="C1086" s="647" t="s">
        <v>1387</v>
      </c>
      <c r="D1086" s="658" t="s">
        <v>3207</v>
      </c>
      <c r="E1086" s="85" t="s">
        <v>1247</v>
      </c>
      <c r="F1086" s="96" t="s">
        <v>1248</v>
      </c>
      <c r="G1086" s="4">
        <f t="shared" ca="1" si="33"/>
        <v>300</v>
      </c>
      <c r="H1086" s="4">
        <f t="shared" ca="1" si="33"/>
        <v>300</v>
      </c>
      <c r="I1086" s="4">
        <f t="shared" ca="1" si="34"/>
        <v>60</v>
      </c>
    </row>
    <row r="1087" spans="1:9" ht="15.75">
      <c r="A1087" s="96">
        <v>1079</v>
      </c>
      <c r="B1087" s="646" t="s">
        <v>1898</v>
      </c>
      <c r="C1087" s="647" t="s">
        <v>1427</v>
      </c>
      <c r="D1087" s="658" t="s">
        <v>3208</v>
      </c>
      <c r="E1087" s="85" t="s">
        <v>1247</v>
      </c>
      <c r="F1087" s="96" t="s">
        <v>1248</v>
      </c>
      <c r="G1087" s="4">
        <f t="shared" ca="1" si="33"/>
        <v>300</v>
      </c>
      <c r="H1087" s="4">
        <f t="shared" ca="1" si="33"/>
        <v>300</v>
      </c>
      <c r="I1087" s="4">
        <f t="shared" ca="1" si="34"/>
        <v>60</v>
      </c>
    </row>
    <row r="1088" spans="1:9" ht="15.75">
      <c r="A1088" s="96">
        <v>1080</v>
      </c>
      <c r="B1088" s="646" t="s">
        <v>3209</v>
      </c>
      <c r="C1088" s="647" t="s">
        <v>1369</v>
      </c>
      <c r="D1088" s="658" t="s">
        <v>3210</v>
      </c>
      <c r="E1088" s="85" t="s">
        <v>1247</v>
      </c>
      <c r="F1088" s="96" t="s">
        <v>1248</v>
      </c>
      <c r="G1088" s="4">
        <f t="shared" ca="1" si="33"/>
        <v>300</v>
      </c>
      <c r="H1088" s="4">
        <f t="shared" ca="1" si="33"/>
        <v>300</v>
      </c>
      <c r="I1088" s="4">
        <f t="shared" ca="1" si="34"/>
        <v>60</v>
      </c>
    </row>
    <row r="1089" spans="1:9" ht="15.75">
      <c r="A1089" s="96">
        <v>1081</v>
      </c>
      <c r="B1089" s="646" t="s">
        <v>3211</v>
      </c>
      <c r="C1089" s="647" t="s">
        <v>1683</v>
      </c>
      <c r="D1089" s="658" t="s">
        <v>3212</v>
      </c>
      <c r="E1089" s="85" t="s">
        <v>1247</v>
      </c>
      <c r="F1089" s="96" t="s">
        <v>1248</v>
      </c>
      <c r="G1089" s="4">
        <f t="shared" ca="1" si="33"/>
        <v>300</v>
      </c>
      <c r="H1089" s="4">
        <f t="shared" ca="1" si="33"/>
        <v>300</v>
      </c>
      <c r="I1089" s="4">
        <f t="shared" ca="1" si="34"/>
        <v>60</v>
      </c>
    </row>
    <row r="1090" spans="1:9" ht="15.75">
      <c r="A1090" s="96">
        <v>1082</v>
      </c>
      <c r="B1090" s="646" t="s">
        <v>1098</v>
      </c>
      <c r="C1090" s="647" t="s">
        <v>3186</v>
      </c>
      <c r="D1090" s="658" t="s">
        <v>3213</v>
      </c>
      <c r="E1090" s="85" t="s">
        <v>1247</v>
      </c>
      <c r="F1090" s="96" t="s">
        <v>1248</v>
      </c>
      <c r="G1090" s="4">
        <f t="shared" ca="1" si="33"/>
        <v>300</v>
      </c>
      <c r="H1090" s="4">
        <f t="shared" ca="1" si="33"/>
        <v>300</v>
      </c>
      <c r="I1090" s="4">
        <f t="shared" ca="1" si="34"/>
        <v>60</v>
      </c>
    </row>
    <row r="1091" spans="1:9" ht="15.75">
      <c r="A1091" s="96">
        <v>1083</v>
      </c>
      <c r="B1091" s="646" t="s">
        <v>1368</v>
      </c>
      <c r="C1091" s="647" t="s">
        <v>3214</v>
      </c>
      <c r="D1091" s="658" t="s">
        <v>3215</v>
      </c>
      <c r="E1091" s="85" t="s">
        <v>1247</v>
      </c>
      <c r="F1091" s="96" t="s">
        <v>1248</v>
      </c>
      <c r="G1091" s="4">
        <f t="shared" ca="1" si="33"/>
        <v>300</v>
      </c>
      <c r="H1091" s="4">
        <f t="shared" ca="1" si="33"/>
        <v>300</v>
      </c>
      <c r="I1091" s="4">
        <f t="shared" ca="1" si="34"/>
        <v>60</v>
      </c>
    </row>
    <row r="1092" spans="1:9" ht="15.75">
      <c r="A1092" s="96">
        <v>1084</v>
      </c>
      <c r="B1092" s="646" t="s">
        <v>1109</v>
      </c>
      <c r="C1092" s="647" t="s">
        <v>1369</v>
      </c>
      <c r="D1092" s="658" t="s">
        <v>3216</v>
      </c>
      <c r="E1092" s="85" t="s">
        <v>1247</v>
      </c>
      <c r="F1092" s="96" t="s">
        <v>1248</v>
      </c>
      <c r="G1092" s="4">
        <f t="shared" ca="1" si="33"/>
        <v>300</v>
      </c>
      <c r="H1092" s="4">
        <f t="shared" ca="1" si="33"/>
        <v>300</v>
      </c>
      <c r="I1092" s="4">
        <f t="shared" ca="1" si="34"/>
        <v>60</v>
      </c>
    </row>
    <row r="1093" spans="1:9" ht="15.75">
      <c r="A1093" s="96">
        <v>1085</v>
      </c>
      <c r="B1093" s="646" t="s">
        <v>3217</v>
      </c>
      <c r="C1093" s="647" t="s">
        <v>1206</v>
      </c>
      <c r="D1093" s="658" t="s">
        <v>3218</v>
      </c>
      <c r="E1093" s="85" t="s">
        <v>1247</v>
      </c>
      <c r="F1093" s="96" t="s">
        <v>1248</v>
      </c>
      <c r="G1093" s="4">
        <f t="shared" ca="1" si="33"/>
        <v>300</v>
      </c>
      <c r="H1093" s="4">
        <f t="shared" ca="1" si="33"/>
        <v>300</v>
      </c>
      <c r="I1093" s="4">
        <f t="shared" ca="1" si="34"/>
        <v>60</v>
      </c>
    </row>
    <row r="1094" spans="1:9" ht="15.75">
      <c r="A1094" s="96">
        <v>1086</v>
      </c>
      <c r="B1094" s="646" t="s">
        <v>2442</v>
      </c>
      <c r="C1094" s="647" t="s">
        <v>1741</v>
      </c>
      <c r="D1094" s="658" t="s">
        <v>3219</v>
      </c>
      <c r="E1094" s="85" t="s">
        <v>1247</v>
      </c>
      <c r="F1094" s="96" t="s">
        <v>1248</v>
      </c>
      <c r="G1094" s="4">
        <f t="shared" ca="1" si="33"/>
        <v>300</v>
      </c>
      <c r="H1094" s="4">
        <f t="shared" ca="1" si="33"/>
        <v>300</v>
      </c>
      <c r="I1094" s="4">
        <f t="shared" ca="1" si="34"/>
        <v>60</v>
      </c>
    </row>
    <row r="1095" spans="1:9" ht="15.75">
      <c r="A1095" s="96">
        <v>1087</v>
      </c>
      <c r="B1095" s="646" t="s">
        <v>3220</v>
      </c>
      <c r="C1095" s="647" t="s">
        <v>2996</v>
      </c>
      <c r="D1095" s="658" t="s">
        <v>3221</v>
      </c>
      <c r="E1095" s="85" t="s">
        <v>1247</v>
      </c>
      <c r="F1095" s="96" t="s">
        <v>1248</v>
      </c>
      <c r="G1095" s="4">
        <f t="shared" ca="1" si="33"/>
        <v>300</v>
      </c>
      <c r="H1095" s="4">
        <f t="shared" ca="1" si="33"/>
        <v>300</v>
      </c>
      <c r="I1095" s="4">
        <f t="shared" ca="1" si="34"/>
        <v>60</v>
      </c>
    </row>
    <row r="1096" spans="1:9" ht="15.75">
      <c r="A1096" s="96">
        <v>1088</v>
      </c>
      <c r="B1096" s="646" t="s">
        <v>1634</v>
      </c>
      <c r="C1096" s="647" t="s">
        <v>2996</v>
      </c>
      <c r="D1096" s="658" t="s">
        <v>3222</v>
      </c>
      <c r="E1096" s="85" t="s">
        <v>1247</v>
      </c>
      <c r="F1096" s="96" t="s">
        <v>1248</v>
      </c>
      <c r="G1096" s="4">
        <f t="shared" ca="1" si="33"/>
        <v>300</v>
      </c>
      <c r="H1096" s="4">
        <f t="shared" ca="1" si="33"/>
        <v>300</v>
      </c>
      <c r="I1096" s="4">
        <f t="shared" ca="1" si="34"/>
        <v>60</v>
      </c>
    </row>
    <row r="1097" spans="1:9" ht="15.75">
      <c r="A1097" s="96">
        <v>1089</v>
      </c>
      <c r="B1097" s="646" t="s">
        <v>1634</v>
      </c>
      <c r="C1097" s="647" t="s">
        <v>1385</v>
      </c>
      <c r="D1097" s="658" t="s">
        <v>3223</v>
      </c>
      <c r="E1097" s="85" t="s">
        <v>1247</v>
      </c>
      <c r="F1097" s="96" t="s">
        <v>1248</v>
      </c>
      <c r="G1097" s="4">
        <f t="shared" ca="1" si="33"/>
        <v>300</v>
      </c>
      <c r="H1097" s="4">
        <f t="shared" ca="1" si="33"/>
        <v>300</v>
      </c>
      <c r="I1097" s="4">
        <f t="shared" ca="1" si="34"/>
        <v>60</v>
      </c>
    </row>
    <row r="1098" spans="1:9" ht="15.75">
      <c r="A1098" s="96">
        <v>1090</v>
      </c>
      <c r="B1098" s="646" t="s">
        <v>1679</v>
      </c>
      <c r="C1098" s="647" t="s">
        <v>3224</v>
      </c>
      <c r="D1098" s="658" t="s">
        <v>3225</v>
      </c>
      <c r="E1098" s="85" t="s">
        <v>1247</v>
      </c>
      <c r="F1098" s="96" t="s">
        <v>1248</v>
      </c>
      <c r="G1098" s="4">
        <f t="shared" ca="1" si="33"/>
        <v>300</v>
      </c>
      <c r="H1098" s="4">
        <f t="shared" ca="1" si="33"/>
        <v>300</v>
      </c>
      <c r="I1098" s="4">
        <f t="shared" ca="1" si="34"/>
        <v>60</v>
      </c>
    </row>
    <row r="1099" spans="1:9" ht="15.75">
      <c r="A1099" s="96">
        <v>1091</v>
      </c>
      <c r="B1099" s="646" t="s">
        <v>3226</v>
      </c>
      <c r="C1099" s="647" t="s">
        <v>537</v>
      </c>
      <c r="D1099" s="658" t="s">
        <v>3227</v>
      </c>
      <c r="E1099" s="85" t="s">
        <v>1247</v>
      </c>
      <c r="F1099" s="96" t="s">
        <v>1248</v>
      </c>
      <c r="G1099" s="4">
        <f t="shared" ca="1" si="33"/>
        <v>200</v>
      </c>
      <c r="H1099" s="4">
        <f t="shared" ca="1" si="33"/>
        <v>200</v>
      </c>
      <c r="I1099" s="4">
        <f t="shared" ca="1" si="34"/>
        <v>40</v>
      </c>
    </row>
    <row r="1100" spans="1:9" ht="15.75">
      <c r="A1100" s="96">
        <v>1092</v>
      </c>
      <c r="B1100" s="646" t="s">
        <v>1086</v>
      </c>
      <c r="C1100" s="647" t="s">
        <v>2016</v>
      </c>
      <c r="D1100" s="658" t="s">
        <v>3228</v>
      </c>
      <c r="E1100" s="85" t="s">
        <v>1247</v>
      </c>
      <c r="F1100" s="96" t="s">
        <v>1248</v>
      </c>
      <c r="G1100" s="4">
        <f t="shared" ca="1" si="33"/>
        <v>200</v>
      </c>
      <c r="H1100" s="4">
        <f t="shared" ca="1" si="33"/>
        <v>200</v>
      </c>
      <c r="I1100" s="4">
        <f t="shared" ca="1" si="34"/>
        <v>40</v>
      </c>
    </row>
    <row r="1101" spans="1:9" ht="15.75">
      <c r="A1101" s="96">
        <v>1093</v>
      </c>
      <c r="B1101" s="646" t="s">
        <v>2136</v>
      </c>
      <c r="C1101" s="647" t="s">
        <v>537</v>
      </c>
      <c r="D1101" s="658" t="s">
        <v>3229</v>
      </c>
      <c r="E1101" s="85" t="s">
        <v>1247</v>
      </c>
      <c r="F1101" s="96" t="s">
        <v>1248</v>
      </c>
      <c r="G1101" s="4">
        <f t="shared" ca="1" si="33"/>
        <v>200</v>
      </c>
      <c r="H1101" s="4">
        <f t="shared" ca="1" si="33"/>
        <v>200</v>
      </c>
      <c r="I1101" s="4">
        <f t="shared" ca="1" si="34"/>
        <v>40</v>
      </c>
    </row>
    <row r="1102" spans="1:9" ht="15.75">
      <c r="A1102" s="96">
        <v>1094</v>
      </c>
      <c r="B1102" s="646" t="s">
        <v>3230</v>
      </c>
      <c r="C1102" s="647" t="s">
        <v>3231</v>
      </c>
      <c r="D1102" s="658" t="s">
        <v>3232</v>
      </c>
      <c r="E1102" s="85" t="s">
        <v>1247</v>
      </c>
      <c r="F1102" s="96" t="s">
        <v>1248</v>
      </c>
      <c r="G1102" s="4">
        <f t="shared" ca="1" si="33"/>
        <v>100</v>
      </c>
      <c r="H1102" s="4">
        <f t="shared" ca="1" si="33"/>
        <v>100</v>
      </c>
      <c r="I1102" s="4">
        <f t="shared" ca="1" si="34"/>
        <v>20</v>
      </c>
    </row>
    <row r="1103" spans="1:9" ht="15.75">
      <c r="A1103" s="96">
        <v>1095</v>
      </c>
      <c r="B1103" s="646" t="s">
        <v>3233</v>
      </c>
      <c r="C1103" s="647" t="s">
        <v>530</v>
      </c>
      <c r="D1103" s="658" t="s">
        <v>3234</v>
      </c>
      <c r="E1103" s="85" t="s">
        <v>1247</v>
      </c>
      <c r="F1103" s="96" t="s">
        <v>1248</v>
      </c>
      <c r="G1103" s="4">
        <f t="shared" ca="1" si="33"/>
        <v>200</v>
      </c>
      <c r="H1103" s="4">
        <f t="shared" ca="1" si="33"/>
        <v>200</v>
      </c>
      <c r="I1103" s="4">
        <f t="shared" ca="1" si="34"/>
        <v>40</v>
      </c>
    </row>
    <row r="1104" spans="1:9" ht="15.75">
      <c r="A1104" s="96">
        <v>1096</v>
      </c>
      <c r="B1104" s="646" t="s">
        <v>1320</v>
      </c>
      <c r="C1104" s="647" t="s">
        <v>2016</v>
      </c>
      <c r="D1104" s="658" t="s">
        <v>3235</v>
      </c>
      <c r="E1104" s="85" t="s">
        <v>1247</v>
      </c>
      <c r="F1104" s="96" t="s">
        <v>1248</v>
      </c>
      <c r="G1104" s="4">
        <f t="shared" ca="1" si="33"/>
        <v>200</v>
      </c>
      <c r="H1104" s="4">
        <f t="shared" ca="1" si="33"/>
        <v>200</v>
      </c>
      <c r="I1104" s="4">
        <f t="shared" ca="1" si="34"/>
        <v>40</v>
      </c>
    </row>
    <row r="1105" spans="1:9" ht="15.75">
      <c r="A1105" s="96">
        <v>1097</v>
      </c>
      <c r="B1105" s="646" t="s">
        <v>1112</v>
      </c>
      <c r="C1105" s="647" t="s">
        <v>3236</v>
      </c>
      <c r="D1105" s="658" t="s">
        <v>3237</v>
      </c>
      <c r="E1105" s="85" t="s">
        <v>1247</v>
      </c>
      <c r="F1105" s="96" t="s">
        <v>1248</v>
      </c>
      <c r="G1105" s="4">
        <f t="shared" ca="1" si="33"/>
        <v>100</v>
      </c>
      <c r="H1105" s="4">
        <f t="shared" ca="1" si="33"/>
        <v>100</v>
      </c>
      <c r="I1105" s="4">
        <f t="shared" ca="1" si="34"/>
        <v>20</v>
      </c>
    </row>
    <row r="1106" spans="1:9" ht="15.75">
      <c r="A1106" s="96">
        <v>1098</v>
      </c>
      <c r="B1106" s="646" t="s">
        <v>1823</v>
      </c>
      <c r="C1106" s="647" t="s">
        <v>3238</v>
      </c>
      <c r="D1106" s="658" t="s">
        <v>3239</v>
      </c>
      <c r="E1106" s="85" t="s">
        <v>1247</v>
      </c>
      <c r="F1106" s="96" t="s">
        <v>1248</v>
      </c>
      <c r="G1106" s="4">
        <f t="shared" ca="1" si="33"/>
        <v>300</v>
      </c>
      <c r="H1106" s="4">
        <f t="shared" ca="1" si="33"/>
        <v>300</v>
      </c>
      <c r="I1106" s="4">
        <f t="shared" ca="1" si="34"/>
        <v>60</v>
      </c>
    </row>
    <row r="1107" spans="1:9" ht="15.75">
      <c r="A1107" s="96">
        <v>1099</v>
      </c>
      <c r="B1107" s="646" t="s">
        <v>1327</v>
      </c>
      <c r="C1107" s="647" t="s">
        <v>2016</v>
      </c>
      <c r="D1107" s="658" t="s">
        <v>3240</v>
      </c>
      <c r="E1107" s="85" t="s">
        <v>1247</v>
      </c>
      <c r="F1107" s="96" t="s">
        <v>1248</v>
      </c>
      <c r="G1107" s="4">
        <f t="shared" ca="1" si="33"/>
        <v>200</v>
      </c>
      <c r="H1107" s="4">
        <f t="shared" ca="1" si="33"/>
        <v>200</v>
      </c>
      <c r="I1107" s="4">
        <f t="shared" ca="1" si="34"/>
        <v>40</v>
      </c>
    </row>
    <row r="1108" spans="1:9" ht="15.75">
      <c r="A1108" s="96">
        <v>1100</v>
      </c>
      <c r="B1108" s="646" t="s">
        <v>1413</v>
      </c>
      <c r="C1108" s="647" t="s">
        <v>1817</v>
      </c>
      <c r="D1108" s="658" t="s">
        <v>3241</v>
      </c>
      <c r="E1108" s="85" t="s">
        <v>1247</v>
      </c>
      <c r="F1108" s="96" t="s">
        <v>1248</v>
      </c>
      <c r="G1108" s="4">
        <f t="shared" ca="1" si="33"/>
        <v>300</v>
      </c>
      <c r="H1108" s="4">
        <f t="shared" ca="1" si="33"/>
        <v>300</v>
      </c>
      <c r="I1108" s="4">
        <f t="shared" ca="1" si="34"/>
        <v>60</v>
      </c>
    </row>
    <row r="1109" spans="1:9" ht="15.75">
      <c r="A1109" s="96">
        <v>1101</v>
      </c>
      <c r="B1109" s="646" t="s">
        <v>1102</v>
      </c>
      <c r="C1109" s="647" t="s">
        <v>2418</v>
      </c>
      <c r="D1109" s="658" t="s">
        <v>3242</v>
      </c>
      <c r="E1109" s="85" t="s">
        <v>1247</v>
      </c>
      <c r="F1109" s="96" t="s">
        <v>1248</v>
      </c>
      <c r="G1109" s="4">
        <f t="shared" ca="1" si="33"/>
        <v>300</v>
      </c>
      <c r="H1109" s="4">
        <f t="shared" ca="1" si="33"/>
        <v>300</v>
      </c>
      <c r="I1109" s="4">
        <f t="shared" ca="1" si="34"/>
        <v>60</v>
      </c>
    </row>
    <row r="1110" spans="1:9" ht="15.75">
      <c r="A1110" s="96">
        <v>1102</v>
      </c>
      <c r="B1110" s="646" t="s">
        <v>2332</v>
      </c>
      <c r="C1110" s="647" t="s">
        <v>3243</v>
      </c>
      <c r="D1110" s="658" t="s">
        <v>3244</v>
      </c>
      <c r="E1110" s="85" t="s">
        <v>1247</v>
      </c>
      <c r="F1110" s="96" t="s">
        <v>1248</v>
      </c>
      <c r="G1110" s="4">
        <f t="shared" ca="1" si="33"/>
        <v>100</v>
      </c>
      <c r="H1110" s="4">
        <f t="shared" ca="1" si="33"/>
        <v>100</v>
      </c>
      <c r="I1110" s="4">
        <f t="shared" ca="1" si="34"/>
        <v>20</v>
      </c>
    </row>
    <row r="1111" spans="1:9" ht="15.75">
      <c r="A1111" s="96">
        <v>1103</v>
      </c>
      <c r="B1111" s="646" t="s">
        <v>1119</v>
      </c>
      <c r="C1111" s="647" t="s">
        <v>3245</v>
      </c>
      <c r="D1111" s="658" t="s">
        <v>3246</v>
      </c>
      <c r="E1111" s="85" t="s">
        <v>1247</v>
      </c>
      <c r="F1111" s="96" t="s">
        <v>1248</v>
      </c>
      <c r="G1111" s="4">
        <f t="shared" ca="1" si="33"/>
        <v>300</v>
      </c>
      <c r="H1111" s="4">
        <f t="shared" ca="1" si="33"/>
        <v>300</v>
      </c>
      <c r="I1111" s="4">
        <f t="shared" ca="1" si="34"/>
        <v>60</v>
      </c>
    </row>
    <row r="1112" spans="1:9" ht="15.75">
      <c r="A1112" s="96">
        <v>1104</v>
      </c>
      <c r="B1112" s="646" t="s">
        <v>1776</v>
      </c>
      <c r="C1112" s="647" t="s">
        <v>537</v>
      </c>
      <c r="D1112" s="658" t="s">
        <v>3247</v>
      </c>
      <c r="E1112" s="85" t="s">
        <v>1247</v>
      </c>
      <c r="F1112" s="96" t="s">
        <v>1248</v>
      </c>
      <c r="G1112" s="4">
        <f t="shared" ca="1" si="33"/>
        <v>300</v>
      </c>
      <c r="H1112" s="4">
        <f t="shared" ca="1" si="33"/>
        <v>300</v>
      </c>
      <c r="I1112" s="4">
        <f t="shared" ca="1" si="34"/>
        <v>60</v>
      </c>
    </row>
    <row r="1113" spans="1:9" ht="15.75">
      <c r="A1113" s="96">
        <v>1105</v>
      </c>
      <c r="B1113" s="646" t="s">
        <v>1271</v>
      </c>
      <c r="C1113" s="647" t="s">
        <v>2699</v>
      </c>
      <c r="D1113" s="658" t="s">
        <v>3248</v>
      </c>
      <c r="E1113" s="85" t="s">
        <v>1247</v>
      </c>
      <c r="F1113" s="96" t="s">
        <v>1248</v>
      </c>
      <c r="G1113" s="4">
        <f t="shared" ca="1" si="33"/>
        <v>300</v>
      </c>
      <c r="H1113" s="4">
        <f t="shared" ca="1" si="33"/>
        <v>300</v>
      </c>
      <c r="I1113" s="4">
        <f t="shared" ca="1" si="34"/>
        <v>60</v>
      </c>
    </row>
    <row r="1114" spans="1:9" ht="15.75">
      <c r="A1114" s="96">
        <v>1106</v>
      </c>
      <c r="B1114" s="646" t="s">
        <v>1556</v>
      </c>
      <c r="C1114" s="647" t="s">
        <v>3249</v>
      </c>
      <c r="D1114" s="658" t="s">
        <v>3250</v>
      </c>
      <c r="E1114" s="85" t="s">
        <v>1247</v>
      </c>
      <c r="F1114" s="96" t="s">
        <v>1248</v>
      </c>
      <c r="G1114" s="4">
        <f t="shared" ref="G1114:H1177" ca="1" si="35">H1114/0.8</f>
        <v>300</v>
      </c>
      <c r="H1114" s="4">
        <f t="shared" ca="1" si="35"/>
        <v>300</v>
      </c>
      <c r="I1114" s="4">
        <f t="shared" ref="I1114:I1177" ca="1" si="36">G1114-H1114</f>
        <v>60</v>
      </c>
    </row>
    <row r="1115" spans="1:9" ht="15.75">
      <c r="A1115" s="96">
        <v>1107</v>
      </c>
      <c r="B1115" s="646" t="s">
        <v>1348</v>
      </c>
      <c r="C1115" s="647" t="s">
        <v>3249</v>
      </c>
      <c r="D1115" s="658" t="s">
        <v>3251</v>
      </c>
      <c r="E1115" s="85" t="s">
        <v>1247</v>
      </c>
      <c r="F1115" s="96" t="s">
        <v>1248</v>
      </c>
      <c r="G1115" s="4">
        <f t="shared" ca="1" si="35"/>
        <v>100</v>
      </c>
      <c r="H1115" s="4">
        <f t="shared" ca="1" si="35"/>
        <v>100</v>
      </c>
      <c r="I1115" s="4">
        <f t="shared" ca="1" si="36"/>
        <v>20</v>
      </c>
    </row>
    <row r="1116" spans="1:9" ht="15.75">
      <c r="A1116" s="96">
        <v>1108</v>
      </c>
      <c r="B1116" s="646" t="s">
        <v>1783</v>
      </c>
      <c r="C1116" s="647" t="s">
        <v>530</v>
      </c>
      <c r="D1116" s="658" t="s">
        <v>3252</v>
      </c>
      <c r="E1116" s="85" t="s">
        <v>1247</v>
      </c>
      <c r="F1116" s="96" t="s">
        <v>1248</v>
      </c>
      <c r="G1116" s="4">
        <f t="shared" ca="1" si="35"/>
        <v>300</v>
      </c>
      <c r="H1116" s="4">
        <f t="shared" ca="1" si="35"/>
        <v>300</v>
      </c>
      <c r="I1116" s="4">
        <f t="shared" ca="1" si="36"/>
        <v>60</v>
      </c>
    </row>
    <row r="1117" spans="1:9" ht="15.75">
      <c r="A1117" s="96">
        <v>1109</v>
      </c>
      <c r="B1117" s="646" t="s">
        <v>3253</v>
      </c>
      <c r="C1117" s="647" t="s">
        <v>2400</v>
      </c>
      <c r="D1117" s="658" t="s">
        <v>3254</v>
      </c>
      <c r="E1117" s="85" t="s">
        <v>1247</v>
      </c>
      <c r="F1117" s="96" t="s">
        <v>1248</v>
      </c>
      <c r="G1117" s="4">
        <f t="shared" ca="1" si="35"/>
        <v>100</v>
      </c>
      <c r="H1117" s="4">
        <f t="shared" ca="1" si="35"/>
        <v>100</v>
      </c>
      <c r="I1117" s="4">
        <f t="shared" ca="1" si="36"/>
        <v>20</v>
      </c>
    </row>
    <row r="1118" spans="1:9" ht="15.75">
      <c r="A1118" s="96">
        <v>1110</v>
      </c>
      <c r="B1118" s="646" t="s">
        <v>1124</v>
      </c>
      <c r="C1118" s="647" t="s">
        <v>3249</v>
      </c>
      <c r="D1118" s="658" t="s">
        <v>3255</v>
      </c>
      <c r="E1118" s="85" t="s">
        <v>1247</v>
      </c>
      <c r="F1118" s="96" t="s">
        <v>1248</v>
      </c>
      <c r="G1118" s="4">
        <f t="shared" ca="1" si="35"/>
        <v>200</v>
      </c>
      <c r="H1118" s="4">
        <f t="shared" ca="1" si="35"/>
        <v>200</v>
      </c>
      <c r="I1118" s="4">
        <f t="shared" ca="1" si="36"/>
        <v>40</v>
      </c>
    </row>
    <row r="1119" spans="1:9" ht="15.75">
      <c r="A1119" s="96">
        <v>1111</v>
      </c>
      <c r="B1119" s="646" t="s">
        <v>1946</v>
      </c>
      <c r="C1119" s="647" t="s">
        <v>3249</v>
      </c>
      <c r="D1119" s="658" t="s">
        <v>3256</v>
      </c>
      <c r="E1119" s="85" t="s">
        <v>1247</v>
      </c>
      <c r="F1119" s="96" t="s">
        <v>1248</v>
      </c>
      <c r="G1119" s="4">
        <f t="shared" ca="1" si="35"/>
        <v>100</v>
      </c>
      <c r="H1119" s="4">
        <f t="shared" ca="1" si="35"/>
        <v>100</v>
      </c>
      <c r="I1119" s="4">
        <f t="shared" ca="1" si="36"/>
        <v>20</v>
      </c>
    </row>
    <row r="1120" spans="1:9" ht="15.75">
      <c r="A1120" s="96">
        <v>1112</v>
      </c>
      <c r="B1120" s="646" t="s">
        <v>1104</v>
      </c>
      <c r="C1120" s="647" t="s">
        <v>3257</v>
      </c>
      <c r="D1120" s="658" t="s">
        <v>3258</v>
      </c>
      <c r="E1120" s="85" t="s">
        <v>1247</v>
      </c>
      <c r="F1120" s="96" t="s">
        <v>1248</v>
      </c>
      <c r="G1120" s="4">
        <f t="shared" ca="1" si="35"/>
        <v>200</v>
      </c>
      <c r="H1120" s="4">
        <f t="shared" ca="1" si="35"/>
        <v>200</v>
      </c>
      <c r="I1120" s="4">
        <f t="shared" ca="1" si="36"/>
        <v>40</v>
      </c>
    </row>
    <row r="1121" spans="1:9" ht="15.75">
      <c r="A1121" s="96">
        <v>1113</v>
      </c>
      <c r="B1121" s="646" t="s">
        <v>2530</v>
      </c>
      <c r="C1121" s="647" t="s">
        <v>3249</v>
      </c>
      <c r="D1121" s="658" t="s">
        <v>3259</v>
      </c>
      <c r="E1121" s="85" t="s">
        <v>1247</v>
      </c>
      <c r="F1121" s="96" t="s">
        <v>1248</v>
      </c>
      <c r="G1121" s="4">
        <f t="shared" ca="1" si="35"/>
        <v>300</v>
      </c>
      <c r="H1121" s="4">
        <f t="shared" ca="1" si="35"/>
        <v>300</v>
      </c>
      <c r="I1121" s="4">
        <f t="shared" ca="1" si="36"/>
        <v>60</v>
      </c>
    </row>
    <row r="1122" spans="1:9" ht="15.75">
      <c r="A1122" s="96">
        <v>1114</v>
      </c>
      <c r="B1122" s="646" t="s">
        <v>1285</v>
      </c>
      <c r="C1122" s="647" t="s">
        <v>3249</v>
      </c>
      <c r="D1122" s="658" t="s">
        <v>3260</v>
      </c>
      <c r="E1122" s="85" t="s">
        <v>1247</v>
      </c>
      <c r="F1122" s="96" t="s">
        <v>1248</v>
      </c>
      <c r="G1122" s="4">
        <f t="shared" ca="1" si="35"/>
        <v>200</v>
      </c>
      <c r="H1122" s="4">
        <f t="shared" ca="1" si="35"/>
        <v>200</v>
      </c>
      <c r="I1122" s="4">
        <f t="shared" ca="1" si="36"/>
        <v>40</v>
      </c>
    </row>
    <row r="1123" spans="1:9" ht="15.75">
      <c r="A1123" s="96">
        <v>1115</v>
      </c>
      <c r="B1123" s="646" t="s">
        <v>1098</v>
      </c>
      <c r="C1123" s="647" t="s">
        <v>2852</v>
      </c>
      <c r="D1123" s="658" t="s">
        <v>3261</v>
      </c>
      <c r="E1123" s="85" t="s">
        <v>1247</v>
      </c>
      <c r="F1123" s="96" t="s">
        <v>1248</v>
      </c>
      <c r="G1123" s="4">
        <f t="shared" ca="1" si="35"/>
        <v>200</v>
      </c>
      <c r="H1123" s="4">
        <f t="shared" ca="1" si="35"/>
        <v>200</v>
      </c>
      <c r="I1123" s="4">
        <f t="shared" ca="1" si="36"/>
        <v>40</v>
      </c>
    </row>
    <row r="1124" spans="1:9" ht="15.75">
      <c r="A1124" s="96">
        <v>1116</v>
      </c>
      <c r="B1124" s="646" t="s">
        <v>1116</v>
      </c>
      <c r="C1124" s="647" t="s">
        <v>2394</v>
      </c>
      <c r="D1124" s="658" t="s">
        <v>3262</v>
      </c>
      <c r="E1124" s="85" t="s">
        <v>1247</v>
      </c>
      <c r="F1124" s="96" t="s">
        <v>1248</v>
      </c>
      <c r="G1124" s="4">
        <f t="shared" ca="1" si="35"/>
        <v>300</v>
      </c>
      <c r="H1124" s="4">
        <f t="shared" ca="1" si="35"/>
        <v>300</v>
      </c>
      <c r="I1124" s="4">
        <f t="shared" ca="1" si="36"/>
        <v>60</v>
      </c>
    </row>
    <row r="1125" spans="1:9" ht="15.75">
      <c r="A1125" s="96">
        <v>1117</v>
      </c>
      <c r="B1125" s="646" t="s">
        <v>2179</v>
      </c>
      <c r="C1125" s="647" t="s">
        <v>3095</v>
      </c>
      <c r="D1125" s="658" t="s">
        <v>3263</v>
      </c>
      <c r="E1125" s="85" t="s">
        <v>1247</v>
      </c>
      <c r="F1125" s="96" t="s">
        <v>1248</v>
      </c>
      <c r="G1125" s="4">
        <f t="shared" ca="1" si="35"/>
        <v>300</v>
      </c>
      <c r="H1125" s="4">
        <f t="shared" ca="1" si="35"/>
        <v>300</v>
      </c>
      <c r="I1125" s="4">
        <f t="shared" ca="1" si="36"/>
        <v>60</v>
      </c>
    </row>
    <row r="1126" spans="1:9" ht="15.75">
      <c r="A1126" s="96">
        <v>1118</v>
      </c>
      <c r="B1126" s="646" t="s">
        <v>1099</v>
      </c>
      <c r="C1126" s="647" t="s">
        <v>3264</v>
      </c>
      <c r="D1126" s="658" t="s">
        <v>3265</v>
      </c>
      <c r="E1126" s="85" t="s">
        <v>1247</v>
      </c>
      <c r="F1126" s="96" t="s">
        <v>1248</v>
      </c>
      <c r="G1126" s="4">
        <f t="shared" ca="1" si="35"/>
        <v>200</v>
      </c>
      <c r="H1126" s="4">
        <f t="shared" ca="1" si="35"/>
        <v>200</v>
      </c>
      <c r="I1126" s="4">
        <f t="shared" ca="1" si="36"/>
        <v>40</v>
      </c>
    </row>
    <row r="1127" spans="1:9" ht="15.75">
      <c r="A1127" s="96">
        <v>1119</v>
      </c>
      <c r="B1127" s="646" t="s">
        <v>1685</v>
      </c>
      <c r="C1127" s="647" t="s">
        <v>1792</v>
      </c>
      <c r="D1127" s="658" t="s">
        <v>3266</v>
      </c>
      <c r="E1127" s="85" t="s">
        <v>1247</v>
      </c>
      <c r="F1127" s="96" t="s">
        <v>1248</v>
      </c>
      <c r="G1127" s="4">
        <f t="shared" ca="1" si="35"/>
        <v>300</v>
      </c>
      <c r="H1127" s="4">
        <f t="shared" ca="1" si="35"/>
        <v>300</v>
      </c>
      <c r="I1127" s="4">
        <f t="shared" ca="1" si="36"/>
        <v>60</v>
      </c>
    </row>
    <row r="1128" spans="1:9" ht="15.75">
      <c r="A1128" s="96">
        <v>1120</v>
      </c>
      <c r="B1128" s="646" t="s">
        <v>1687</v>
      </c>
      <c r="C1128" s="647" t="s">
        <v>2157</v>
      </c>
      <c r="D1128" s="658" t="s">
        <v>3267</v>
      </c>
      <c r="E1128" s="85" t="s">
        <v>1247</v>
      </c>
      <c r="F1128" s="96" t="s">
        <v>1248</v>
      </c>
      <c r="G1128" s="4">
        <f t="shared" ca="1" si="35"/>
        <v>100</v>
      </c>
      <c r="H1128" s="4">
        <f t="shared" ca="1" si="35"/>
        <v>100</v>
      </c>
      <c r="I1128" s="4">
        <f t="shared" ca="1" si="36"/>
        <v>20</v>
      </c>
    </row>
    <row r="1129" spans="1:9" ht="15.75">
      <c r="A1129" s="96">
        <v>1121</v>
      </c>
      <c r="B1129" s="646" t="s">
        <v>1086</v>
      </c>
      <c r="C1129" s="647" t="s">
        <v>2159</v>
      </c>
      <c r="D1129" s="658" t="s">
        <v>3268</v>
      </c>
      <c r="E1129" s="85" t="s">
        <v>1247</v>
      </c>
      <c r="F1129" s="96" t="s">
        <v>1248</v>
      </c>
      <c r="G1129" s="4">
        <f t="shared" ca="1" si="35"/>
        <v>300</v>
      </c>
      <c r="H1129" s="4">
        <f t="shared" ca="1" si="35"/>
        <v>300</v>
      </c>
      <c r="I1129" s="4">
        <f t="shared" ca="1" si="36"/>
        <v>60</v>
      </c>
    </row>
    <row r="1130" spans="1:9" ht="15.75">
      <c r="A1130" s="96">
        <v>1122</v>
      </c>
      <c r="B1130" s="646" t="s">
        <v>1086</v>
      </c>
      <c r="C1130" s="647" t="s">
        <v>3269</v>
      </c>
      <c r="D1130" s="658" t="s">
        <v>3270</v>
      </c>
      <c r="E1130" s="85" t="s">
        <v>1247</v>
      </c>
      <c r="F1130" s="96" t="s">
        <v>1248</v>
      </c>
      <c r="G1130" s="4">
        <f t="shared" ca="1" si="35"/>
        <v>100</v>
      </c>
      <c r="H1130" s="4">
        <f t="shared" ca="1" si="35"/>
        <v>100</v>
      </c>
      <c r="I1130" s="4">
        <f t="shared" ca="1" si="36"/>
        <v>20</v>
      </c>
    </row>
    <row r="1131" spans="1:9" ht="15.75">
      <c r="A1131" s="96">
        <v>1123</v>
      </c>
      <c r="B1131" s="646" t="s">
        <v>3271</v>
      </c>
      <c r="C1131" s="647" t="s">
        <v>2489</v>
      </c>
      <c r="D1131" s="658" t="s">
        <v>3272</v>
      </c>
      <c r="E1131" s="85" t="s">
        <v>1247</v>
      </c>
      <c r="F1131" s="96" t="s">
        <v>1248</v>
      </c>
      <c r="G1131" s="4">
        <f t="shared" ca="1" si="35"/>
        <v>100</v>
      </c>
      <c r="H1131" s="4">
        <f t="shared" ca="1" si="35"/>
        <v>100</v>
      </c>
      <c r="I1131" s="4">
        <f t="shared" ca="1" si="36"/>
        <v>20</v>
      </c>
    </row>
    <row r="1132" spans="1:9" ht="15.75">
      <c r="A1132" s="96">
        <v>1124</v>
      </c>
      <c r="B1132" s="646" t="s">
        <v>1258</v>
      </c>
      <c r="C1132" s="647" t="s">
        <v>1792</v>
      </c>
      <c r="D1132" s="658" t="s">
        <v>3273</v>
      </c>
      <c r="E1132" s="85" t="s">
        <v>1247</v>
      </c>
      <c r="F1132" s="96" t="s">
        <v>1248</v>
      </c>
      <c r="G1132" s="4">
        <f t="shared" ca="1" si="35"/>
        <v>200</v>
      </c>
      <c r="H1132" s="4">
        <f t="shared" ca="1" si="35"/>
        <v>200</v>
      </c>
      <c r="I1132" s="4">
        <f t="shared" ca="1" si="36"/>
        <v>40</v>
      </c>
    </row>
    <row r="1133" spans="1:9" ht="15.75">
      <c r="A1133" s="96">
        <v>1125</v>
      </c>
      <c r="B1133" s="646" t="s">
        <v>3274</v>
      </c>
      <c r="C1133" s="647" t="s">
        <v>3275</v>
      </c>
      <c r="D1133" s="658" t="s">
        <v>3276</v>
      </c>
      <c r="E1133" s="85" t="s">
        <v>1247</v>
      </c>
      <c r="F1133" s="96" t="s">
        <v>1248</v>
      </c>
      <c r="G1133" s="4">
        <f t="shared" ca="1" si="35"/>
        <v>200</v>
      </c>
      <c r="H1133" s="4">
        <f t="shared" ca="1" si="35"/>
        <v>200</v>
      </c>
      <c r="I1133" s="4">
        <f t="shared" ca="1" si="36"/>
        <v>40</v>
      </c>
    </row>
    <row r="1134" spans="1:9" ht="15.75">
      <c r="A1134" s="96">
        <v>1126</v>
      </c>
      <c r="B1134" s="646" t="s">
        <v>2059</v>
      </c>
      <c r="C1134" s="647" t="s">
        <v>1891</v>
      </c>
      <c r="D1134" s="658" t="s">
        <v>3277</v>
      </c>
      <c r="E1134" s="85" t="s">
        <v>1247</v>
      </c>
      <c r="F1134" s="96" t="s">
        <v>1248</v>
      </c>
      <c r="G1134" s="4">
        <f t="shared" ca="1" si="35"/>
        <v>100</v>
      </c>
      <c r="H1134" s="4">
        <f t="shared" ca="1" si="35"/>
        <v>100</v>
      </c>
      <c r="I1134" s="4">
        <f t="shared" ca="1" si="36"/>
        <v>20</v>
      </c>
    </row>
    <row r="1135" spans="1:9" ht="15.75">
      <c r="A1135" s="96">
        <v>1127</v>
      </c>
      <c r="B1135" s="646" t="s">
        <v>3278</v>
      </c>
      <c r="C1135" s="647" t="s">
        <v>1809</v>
      </c>
      <c r="D1135" s="658" t="s">
        <v>3279</v>
      </c>
      <c r="E1135" s="85" t="s">
        <v>1247</v>
      </c>
      <c r="F1135" s="96" t="s">
        <v>1248</v>
      </c>
      <c r="G1135" s="4">
        <f t="shared" ca="1" si="35"/>
        <v>100</v>
      </c>
      <c r="H1135" s="4">
        <f t="shared" ca="1" si="35"/>
        <v>100</v>
      </c>
      <c r="I1135" s="4">
        <f t="shared" ca="1" si="36"/>
        <v>20</v>
      </c>
    </row>
    <row r="1136" spans="1:9" ht="15.75">
      <c r="A1136" s="96">
        <v>1128</v>
      </c>
      <c r="B1136" s="646" t="s">
        <v>2010</v>
      </c>
      <c r="C1136" s="647" t="s">
        <v>1891</v>
      </c>
      <c r="D1136" s="658" t="s">
        <v>3280</v>
      </c>
      <c r="E1136" s="85" t="s">
        <v>1247</v>
      </c>
      <c r="F1136" s="96" t="s">
        <v>1248</v>
      </c>
      <c r="G1136" s="4">
        <f t="shared" ca="1" si="35"/>
        <v>200</v>
      </c>
      <c r="H1136" s="4">
        <f t="shared" ca="1" si="35"/>
        <v>200</v>
      </c>
      <c r="I1136" s="4">
        <f t="shared" ca="1" si="36"/>
        <v>40</v>
      </c>
    </row>
    <row r="1137" spans="1:9" ht="15.75">
      <c r="A1137" s="96">
        <v>1129</v>
      </c>
      <c r="B1137" s="646" t="s">
        <v>3281</v>
      </c>
      <c r="C1137" s="647" t="s">
        <v>1809</v>
      </c>
      <c r="D1137" s="658" t="s">
        <v>3282</v>
      </c>
      <c r="E1137" s="85" t="s">
        <v>1247</v>
      </c>
      <c r="F1137" s="96" t="s">
        <v>1248</v>
      </c>
      <c r="G1137" s="4">
        <f t="shared" ca="1" si="35"/>
        <v>300</v>
      </c>
      <c r="H1137" s="4">
        <f t="shared" ca="1" si="35"/>
        <v>300</v>
      </c>
      <c r="I1137" s="4">
        <f t="shared" ca="1" si="36"/>
        <v>60</v>
      </c>
    </row>
    <row r="1138" spans="1:9" ht="15.75">
      <c r="A1138" s="96">
        <v>1130</v>
      </c>
      <c r="B1138" s="646" t="s">
        <v>1087</v>
      </c>
      <c r="C1138" s="647" t="s">
        <v>3249</v>
      </c>
      <c r="D1138" s="658" t="s">
        <v>3283</v>
      </c>
      <c r="E1138" s="85" t="s">
        <v>1247</v>
      </c>
      <c r="F1138" s="96" t="s">
        <v>1248</v>
      </c>
      <c r="G1138" s="4">
        <f t="shared" ca="1" si="35"/>
        <v>300</v>
      </c>
      <c r="H1138" s="4">
        <f t="shared" ca="1" si="35"/>
        <v>300</v>
      </c>
      <c r="I1138" s="4">
        <f t="shared" ca="1" si="36"/>
        <v>60</v>
      </c>
    </row>
    <row r="1139" spans="1:9" ht="15.75">
      <c r="A1139" s="96">
        <v>1131</v>
      </c>
      <c r="B1139" s="646" t="s">
        <v>1340</v>
      </c>
      <c r="C1139" s="647" t="s">
        <v>2440</v>
      </c>
      <c r="D1139" s="658" t="s">
        <v>3284</v>
      </c>
      <c r="E1139" s="85" t="s">
        <v>1247</v>
      </c>
      <c r="F1139" s="96" t="s">
        <v>1248</v>
      </c>
      <c r="G1139" s="4">
        <f t="shared" ca="1" si="35"/>
        <v>100</v>
      </c>
      <c r="H1139" s="4">
        <f t="shared" ca="1" si="35"/>
        <v>100</v>
      </c>
      <c r="I1139" s="4">
        <f t="shared" ca="1" si="36"/>
        <v>20</v>
      </c>
    </row>
    <row r="1140" spans="1:9" ht="15.75">
      <c r="A1140" s="96">
        <v>1132</v>
      </c>
      <c r="B1140" s="646" t="s">
        <v>1480</v>
      </c>
      <c r="C1140" s="647" t="s">
        <v>3285</v>
      </c>
      <c r="D1140" s="658" t="s">
        <v>3286</v>
      </c>
      <c r="E1140" s="85" t="s">
        <v>1247</v>
      </c>
      <c r="F1140" s="96" t="s">
        <v>1248</v>
      </c>
      <c r="G1140" s="4">
        <f t="shared" ca="1" si="35"/>
        <v>100</v>
      </c>
      <c r="H1140" s="4">
        <f t="shared" ca="1" si="35"/>
        <v>100</v>
      </c>
      <c r="I1140" s="4">
        <f t="shared" ca="1" si="36"/>
        <v>20</v>
      </c>
    </row>
    <row r="1141" spans="1:9" ht="15.75">
      <c r="A1141" s="96">
        <v>1133</v>
      </c>
      <c r="B1141" s="646" t="s">
        <v>1431</v>
      </c>
      <c r="C1141" s="647" t="s">
        <v>3287</v>
      </c>
      <c r="D1141" s="658" t="s">
        <v>3288</v>
      </c>
      <c r="E1141" s="85" t="s">
        <v>1247</v>
      </c>
      <c r="F1141" s="96" t="s">
        <v>1248</v>
      </c>
      <c r="G1141" s="4">
        <f t="shared" ca="1" si="35"/>
        <v>300</v>
      </c>
      <c r="H1141" s="4">
        <f t="shared" ca="1" si="35"/>
        <v>300</v>
      </c>
      <c r="I1141" s="4">
        <f t="shared" ca="1" si="36"/>
        <v>60</v>
      </c>
    </row>
    <row r="1142" spans="1:9" ht="15.75">
      <c r="A1142" s="96">
        <v>1134</v>
      </c>
      <c r="B1142" s="646" t="s">
        <v>1104</v>
      </c>
      <c r="C1142" s="647" t="s">
        <v>3289</v>
      </c>
      <c r="D1142" s="658" t="s">
        <v>3290</v>
      </c>
      <c r="E1142" s="85" t="s">
        <v>1247</v>
      </c>
      <c r="F1142" s="96" t="s">
        <v>1248</v>
      </c>
      <c r="G1142" s="4">
        <f t="shared" ca="1" si="35"/>
        <v>200</v>
      </c>
      <c r="H1142" s="4">
        <f t="shared" ca="1" si="35"/>
        <v>200</v>
      </c>
      <c r="I1142" s="4">
        <f t="shared" ca="1" si="36"/>
        <v>40</v>
      </c>
    </row>
    <row r="1143" spans="1:9" ht="15.75">
      <c r="A1143" s="96">
        <v>1135</v>
      </c>
      <c r="B1143" s="646" t="s">
        <v>1098</v>
      </c>
      <c r="C1143" s="647" t="s">
        <v>1710</v>
      </c>
      <c r="D1143" s="658" t="s">
        <v>3291</v>
      </c>
      <c r="E1143" s="85" t="s">
        <v>1247</v>
      </c>
      <c r="F1143" s="96" t="s">
        <v>1248</v>
      </c>
      <c r="G1143" s="4">
        <f t="shared" ca="1" si="35"/>
        <v>200</v>
      </c>
      <c r="H1143" s="4">
        <f t="shared" ca="1" si="35"/>
        <v>200</v>
      </c>
      <c r="I1143" s="4">
        <f t="shared" ca="1" si="36"/>
        <v>40</v>
      </c>
    </row>
    <row r="1144" spans="1:9" ht="15.75">
      <c r="A1144" s="96">
        <v>1136</v>
      </c>
      <c r="B1144" s="646" t="s">
        <v>3292</v>
      </c>
      <c r="C1144" s="647" t="s">
        <v>2617</v>
      </c>
      <c r="D1144" s="658" t="s">
        <v>3293</v>
      </c>
      <c r="E1144" s="85" t="s">
        <v>1247</v>
      </c>
      <c r="F1144" s="96" t="s">
        <v>1248</v>
      </c>
      <c r="G1144" s="4">
        <f t="shared" ca="1" si="35"/>
        <v>200</v>
      </c>
      <c r="H1144" s="4">
        <f t="shared" ca="1" si="35"/>
        <v>200</v>
      </c>
      <c r="I1144" s="4">
        <f t="shared" ca="1" si="36"/>
        <v>40</v>
      </c>
    </row>
    <row r="1145" spans="1:9" ht="15.75">
      <c r="A1145" s="96">
        <v>1137</v>
      </c>
      <c r="B1145" s="646" t="s">
        <v>1090</v>
      </c>
      <c r="C1145" s="647" t="s">
        <v>3294</v>
      </c>
      <c r="D1145" s="658" t="s">
        <v>3295</v>
      </c>
      <c r="E1145" s="85" t="s">
        <v>1247</v>
      </c>
      <c r="F1145" s="96" t="s">
        <v>1248</v>
      </c>
      <c r="G1145" s="4">
        <f t="shared" ca="1" si="35"/>
        <v>100</v>
      </c>
      <c r="H1145" s="4">
        <f t="shared" ca="1" si="35"/>
        <v>100</v>
      </c>
      <c r="I1145" s="4">
        <f t="shared" ca="1" si="36"/>
        <v>20</v>
      </c>
    </row>
    <row r="1146" spans="1:9" ht="15.75">
      <c r="A1146" s="96">
        <v>1138</v>
      </c>
      <c r="B1146" s="646" t="s">
        <v>2186</v>
      </c>
      <c r="C1146" s="647" t="s">
        <v>3296</v>
      </c>
      <c r="D1146" s="658" t="s">
        <v>3297</v>
      </c>
      <c r="E1146" s="85" t="s">
        <v>1247</v>
      </c>
      <c r="F1146" s="96" t="s">
        <v>1248</v>
      </c>
      <c r="G1146" s="4">
        <f t="shared" ca="1" si="35"/>
        <v>100</v>
      </c>
      <c r="H1146" s="4">
        <f t="shared" ca="1" si="35"/>
        <v>100</v>
      </c>
      <c r="I1146" s="4">
        <f t="shared" ca="1" si="36"/>
        <v>20</v>
      </c>
    </row>
    <row r="1147" spans="1:9" ht="15.75">
      <c r="A1147" s="96">
        <v>1139</v>
      </c>
      <c r="B1147" s="646" t="s">
        <v>1814</v>
      </c>
      <c r="C1147" s="647" t="s">
        <v>1144</v>
      </c>
      <c r="D1147" s="658" t="s">
        <v>3298</v>
      </c>
      <c r="E1147" s="85" t="s">
        <v>1247</v>
      </c>
      <c r="F1147" s="96" t="s">
        <v>1248</v>
      </c>
      <c r="G1147" s="4">
        <f t="shared" ca="1" si="35"/>
        <v>100</v>
      </c>
      <c r="H1147" s="4">
        <f t="shared" ca="1" si="35"/>
        <v>100</v>
      </c>
      <c r="I1147" s="4">
        <f t="shared" ca="1" si="36"/>
        <v>20</v>
      </c>
    </row>
    <row r="1148" spans="1:9" ht="15.75">
      <c r="A1148" s="96">
        <v>1140</v>
      </c>
      <c r="B1148" s="646" t="s">
        <v>1754</v>
      </c>
      <c r="C1148" s="647" t="s">
        <v>1144</v>
      </c>
      <c r="D1148" s="658" t="s">
        <v>3299</v>
      </c>
      <c r="E1148" s="85" t="s">
        <v>1247</v>
      </c>
      <c r="F1148" s="96" t="s">
        <v>1248</v>
      </c>
      <c r="G1148" s="4">
        <f t="shared" ca="1" si="35"/>
        <v>300</v>
      </c>
      <c r="H1148" s="4">
        <f t="shared" ca="1" si="35"/>
        <v>300</v>
      </c>
      <c r="I1148" s="4">
        <f t="shared" ca="1" si="36"/>
        <v>60</v>
      </c>
    </row>
    <row r="1149" spans="1:9" ht="15.75">
      <c r="A1149" s="96">
        <v>1141</v>
      </c>
      <c r="B1149" s="646" t="s">
        <v>1754</v>
      </c>
      <c r="C1149" s="647" t="s">
        <v>2410</v>
      </c>
      <c r="D1149" s="658" t="s">
        <v>3300</v>
      </c>
      <c r="E1149" s="85" t="s">
        <v>1247</v>
      </c>
      <c r="F1149" s="96" t="s">
        <v>1248</v>
      </c>
      <c r="G1149" s="4">
        <f t="shared" ca="1" si="35"/>
        <v>100</v>
      </c>
      <c r="H1149" s="4">
        <f t="shared" ca="1" si="35"/>
        <v>100</v>
      </c>
      <c r="I1149" s="4">
        <f t="shared" ca="1" si="36"/>
        <v>20</v>
      </c>
    </row>
    <row r="1150" spans="1:9" ht="15.75">
      <c r="A1150" s="96">
        <v>1142</v>
      </c>
      <c r="B1150" s="646" t="s">
        <v>1086</v>
      </c>
      <c r="C1150" s="647" t="s">
        <v>3289</v>
      </c>
      <c r="D1150" s="658" t="s">
        <v>3301</v>
      </c>
      <c r="E1150" s="85" t="s">
        <v>1247</v>
      </c>
      <c r="F1150" s="96" t="s">
        <v>1248</v>
      </c>
      <c r="G1150" s="4">
        <f t="shared" ca="1" si="35"/>
        <v>300</v>
      </c>
      <c r="H1150" s="4">
        <f t="shared" ca="1" si="35"/>
        <v>300</v>
      </c>
      <c r="I1150" s="4">
        <f t="shared" ca="1" si="36"/>
        <v>60</v>
      </c>
    </row>
    <row r="1151" spans="1:9" ht="15.75">
      <c r="A1151" s="96">
        <v>1143</v>
      </c>
      <c r="B1151" s="646" t="s">
        <v>3302</v>
      </c>
      <c r="C1151" s="647" t="s">
        <v>1144</v>
      </c>
      <c r="D1151" s="658" t="s">
        <v>3303</v>
      </c>
      <c r="E1151" s="85" t="s">
        <v>1247</v>
      </c>
      <c r="F1151" s="96" t="s">
        <v>1248</v>
      </c>
      <c r="G1151" s="4">
        <f t="shared" ca="1" si="35"/>
        <v>200</v>
      </c>
      <c r="H1151" s="4">
        <f t="shared" ca="1" si="35"/>
        <v>200</v>
      </c>
      <c r="I1151" s="4">
        <f t="shared" ca="1" si="36"/>
        <v>40</v>
      </c>
    </row>
    <row r="1152" spans="1:9" ht="15.75">
      <c r="A1152" s="96">
        <v>1144</v>
      </c>
      <c r="B1152" s="646" t="s">
        <v>1310</v>
      </c>
      <c r="C1152" s="647" t="s">
        <v>2016</v>
      </c>
      <c r="D1152" s="658" t="s">
        <v>3304</v>
      </c>
      <c r="E1152" s="85" t="s">
        <v>1247</v>
      </c>
      <c r="F1152" s="96" t="s">
        <v>1248</v>
      </c>
      <c r="G1152" s="4">
        <f t="shared" ca="1" si="35"/>
        <v>300</v>
      </c>
      <c r="H1152" s="4">
        <f t="shared" ca="1" si="35"/>
        <v>300</v>
      </c>
      <c r="I1152" s="4">
        <f t="shared" ca="1" si="36"/>
        <v>60</v>
      </c>
    </row>
    <row r="1153" spans="1:9" ht="15.75">
      <c r="A1153" s="96">
        <v>1145</v>
      </c>
      <c r="B1153" s="646" t="s">
        <v>2059</v>
      </c>
      <c r="C1153" s="647" t="s">
        <v>1144</v>
      </c>
      <c r="D1153" s="658" t="s">
        <v>3305</v>
      </c>
      <c r="E1153" s="85" t="s">
        <v>1247</v>
      </c>
      <c r="F1153" s="96" t="s">
        <v>1248</v>
      </c>
      <c r="G1153" s="4">
        <f t="shared" ca="1" si="35"/>
        <v>100</v>
      </c>
      <c r="H1153" s="4">
        <f t="shared" ca="1" si="35"/>
        <v>100</v>
      </c>
      <c r="I1153" s="4">
        <f t="shared" ca="1" si="36"/>
        <v>20</v>
      </c>
    </row>
    <row r="1154" spans="1:9" ht="15.75">
      <c r="A1154" s="96">
        <v>1146</v>
      </c>
      <c r="B1154" s="646" t="s">
        <v>2010</v>
      </c>
      <c r="C1154" s="647" t="s">
        <v>3249</v>
      </c>
      <c r="D1154" s="658" t="s">
        <v>3306</v>
      </c>
      <c r="E1154" s="85" t="s">
        <v>1247</v>
      </c>
      <c r="F1154" s="96" t="s">
        <v>1248</v>
      </c>
      <c r="G1154" s="4">
        <f t="shared" ca="1" si="35"/>
        <v>300</v>
      </c>
      <c r="H1154" s="4">
        <f t="shared" ca="1" si="35"/>
        <v>300</v>
      </c>
      <c r="I1154" s="4">
        <f t="shared" ca="1" si="36"/>
        <v>60</v>
      </c>
    </row>
    <row r="1155" spans="1:9" ht="15.75">
      <c r="A1155" s="96">
        <v>1147</v>
      </c>
      <c r="B1155" s="646" t="s">
        <v>1330</v>
      </c>
      <c r="C1155" s="647" t="s">
        <v>3307</v>
      </c>
      <c r="D1155" s="658" t="s">
        <v>3308</v>
      </c>
      <c r="E1155" s="85" t="s">
        <v>1247</v>
      </c>
      <c r="F1155" s="96" t="s">
        <v>1248</v>
      </c>
      <c r="G1155" s="4">
        <f t="shared" ca="1" si="35"/>
        <v>200</v>
      </c>
      <c r="H1155" s="4">
        <f t="shared" ca="1" si="35"/>
        <v>200</v>
      </c>
      <c r="I1155" s="4">
        <f t="shared" ca="1" si="36"/>
        <v>40</v>
      </c>
    </row>
    <row r="1156" spans="1:9" ht="15.75">
      <c r="A1156" s="96">
        <v>1148</v>
      </c>
      <c r="B1156" s="646" t="s">
        <v>1348</v>
      </c>
      <c r="C1156" s="647" t="s">
        <v>1131</v>
      </c>
      <c r="D1156" s="658" t="s">
        <v>3309</v>
      </c>
      <c r="E1156" s="85" t="s">
        <v>1247</v>
      </c>
      <c r="F1156" s="96" t="s">
        <v>1248</v>
      </c>
      <c r="G1156" s="4">
        <f t="shared" ca="1" si="35"/>
        <v>300</v>
      </c>
      <c r="H1156" s="4">
        <f t="shared" ca="1" si="35"/>
        <v>300</v>
      </c>
      <c r="I1156" s="4">
        <f t="shared" ca="1" si="36"/>
        <v>60</v>
      </c>
    </row>
    <row r="1157" spans="1:9" ht="15.75">
      <c r="A1157" s="96">
        <v>1149</v>
      </c>
      <c r="B1157" s="646" t="s">
        <v>1348</v>
      </c>
      <c r="C1157" s="647" t="s">
        <v>1144</v>
      </c>
      <c r="D1157" s="658" t="s">
        <v>3310</v>
      </c>
      <c r="E1157" s="85" t="s">
        <v>1247</v>
      </c>
      <c r="F1157" s="96" t="s">
        <v>1248</v>
      </c>
      <c r="G1157" s="4">
        <f t="shared" ca="1" si="35"/>
        <v>200</v>
      </c>
      <c r="H1157" s="4">
        <f t="shared" ca="1" si="35"/>
        <v>200</v>
      </c>
      <c r="I1157" s="4">
        <f t="shared" ca="1" si="36"/>
        <v>40</v>
      </c>
    </row>
    <row r="1158" spans="1:9" ht="15.75">
      <c r="A1158" s="96">
        <v>1150</v>
      </c>
      <c r="B1158" s="646" t="s">
        <v>2304</v>
      </c>
      <c r="C1158" s="647" t="s">
        <v>3311</v>
      </c>
      <c r="D1158" s="658" t="s">
        <v>3312</v>
      </c>
      <c r="E1158" s="85" t="s">
        <v>1247</v>
      </c>
      <c r="F1158" s="96" t="s">
        <v>1248</v>
      </c>
      <c r="G1158" s="4">
        <f t="shared" ca="1" si="35"/>
        <v>300</v>
      </c>
      <c r="H1158" s="4">
        <f t="shared" ca="1" si="35"/>
        <v>300</v>
      </c>
      <c r="I1158" s="4">
        <f t="shared" ca="1" si="36"/>
        <v>60</v>
      </c>
    </row>
    <row r="1159" spans="1:9" ht="15.75">
      <c r="A1159" s="96">
        <v>1151</v>
      </c>
      <c r="B1159" s="646" t="s">
        <v>2530</v>
      </c>
      <c r="C1159" s="647" t="s">
        <v>3313</v>
      </c>
      <c r="D1159" s="658" t="s">
        <v>3314</v>
      </c>
      <c r="E1159" s="85" t="s">
        <v>1247</v>
      </c>
      <c r="F1159" s="96" t="s">
        <v>1248</v>
      </c>
      <c r="G1159" s="4">
        <f t="shared" ca="1" si="35"/>
        <v>300</v>
      </c>
      <c r="H1159" s="4">
        <f t="shared" ca="1" si="35"/>
        <v>300</v>
      </c>
      <c r="I1159" s="4">
        <f t="shared" ca="1" si="36"/>
        <v>60</v>
      </c>
    </row>
    <row r="1160" spans="1:9" ht="15.75">
      <c r="A1160" s="96">
        <v>1152</v>
      </c>
      <c r="B1160" s="646" t="s">
        <v>1098</v>
      </c>
      <c r="C1160" s="647" t="s">
        <v>3315</v>
      </c>
      <c r="D1160" s="658" t="s">
        <v>3316</v>
      </c>
      <c r="E1160" s="85" t="s">
        <v>1247</v>
      </c>
      <c r="F1160" s="96" t="s">
        <v>1248</v>
      </c>
      <c r="G1160" s="4">
        <f t="shared" ca="1" si="35"/>
        <v>200</v>
      </c>
      <c r="H1160" s="4">
        <f t="shared" ca="1" si="35"/>
        <v>200</v>
      </c>
      <c r="I1160" s="4">
        <f t="shared" ca="1" si="36"/>
        <v>40</v>
      </c>
    </row>
    <row r="1161" spans="1:9" ht="15.75">
      <c r="A1161" s="96">
        <v>1153</v>
      </c>
      <c r="B1161" s="646" t="s">
        <v>1098</v>
      </c>
      <c r="C1161" s="647" t="s">
        <v>2558</v>
      </c>
      <c r="D1161" s="658" t="s">
        <v>3317</v>
      </c>
      <c r="E1161" s="85" t="s">
        <v>1247</v>
      </c>
      <c r="F1161" s="96" t="s">
        <v>1248</v>
      </c>
      <c r="G1161" s="4">
        <f t="shared" ca="1" si="35"/>
        <v>300</v>
      </c>
      <c r="H1161" s="4">
        <f t="shared" ca="1" si="35"/>
        <v>300</v>
      </c>
      <c r="I1161" s="4">
        <f t="shared" ca="1" si="36"/>
        <v>60</v>
      </c>
    </row>
    <row r="1162" spans="1:9" ht="15.75">
      <c r="A1162" s="96">
        <v>1154</v>
      </c>
      <c r="B1162" s="646" t="s">
        <v>3318</v>
      </c>
      <c r="C1162" s="647" t="s">
        <v>2558</v>
      </c>
      <c r="D1162" s="658" t="s">
        <v>3319</v>
      </c>
      <c r="E1162" s="85" t="s">
        <v>1247</v>
      </c>
      <c r="F1162" s="96" t="s">
        <v>1248</v>
      </c>
      <c r="G1162" s="4">
        <f t="shared" ca="1" si="35"/>
        <v>300</v>
      </c>
      <c r="H1162" s="4">
        <f t="shared" ca="1" si="35"/>
        <v>300</v>
      </c>
      <c r="I1162" s="4">
        <f t="shared" ca="1" si="36"/>
        <v>60</v>
      </c>
    </row>
    <row r="1163" spans="1:9" ht="15.75">
      <c r="A1163" s="96">
        <v>1155</v>
      </c>
      <c r="B1163" s="646" t="s">
        <v>3320</v>
      </c>
      <c r="C1163" s="647" t="s">
        <v>3321</v>
      </c>
      <c r="D1163" s="658" t="s">
        <v>3322</v>
      </c>
      <c r="E1163" s="85" t="s">
        <v>1247</v>
      </c>
      <c r="F1163" s="96" t="s">
        <v>1248</v>
      </c>
      <c r="G1163" s="4">
        <f t="shared" ca="1" si="35"/>
        <v>100</v>
      </c>
      <c r="H1163" s="4">
        <f t="shared" ca="1" si="35"/>
        <v>100</v>
      </c>
      <c r="I1163" s="4">
        <f t="shared" ca="1" si="36"/>
        <v>20</v>
      </c>
    </row>
    <row r="1164" spans="1:9" ht="15.75">
      <c r="A1164" s="96">
        <v>1156</v>
      </c>
      <c r="B1164" s="646" t="s">
        <v>2133</v>
      </c>
      <c r="C1164" s="647" t="s">
        <v>3323</v>
      </c>
      <c r="D1164" s="658" t="s">
        <v>3324</v>
      </c>
      <c r="E1164" s="85" t="s">
        <v>1247</v>
      </c>
      <c r="F1164" s="96" t="s">
        <v>1248</v>
      </c>
      <c r="G1164" s="4">
        <f t="shared" ca="1" si="35"/>
        <v>100</v>
      </c>
      <c r="H1164" s="4">
        <f t="shared" ca="1" si="35"/>
        <v>100</v>
      </c>
      <c r="I1164" s="4">
        <f t="shared" ca="1" si="36"/>
        <v>20</v>
      </c>
    </row>
    <row r="1165" spans="1:9" ht="15.75">
      <c r="A1165" s="96">
        <v>1157</v>
      </c>
      <c r="B1165" s="646" t="s">
        <v>1086</v>
      </c>
      <c r="C1165" s="647" t="s">
        <v>3325</v>
      </c>
      <c r="D1165" s="658" t="s">
        <v>3326</v>
      </c>
      <c r="E1165" s="85" t="s">
        <v>1247</v>
      </c>
      <c r="F1165" s="96" t="s">
        <v>1248</v>
      </c>
      <c r="G1165" s="4">
        <f t="shared" ca="1" si="35"/>
        <v>100</v>
      </c>
      <c r="H1165" s="4">
        <f t="shared" ca="1" si="35"/>
        <v>100</v>
      </c>
      <c r="I1165" s="4">
        <f t="shared" ca="1" si="36"/>
        <v>20</v>
      </c>
    </row>
    <row r="1166" spans="1:9" ht="15.75">
      <c r="A1166" s="96">
        <v>1158</v>
      </c>
      <c r="B1166" s="646" t="s">
        <v>1977</v>
      </c>
      <c r="C1166" s="647" t="s">
        <v>3327</v>
      </c>
      <c r="D1166" s="658" t="s">
        <v>3328</v>
      </c>
      <c r="E1166" s="85" t="s">
        <v>1247</v>
      </c>
      <c r="F1166" s="96" t="s">
        <v>1248</v>
      </c>
      <c r="G1166" s="4">
        <f t="shared" ca="1" si="35"/>
        <v>100</v>
      </c>
      <c r="H1166" s="4">
        <f t="shared" ca="1" si="35"/>
        <v>100</v>
      </c>
      <c r="I1166" s="4">
        <f t="shared" ca="1" si="36"/>
        <v>20</v>
      </c>
    </row>
    <row r="1167" spans="1:9" ht="15.75">
      <c r="A1167" s="96">
        <v>1159</v>
      </c>
      <c r="B1167" s="646" t="s">
        <v>2059</v>
      </c>
      <c r="C1167" s="647" t="s">
        <v>3329</v>
      </c>
      <c r="D1167" s="658" t="s">
        <v>3330</v>
      </c>
      <c r="E1167" s="85" t="s">
        <v>1247</v>
      </c>
      <c r="F1167" s="96" t="s">
        <v>1248</v>
      </c>
      <c r="G1167" s="4">
        <f t="shared" ca="1" si="35"/>
        <v>100</v>
      </c>
      <c r="H1167" s="4">
        <f t="shared" ca="1" si="35"/>
        <v>100</v>
      </c>
      <c r="I1167" s="4">
        <f t="shared" ca="1" si="36"/>
        <v>20</v>
      </c>
    </row>
    <row r="1168" spans="1:9" ht="15.75">
      <c r="A1168" s="96">
        <v>1160</v>
      </c>
      <c r="B1168" s="646" t="s">
        <v>3331</v>
      </c>
      <c r="C1168" s="647" t="s">
        <v>3332</v>
      </c>
      <c r="D1168" s="658" t="s">
        <v>3333</v>
      </c>
      <c r="E1168" s="85" t="s">
        <v>1247</v>
      </c>
      <c r="F1168" s="96" t="s">
        <v>1248</v>
      </c>
      <c r="G1168" s="4">
        <f t="shared" ca="1" si="35"/>
        <v>100</v>
      </c>
      <c r="H1168" s="4">
        <f t="shared" ca="1" si="35"/>
        <v>100</v>
      </c>
      <c r="I1168" s="4">
        <f t="shared" ca="1" si="36"/>
        <v>20</v>
      </c>
    </row>
    <row r="1169" spans="1:9" ht="15.75">
      <c r="A1169" s="96">
        <v>1161</v>
      </c>
      <c r="B1169" s="646" t="s">
        <v>3334</v>
      </c>
      <c r="C1169" s="647" t="s">
        <v>3335</v>
      </c>
      <c r="D1169" s="658" t="s">
        <v>3336</v>
      </c>
      <c r="E1169" s="85" t="s">
        <v>1247</v>
      </c>
      <c r="F1169" s="96" t="s">
        <v>1248</v>
      </c>
      <c r="G1169" s="4">
        <f t="shared" ca="1" si="35"/>
        <v>100</v>
      </c>
      <c r="H1169" s="4">
        <f t="shared" ca="1" si="35"/>
        <v>100</v>
      </c>
      <c r="I1169" s="4">
        <f t="shared" ca="1" si="36"/>
        <v>20</v>
      </c>
    </row>
    <row r="1170" spans="1:9" ht="15.75">
      <c r="A1170" s="96">
        <v>1162</v>
      </c>
      <c r="B1170" s="646" t="s">
        <v>1112</v>
      </c>
      <c r="C1170" s="647" t="s">
        <v>3337</v>
      </c>
      <c r="D1170" s="658" t="s">
        <v>3338</v>
      </c>
      <c r="E1170" s="85" t="s">
        <v>1247</v>
      </c>
      <c r="F1170" s="96" t="s">
        <v>1248</v>
      </c>
      <c r="G1170" s="4">
        <f t="shared" ca="1" si="35"/>
        <v>100</v>
      </c>
      <c r="H1170" s="4">
        <f t="shared" ca="1" si="35"/>
        <v>100</v>
      </c>
      <c r="I1170" s="4">
        <f t="shared" ca="1" si="36"/>
        <v>20</v>
      </c>
    </row>
    <row r="1171" spans="1:9" ht="15.75">
      <c r="A1171" s="96">
        <v>1163</v>
      </c>
      <c r="B1171" s="646" t="s">
        <v>1609</v>
      </c>
      <c r="C1171" s="647" t="s">
        <v>1202</v>
      </c>
      <c r="D1171" s="658" t="s">
        <v>3339</v>
      </c>
      <c r="E1171" s="85" t="s">
        <v>1247</v>
      </c>
      <c r="F1171" s="96" t="s">
        <v>1248</v>
      </c>
      <c r="G1171" s="4">
        <f t="shared" ca="1" si="35"/>
        <v>100</v>
      </c>
      <c r="H1171" s="4">
        <f t="shared" ca="1" si="35"/>
        <v>100</v>
      </c>
      <c r="I1171" s="4">
        <f t="shared" ca="1" si="36"/>
        <v>20</v>
      </c>
    </row>
    <row r="1172" spans="1:9" ht="15.75">
      <c r="A1172" s="96">
        <v>1164</v>
      </c>
      <c r="B1172" s="646" t="s">
        <v>2828</v>
      </c>
      <c r="C1172" s="647" t="s">
        <v>2394</v>
      </c>
      <c r="D1172" s="658" t="s">
        <v>3340</v>
      </c>
      <c r="E1172" s="85" t="s">
        <v>1247</v>
      </c>
      <c r="F1172" s="96" t="s">
        <v>1248</v>
      </c>
      <c r="G1172" s="4">
        <f t="shared" ca="1" si="35"/>
        <v>100</v>
      </c>
      <c r="H1172" s="4">
        <f t="shared" ca="1" si="35"/>
        <v>100</v>
      </c>
      <c r="I1172" s="4">
        <f t="shared" ca="1" si="36"/>
        <v>20</v>
      </c>
    </row>
    <row r="1173" spans="1:9" ht="15.75">
      <c r="A1173" s="96">
        <v>1165</v>
      </c>
      <c r="B1173" s="646" t="s">
        <v>2828</v>
      </c>
      <c r="C1173" s="647" t="s">
        <v>3341</v>
      </c>
      <c r="D1173" s="658" t="s">
        <v>3342</v>
      </c>
      <c r="E1173" s="85" t="s">
        <v>1247</v>
      </c>
      <c r="F1173" s="96" t="s">
        <v>1248</v>
      </c>
      <c r="G1173" s="4">
        <f t="shared" ca="1" si="35"/>
        <v>100</v>
      </c>
      <c r="H1173" s="4">
        <f t="shared" ca="1" si="35"/>
        <v>100</v>
      </c>
      <c r="I1173" s="4">
        <f t="shared" ca="1" si="36"/>
        <v>20</v>
      </c>
    </row>
    <row r="1174" spans="1:9" ht="15.75">
      <c r="A1174" s="96">
        <v>1166</v>
      </c>
      <c r="B1174" s="646" t="s">
        <v>1333</v>
      </c>
      <c r="C1174" s="647" t="s">
        <v>2394</v>
      </c>
      <c r="D1174" s="658" t="s">
        <v>3343</v>
      </c>
      <c r="E1174" s="85" t="s">
        <v>1247</v>
      </c>
      <c r="F1174" s="96" t="s">
        <v>1248</v>
      </c>
      <c r="G1174" s="4">
        <f t="shared" ca="1" si="35"/>
        <v>100</v>
      </c>
      <c r="H1174" s="4">
        <f t="shared" ca="1" si="35"/>
        <v>100</v>
      </c>
      <c r="I1174" s="4">
        <f t="shared" ca="1" si="36"/>
        <v>20</v>
      </c>
    </row>
    <row r="1175" spans="1:9" ht="15.75">
      <c r="A1175" s="96">
        <v>1167</v>
      </c>
      <c r="B1175" s="646" t="s">
        <v>1269</v>
      </c>
      <c r="C1175" s="647" t="s">
        <v>1832</v>
      </c>
      <c r="D1175" s="658" t="s">
        <v>3344</v>
      </c>
      <c r="E1175" s="85" t="s">
        <v>1247</v>
      </c>
      <c r="F1175" s="96" t="s">
        <v>1248</v>
      </c>
      <c r="G1175" s="4">
        <f t="shared" ca="1" si="35"/>
        <v>100</v>
      </c>
      <c r="H1175" s="4">
        <f t="shared" ca="1" si="35"/>
        <v>100</v>
      </c>
      <c r="I1175" s="4">
        <f t="shared" ca="1" si="36"/>
        <v>20</v>
      </c>
    </row>
    <row r="1176" spans="1:9" ht="15.75">
      <c r="A1176" s="96">
        <v>1168</v>
      </c>
      <c r="B1176" s="646" t="s">
        <v>2334</v>
      </c>
      <c r="C1176" s="647" t="s">
        <v>3345</v>
      </c>
      <c r="D1176" s="658" t="s">
        <v>3346</v>
      </c>
      <c r="E1176" s="85" t="s">
        <v>1247</v>
      </c>
      <c r="F1176" s="96" t="s">
        <v>1248</v>
      </c>
      <c r="G1176" s="4">
        <f t="shared" ca="1" si="35"/>
        <v>100</v>
      </c>
      <c r="H1176" s="4">
        <f t="shared" ca="1" si="35"/>
        <v>100</v>
      </c>
      <c r="I1176" s="4">
        <f t="shared" ca="1" si="36"/>
        <v>20</v>
      </c>
    </row>
    <row r="1177" spans="1:9" ht="15.75">
      <c r="A1177" s="96">
        <v>1169</v>
      </c>
      <c r="B1177" s="646" t="s">
        <v>2334</v>
      </c>
      <c r="C1177" s="647" t="s">
        <v>3347</v>
      </c>
      <c r="D1177" s="658" t="s">
        <v>3348</v>
      </c>
      <c r="E1177" s="85" t="s">
        <v>1247</v>
      </c>
      <c r="F1177" s="96" t="s">
        <v>1248</v>
      </c>
      <c r="G1177" s="4">
        <f t="shared" ca="1" si="35"/>
        <v>100</v>
      </c>
      <c r="H1177" s="4">
        <f t="shared" ca="1" si="35"/>
        <v>100</v>
      </c>
      <c r="I1177" s="4">
        <f t="shared" ca="1" si="36"/>
        <v>20</v>
      </c>
    </row>
    <row r="1178" spans="1:9" ht="15.75">
      <c r="A1178" s="96">
        <v>1170</v>
      </c>
      <c r="B1178" s="646" t="s">
        <v>3349</v>
      </c>
      <c r="C1178" s="647" t="s">
        <v>3350</v>
      </c>
      <c r="D1178" s="658" t="s">
        <v>3351</v>
      </c>
      <c r="E1178" s="85" t="s">
        <v>1247</v>
      </c>
      <c r="F1178" s="96" t="s">
        <v>1248</v>
      </c>
      <c r="G1178" s="4">
        <f t="shared" ref="G1178:H1241" ca="1" si="37">H1178/0.8</f>
        <v>100</v>
      </c>
      <c r="H1178" s="4">
        <f t="shared" ca="1" si="37"/>
        <v>100</v>
      </c>
      <c r="I1178" s="4">
        <f t="shared" ref="I1178:I1241" ca="1" si="38">G1178-H1178</f>
        <v>20</v>
      </c>
    </row>
    <row r="1179" spans="1:9" ht="15.75">
      <c r="A1179" s="96">
        <v>1171</v>
      </c>
      <c r="B1179" s="646" t="s">
        <v>1779</v>
      </c>
      <c r="C1179" s="647" t="s">
        <v>3352</v>
      </c>
      <c r="D1179" s="658" t="s">
        <v>3353</v>
      </c>
      <c r="E1179" s="85" t="s">
        <v>1247</v>
      </c>
      <c r="F1179" s="96" t="s">
        <v>1248</v>
      </c>
      <c r="G1179" s="4">
        <f t="shared" ca="1" si="37"/>
        <v>100</v>
      </c>
      <c r="H1179" s="4">
        <f t="shared" ca="1" si="37"/>
        <v>100</v>
      </c>
      <c r="I1179" s="4">
        <f t="shared" ca="1" si="38"/>
        <v>20</v>
      </c>
    </row>
    <row r="1180" spans="1:9" ht="15.75">
      <c r="A1180" s="96">
        <v>1172</v>
      </c>
      <c r="B1180" s="646" t="s">
        <v>1718</v>
      </c>
      <c r="C1180" s="647" t="s">
        <v>1978</v>
      </c>
      <c r="D1180" s="658" t="s">
        <v>3354</v>
      </c>
      <c r="E1180" s="85" t="s">
        <v>1247</v>
      </c>
      <c r="F1180" s="96" t="s">
        <v>1248</v>
      </c>
      <c r="G1180" s="4">
        <f t="shared" ca="1" si="37"/>
        <v>100</v>
      </c>
      <c r="H1180" s="4">
        <f t="shared" ca="1" si="37"/>
        <v>100</v>
      </c>
      <c r="I1180" s="4">
        <f t="shared" ca="1" si="38"/>
        <v>20</v>
      </c>
    </row>
    <row r="1181" spans="1:9" ht="15.75">
      <c r="A1181" s="96">
        <v>1173</v>
      </c>
      <c r="B1181" s="646" t="s">
        <v>1101</v>
      </c>
      <c r="C1181" s="647" t="s">
        <v>3355</v>
      </c>
      <c r="D1181" s="658" t="s">
        <v>3356</v>
      </c>
      <c r="E1181" s="85" t="s">
        <v>1247</v>
      </c>
      <c r="F1181" s="96" t="s">
        <v>1248</v>
      </c>
      <c r="G1181" s="4">
        <f t="shared" ca="1" si="37"/>
        <v>100</v>
      </c>
      <c r="H1181" s="4">
        <f t="shared" ca="1" si="37"/>
        <v>100</v>
      </c>
      <c r="I1181" s="4">
        <f t="shared" ca="1" si="38"/>
        <v>20</v>
      </c>
    </row>
    <row r="1182" spans="1:9" ht="15.75">
      <c r="A1182" s="96">
        <v>1174</v>
      </c>
      <c r="B1182" s="646" t="s">
        <v>1276</v>
      </c>
      <c r="C1182" s="647" t="s">
        <v>1857</v>
      </c>
      <c r="D1182" s="658" t="s">
        <v>3357</v>
      </c>
      <c r="E1182" s="85" t="s">
        <v>1247</v>
      </c>
      <c r="F1182" s="96" t="s">
        <v>1248</v>
      </c>
      <c r="G1182" s="4">
        <f t="shared" ca="1" si="37"/>
        <v>100</v>
      </c>
      <c r="H1182" s="4">
        <f t="shared" ca="1" si="37"/>
        <v>100</v>
      </c>
      <c r="I1182" s="4">
        <f t="shared" ca="1" si="38"/>
        <v>20</v>
      </c>
    </row>
    <row r="1183" spans="1:9" ht="15.75">
      <c r="A1183" s="96">
        <v>1175</v>
      </c>
      <c r="B1183" s="646" t="s">
        <v>1098</v>
      </c>
      <c r="C1183" s="647" t="s">
        <v>3358</v>
      </c>
      <c r="D1183" s="658" t="s">
        <v>3359</v>
      </c>
      <c r="E1183" s="85" t="s">
        <v>1247</v>
      </c>
      <c r="F1183" s="96" t="s">
        <v>1248</v>
      </c>
      <c r="G1183" s="4">
        <f t="shared" ca="1" si="37"/>
        <v>100</v>
      </c>
      <c r="H1183" s="4">
        <f t="shared" ca="1" si="37"/>
        <v>100</v>
      </c>
      <c r="I1183" s="4">
        <f t="shared" ca="1" si="38"/>
        <v>20</v>
      </c>
    </row>
    <row r="1184" spans="1:9" ht="15.75">
      <c r="A1184" s="96">
        <v>1176</v>
      </c>
      <c r="B1184" s="646" t="s">
        <v>1562</v>
      </c>
      <c r="C1184" s="647" t="s">
        <v>2663</v>
      </c>
      <c r="D1184" s="658" t="s">
        <v>3360</v>
      </c>
      <c r="E1184" s="85" t="s">
        <v>1247</v>
      </c>
      <c r="F1184" s="96" t="s">
        <v>1248</v>
      </c>
      <c r="G1184" s="4">
        <f t="shared" ca="1" si="37"/>
        <v>100</v>
      </c>
      <c r="H1184" s="4">
        <f t="shared" ca="1" si="37"/>
        <v>100</v>
      </c>
      <c r="I1184" s="4">
        <f t="shared" ca="1" si="38"/>
        <v>20</v>
      </c>
    </row>
    <row r="1185" spans="1:9" ht="15.75">
      <c r="A1185" s="96">
        <v>1177</v>
      </c>
      <c r="B1185" s="646" t="s">
        <v>3361</v>
      </c>
      <c r="C1185" s="647" t="s">
        <v>3362</v>
      </c>
      <c r="D1185" s="658" t="s">
        <v>3363</v>
      </c>
      <c r="E1185" s="85" t="s">
        <v>1247</v>
      </c>
      <c r="F1185" s="96" t="s">
        <v>1248</v>
      </c>
      <c r="G1185" s="4">
        <f t="shared" ca="1" si="37"/>
        <v>100</v>
      </c>
      <c r="H1185" s="4">
        <f t="shared" ca="1" si="37"/>
        <v>100</v>
      </c>
      <c r="I1185" s="4">
        <f t="shared" ca="1" si="38"/>
        <v>20</v>
      </c>
    </row>
    <row r="1186" spans="1:9" ht="15.75">
      <c r="A1186" s="96">
        <v>1178</v>
      </c>
      <c r="B1186" s="646" t="s">
        <v>2439</v>
      </c>
      <c r="C1186" s="647" t="s">
        <v>3364</v>
      </c>
      <c r="D1186" s="658" t="s">
        <v>3365</v>
      </c>
      <c r="E1186" s="85" t="s">
        <v>1247</v>
      </c>
      <c r="F1186" s="96" t="s">
        <v>1248</v>
      </c>
      <c r="G1186" s="4">
        <f t="shared" ca="1" si="37"/>
        <v>100</v>
      </c>
      <c r="H1186" s="4">
        <f t="shared" ca="1" si="37"/>
        <v>100</v>
      </c>
      <c r="I1186" s="4">
        <f t="shared" ca="1" si="38"/>
        <v>20</v>
      </c>
    </row>
    <row r="1187" spans="1:9" ht="15.75">
      <c r="A1187" s="96">
        <v>1179</v>
      </c>
      <c r="B1187" s="646" t="s">
        <v>1563</v>
      </c>
      <c r="C1187" s="647" t="s">
        <v>3347</v>
      </c>
      <c r="D1187" s="658" t="s">
        <v>3366</v>
      </c>
      <c r="E1187" s="85" t="s">
        <v>1247</v>
      </c>
      <c r="F1187" s="96" t="s">
        <v>1248</v>
      </c>
      <c r="G1187" s="4">
        <f t="shared" ca="1" si="37"/>
        <v>100</v>
      </c>
      <c r="H1187" s="4">
        <f t="shared" ca="1" si="37"/>
        <v>100</v>
      </c>
      <c r="I1187" s="4">
        <f t="shared" ca="1" si="38"/>
        <v>20</v>
      </c>
    </row>
    <row r="1188" spans="1:9" ht="15.75">
      <c r="A1188" s="96">
        <v>1180</v>
      </c>
      <c r="B1188" s="646" t="s">
        <v>1803</v>
      </c>
      <c r="C1188" s="647" t="s">
        <v>3367</v>
      </c>
      <c r="D1188" s="658" t="s">
        <v>3368</v>
      </c>
      <c r="E1188" s="85" t="s">
        <v>1247</v>
      </c>
      <c r="F1188" s="96" t="s">
        <v>1248</v>
      </c>
      <c r="G1188" s="4">
        <f t="shared" ca="1" si="37"/>
        <v>100</v>
      </c>
      <c r="H1188" s="4">
        <f t="shared" ca="1" si="37"/>
        <v>100</v>
      </c>
      <c r="I1188" s="4">
        <f t="shared" ca="1" si="38"/>
        <v>20</v>
      </c>
    </row>
    <row r="1189" spans="1:9" ht="15.75">
      <c r="A1189" s="96">
        <v>1181</v>
      </c>
      <c r="B1189" s="646" t="s">
        <v>3369</v>
      </c>
      <c r="C1189" s="647" t="s">
        <v>3370</v>
      </c>
      <c r="D1189" s="658" t="s">
        <v>3371</v>
      </c>
      <c r="E1189" s="85" t="s">
        <v>1247</v>
      </c>
      <c r="F1189" s="96" t="s">
        <v>1248</v>
      </c>
      <c r="G1189" s="4">
        <f t="shared" ca="1" si="37"/>
        <v>100</v>
      </c>
      <c r="H1189" s="4">
        <f t="shared" ca="1" si="37"/>
        <v>100</v>
      </c>
      <c r="I1189" s="4">
        <f t="shared" ca="1" si="38"/>
        <v>20</v>
      </c>
    </row>
    <row r="1190" spans="1:9" ht="15.75">
      <c r="A1190" s="96">
        <v>1182</v>
      </c>
      <c r="B1190" s="646" t="s">
        <v>1118</v>
      </c>
      <c r="C1190" s="647" t="s">
        <v>3372</v>
      </c>
      <c r="D1190" s="658" t="s">
        <v>3373</v>
      </c>
      <c r="E1190" s="85" t="s">
        <v>1247</v>
      </c>
      <c r="F1190" s="96" t="s">
        <v>1248</v>
      </c>
      <c r="G1190" s="4">
        <f t="shared" ca="1" si="37"/>
        <v>100</v>
      </c>
      <c r="H1190" s="4">
        <f t="shared" ca="1" si="37"/>
        <v>100</v>
      </c>
      <c r="I1190" s="4">
        <f t="shared" ca="1" si="38"/>
        <v>20</v>
      </c>
    </row>
    <row r="1191" spans="1:9" ht="15.75">
      <c r="A1191" s="96">
        <v>1183</v>
      </c>
      <c r="B1191" s="646" t="s">
        <v>1391</v>
      </c>
      <c r="C1191" s="647" t="s">
        <v>3374</v>
      </c>
      <c r="D1191" s="658" t="s">
        <v>3375</v>
      </c>
      <c r="E1191" s="85" t="s">
        <v>1247</v>
      </c>
      <c r="F1191" s="96" t="s">
        <v>1248</v>
      </c>
      <c r="G1191" s="4">
        <f t="shared" ca="1" si="37"/>
        <v>100</v>
      </c>
      <c r="H1191" s="4">
        <f t="shared" ca="1" si="37"/>
        <v>100</v>
      </c>
      <c r="I1191" s="4">
        <f t="shared" ca="1" si="38"/>
        <v>20</v>
      </c>
    </row>
    <row r="1192" spans="1:9" ht="15.75">
      <c r="A1192" s="96">
        <v>1184</v>
      </c>
      <c r="B1192" s="646" t="s">
        <v>1099</v>
      </c>
      <c r="C1192" s="647" t="s">
        <v>1228</v>
      </c>
      <c r="D1192" s="658" t="s">
        <v>3376</v>
      </c>
      <c r="E1192" s="85" t="s">
        <v>1247</v>
      </c>
      <c r="F1192" s="96" t="s">
        <v>1248</v>
      </c>
      <c r="G1192" s="4">
        <f t="shared" ca="1" si="37"/>
        <v>200</v>
      </c>
      <c r="H1192" s="4">
        <f t="shared" ca="1" si="37"/>
        <v>200</v>
      </c>
      <c r="I1192" s="4">
        <f t="shared" ca="1" si="38"/>
        <v>40</v>
      </c>
    </row>
    <row r="1193" spans="1:9" ht="15.75">
      <c r="A1193" s="96">
        <v>1185</v>
      </c>
      <c r="B1193" s="646" t="s">
        <v>3377</v>
      </c>
      <c r="C1193" s="647" t="s">
        <v>3370</v>
      </c>
      <c r="D1193" s="658" t="s">
        <v>3378</v>
      </c>
      <c r="E1193" s="85" t="s">
        <v>1247</v>
      </c>
      <c r="F1193" s="96" t="s">
        <v>1248</v>
      </c>
      <c r="G1193" s="4">
        <f t="shared" ca="1" si="37"/>
        <v>100</v>
      </c>
      <c r="H1193" s="4">
        <f t="shared" ca="1" si="37"/>
        <v>100</v>
      </c>
      <c r="I1193" s="4">
        <f t="shared" ca="1" si="38"/>
        <v>20</v>
      </c>
    </row>
    <row r="1194" spans="1:9" ht="15.75">
      <c r="A1194" s="96">
        <v>1186</v>
      </c>
      <c r="B1194" s="646" t="s">
        <v>2133</v>
      </c>
      <c r="C1194" s="647" t="s">
        <v>3347</v>
      </c>
      <c r="D1194" s="658" t="s">
        <v>3379</v>
      </c>
      <c r="E1194" s="85" t="s">
        <v>1247</v>
      </c>
      <c r="F1194" s="96" t="s">
        <v>1248</v>
      </c>
      <c r="G1194" s="4">
        <f t="shared" ca="1" si="37"/>
        <v>300</v>
      </c>
      <c r="H1194" s="4">
        <f t="shared" ca="1" si="37"/>
        <v>300</v>
      </c>
      <c r="I1194" s="4">
        <f t="shared" ca="1" si="38"/>
        <v>60</v>
      </c>
    </row>
    <row r="1195" spans="1:9" ht="15.75">
      <c r="A1195" s="96">
        <v>1187</v>
      </c>
      <c r="B1195" s="646" t="s">
        <v>3380</v>
      </c>
      <c r="C1195" s="647" t="s">
        <v>3381</v>
      </c>
      <c r="D1195" s="658" t="s">
        <v>3382</v>
      </c>
      <c r="E1195" s="85" t="s">
        <v>1247</v>
      </c>
      <c r="F1195" s="96" t="s">
        <v>1248</v>
      </c>
      <c r="G1195" s="4">
        <f t="shared" ca="1" si="37"/>
        <v>200</v>
      </c>
      <c r="H1195" s="4">
        <f t="shared" ca="1" si="37"/>
        <v>200</v>
      </c>
      <c r="I1195" s="4">
        <f t="shared" ca="1" si="38"/>
        <v>40</v>
      </c>
    </row>
    <row r="1196" spans="1:9" ht="15.75">
      <c r="A1196" s="96">
        <v>1188</v>
      </c>
      <c r="B1196" s="646" t="s">
        <v>1600</v>
      </c>
      <c r="C1196" s="647" t="s">
        <v>2965</v>
      </c>
      <c r="D1196" s="658" t="s">
        <v>3383</v>
      </c>
      <c r="E1196" s="85" t="s">
        <v>1247</v>
      </c>
      <c r="F1196" s="96" t="s">
        <v>1248</v>
      </c>
      <c r="G1196" s="4">
        <f t="shared" ca="1" si="37"/>
        <v>200</v>
      </c>
      <c r="H1196" s="4">
        <f t="shared" ca="1" si="37"/>
        <v>200</v>
      </c>
      <c r="I1196" s="4">
        <f t="shared" ca="1" si="38"/>
        <v>40</v>
      </c>
    </row>
    <row r="1197" spans="1:9" ht="15.75">
      <c r="A1197" s="96">
        <v>1189</v>
      </c>
      <c r="B1197" s="646" t="s">
        <v>3384</v>
      </c>
      <c r="C1197" s="647" t="s">
        <v>3385</v>
      </c>
      <c r="D1197" s="658" t="s">
        <v>3386</v>
      </c>
      <c r="E1197" s="85" t="s">
        <v>1247</v>
      </c>
      <c r="F1197" s="96" t="s">
        <v>1248</v>
      </c>
      <c r="G1197" s="4">
        <f t="shared" ca="1" si="37"/>
        <v>100</v>
      </c>
      <c r="H1197" s="4">
        <f t="shared" ca="1" si="37"/>
        <v>100</v>
      </c>
      <c r="I1197" s="4">
        <f t="shared" ca="1" si="38"/>
        <v>20</v>
      </c>
    </row>
    <row r="1198" spans="1:9" ht="15.75">
      <c r="A1198" s="96">
        <v>1190</v>
      </c>
      <c r="B1198" s="646" t="s">
        <v>3087</v>
      </c>
      <c r="C1198" s="647" t="s">
        <v>3387</v>
      </c>
      <c r="D1198" s="658" t="s">
        <v>3388</v>
      </c>
      <c r="E1198" s="85" t="s">
        <v>1247</v>
      </c>
      <c r="F1198" s="96" t="s">
        <v>1248</v>
      </c>
      <c r="G1198" s="4">
        <f t="shared" ca="1" si="37"/>
        <v>100</v>
      </c>
      <c r="H1198" s="4">
        <f t="shared" ca="1" si="37"/>
        <v>100</v>
      </c>
      <c r="I1198" s="4">
        <f t="shared" ca="1" si="38"/>
        <v>20</v>
      </c>
    </row>
    <row r="1199" spans="1:9" ht="15.75">
      <c r="A1199" s="96">
        <v>1191</v>
      </c>
      <c r="B1199" s="646" t="s">
        <v>1320</v>
      </c>
      <c r="C1199" s="647" t="s">
        <v>3389</v>
      </c>
      <c r="D1199" s="658" t="s">
        <v>3390</v>
      </c>
      <c r="E1199" s="85" t="s">
        <v>1247</v>
      </c>
      <c r="F1199" s="96" t="s">
        <v>1248</v>
      </c>
      <c r="G1199" s="4">
        <f t="shared" ca="1" si="37"/>
        <v>100</v>
      </c>
      <c r="H1199" s="4">
        <f t="shared" ca="1" si="37"/>
        <v>100</v>
      </c>
      <c r="I1199" s="4">
        <f t="shared" ca="1" si="38"/>
        <v>20</v>
      </c>
    </row>
    <row r="1200" spans="1:9" ht="15.75">
      <c r="A1200" s="96">
        <v>1192</v>
      </c>
      <c r="B1200" s="646" t="s">
        <v>536</v>
      </c>
      <c r="C1200" s="647" t="s">
        <v>1832</v>
      </c>
      <c r="D1200" s="658" t="s">
        <v>3391</v>
      </c>
      <c r="E1200" s="85" t="s">
        <v>1247</v>
      </c>
      <c r="F1200" s="96" t="s">
        <v>1248</v>
      </c>
      <c r="G1200" s="4">
        <f t="shared" ca="1" si="37"/>
        <v>100</v>
      </c>
      <c r="H1200" s="4">
        <f t="shared" ca="1" si="37"/>
        <v>100</v>
      </c>
      <c r="I1200" s="4">
        <f t="shared" ca="1" si="38"/>
        <v>20</v>
      </c>
    </row>
    <row r="1201" spans="1:9" ht="15.75">
      <c r="A1201" s="96">
        <v>1193</v>
      </c>
      <c r="B1201" s="646" t="s">
        <v>3392</v>
      </c>
      <c r="C1201" s="647" t="s">
        <v>1853</v>
      </c>
      <c r="D1201" s="658" t="s">
        <v>3393</v>
      </c>
      <c r="E1201" s="85" t="s">
        <v>1247</v>
      </c>
      <c r="F1201" s="96" t="s">
        <v>1248</v>
      </c>
      <c r="G1201" s="4">
        <f t="shared" ca="1" si="37"/>
        <v>100</v>
      </c>
      <c r="H1201" s="4">
        <f t="shared" ca="1" si="37"/>
        <v>100</v>
      </c>
      <c r="I1201" s="4">
        <f t="shared" ca="1" si="38"/>
        <v>20</v>
      </c>
    </row>
    <row r="1202" spans="1:9" ht="15.75">
      <c r="A1202" s="96">
        <v>1194</v>
      </c>
      <c r="B1202" s="646" t="s">
        <v>2065</v>
      </c>
      <c r="C1202" s="647" t="s">
        <v>1853</v>
      </c>
      <c r="D1202" s="658" t="s">
        <v>3394</v>
      </c>
      <c r="E1202" s="85" t="s">
        <v>1247</v>
      </c>
      <c r="F1202" s="96" t="s">
        <v>1248</v>
      </c>
      <c r="G1202" s="4">
        <f t="shared" ca="1" si="37"/>
        <v>300</v>
      </c>
      <c r="H1202" s="4">
        <f t="shared" ca="1" si="37"/>
        <v>300</v>
      </c>
      <c r="I1202" s="4">
        <f t="shared" ca="1" si="38"/>
        <v>60</v>
      </c>
    </row>
    <row r="1203" spans="1:9" ht="15.75">
      <c r="A1203" s="96">
        <v>1195</v>
      </c>
      <c r="B1203" s="646" t="s">
        <v>3178</v>
      </c>
      <c r="C1203" s="647" t="s">
        <v>3395</v>
      </c>
      <c r="D1203" s="658" t="s">
        <v>3396</v>
      </c>
      <c r="E1203" s="85" t="s">
        <v>1247</v>
      </c>
      <c r="F1203" s="96" t="s">
        <v>1248</v>
      </c>
      <c r="G1203" s="4">
        <f t="shared" ca="1" si="37"/>
        <v>100</v>
      </c>
      <c r="H1203" s="4">
        <f t="shared" ca="1" si="37"/>
        <v>100</v>
      </c>
      <c r="I1203" s="4">
        <f t="shared" ca="1" si="38"/>
        <v>20</v>
      </c>
    </row>
    <row r="1204" spans="1:9" ht="15.75">
      <c r="A1204" s="96">
        <v>1196</v>
      </c>
      <c r="B1204" s="646" t="s">
        <v>1077</v>
      </c>
      <c r="C1204" s="647" t="s">
        <v>3397</v>
      </c>
      <c r="D1204" s="658" t="s">
        <v>3398</v>
      </c>
      <c r="E1204" s="85" t="s">
        <v>1247</v>
      </c>
      <c r="F1204" s="96" t="s">
        <v>1248</v>
      </c>
      <c r="G1204" s="4">
        <f t="shared" ca="1" si="37"/>
        <v>100</v>
      </c>
      <c r="H1204" s="4">
        <f t="shared" ca="1" si="37"/>
        <v>100</v>
      </c>
      <c r="I1204" s="4">
        <f t="shared" ca="1" si="38"/>
        <v>20</v>
      </c>
    </row>
    <row r="1205" spans="1:9" ht="15.75">
      <c r="A1205" s="96">
        <v>1197</v>
      </c>
      <c r="B1205" s="646" t="s">
        <v>1102</v>
      </c>
      <c r="C1205" s="647" t="s">
        <v>1140</v>
      </c>
      <c r="D1205" s="658" t="s">
        <v>3399</v>
      </c>
      <c r="E1205" s="85" t="s">
        <v>1247</v>
      </c>
      <c r="F1205" s="96" t="s">
        <v>1248</v>
      </c>
      <c r="G1205" s="4">
        <f t="shared" ca="1" si="37"/>
        <v>200</v>
      </c>
      <c r="H1205" s="4">
        <f t="shared" ca="1" si="37"/>
        <v>200</v>
      </c>
      <c r="I1205" s="4">
        <f t="shared" ca="1" si="38"/>
        <v>40</v>
      </c>
    </row>
    <row r="1206" spans="1:9" ht="15.75">
      <c r="A1206" s="96">
        <v>1198</v>
      </c>
      <c r="B1206" s="646" t="s">
        <v>2424</v>
      </c>
      <c r="C1206" s="647" t="s">
        <v>3400</v>
      </c>
      <c r="D1206" s="658" t="s">
        <v>3401</v>
      </c>
      <c r="E1206" s="85" t="s">
        <v>1247</v>
      </c>
      <c r="F1206" s="96" t="s">
        <v>1248</v>
      </c>
      <c r="G1206" s="4">
        <f t="shared" ca="1" si="37"/>
        <v>100</v>
      </c>
      <c r="H1206" s="4">
        <f t="shared" ca="1" si="37"/>
        <v>100</v>
      </c>
      <c r="I1206" s="4">
        <f t="shared" ca="1" si="38"/>
        <v>20</v>
      </c>
    </row>
    <row r="1207" spans="1:9" ht="15.75">
      <c r="A1207" s="96">
        <v>1199</v>
      </c>
      <c r="B1207" s="646" t="s">
        <v>3402</v>
      </c>
      <c r="C1207" s="647" t="s">
        <v>1306</v>
      </c>
      <c r="D1207" s="658" t="s">
        <v>3403</v>
      </c>
      <c r="E1207" s="85" t="s">
        <v>1247</v>
      </c>
      <c r="F1207" s="96" t="s">
        <v>1248</v>
      </c>
      <c r="G1207" s="4">
        <f t="shared" ca="1" si="37"/>
        <v>100</v>
      </c>
      <c r="H1207" s="4">
        <f t="shared" ca="1" si="37"/>
        <v>100</v>
      </c>
      <c r="I1207" s="4">
        <f t="shared" ca="1" si="38"/>
        <v>20</v>
      </c>
    </row>
    <row r="1208" spans="1:9" ht="15.75">
      <c r="A1208" s="96">
        <v>1200</v>
      </c>
      <c r="B1208" s="646" t="s">
        <v>1877</v>
      </c>
      <c r="C1208" s="647" t="s">
        <v>1867</v>
      </c>
      <c r="D1208" s="658" t="s">
        <v>3404</v>
      </c>
      <c r="E1208" s="85" t="s">
        <v>1247</v>
      </c>
      <c r="F1208" s="96" t="s">
        <v>1248</v>
      </c>
      <c r="G1208" s="4">
        <f t="shared" ca="1" si="37"/>
        <v>100</v>
      </c>
      <c r="H1208" s="4">
        <f t="shared" ca="1" si="37"/>
        <v>100</v>
      </c>
      <c r="I1208" s="4">
        <f t="shared" ca="1" si="38"/>
        <v>20</v>
      </c>
    </row>
    <row r="1209" spans="1:9" ht="15.75">
      <c r="A1209" s="96">
        <v>1201</v>
      </c>
      <c r="B1209" s="646" t="s">
        <v>2428</v>
      </c>
      <c r="C1209" s="647" t="s">
        <v>3405</v>
      </c>
      <c r="D1209" s="658" t="s">
        <v>3406</v>
      </c>
      <c r="E1209" s="85" t="s">
        <v>1247</v>
      </c>
      <c r="F1209" s="96" t="s">
        <v>1248</v>
      </c>
      <c r="G1209" s="4">
        <f t="shared" ca="1" si="37"/>
        <v>200</v>
      </c>
      <c r="H1209" s="4">
        <f t="shared" ca="1" si="37"/>
        <v>200</v>
      </c>
      <c r="I1209" s="4">
        <f t="shared" ca="1" si="38"/>
        <v>40</v>
      </c>
    </row>
    <row r="1210" spans="1:9" ht="15.75">
      <c r="A1210" s="96">
        <v>1202</v>
      </c>
      <c r="B1210" s="646" t="s">
        <v>3407</v>
      </c>
      <c r="C1210" s="647" t="s">
        <v>3408</v>
      </c>
      <c r="D1210" s="658" t="s">
        <v>3409</v>
      </c>
      <c r="E1210" s="85" t="s">
        <v>1247</v>
      </c>
      <c r="F1210" s="96" t="s">
        <v>1248</v>
      </c>
      <c r="G1210" s="4">
        <f t="shared" ca="1" si="37"/>
        <v>100</v>
      </c>
      <c r="H1210" s="4">
        <f t="shared" ca="1" si="37"/>
        <v>100</v>
      </c>
      <c r="I1210" s="4">
        <f t="shared" ca="1" si="38"/>
        <v>20</v>
      </c>
    </row>
    <row r="1211" spans="1:9" ht="15.75">
      <c r="A1211" s="96">
        <v>1203</v>
      </c>
      <c r="B1211" s="646" t="s">
        <v>3410</v>
      </c>
      <c r="C1211" s="647" t="s">
        <v>1306</v>
      </c>
      <c r="D1211" s="658" t="s">
        <v>3411</v>
      </c>
      <c r="E1211" s="85" t="s">
        <v>1247</v>
      </c>
      <c r="F1211" s="96" t="s">
        <v>1248</v>
      </c>
      <c r="G1211" s="4">
        <f t="shared" ca="1" si="37"/>
        <v>200</v>
      </c>
      <c r="H1211" s="4">
        <f t="shared" ca="1" si="37"/>
        <v>200</v>
      </c>
      <c r="I1211" s="4">
        <f t="shared" ca="1" si="38"/>
        <v>40</v>
      </c>
    </row>
    <row r="1212" spans="1:9" ht="15.75">
      <c r="A1212" s="96">
        <v>1204</v>
      </c>
      <c r="B1212" s="646" t="s">
        <v>3412</v>
      </c>
      <c r="C1212" s="647" t="s">
        <v>3413</v>
      </c>
      <c r="D1212" s="658" t="s">
        <v>3414</v>
      </c>
      <c r="E1212" s="85" t="s">
        <v>1247</v>
      </c>
      <c r="F1212" s="96" t="s">
        <v>1248</v>
      </c>
      <c r="G1212" s="4">
        <f t="shared" ca="1" si="37"/>
        <v>100</v>
      </c>
      <c r="H1212" s="4">
        <f t="shared" ca="1" si="37"/>
        <v>100</v>
      </c>
      <c r="I1212" s="4">
        <f t="shared" ca="1" si="38"/>
        <v>20</v>
      </c>
    </row>
    <row r="1213" spans="1:9" ht="15.75">
      <c r="A1213" s="96">
        <v>1205</v>
      </c>
      <c r="B1213" s="646" t="s">
        <v>1350</v>
      </c>
      <c r="C1213" s="647" t="s">
        <v>3415</v>
      </c>
      <c r="D1213" s="658" t="s">
        <v>3416</v>
      </c>
      <c r="E1213" s="85" t="s">
        <v>1247</v>
      </c>
      <c r="F1213" s="96" t="s">
        <v>1248</v>
      </c>
      <c r="G1213" s="4">
        <f t="shared" ca="1" si="37"/>
        <v>200</v>
      </c>
      <c r="H1213" s="4">
        <f t="shared" ca="1" si="37"/>
        <v>200</v>
      </c>
      <c r="I1213" s="4">
        <f t="shared" ca="1" si="38"/>
        <v>40</v>
      </c>
    </row>
    <row r="1214" spans="1:9" ht="15.75">
      <c r="A1214" s="96">
        <v>1206</v>
      </c>
      <c r="B1214" s="646" t="s">
        <v>1276</v>
      </c>
      <c r="C1214" s="647" t="s">
        <v>3413</v>
      </c>
      <c r="D1214" s="658" t="s">
        <v>3417</v>
      </c>
      <c r="E1214" s="85" t="s">
        <v>1247</v>
      </c>
      <c r="F1214" s="96" t="s">
        <v>1248</v>
      </c>
      <c r="G1214" s="4">
        <f t="shared" ca="1" si="37"/>
        <v>100</v>
      </c>
      <c r="H1214" s="4">
        <f t="shared" ca="1" si="37"/>
        <v>100</v>
      </c>
      <c r="I1214" s="4">
        <f t="shared" ca="1" si="38"/>
        <v>20</v>
      </c>
    </row>
    <row r="1215" spans="1:9" ht="15.75">
      <c r="A1215" s="96">
        <v>1207</v>
      </c>
      <c r="B1215" s="646" t="s">
        <v>2527</v>
      </c>
      <c r="C1215" s="647" t="s">
        <v>2965</v>
      </c>
      <c r="D1215" s="658" t="s">
        <v>3418</v>
      </c>
      <c r="E1215" s="85" t="s">
        <v>1247</v>
      </c>
      <c r="F1215" s="96" t="s">
        <v>1248</v>
      </c>
      <c r="G1215" s="4">
        <f t="shared" ca="1" si="37"/>
        <v>100</v>
      </c>
      <c r="H1215" s="4">
        <f t="shared" ca="1" si="37"/>
        <v>100</v>
      </c>
      <c r="I1215" s="4">
        <f t="shared" ca="1" si="38"/>
        <v>20</v>
      </c>
    </row>
    <row r="1216" spans="1:9" ht="15.75">
      <c r="A1216" s="96">
        <v>1208</v>
      </c>
      <c r="B1216" s="646" t="s">
        <v>2984</v>
      </c>
      <c r="C1216" s="647" t="s">
        <v>1228</v>
      </c>
      <c r="D1216" s="658" t="s">
        <v>3419</v>
      </c>
      <c r="E1216" s="85" t="s">
        <v>1247</v>
      </c>
      <c r="F1216" s="96" t="s">
        <v>1248</v>
      </c>
      <c r="G1216" s="4">
        <f t="shared" ca="1" si="37"/>
        <v>100</v>
      </c>
      <c r="H1216" s="4">
        <f t="shared" ca="1" si="37"/>
        <v>100</v>
      </c>
      <c r="I1216" s="4">
        <f t="shared" ca="1" si="38"/>
        <v>20</v>
      </c>
    </row>
    <row r="1217" spans="1:9" ht="15.75">
      <c r="A1217" s="96">
        <v>1209</v>
      </c>
      <c r="B1217" s="646" t="s">
        <v>1118</v>
      </c>
      <c r="C1217" s="647" t="s">
        <v>3400</v>
      </c>
      <c r="D1217" s="658" t="s">
        <v>3420</v>
      </c>
      <c r="E1217" s="85" t="s">
        <v>1247</v>
      </c>
      <c r="F1217" s="96" t="s">
        <v>1248</v>
      </c>
      <c r="G1217" s="4">
        <f t="shared" ca="1" si="37"/>
        <v>300</v>
      </c>
      <c r="H1217" s="4">
        <f t="shared" ca="1" si="37"/>
        <v>300</v>
      </c>
      <c r="I1217" s="4">
        <f t="shared" ca="1" si="38"/>
        <v>60</v>
      </c>
    </row>
    <row r="1218" spans="1:9" ht="15.75">
      <c r="A1218" s="96">
        <v>1210</v>
      </c>
      <c r="B1218" s="646" t="s">
        <v>1094</v>
      </c>
      <c r="C1218" s="647" t="s">
        <v>3421</v>
      </c>
      <c r="D1218" s="658" t="s">
        <v>3422</v>
      </c>
      <c r="E1218" s="85" t="s">
        <v>1247</v>
      </c>
      <c r="F1218" s="96" t="s">
        <v>1248</v>
      </c>
      <c r="G1218" s="4">
        <f t="shared" ca="1" si="37"/>
        <v>200</v>
      </c>
      <c r="H1218" s="4">
        <f t="shared" ca="1" si="37"/>
        <v>200</v>
      </c>
      <c r="I1218" s="4">
        <f t="shared" ca="1" si="38"/>
        <v>40</v>
      </c>
    </row>
    <row r="1219" spans="1:9" ht="15.75">
      <c r="A1219" s="96">
        <v>1211</v>
      </c>
      <c r="B1219" s="646" t="s">
        <v>2770</v>
      </c>
      <c r="C1219" s="647" t="s">
        <v>3395</v>
      </c>
      <c r="D1219" s="658" t="s">
        <v>3423</v>
      </c>
      <c r="E1219" s="85" t="s">
        <v>1247</v>
      </c>
      <c r="F1219" s="96" t="s">
        <v>1248</v>
      </c>
      <c r="G1219" s="4">
        <f t="shared" ca="1" si="37"/>
        <v>300</v>
      </c>
      <c r="H1219" s="4">
        <f t="shared" ca="1" si="37"/>
        <v>300</v>
      </c>
      <c r="I1219" s="4">
        <f t="shared" ca="1" si="38"/>
        <v>60</v>
      </c>
    </row>
    <row r="1220" spans="1:9" ht="15.75">
      <c r="A1220" s="96">
        <v>1212</v>
      </c>
      <c r="B1220" s="646" t="s">
        <v>3424</v>
      </c>
      <c r="C1220" s="647" t="s">
        <v>2443</v>
      </c>
      <c r="D1220" s="658" t="s">
        <v>3425</v>
      </c>
      <c r="E1220" s="85" t="s">
        <v>1247</v>
      </c>
      <c r="F1220" s="96" t="s">
        <v>1248</v>
      </c>
      <c r="G1220" s="4">
        <f t="shared" ca="1" si="37"/>
        <v>100</v>
      </c>
      <c r="H1220" s="4">
        <f t="shared" ca="1" si="37"/>
        <v>100</v>
      </c>
      <c r="I1220" s="4">
        <f t="shared" ca="1" si="38"/>
        <v>20</v>
      </c>
    </row>
    <row r="1221" spans="1:9" ht="15.75">
      <c r="A1221" s="96">
        <v>1213</v>
      </c>
      <c r="B1221" s="646" t="s">
        <v>3426</v>
      </c>
      <c r="C1221" s="647" t="s">
        <v>1763</v>
      </c>
      <c r="D1221" s="658" t="s">
        <v>3427</v>
      </c>
      <c r="E1221" s="85" t="s">
        <v>1247</v>
      </c>
      <c r="F1221" s="96" t="s">
        <v>1248</v>
      </c>
      <c r="G1221" s="4">
        <f t="shared" ca="1" si="37"/>
        <v>100</v>
      </c>
      <c r="H1221" s="4">
        <f t="shared" ca="1" si="37"/>
        <v>100</v>
      </c>
      <c r="I1221" s="4">
        <f t="shared" ca="1" si="38"/>
        <v>20</v>
      </c>
    </row>
    <row r="1222" spans="1:9" ht="15.75">
      <c r="A1222" s="96">
        <v>1214</v>
      </c>
      <c r="B1222" s="646" t="s">
        <v>1573</v>
      </c>
      <c r="C1222" s="647" t="s">
        <v>3428</v>
      </c>
      <c r="D1222" s="658" t="s">
        <v>3429</v>
      </c>
      <c r="E1222" s="85" t="s">
        <v>1247</v>
      </c>
      <c r="F1222" s="96" t="s">
        <v>1248</v>
      </c>
      <c r="G1222" s="4">
        <f t="shared" ca="1" si="37"/>
        <v>100</v>
      </c>
      <c r="H1222" s="4">
        <f t="shared" ca="1" si="37"/>
        <v>100</v>
      </c>
      <c r="I1222" s="4">
        <f t="shared" ca="1" si="38"/>
        <v>20</v>
      </c>
    </row>
    <row r="1223" spans="1:9" ht="15.75">
      <c r="A1223" s="96">
        <v>1215</v>
      </c>
      <c r="B1223" s="646" t="s">
        <v>3430</v>
      </c>
      <c r="C1223" s="647" t="s">
        <v>3431</v>
      </c>
      <c r="D1223" s="658" t="s">
        <v>3432</v>
      </c>
      <c r="E1223" s="85" t="s">
        <v>1247</v>
      </c>
      <c r="F1223" s="96" t="s">
        <v>1248</v>
      </c>
      <c r="G1223" s="4">
        <f t="shared" ca="1" si="37"/>
        <v>100</v>
      </c>
      <c r="H1223" s="4">
        <f t="shared" ca="1" si="37"/>
        <v>100</v>
      </c>
      <c r="I1223" s="4">
        <f t="shared" ca="1" si="38"/>
        <v>20</v>
      </c>
    </row>
    <row r="1224" spans="1:9" ht="15.75">
      <c r="A1224" s="96">
        <v>1216</v>
      </c>
      <c r="B1224" s="646" t="s">
        <v>2059</v>
      </c>
      <c r="C1224" s="647" t="s">
        <v>3433</v>
      </c>
      <c r="D1224" s="658" t="s">
        <v>3434</v>
      </c>
      <c r="E1224" s="85" t="s">
        <v>1247</v>
      </c>
      <c r="F1224" s="96" t="s">
        <v>1248</v>
      </c>
      <c r="G1224" s="4">
        <f t="shared" ca="1" si="37"/>
        <v>100</v>
      </c>
      <c r="H1224" s="4">
        <f t="shared" ca="1" si="37"/>
        <v>100</v>
      </c>
      <c r="I1224" s="4">
        <f t="shared" ca="1" si="38"/>
        <v>20</v>
      </c>
    </row>
    <row r="1225" spans="1:9" ht="15.75">
      <c r="A1225" s="96">
        <v>1217</v>
      </c>
      <c r="B1225" s="646" t="s">
        <v>2059</v>
      </c>
      <c r="C1225" s="647" t="s">
        <v>2443</v>
      </c>
      <c r="D1225" s="658" t="s">
        <v>3435</v>
      </c>
      <c r="E1225" s="85" t="s">
        <v>1247</v>
      </c>
      <c r="F1225" s="96" t="s">
        <v>1248</v>
      </c>
      <c r="G1225" s="4">
        <f t="shared" ca="1" si="37"/>
        <v>100</v>
      </c>
      <c r="H1225" s="4">
        <f t="shared" ca="1" si="37"/>
        <v>100</v>
      </c>
      <c r="I1225" s="4">
        <f t="shared" ca="1" si="38"/>
        <v>20</v>
      </c>
    </row>
    <row r="1226" spans="1:9" ht="15.75">
      <c r="A1226" s="96">
        <v>1218</v>
      </c>
      <c r="B1226" s="646" t="s">
        <v>1600</v>
      </c>
      <c r="C1226" s="647" t="s">
        <v>3374</v>
      </c>
      <c r="D1226" s="658" t="s">
        <v>3436</v>
      </c>
      <c r="E1226" s="85" t="s">
        <v>1247</v>
      </c>
      <c r="F1226" s="96" t="s">
        <v>1248</v>
      </c>
      <c r="G1226" s="4">
        <f t="shared" ca="1" si="37"/>
        <v>100</v>
      </c>
      <c r="H1226" s="4">
        <f t="shared" ca="1" si="37"/>
        <v>100</v>
      </c>
      <c r="I1226" s="4">
        <f t="shared" ca="1" si="38"/>
        <v>20</v>
      </c>
    </row>
    <row r="1227" spans="1:9" ht="15.75">
      <c r="A1227" s="96">
        <v>1219</v>
      </c>
      <c r="B1227" s="646" t="s">
        <v>1093</v>
      </c>
      <c r="C1227" s="647" t="s">
        <v>3431</v>
      </c>
      <c r="D1227" s="658" t="s">
        <v>3437</v>
      </c>
      <c r="E1227" s="85" t="s">
        <v>1247</v>
      </c>
      <c r="F1227" s="96" t="s">
        <v>1248</v>
      </c>
      <c r="G1227" s="4">
        <f t="shared" ca="1" si="37"/>
        <v>100</v>
      </c>
      <c r="H1227" s="4">
        <f t="shared" ca="1" si="37"/>
        <v>100</v>
      </c>
      <c r="I1227" s="4">
        <f t="shared" ca="1" si="38"/>
        <v>20</v>
      </c>
    </row>
    <row r="1228" spans="1:9" ht="15.75">
      <c r="A1228" s="96">
        <v>1220</v>
      </c>
      <c r="B1228" s="646" t="s">
        <v>1093</v>
      </c>
      <c r="C1228" s="647" t="s">
        <v>3362</v>
      </c>
      <c r="D1228" s="658" t="s">
        <v>3438</v>
      </c>
      <c r="E1228" s="85" t="s">
        <v>1247</v>
      </c>
      <c r="F1228" s="96" t="s">
        <v>1248</v>
      </c>
      <c r="G1228" s="4">
        <f t="shared" ca="1" si="37"/>
        <v>100</v>
      </c>
      <c r="H1228" s="4">
        <f t="shared" ca="1" si="37"/>
        <v>100</v>
      </c>
      <c r="I1228" s="4">
        <f t="shared" ca="1" si="38"/>
        <v>20</v>
      </c>
    </row>
    <row r="1229" spans="1:9" ht="15.75">
      <c r="A1229" s="96">
        <v>1221</v>
      </c>
      <c r="B1229" s="646" t="s">
        <v>2452</v>
      </c>
      <c r="C1229" s="647" t="s">
        <v>2575</v>
      </c>
      <c r="D1229" s="658" t="s">
        <v>3439</v>
      </c>
      <c r="E1229" s="85" t="s">
        <v>1247</v>
      </c>
      <c r="F1229" s="96" t="s">
        <v>1248</v>
      </c>
      <c r="G1229" s="4">
        <f t="shared" ca="1" si="37"/>
        <v>100</v>
      </c>
      <c r="H1229" s="4">
        <f t="shared" ca="1" si="37"/>
        <v>100</v>
      </c>
      <c r="I1229" s="4">
        <f t="shared" ca="1" si="38"/>
        <v>20</v>
      </c>
    </row>
    <row r="1230" spans="1:9" ht="15.75">
      <c r="A1230" s="96">
        <v>1222</v>
      </c>
      <c r="B1230" s="646" t="s">
        <v>3440</v>
      </c>
      <c r="C1230" s="647" t="s">
        <v>1138</v>
      </c>
      <c r="D1230" s="658" t="s">
        <v>3441</v>
      </c>
      <c r="E1230" s="85" t="s">
        <v>1247</v>
      </c>
      <c r="F1230" s="96" t="s">
        <v>1248</v>
      </c>
      <c r="G1230" s="4">
        <f t="shared" ca="1" si="37"/>
        <v>100</v>
      </c>
      <c r="H1230" s="4">
        <f t="shared" ca="1" si="37"/>
        <v>100</v>
      </c>
      <c r="I1230" s="4">
        <f t="shared" ca="1" si="38"/>
        <v>20</v>
      </c>
    </row>
    <row r="1231" spans="1:9" ht="15.75">
      <c r="A1231" s="96">
        <v>1223</v>
      </c>
      <c r="B1231" s="646" t="s">
        <v>536</v>
      </c>
      <c r="C1231" s="647" t="s">
        <v>1867</v>
      </c>
      <c r="D1231" s="658" t="s">
        <v>3442</v>
      </c>
      <c r="E1231" s="85" t="s">
        <v>1247</v>
      </c>
      <c r="F1231" s="96" t="s">
        <v>1248</v>
      </c>
      <c r="G1231" s="4">
        <f t="shared" ca="1" si="37"/>
        <v>100</v>
      </c>
      <c r="H1231" s="4">
        <f t="shared" ca="1" si="37"/>
        <v>100</v>
      </c>
      <c r="I1231" s="4">
        <f t="shared" ca="1" si="38"/>
        <v>20</v>
      </c>
    </row>
    <row r="1232" spans="1:9" ht="15.75">
      <c r="A1232" s="96">
        <v>1224</v>
      </c>
      <c r="B1232" s="646" t="s">
        <v>1402</v>
      </c>
      <c r="C1232" s="647" t="s">
        <v>3443</v>
      </c>
      <c r="D1232" s="658" t="s">
        <v>3444</v>
      </c>
      <c r="E1232" s="85" t="s">
        <v>1247</v>
      </c>
      <c r="F1232" s="96" t="s">
        <v>1248</v>
      </c>
      <c r="G1232" s="4">
        <f t="shared" ca="1" si="37"/>
        <v>100</v>
      </c>
      <c r="H1232" s="4">
        <f t="shared" ca="1" si="37"/>
        <v>100</v>
      </c>
      <c r="I1232" s="4">
        <f t="shared" ca="1" si="38"/>
        <v>20</v>
      </c>
    </row>
    <row r="1233" spans="1:9" ht="15.75">
      <c r="A1233" s="96">
        <v>1225</v>
      </c>
      <c r="B1233" s="646" t="s">
        <v>3445</v>
      </c>
      <c r="C1233" s="647" t="s">
        <v>3446</v>
      </c>
      <c r="D1233" s="658" t="s">
        <v>3447</v>
      </c>
      <c r="E1233" s="85" t="s">
        <v>1247</v>
      </c>
      <c r="F1233" s="96" t="s">
        <v>1248</v>
      </c>
      <c r="G1233" s="4">
        <f t="shared" ca="1" si="37"/>
        <v>100</v>
      </c>
      <c r="H1233" s="4">
        <f t="shared" ca="1" si="37"/>
        <v>100</v>
      </c>
      <c r="I1233" s="4">
        <f t="shared" ca="1" si="38"/>
        <v>20</v>
      </c>
    </row>
    <row r="1234" spans="1:9" ht="15.75">
      <c r="A1234" s="96">
        <v>1226</v>
      </c>
      <c r="B1234" s="646" t="s">
        <v>3448</v>
      </c>
      <c r="C1234" s="647" t="s">
        <v>1228</v>
      </c>
      <c r="D1234" s="658" t="s">
        <v>3449</v>
      </c>
      <c r="E1234" s="85" t="s">
        <v>1247</v>
      </c>
      <c r="F1234" s="96" t="s">
        <v>1248</v>
      </c>
      <c r="G1234" s="4">
        <f t="shared" ca="1" si="37"/>
        <v>100</v>
      </c>
      <c r="H1234" s="4">
        <f t="shared" ca="1" si="37"/>
        <v>100</v>
      </c>
      <c r="I1234" s="4">
        <f t="shared" ca="1" si="38"/>
        <v>20</v>
      </c>
    </row>
    <row r="1235" spans="1:9" ht="15.75">
      <c r="A1235" s="96">
        <v>1227</v>
      </c>
      <c r="B1235" s="646" t="s">
        <v>3450</v>
      </c>
      <c r="C1235" s="647" t="s">
        <v>3451</v>
      </c>
      <c r="D1235" s="658" t="s">
        <v>3452</v>
      </c>
      <c r="E1235" s="85" t="s">
        <v>1247</v>
      </c>
      <c r="F1235" s="96" t="s">
        <v>1248</v>
      </c>
      <c r="G1235" s="4">
        <f t="shared" ca="1" si="37"/>
        <v>100</v>
      </c>
      <c r="H1235" s="4">
        <f t="shared" ca="1" si="37"/>
        <v>100</v>
      </c>
      <c r="I1235" s="4">
        <f t="shared" ca="1" si="38"/>
        <v>20</v>
      </c>
    </row>
    <row r="1236" spans="1:9" ht="15.75">
      <c r="A1236" s="96">
        <v>1228</v>
      </c>
      <c r="B1236" s="646" t="s">
        <v>1525</v>
      </c>
      <c r="C1236" s="647" t="s">
        <v>1680</v>
      </c>
      <c r="D1236" s="658" t="s">
        <v>3453</v>
      </c>
      <c r="E1236" s="85" t="s">
        <v>1247</v>
      </c>
      <c r="F1236" s="96" t="s">
        <v>1248</v>
      </c>
      <c r="G1236" s="4">
        <f t="shared" ca="1" si="37"/>
        <v>100</v>
      </c>
      <c r="H1236" s="4">
        <f t="shared" ca="1" si="37"/>
        <v>100</v>
      </c>
      <c r="I1236" s="4">
        <f t="shared" ca="1" si="38"/>
        <v>20</v>
      </c>
    </row>
    <row r="1237" spans="1:9" ht="15.75">
      <c r="A1237" s="96">
        <v>1229</v>
      </c>
      <c r="B1237" s="646" t="s">
        <v>1340</v>
      </c>
      <c r="C1237" s="647" t="s">
        <v>3095</v>
      </c>
      <c r="D1237" s="658" t="s">
        <v>3454</v>
      </c>
      <c r="E1237" s="85" t="s">
        <v>1247</v>
      </c>
      <c r="F1237" s="96" t="s">
        <v>1248</v>
      </c>
      <c r="G1237" s="4">
        <f t="shared" ca="1" si="37"/>
        <v>100</v>
      </c>
      <c r="H1237" s="4">
        <f t="shared" ca="1" si="37"/>
        <v>100</v>
      </c>
      <c r="I1237" s="4">
        <f t="shared" ca="1" si="38"/>
        <v>20</v>
      </c>
    </row>
    <row r="1238" spans="1:9" ht="15.75">
      <c r="A1238" s="96">
        <v>1230</v>
      </c>
      <c r="B1238" s="646" t="s">
        <v>543</v>
      </c>
      <c r="C1238" s="647" t="s">
        <v>3455</v>
      </c>
      <c r="D1238" s="658" t="s">
        <v>3456</v>
      </c>
      <c r="E1238" s="85" t="s">
        <v>1247</v>
      </c>
      <c r="F1238" s="96" t="s">
        <v>1248</v>
      </c>
      <c r="G1238" s="4">
        <f t="shared" ca="1" si="37"/>
        <v>100</v>
      </c>
      <c r="H1238" s="4">
        <f t="shared" ca="1" si="37"/>
        <v>100</v>
      </c>
      <c r="I1238" s="4">
        <f t="shared" ca="1" si="38"/>
        <v>20</v>
      </c>
    </row>
    <row r="1239" spans="1:9" ht="15.75">
      <c r="A1239" s="96">
        <v>1231</v>
      </c>
      <c r="B1239" s="646" t="s">
        <v>1420</v>
      </c>
      <c r="C1239" s="647" t="s">
        <v>2575</v>
      </c>
      <c r="D1239" s="658" t="s">
        <v>3457</v>
      </c>
      <c r="E1239" s="85" t="s">
        <v>1247</v>
      </c>
      <c r="F1239" s="96" t="s">
        <v>1248</v>
      </c>
      <c r="G1239" s="4">
        <f t="shared" ca="1" si="37"/>
        <v>100</v>
      </c>
      <c r="H1239" s="4">
        <f t="shared" ca="1" si="37"/>
        <v>100</v>
      </c>
      <c r="I1239" s="4">
        <f t="shared" ca="1" si="38"/>
        <v>20</v>
      </c>
    </row>
    <row r="1240" spans="1:9" ht="15.75">
      <c r="A1240" s="96">
        <v>1232</v>
      </c>
      <c r="B1240" s="646" t="s">
        <v>1103</v>
      </c>
      <c r="C1240" s="647" t="s">
        <v>3446</v>
      </c>
      <c r="D1240" s="658" t="s">
        <v>3458</v>
      </c>
      <c r="E1240" s="85" t="s">
        <v>1247</v>
      </c>
      <c r="F1240" s="96" t="s">
        <v>1248</v>
      </c>
      <c r="G1240" s="4">
        <f t="shared" ca="1" si="37"/>
        <v>100</v>
      </c>
      <c r="H1240" s="4">
        <f t="shared" ca="1" si="37"/>
        <v>100</v>
      </c>
      <c r="I1240" s="4">
        <f t="shared" ca="1" si="38"/>
        <v>20</v>
      </c>
    </row>
    <row r="1241" spans="1:9" ht="15.75">
      <c r="A1241" s="96">
        <v>1233</v>
      </c>
      <c r="B1241" s="646" t="s">
        <v>1111</v>
      </c>
      <c r="C1241" s="647" t="s">
        <v>3459</v>
      </c>
      <c r="D1241" s="658" t="s">
        <v>3460</v>
      </c>
      <c r="E1241" s="85" t="s">
        <v>1247</v>
      </c>
      <c r="F1241" s="96" t="s">
        <v>1248</v>
      </c>
      <c r="G1241" s="4">
        <f t="shared" ca="1" si="37"/>
        <v>100</v>
      </c>
      <c r="H1241" s="4">
        <f t="shared" ca="1" si="37"/>
        <v>100</v>
      </c>
      <c r="I1241" s="4">
        <f t="shared" ca="1" si="38"/>
        <v>20</v>
      </c>
    </row>
    <row r="1242" spans="1:9" ht="15.75">
      <c r="A1242" s="96">
        <v>1234</v>
      </c>
      <c r="B1242" s="646" t="s">
        <v>1111</v>
      </c>
      <c r="C1242" s="647" t="s">
        <v>1763</v>
      </c>
      <c r="D1242" s="658" t="s">
        <v>3461</v>
      </c>
      <c r="E1242" s="85" t="s">
        <v>1247</v>
      </c>
      <c r="F1242" s="96" t="s">
        <v>1248</v>
      </c>
      <c r="G1242" s="4">
        <f t="shared" ref="G1242:H1305" ca="1" si="39">H1242/0.8</f>
        <v>100</v>
      </c>
      <c r="H1242" s="4">
        <f t="shared" ca="1" si="39"/>
        <v>100</v>
      </c>
      <c r="I1242" s="4">
        <f t="shared" ref="I1242:I1305" ca="1" si="40">G1242-H1242</f>
        <v>20</v>
      </c>
    </row>
    <row r="1243" spans="1:9" ht="15.75">
      <c r="A1243" s="96">
        <v>1235</v>
      </c>
      <c r="B1243" s="646" t="s">
        <v>1783</v>
      </c>
      <c r="C1243" s="647" t="s">
        <v>3462</v>
      </c>
      <c r="D1243" s="658" t="s">
        <v>3463</v>
      </c>
      <c r="E1243" s="85" t="s">
        <v>1247</v>
      </c>
      <c r="F1243" s="96" t="s">
        <v>1248</v>
      </c>
      <c r="G1243" s="4">
        <f t="shared" ca="1" si="39"/>
        <v>100</v>
      </c>
      <c r="H1243" s="4">
        <f t="shared" ca="1" si="39"/>
        <v>100</v>
      </c>
      <c r="I1243" s="4">
        <f t="shared" ca="1" si="40"/>
        <v>20</v>
      </c>
    </row>
    <row r="1244" spans="1:9" ht="15.75">
      <c r="A1244" s="96">
        <v>1236</v>
      </c>
      <c r="B1244" s="646" t="s">
        <v>2435</v>
      </c>
      <c r="C1244" s="647" t="s">
        <v>2871</v>
      </c>
      <c r="D1244" s="658" t="s">
        <v>3464</v>
      </c>
      <c r="E1244" s="85" t="s">
        <v>1247</v>
      </c>
      <c r="F1244" s="96" t="s">
        <v>1248</v>
      </c>
      <c r="G1244" s="4">
        <f t="shared" ca="1" si="39"/>
        <v>100</v>
      </c>
      <c r="H1244" s="4">
        <f t="shared" ca="1" si="39"/>
        <v>100</v>
      </c>
      <c r="I1244" s="4">
        <f t="shared" ca="1" si="40"/>
        <v>20</v>
      </c>
    </row>
    <row r="1245" spans="1:9" ht="15.75">
      <c r="A1245" s="96">
        <v>1237</v>
      </c>
      <c r="B1245" s="646" t="s">
        <v>1101</v>
      </c>
      <c r="C1245" s="647" t="s">
        <v>2575</v>
      </c>
      <c r="D1245" s="658" t="s">
        <v>3465</v>
      </c>
      <c r="E1245" s="85" t="s">
        <v>1247</v>
      </c>
      <c r="F1245" s="96" t="s">
        <v>1248</v>
      </c>
      <c r="G1245" s="4">
        <f t="shared" ca="1" si="39"/>
        <v>100</v>
      </c>
      <c r="H1245" s="4">
        <f t="shared" ca="1" si="39"/>
        <v>100</v>
      </c>
      <c r="I1245" s="4">
        <f t="shared" ca="1" si="40"/>
        <v>20</v>
      </c>
    </row>
    <row r="1246" spans="1:9" ht="15.75">
      <c r="A1246" s="96">
        <v>1238</v>
      </c>
      <c r="B1246" s="646" t="s">
        <v>1276</v>
      </c>
      <c r="C1246" s="647" t="s">
        <v>3466</v>
      </c>
      <c r="D1246" s="658" t="s">
        <v>3467</v>
      </c>
      <c r="E1246" s="85" t="s">
        <v>1247</v>
      </c>
      <c r="F1246" s="96" t="s">
        <v>1248</v>
      </c>
      <c r="G1246" s="4">
        <f t="shared" ca="1" si="39"/>
        <v>100</v>
      </c>
      <c r="H1246" s="4">
        <f t="shared" ca="1" si="39"/>
        <v>100</v>
      </c>
      <c r="I1246" s="4">
        <f t="shared" ca="1" si="40"/>
        <v>20</v>
      </c>
    </row>
    <row r="1247" spans="1:9" ht="15.75">
      <c r="A1247" s="96">
        <v>1239</v>
      </c>
      <c r="B1247" s="646" t="s">
        <v>1117</v>
      </c>
      <c r="C1247" s="647" t="s">
        <v>3468</v>
      </c>
      <c r="D1247" s="658" t="s">
        <v>3469</v>
      </c>
      <c r="E1247" s="85" t="s">
        <v>1247</v>
      </c>
      <c r="F1247" s="96" t="s">
        <v>1248</v>
      </c>
      <c r="G1247" s="4">
        <f t="shared" ca="1" si="39"/>
        <v>100</v>
      </c>
      <c r="H1247" s="4">
        <f t="shared" ca="1" si="39"/>
        <v>100</v>
      </c>
      <c r="I1247" s="4">
        <f t="shared" ca="1" si="40"/>
        <v>20</v>
      </c>
    </row>
    <row r="1248" spans="1:9" ht="15.75">
      <c r="A1248" s="96">
        <v>1240</v>
      </c>
      <c r="B1248" s="646" t="s">
        <v>1946</v>
      </c>
      <c r="C1248" s="647" t="s">
        <v>3470</v>
      </c>
      <c r="D1248" s="658" t="s">
        <v>3471</v>
      </c>
      <c r="E1248" s="85" t="s">
        <v>1247</v>
      </c>
      <c r="F1248" s="96" t="s">
        <v>1248</v>
      </c>
      <c r="G1248" s="4">
        <f t="shared" ca="1" si="39"/>
        <v>100</v>
      </c>
      <c r="H1248" s="4">
        <f t="shared" ca="1" si="39"/>
        <v>100</v>
      </c>
      <c r="I1248" s="4">
        <f t="shared" ca="1" si="40"/>
        <v>20</v>
      </c>
    </row>
    <row r="1249" spans="1:9" ht="15.75">
      <c r="A1249" s="96">
        <v>1241</v>
      </c>
      <c r="B1249" s="646" t="s">
        <v>1282</v>
      </c>
      <c r="C1249" s="647" t="s">
        <v>1301</v>
      </c>
      <c r="D1249" s="658" t="s">
        <v>3472</v>
      </c>
      <c r="E1249" s="85" t="s">
        <v>1247</v>
      </c>
      <c r="F1249" s="96" t="s">
        <v>1248</v>
      </c>
      <c r="G1249" s="4">
        <f t="shared" ca="1" si="39"/>
        <v>100</v>
      </c>
      <c r="H1249" s="4">
        <f t="shared" ca="1" si="39"/>
        <v>100</v>
      </c>
      <c r="I1249" s="4">
        <f t="shared" ca="1" si="40"/>
        <v>20</v>
      </c>
    </row>
    <row r="1250" spans="1:9" ht="15.75">
      <c r="A1250" s="96">
        <v>1242</v>
      </c>
      <c r="B1250" s="646" t="s">
        <v>1657</v>
      </c>
      <c r="C1250" s="647" t="s">
        <v>3473</v>
      </c>
      <c r="D1250" s="658" t="s">
        <v>3474</v>
      </c>
      <c r="E1250" s="85" t="s">
        <v>1247</v>
      </c>
      <c r="F1250" s="96" t="s">
        <v>1248</v>
      </c>
      <c r="G1250" s="4">
        <f t="shared" ca="1" si="39"/>
        <v>100</v>
      </c>
      <c r="H1250" s="4">
        <f t="shared" ca="1" si="39"/>
        <v>100</v>
      </c>
      <c r="I1250" s="4">
        <f t="shared" ca="1" si="40"/>
        <v>20</v>
      </c>
    </row>
    <row r="1251" spans="1:9" ht="15.75">
      <c r="A1251" s="96">
        <v>1243</v>
      </c>
      <c r="B1251" s="646" t="s">
        <v>3475</v>
      </c>
      <c r="C1251" s="647" t="s">
        <v>1867</v>
      </c>
      <c r="D1251" s="658" t="s">
        <v>3476</v>
      </c>
      <c r="E1251" s="85" t="s">
        <v>1247</v>
      </c>
      <c r="F1251" s="96" t="s">
        <v>1248</v>
      </c>
      <c r="G1251" s="4">
        <f t="shared" ca="1" si="39"/>
        <v>100</v>
      </c>
      <c r="H1251" s="4">
        <f t="shared" ca="1" si="39"/>
        <v>100</v>
      </c>
      <c r="I1251" s="4">
        <f t="shared" ca="1" si="40"/>
        <v>20</v>
      </c>
    </row>
    <row r="1252" spans="1:9" ht="15.75">
      <c r="A1252" s="96">
        <v>1244</v>
      </c>
      <c r="B1252" s="646" t="s">
        <v>3477</v>
      </c>
      <c r="C1252" s="647" t="s">
        <v>3374</v>
      </c>
      <c r="D1252" s="658" t="s">
        <v>3478</v>
      </c>
      <c r="E1252" s="85" t="s">
        <v>1247</v>
      </c>
      <c r="F1252" s="96" t="s">
        <v>1248</v>
      </c>
      <c r="G1252" s="4">
        <f t="shared" ca="1" si="39"/>
        <v>100</v>
      </c>
      <c r="H1252" s="4">
        <f t="shared" ca="1" si="39"/>
        <v>100</v>
      </c>
      <c r="I1252" s="4">
        <f t="shared" ca="1" si="40"/>
        <v>20</v>
      </c>
    </row>
    <row r="1253" spans="1:9" ht="15.75">
      <c r="A1253" s="96">
        <v>1245</v>
      </c>
      <c r="B1253" s="646" t="s">
        <v>3479</v>
      </c>
      <c r="C1253" s="647" t="s">
        <v>3389</v>
      </c>
      <c r="D1253" s="658" t="s">
        <v>3480</v>
      </c>
      <c r="E1253" s="85" t="s">
        <v>1247</v>
      </c>
      <c r="F1253" s="96" t="s">
        <v>1248</v>
      </c>
      <c r="G1253" s="4">
        <f t="shared" ca="1" si="39"/>
        <v>100</v>
      </c>
      <c r="H1253" s="4">
        <f t="shared" ca="1" si="39"/>
        <v>100</v>
      </c>
      <c r="I1253" s="4">
        <f t="shared" ca="1" si="40"/>
        <v>20</v>
      </c>
    </row>
    <row r="1254" spans="1:9" ht="15.75">
      <c r="A1254" s="96">
        <v>1246</v>
      </c>
      <c r="B1254" s="646" t="s">
        <v>1116</v>
      </c>
      <c r="C1254" s="647" t="s">
        <v>1867</v>
      </c>
      <c r="D1254" s="658" t="s">
        <v>3481</v>
      </c>
      <c r="E1254" s="85" t="s">
        <v>1247</v>
      </c>
      <c r="F1254" s="96" t="s">
        <v>1248</v>
      </c>
      <c r="G1254" s="4">
        <f t="shared" ca="1" si="39"/>
        <v>100</v>
      </c>
      <c r="H1254" s="4">
        <f t="shared" ca="1" si="39"/>
        <v>100</v>
      </c>
      <c r="I1254" s="4">
        <f t="shared" ca="1" si="40"/>
        <v>20</v>
      </c>
    </row>
    <row r="1255" spans="1:9" ht="15.75">
      <c r="A1255" s="96">
        <v>1247</v>
      </c>
      <c r="B1255" s="646" t="s">
        <v>3482</v>
      </c>
      <c r="C1255" s="647" t="s">
        <v>3483</v>
      </c>
      <c r="D1255" s="658" t="s">
        <v>3484</v>
      </c>
      <c r="E1255" s="85" t="s">
        <v>1247</v>
      </c>
      <c r="F1255" s="96" t="s">
        <v>1248</v>
      </c>
      <c r="G1255" s="4">
        <f t="shared" ca="1" si="39"/>
        <v>100</v>
      </c>
      <c r="H1255" s="4">
        <f t="shared" ca="1" si="39"/>
        <v>100</v>
      </c>
      <c r="I1255" s="4">
        <f t="shared" ca="1" si="40"/>
        <v>20</v>
      </c>
    </row>
    <row r="1256" spans="1:9" ht="15.75">
      <c r="A1256" s="96">
        <v>1248</v>
      </c>
      <c r="B1256" s="646" t="s">
        <v>3485</v>
      </c>
      <c r="C1256" s="647" t="s">
        <v>3413</v>
      </c>
      <c r="D1256" s="658" t="s">
        <v>3486</v>
      </c>
      <c r="E1256" s="85" t="s">
        <v>1247</v>
      </c>
      <c r="F1256" s="96" t="s">
        <v>1248</v>
      </c>
      <c r="G1256" s="4">
        <f t="shared" ca="1" si="39"/>
        <v>100</v>
      </c>
      <c r="H1256" s="4">
        <f t="shared" ca="1" si="39"/>
        <v>100</v>
      </c>
      <c r="I1256" s="4">
        <f t="shared" ca="1" si="40"/>
        <v>20</v>
      </c>
    </row>
    <row r="1257" spans="1:9" ht="15.75">
      <c r="A1257" s="96">
        <v>1249</v>
      </c>
      <c r="B1257" s="646" t="s">
        <v>3487</v>
      </c>
      <c r="C1257" s="647" t="s">
        <v>3370</v>
      </c>
      <c r="D1257" s="658" t="s">
        <v>3488</v>
      </c>
      <c r="E1257" s="85" t="s">
        <v>1247</v>
      </c>
      <c r="F1257" s="96" t="s">
        <v>1248</v>
      </c>
      <c r="G1257" s="4">
        <f t="shared" ca="1" si="39"/>
        <v>300</v>
      </c>
      <c r="H1257" s="4">
        <f t="shared" ca="1" si="39"/>
        <v>300</v>
      </c>
      <c r="I1257" s="4">
        <f t="shared" ca="1" si="40"/>
        <v>60</v>
      </c>
    </row>
    <row r="1258" spans="1:9" ht="15.75">
      <c r="A1258" s="96">
        <v>1250</v>
      </c>
      <c r="B1258" s="646" t="s">
        <v>1573</v>
      </c>
      <c r="C1258" s="647" t="s">
        <v>3489</v>
      </c>
      <c r="D1258" s="658" t="s">
        <v>3490</v>
      </c>
      <c r="E1258" s="85" t="s">
        <v>1247</v>
      </c>
      <c r="F1258" s="96" t="s">
        <v>1248</v>
      </c>
      <c r="G1258" s="4">
        <f t="shared" ca="1" si="39"/>
        <v>300</v>
      </c>
      <c r="H1258" s="4">
        <f t="shared" ca="1" si="39"/>
        <v>300</v>
      </c>
      <c r="I1258" s="4">
        <f t="shared" ca="1" si="40"/>
        <v>60</v>
      </c>
    </row>
    <row r="1259" spans="1:9" ht="15.75">
      <c r="A1259" s="96">
        <v>1251</v>
      </c>
      <c r="B1259" s="646" t="s">
        <v>1086</v>
      </c>
      <c r="C1259" s="647" t="s">
        <v>1867</v>
      </c>
      <c r="D1259" s="658" t="s">
        <v>3491</v>
      </c>
      <c r="E1259" s="85" t="s">
        <v>1247</v>
      </c>
      <c r="F1259" s="96" t="s">
        <v>1248</v>
      </c>
      <c r="G1259" s="4">
        <f t="shared" ca="1" si="39"/>
        <v>300</v>
      </c>
      <c r="H1259" s="4">
        <f t="shared" ca="1" si="39"/>
        <v>300</v>
      </c>
      <c r="I1259" s="4">
        <f t="shared" ca="1" si="40"/>
        <v>60</v>
      </c>
    </row>
    <row r="1260" spans="1:9" ht="15.75">
      <c r="A1260" s="96">
        <v>1252</v>
      </c>
      <c r="B1260" s="646" t="s">
        <v>1086</v>
      </c>
      <c r="C1260" s="647" t="s">
        <v>3370</v>
      </c>
      <c r="D1260" s="658" t="s">
        <v>3492</v>
      </c>
      <c r="E1260" s="85" t="s">
        <v>1247</v>
      </c>
      <c r="F1260" s="96" t="s">
        <v>1248</v>
      </c>
      <c r="G1260" s="4">
        <f t="shared" ca="1" si="39"/>
        <v>300</v>
      </c>
      <c r="H1260" s="4">
        <f t="shared" ca="1" si="39"/>
        <v>300</v>
      </c>
      <c r="I1260" s="4">
        <f t="shared" ca="1" si="40"/>
        <v>60</v>
      </c>
    </row>
    <row r="1261" spans="1:9" ht="15.75">
      <c r="A1261" s="96">
        <v>1253</v>
      </c>
      <c r="B1261" s="646" t="s">
        <v>1115</v>
      </c>
      <c r="C1261" s="647" t="s">
        <v>1763</v>
      </c>
      <c r="D1261" s="658" t="s">
        <v>3493</v>
      </c>
      <c r="E1261" s="85" t="s">
        <v>1247</v>
      </c>
      <c r="F1261" s="96" t="s">
        <v>1248</v>
      </c>
      <c r="G1261" s="4">
        <f t="shared" ca="1" si="39"/>
        <v>300</v>
      </c>
      <c r="H1261" s="4">
        <f t="shared" ca="1" si="39"/>
        <v>300</v>
      </c>
      <c r="I1261" s="4">
        <f t="shared" ca="1" si="40"/>
        <v>60</v>
      </c>
    </row>
    <row r="1262" spans="1:9" ht="15.75">
      <c r="A1262" s="96">
        <v>1254</v>
      </c>
      <c r="B1262" s="646" t="s">
        <v>1080</v>
      </c>
      <c r="C1262" s="647" t="s">
        <v>3494</v>
      </c>
      <c r="D1262" s="658" t="s">
        <v>3495</v>
      </c>
      <c r="E1262" s="85" t="s">
        <v>1247</v>
      </c>
      <c r="F1262" s="96" t="s">
        <v>1248</v>
      </c>
      <c r="G1262" s="4">
        <f t="shared" ca="1" si="39"/>
        <v>300</v>
      </c>
      <c r="H1262" s="4">
        <f t="shared" ca="1" si="39"/>
        <v>300</v>
      </c>
      <c r="I1262" s="4">
        <f t="shared" ca="1" si="40"/>
        <v>60</v>
      </c>
    </row>
    <row r="1263" spans="1:9" ht="15.75">
      <c r="A1263" s="96">
        <v>1255</v>
      </c>
      <c r="B1263" s="646" t="s">
        <v>3448</v>
      </c>
      <c r="C1263" s="647" t="s">
        <v>1763</v>
      </c>
      <c r="D1263" s="658" t="s">
        <v>3496</v>
      </c>
      <c r="E1263" s="85" t="s">
        <v>1247</v>
      </c>
      <c r="F1263" s="96" t="s">
        <v>1248</v>
      </c>
      <c r="G1263" s="4">
        <f t="shared" ca="1" si="39"/>
        <v>300</v>
      </c>
      <c r="H1263" s="4">
        <f t="shared" ca="1" si="39"/>
        <v>300</v>
      </c>
      <c r="I1263" s="4">
        <f t="shared" ca="1" si="40"/>
        <v>60</v>
      </c>
    </row>
    <row r="1264" spans="1:9" ht="15.75">
      <c r="A1264" s="96">
        <v>1256</v>
      </c>
      <c r="B1264" s="646" t="s">
        <v>543</v>
      </c>
      <c r="C1264" s="647" t="s">
        <v>2575</v>
      </c>
      <c r="D1264" s="658" t="s">
        <v>3497</v>
      </c>
      <c r="E1264" s="85" t="s">
        <v>1247</v>
      </c>
      <c r="F1264" s="96" t="s">
        <v>1248</v>
      </c>
      <c r="G1264" s="4">
        <f t="shared" ca="1" si="39"/>
        <v>300</v>
      </c>
      <c r="H1264" s="4">
        <f t="shared" ca="1" si="39"/>
        <v>300</v>
      </c>
      <c r="I1264" s="4">
        <f t="shared" ca="1" si="40"/>
        <v>60</v>
      </c>
    </row>
    <row r="1265" spans="1:9" ht="15.75">
      <c r="A1265" s="96">
        <v>1257</v>
      </c>
      <c r="B1265" s="646" t="s">
        <v>2594</v>
      </c>
      <c r="C1265" s="647" t="s">
        <v>1867</v>
      </c>
      <c r="D1265" s="658" t="s">
        <v>3498</v>
      </c>
      <c r="E1265" s="85" t="s">
        <v>1247</v>
      </c>
      <c r="F1265" s="96" t="s">
        <v>1248</v>
      </c>
      <c r="G1265" s="4">
        <f t="shared" ca="1" si="39"/>
        <v>200</v>
      </c>
      <c r="H1265" s="4">
        <f t="shared" ca="1" si="39"/>
        <v>200</v>
      </c>
      <c r="I1265" s="4">
        <f t="shared" ca="1" si="40"/>
        <v>40</v>
      </c>
    </row>
    <row r="1266" spans="1:9" ht="15.75">
      <c r="A1266" s="96">
        <v>1258</v>
      </c>
      <c r="B1266" s="646" t="s">
        <v>1563</v>
      </c>
      <c r="C1266" s="647" t="s">
        <v>3347</v>
      </c>
      <c r="D1266" s="658" t="s">
        <v>3366</v>
      </c>
      <c r="E1266" s="85" t="s">
        <v>1247</v>
      </c>
      <c r="F1266" s="96" t="s">
        <v>1248</v>
      </c>
      <c r="G1266" s="4">
        <f t="shared" ca="1" si="39"/>
        <v>300</v>
      </c>
      <c r="H1266" s="4">
        <f t="shared" ca="1" si="39"/>
        <v>300</v>
      </c>
      <c r="I1266" s="4">
        <f t="shared" ca="1" si="40"/>
        <v>60</v>
      </c>
    </row>
    <row r="1267" spans="1:9" ht="15.75">
      <c r="A1267" s="96">
        <v>1259</v>
      </c>
      <c r="B1267" s="646" t="s">
        <v>3499</v>
      </c>
      <c r="C1267" s="647" t="s">
        <v>2443</v>
      </c>
      <c r="D1267" s="658" t="s">
        <v>3500</v>
      </c>
      <c r="E1267" s="85" t="s">
        <v>1247</v>
      </c>
      <c r="F1267" s="96" t="s">
        <v>1248</v>
      </c>
      <c r="G1267" s="4">
        <f t="shared" ca="1" si="39"/>
        <v>300</v>
      </c>
      <c r="H1267" s="4">
        <f t="shared" ca="1" si="39"/>
        <v>300</v>
      </c>
      <c r="I1267" s="4">
        <f t="shared" ca="1" si="40"/>
        <v>60</v>
      </c>
    </row>
    <row r="1268" spans="1:9" ht="15.75">
      <c r="A1268" s="96">
        <v>1260</v>
      </c>
      <c r="B1268" s="646" t="s">
        <v>3501</v>
      </c>
      <c r="C1268" s="647" t="s">
        <v>3502</v>
      </c>
      <c r="D1268" s="658" t="s">
        <v>3503</v>
      </c>
      <c r="E1268" s="85" t="s">
        <v>1247</v>
      </c>
      <c r="F1268" s="96" t="s">
        <v>1248</v>
      </c>
      <c r="G1268" s="4">
        <f t="shared" ca="1" si="39"/>
        <v>300</v>
      </c>
      <c r="H1268" s="4">
        <f t="shared" ca="1" si="39"/>
        <v>300</v>
      </c>
      <c r="I1268" s="4">
        <f t="shared" ca="1" si="40"/>
        <v>60</v>
      </c>
    </row>
    <row r="1269" spans="1:9" ht="15.75">
      <c r="A1269" s="96">
        <v>1261</v>
      </c>
      <c r="B1269" s="646" t="s">
        <v>3504</v>
      </c>
      <c r="C1269" s="647" t="s">
        <v>2675</v>
      </c>
      <c r="D1269" s="658" t="s">
        <v>3505</v>
      </c>
      <c r="E1269" s="85" t="s">
        <v>1247</v>
      </c>
      <c r="F1269" s="96" t="s">
        <v>1248</v>
      </c>
      <c r="G1269" s="4">
        <f t="shared" ca="1" si="39"/>
        <v>300</v>
      </c>
      <c r="H1269" s="4">
        <f t="shared" ca="1" si="39"/>
        <v>300</v>
      </c>
      <c r="I1269" s="4">
        <f t="shared" ca="1" si="40"/>
        <v>60</v>
      </c>
    </row>
    <row r="1270" spans="1:9" ht="15.75">
      <c r="A1270" s="96">
        <v>1262</v>
      </c>
      <c r="B1270" s="646" t="s">
        <v>3506</v>
      </c>
      <c r="C1270" s="647" t="s">
        <v>3507</v>
      </c>
      <c r="D1270" s="658" t="s">
        <v>3508</v>
      </c>
      <c r="E1270" s="85" t="s">
        <v>1247</v>
      </c>
      <c r="F1270" s="96" t="s">
        <v>1248</v>
      </c>
      <c r="G1270" s="4">
        <f t="shared" ca="1" si="39"/>
        <v>300</v>
      </c>
      <c r="H1270" s="4">
        <f t="shared" ca="1" si="39"/>
        <v>300</v>
      </c>
      <c r="I1270" s="4">
        <f t="shared" ca="1" si="40"/>
        <v>60</v>
      </c>
    </row>
    <row r="1271" spans="1:9" ht="15.75">
      <c r="A1271" s="96">
        <v>1263</v>
      </c>
      <c r="B1271" s="646" t="s">
        <v>1751</v>
      </c>
      <c r="C1271" s="647" t="s">
        <v>3374</v>
      </c>
      <c r="D1271" s="658" t="s">
        <v>3509</v>
      </c>
      <c r="E1271" s="85" t="s">
        <v>1247</v>
      </c>
      <c r="F1271" s="96" t="s">
        <v>1248</v>
      </c>
      <c r="G1271" s="4">
        <f t="shared" ca="1" si="39"/>
        <v>300</v>
      </c>
      <c r="H1271" s="4">
        <f t="shared" ca="1" si="39"/>
        <v>300</v>
      </c>
      <c r="I1271" s="4">
        <f t="shared" ca="1" si="40"/>
        <v>60</v>
      </c>
    </row>
    <row r="1272" spans="1:9" ht="15.75">
      <c r="A1272" s="96">
        <v>1264</v>
      </c>
      <c r="B1272" s="646" t="s">
        <v>1754</v>
      </c>
      <c r="C1272" s="647" t="s">
        <v>3510</v>
      </c>
      <c r="D1272" s="658" t="s">
        <v>3511</v>
      </c>
      <c r="E1272" s="85" t="s">
        <v>1247</v>
      </c>
      <c r="F1272" s="96" t="s">
        <v>1248</v>
      </c>
      <c r="G1272" s="4">
        <f t="shared" ca="1" si="39"/>
        <v>300</v>
      </c>
      <c r="H1272" s="4">
        <f t="shared" ca="1" si="39"/>
        <v>300</v>
      </c>
      <c r="I1272" s="4">
        <f t="shared" ca="1" si="40"/>
        <v>60</v>
      </c>
    </row>
    <row r="1273" spans="1:9" ht="15.75">
      <c r="A1273" s="96">
        <v>1265</v>
      </c>
      <c r="B1273" s="646" t="s">
        <v>1542</v>
      </c>
      <c r="C1273" s="647" t="s">
        <v>3512</v>
      </c>
      <c r="D1273" s="658" t="s">
        <v>3513</v>
      </c>
      <c r="E1273" s="85" t="s">
        <v>1247</v>
      </c>
      <c r="F1273" s="96" t="s">
        <v>1248</v>
      </c>
      <c r="G1273" s="4">
        <f t="shared" ca="1" si="39"/>
        <v>300</v>
      </c>
      <c r="H1273" s="4">
        <f t="shared" ca="1" si="39"/>
        <v>300</v>
      </c>
      <c r="I1273" s="4">
        <f t="shared" ca="1" si="40"/>
        <v>60</v>
      </c>
    </row>
    <row r="1274" spans="1:9" ht="15.75">
      <c r="A1274" s="96">
        <v>1266</v>
      </c>
      <c r="B1274" s="646" t="s">
        <v>1086</v>
      </c>
      <c r="C1274" s="647" t="s">
        <v>3514</v>
      </c>
      <c r="D1274" s="658" t="s">
        <v>3515</v>
      </c>
      <c r="E1274" s="85" t="s">
        <v>1247</v>
      </c>
      <c r="F1274" s="96" t="s">
        <v>1248</v>
      </c>
      <c r="G1274" s="4">
        <f t="shared" ca="1" si="39"/>
        <v>300</v>
      </c>
      <c r="H1274" s="4">
        <f t="shared" ca="1" si="39"/>
        <v>300</v>
      </c>
      <c r="I1274" s="4">
        <f t="shared" ca="1" si="40"/>
        <v>60</v>
      </c>
    </row>
    <row r="1275" spans="1:9" ht="15.75">
      <c r="A1275" s="96">
        <v>1267</v>
      </c>
      <c r="B1275" s="646" t="s">
        <v>1093</v>
      </c>
      <c r="C1275" s="647" t="s">
        <v>1763</v>
      </c>
      <c r="D1275" s="658" t="s">
        <v>3516</v>
      </c>
      <c r="E1275" s="85" t="s">
        <v>1247</v>
      </c>
      <c r="F1275" s="96" t="s">
        <v>1248</v>
      </c>
      <c r="G1275" s="4">
        <f t="shared" ca="1" si="39"/>
        <v>300</v>
      </c>
      <c r="H1275" s="4">
        <f t="shared" ca="1" si="39"/>
        <v>300</v>
      </c>
      <c r="I1275" s="4">
        <f t="shared" ca="1" si="40"/>
        <v>60</v>
      </c>
    </row>
    <row r="1276" spans="1:9" ht="15.75">
      <c r="A1276" s="96">
        <v>1268</v>
      </c>
      <c r="B1276" s="646" t="s">
        <v>1093</v>
      </c>
      <c r="C1276" s="647" t="s">
        <v>3517</v>
      </c>
      <c r="D1276" s="658" t="s">
        <v>3518</v>
      </c>
      <c r="E1276" s="85" t="s">
        <v>1247</v>
      </c>
      <c r="F1276" s="96" t="s">
        <v>1248</v>
      </c>
      <c r="G1276" s="4">
        <f t="shared" ca="1" si="39"/>
        <v>300</v>
      </c>
      <c r="H1276" s="4">
        <f t="shared" ca="1" si="39"/>
        <v>300</v>
      </c>
      <c r="I1276" s="4">
        <f t="shared" ca="1" si="40"/>
        <v>60</v>
      </c>
    </row>
    <row r="1277" spans="1:9" ht="15.75">
      <c r="A1277" s="96">
        <v>1269</v>
      </c>
      <c r="B1277" s="646" t="s">
        <v>1079</v>
      </c>
      <c r="C1277" s="647" t="s">
        <v>1763</v>
      </c>
      <c r="D1277" s="658" t="s">
        <v>3519</v>
      </c>
      <c r="E1277" s="85" t="s">
        <v>1247</v>
      </c>
      <c r="F1277" s="96" t="s">
        <v>1248</v>
      </c>
      <c r="G1277" s="4">
        <f t="shared" ca="1" si="39"/>
        <v>300</v>
      </c>
      <c r="H1277" s="4">
        <f t="shared" ca="1" si="39"/>
        <v>300</v>
      </c>
      <c r="I1277" s="4">
        <f t="shared" ca="1" si="40"/>
        <v>60</v>
      </c>
    </row>
    <row r="1278" spans="1:9" ht="15.75">
      <c r="A1278" s="96">
        <v>1270</v>
      </c>
      <c r="B1278" s="646" t="s">
        <v>2220</v>
      </c>
      <c r="C1278" s="647" t="s">
        <v>3520</v>
      </c>
      <c r="D1278" s="658" t="s">
        <v>3521</v>
      </c>
      <c r="E1278" s="85" t="s">
        <v>1247</v>
      </c>
      <c r="F1278" s="96" t="s">
        <v>1248</v>
      </c>
      <c r="G1278" s="4">
        <f t="shared" ca="1" si="39"/>
        <v>200</v>
      </c>
      <c r="H1278" s="4">
        <f t="shared" ca="1" si="39"/>
        <v>200</v>
      </c>
      <c r="I1278" s="4">
        <f t="shared" ca="1" si="40"/>
        <v>40</v>
      </c>
    </row>
    <row r="1279" spans="1:9" ht="15.75">
      <c r="A1279" s="96">
        <v>1271</v>
      </c>
      <c r="B1279" s="646" t="s">
        <v>536</v>
      </c>
      <c r="C1279" s="647" t="s">
        <v>1138</v>
      </c>
      <c r="D1279" s="658" t="s">
        <v>3522</v>
      </c>
      <c r="E1279" s="85" t="s">
        <v>1247</v>
      </c>
      <c r="F1279" s="96" t="s">
        <v>1248</v>
      </c>
      <c r="G1279" s="4">
        <f t="shared" ca="1" si="39"/>
        <v>200</v>
      </c>
      <c r="H1279" s="4">
        <f t="shared" ca="1" si="39"/>
        <v>200</v>
      </c>
      <c r="I1279" s="4">
        <f t="shared" ca="1" si="40"/>
        <v>40</v>
      </c>
    </row>
    <row r="1280" spans="1:9" ht="15.75">
      <c r="A1280" s="96">
        <v>1272</v>
      </c>
      <c r="B1280" s="646" t="s">
        <v>3523</v>
      </c>
      <c r="C1280" s="647" t="s">
        <v>3524</v>
      </c>
      <c r="D1280" s="658" t="s">
        <v>3525</v>
      </c>
      <c r="E1280" s="85" t="s">
        <v>1247</v>
      </c>
      <c r="F1280" s="96" t="s">
        <v>1248</v>
      </c>
      <c r="G1280" s="4">
        <f t="shared" ca="1" si="39"/>
        <v>200</v>
      </c>
      <c r="H1280" s="4">
        <f t="shared" ca="1" si="39"/>
        <v>200</v>
      </c>
      <c r="I1280" s="4">
        <f t="shared" ca="1" si="40"/>
        <v>40</v>
      </c>
    </row>
    <row r="1281" spans="1:9" ht="15.75">
      <c r="A1281" s="96">
        <v>1273</v>
      </c>
      <c r="B1281" s="646" t="s">
        <v>1402</v>
      </c>
      <c r="C1281" s="647" t="s">
        <v>1231</v>
      </c>
      <c r="D1281" s="658" t="s">
        <v>3526</v>
      </c>
      <c r="E1281" s="85" t="s">
        <v>1247</v>
      </c>
      <c r="F1281" s="96" t="s">
        <v>1248</v>
      </c>
      <c r="G1281" s="4">
        <f t="shared" ca="1" si="39"/>
        <v>300</v>
      </c>
      <c r="H1281" s="4">
        <f t="shared" ca="1" si="39"/>
        <v>300</v>
      </c>
      <c r="I1281" s="4">
        <f t="shared" ca="1" si="40"/>
        <v>60</v>
      </c>
    </row>
    <row r="1282" spans="1:9" ht="15.75">
      <c r="A1282" s="96">
        <v>1274</v>
      </c>
      <c r="B1282" s="646" t="s">
        <v>1089</v>
      </c>
      <c r="C1282" s="647" t="s">
        <v>3428</v>
      </c>
      <c r="D1282" s="658" t="s">
        <v>3527</v>
      </c>
      <c r="E1282" s="85" t="s">
        <v>1247</v>
      </c>
      <c r="F1282" s="96" t="s">
        <v>1248</v>
      </c>
      <c r="G1282" s="4">
        <f t="shared" ca="1" si="39"/>
        <v>200</v>
      </c>
      <c r="H1282" s="4">
        <f t="shared" ca="1" si="39"/>
        <v>200</v>
      </c>
      <c r="I1282" s="4">
        <f t="shared" ca="1" si="40"/>
        <v>40</v>
      </c>
    </row>
    <row r="1283" spans="1:9" ht="15.75">
      <c r="A1283" s="96">
        <v>1275</v>
      </c>
      <c r="B1283" s="646" t="s">
        <v>1520</v>
      </c>
      <c r="C1283" s="647" t="s">
        <v>3528</v>
      </c>
      <c r="D1283" s="658" t="s">
        <v>3529</v>
      </c>
      <c r="E1283" s="85" t="s">
        <v>1247</v>
      </c>
      <c r="F1283" s="96" t="s">
        <v>1248</v>
      </c>
      <c r="G1283" s="4">
        <f t="shared" ca="1" si="39"/>
        <v>300</v>
      </c>
      <c r="H1283" s="4">
        <f t="shared" ca="1" si="39"/>
        <v>300</v>
      </c>
      <c r="I1283" s="4">
        <f t="shared" ca="1" si="40"/>
        <v>60</v>
      </c>
    </row>
    <row r="1284" spans="1:9" ht="15.75">
      <c r="A1284" s="96">
        <v>1276</v>
      </c>
      <c r="B1284" s="646" t="s">
        <v>1330</v>
      </c>
      <c r="C1284" s="647" t="s">
        <v>3512</v>
      </c>
      <c r="D1284" s="658" t="s">
        <v>3530</v>
      </c>
      <c r="E1284" s="85" t="s">
        <v>1247</v>
      </c>
      <c r="F1284" s="96" t="s">
        <v>1248</v>
      </c>
      <c r="G1284" s="4">
        <f t="shared" ca="1" si="39"/>
        <v>300</v>
      </c>
      <c r="H1284" s="4">
        <f t="shared" ca="1" si="39"/>
        <v>300</v>
      </c>
      <c r="I1284" s="4">
        <f t="shared" ca="1" si="40"/>
        <v>60</v>
      </c>
    </row>
    <row r="1285" spans="1:9" ht="15.75">
      <c r="A1285" s="96">
        <v>1277</v>
      </c>
      <c r="B1285" s="646" t="s">
        <v>1463</v>
      </c>
      <c r="C1285" s="647" t="s">
        <v>3341</v>
      </c>
      <c r="D1285" s="658" t="s">
        <v>3531</v>
      </c>
      <c r="E1285" s="85" t="s">
        <v>1247</v>
      </c>
      <c r="F1285" s="96" t="s">
        <v>1248</v>
      </c>
      <c r="G1285" s="4">
        <f t="shared" ca="1" si="39"/>
        <v>300</v>
      </c>
      <c r="H1285" s="4">
        <f t="shared" ca="1" si="39"/>
        <v>300</v>
      </c>
      <c r="I1285" s="4">
        <f t="shared" ca="1" si="40"/>
        <v>60</v>
      </c>
    </row>
    <row r="1286" spans="1:9" ht="15.75">
      <c r="A1286" s="96">
        <v>1278</v>
      </c>
      <c r="B1286" s="646" t="s">
        <v>1333</v>
      </c>
      <c r="C1286" s="647" t="s">
        <v>3532</v>
      </c>
      <c r="D1286" s="658" t="s">
        <v>3533</v>
      </c>
      <c r="E1286" s="85" t="s">
        <v>1247</v>
      </c>
      <c r="F1286" s="96" t="s">
        <v>1248</v>
      </c>
      <c r="G1286" s="4">
        <f t="shared" ca="1" si="39"/>
        <v>300</v>
      </c>
      <c r="H1286" s="4">
        <f t="shared" ca="1" si="39"/>
        <v>300</v>
      </c>
      <c r="I1286" s="4">
        <f t="shared" ca="1" si="40"/>
        <v>60</v>
      </c>
    </row>
    <row r="1287" spans="1:9" ht="15.75">
      <c r="A1287" s="96">
        <v>1279</v>
      </c>
      <c r="B1287" s="646" t="s">
        <v>1269</v>
      </c>
      <c r="C1287" s="647" t="s">
        <v>1832</v>
      </c>
      <c r="D1287" s="658" t="s">
        <v>3344</v>
      </c>
      <c r="E1287" s="85" t="s">
        <v>1247</v>
      </c>
      <c r="F1287" s="96" t="s">
        <v>1248</v>
      </c>
      <c r="G1287" s="4">
        <f t="shared" ca="1" si="39"/>
        <v>300</v>
      </c>
      <c r="H1287" s="4">
        <f t="shared" ca="1" si="39"/>
        <v>300</v>
      </c>
      <c r="I1287" s="4">
        <f t="shared" ca="1" si="40"/>
        <v>60</v>
      </c>
    </row>
    <row r="1288" spans="1:9" ht="15.75">
      <c r="A1288" s="96">
        <v>1280</v>
      </c>
      <c r="B1288" s="646" t="s">
        <v>3349</v>
      </c>
      <c r="C1288" s="647" t="s">
        <v>3534</v>
      </c>
      <c r="D1288" s="658" t="s">
        <v>3535</v>
      </c>
      <c r="E1288" s="85" t="s">
        <v>1247</v>
      </c>
      <c r="F1288" s="96" t="s">
        <v>1248</v>
      </c>
      <c r="G1288" s="4">
        <f t="shared" ca="1" si="39"/>
        <v>300</v>
      </c>
      <c r="H1288" s="4">
        <f t="shared" ca="1" si="39"/>
        <v>300</v>
      </c>
      <c r="I1288" s="4">
        <f t="shared" ca="1" si="40"/>
        <v>60</v>
      </c>
    </row>
    <row r="1289" spans="1:9" ht="15.75">
      <c r="A1289" s="96">
        <v>1281</v>
      </c>
      <c r="B1289" s="646" t="s">
        <v>1092</v>
      </c>
      <c r="C1289" s="647" t="s">
        <v>3536</v>
      </c>
      <c r="D1289" s="658" t="s">
        <v>3537</v>
      </c>
      <c r="E1289" s="85" t="s">
        <v>1247</v>
      </c>
      <c r="F1289" s="96" t="s">
        <v>1248</v>
      </c>
      <c r="G1289" s="4">
        <f t="shared" ca="1" si="39"/>
        <v>300</v>
      </c>
      <c r="H1289" s="4">
        <f t="shared" ca="1" si="39"/>
        <v>300</v>
      </c>
      <c r="I1289" s="4">
        <f t="shared" ca="1" si="40"/>
        <v>60</v>
      </c>
    </row>
    <row r="1290" spans="1:9" ht="15.75">
      <c r="A1290" s="96">
        <v>1282</v>
      </c>
      <c r="B1290" s="646" t="s">
        <v>1092</v>
      </c>
      <c r="C1290" s="647" t="s">
        <v>3538</v>
      </c>
      <c r="D1290" s="658" t="s">
        <v>3539</v>
      </c>
      <c r="E1290" s="85" t="s">
        <v>1247</v>
      </c>
      <c r="F1290" s="96" t="s">
        <v>1248</v>
      </c>
      <c r="G1290" s="4">
        <f t="shared" ca="1" si="39"/>
        <v>200</v>
      </c>
      <c r="H1290" s="4">
        <f t="shared" ca="1" si="39"/>
        <v>200</v>
      </c>
      <c r="I1290" s="4">
        <f t="shared" ca="1" si="40"/>
        <v>40</v>
      </c>
    </row>
    <row r="1291" spans="1:9" ht="15.75">
      <c r="A1291" s="96">
        <v>1283</v>
      </c>
      <c r="B1291" s="646" t="s">
        <v>1525</v>
      </c>
      <c r="C1291" s="647" t="s">
        <v>3540</v>
      </c>
      <c r="D1291" s="658" t="s">
        <v>3541</v>
      </c>
      <c r="E1291" s="85" t="s">
        <v>1247</v>
      </c>
      <c r="F1291" s="96" t="s">
        <v>1248</v>
      </c>
      <c r="G1291" s="4">
        <f t="shared" ca="1" si="39"/>
        <v>300</v>
      </c>
      <c r="H1291" s="4">
        <f t="shared" ca="1" si="39"/>
        <v>300</v>
      </c>
      <c r="I1291" s="4">
        <f t="shared" ca="1" si="40"/>
        <v>60</v>
      </c>
    </row>
    <row r="1292" spans="1:9" ht="15.75">
      <c r="A1292" s="96">
        <v>1284</v>
      </c>
      <c r="B1292" s="646" t="s">
        <v>1340</v>
      </c>
      <c r="C1292" s="647" t="s">
        <v>3542</v>
      </c>
      <c r="D1292" s="658" t="s">
        <v>3543</v>
      </c>
      <c r="E1292" s="85" t="s">
        <v>1247</v>
      </c>
      <c r="F1292" s="96" t="s">
        <v>1248</v>
      </c>
      <c r="G1292" s="4">
        <f t="shared" ca="1" si="39"/>
        <v>300</v>
      </c>
      <c r="H1292" s="4">
        <f t="shared" ca="1" si="39"/>
        <v>300</v>
      </c>
      <c r="I1292" s="4">
        <f t="shared" ca="1" si="40"/>
        <v>60</v>
      </c>
    </row>
    <row r="1293" spans="1:9" ht="15.75">
      <c r="A1293" s="96">
        <v>1285</v>
      </c>
      <c r="B1293" s="646" t="s">
        <v>543</v>
      </c>
      <c r="C1293" s="647" t="s">
        <v>3544</v>
      </c>
      <c r="D1293" s="658" t="s">
        <v>3545</v>
      </c>
      <c r="E1293" s="85" t="s">
        <v>1247</v>
      </c>
      <c r="F1293" s="96" t="s">
        <v>1248</v>
      </c>
      <c r="G1293" s="4">
        <f t="shared" ca="1" si="39"/>
        <v>300</v>
      </c>
      <c r="H1293" s="4">
        <f t="shared" ca="1" si="39"/>
        <v>300</v>
      </c>
      <c r="I1293" s="4">
        <f t="shared" ca="1" si="40"/>
        <v>60</v>
      </c>
    </row>
    <row r="1294" spans="1:9" ht="15.75">
      <c r="A1294" s="96">
        <v>1286</v>
      </c>
      <c r="B1294" s="646" t="s">
        <v>3546</v>
      </c>
      <c r="C1294" s="647" t="s">
        <v>1763</v>
      </c>
      <c r="D1294" s="658" t="s">
        <v>3547</v>
      </c>
      <c r="E1294" s="85" t="s">
        <v>1247</v>
      </c>
      <c r="F1294" s="96" t="s">
        <v>1248</v>
      </c>
      <c r="G1294" s="4">
        <f t="shared" ca="1" si="39"/>
        <v>300</v>
      </c>
      <c r="H1294" s="4">
        <f t="shared" ca="1" si="39"/>
        <v>300</v>
      </c>
      <c r="I1294" s="4">
        <f t="shared" ca="1" si="40"/>
        <v>60</v>
      </c>
    </row>
    <row r="1295" spans="1:9" ht="15.75">
      <c r="A1295" s="96">
        <v>1287</v>
      </c>
      <c r="B1295" s="646" t="s">
        <v>1108</v>
      </c>
      <c r="C1295" s="647" t="s">
        <v>3548</v>
      </c>
      <c r="D1295" s="658" t="s">
        <v>3549</v>
      </c>
      <c r="E1295" s="85" t="s">
        <v>1247</v>
      </c>
      <c r="F1295" s="96" t="s">
        <v>1248</v>
      </c>
      <c r="G1295" s="4">
        <f t="shared" ca="1" si="39"/>
        <v>300</v>
      </c>
      <c r="H1295" s="4">
        <f t="shared" ca="1" si="39"/>
        <v>300</v>
      </c>
      <c r="I1295" s="4">
        <f t="shared" ca="1" si="40"/>
        <v>60</v>
      </c>
    </row>
    <row r="1296" spans="1:9" ht="15.75">
      <c r="A1296" s="96">
        <v>1288</v>
      </c>
      <c r="B1296" s="646" t="s">
        <v>2878</v>
      </c>
      <c r="C1296" s="647" t="s">
        <v>3550</v>
      </c>
      <c r="D1296" s="658" t="s">
        <v>3551</v>
      </c>
      <c r="E1296" s="85" t="s">
        <v>1247</v>
      </c>
      <c r="F1296" s="96" t="s">
        <v>1248</v>
      </c>
      <c r="G1296" s="4">
        <f t="shared" ca="1" si="39"/>
        <v>200</v>
      </c>
      <c r="H1296" s="4">
        <f t="shared" ca="1" si="39"/>
        <v>200</v>
      </c>
      <c r="I1296" s="4">
        <f t="shared" ca="1" si="40"/>
        <v>40</v>
      </c>
    </row>
    <row r="1297" spans="1:9" ht="15.75">
      <c r="A1297" s="96">
        <v>1289</v>
      </c>
      <c r="B1297" s="646" t="s">
        <v>1783</v>
      </c>
      <c r="C1297" s="647" t="s">
        <v>2807</v>
      </c>
      <c r="D1297" s="658" t="s">
        <v>3552</v>
      </c>
      <c r="E1297" s="85" t="s">
        <v>1247</v>
      </c>
      <c r="F1297" s="96" t="s">
        <v>1248</v>
      </c>
      <c r="G1297" s="4">
        <f t="shared" ca="1" si="39"/>
        <v>200</v>
      </c>
      <c r="H1297" s="4">
        <f t="shared" ca="1" si="39"/>
        <v>200</v>
      </c>
      <c r="I1297" s="4">
        <f t="shared" ca="1" si="40"/>
        <v>40</v>
      </c>
    </row>
    <row r="1298" spans="1:9" ht="15.75">
      <c r="A1298" s="96">
        <v>1290</v>
      </c>
      <c r="B1298" s="646" t="s">
        <v>3553</v>
      </c>
      <c r="C1298" s="647" t="s">
        <v>3554</v>
      </c>
      <c r="D1298" s="658" t="s">
        <v>3555</v>
      </c>
      <c r="E1298" s="85" t="s">
        <v>1247</v>
      </c>
      <c r="F1298" s="96" t="s">
        <v>1248</v>
      </c>
      <c r="G1298" s="4">
        <f t="shared" ca="1" si="39"/>
        <v>300</v>
      </c>
      <c r="H1298" s="4">
        <f t="shared" ca="1" si="39"/>
        <v>300</v>
      </c>
      <c r="I1298" s="4">
        <f t="shared" ca="1" si="40"/>
        <v>60</v>
      </c>
    </row>
    <row r="1299" spans="1:9" ht="15.75">
      <c r="A1299" s="96">
        <v>1291</v>
      </c>
      <c r="B1299" s="646" t="s">
        <v>1098</v>
      </c>
      <c r="C1299" s="647" t="s">
        <v>3556</v>
      </c>
      <c r="D1299" s="658" t="s">
        <v>3557</v>
      </c>
      <c r="E1299" s="85" t="s">
        <v>1247</v>
      </c>
      <c r="F1299" s="96" t="s">
        <v>1248</v>
      </c>
      <c r="G1299" s="4">
        <f t="shared" ca="1" si="39"/>
        <v>200</v>
      </c>
      <c r="H1299" s="4">
        <f t="shared" ca="1" si="39"/>
        <v>200</v>
      </c>
      <c r="I1299" s="4">
        <f t="shared" ca="1" si="40"/>
        <v>40</v>
      </c>
    </row>
    <row r="1300" spans="1:9" ht="15.75">
      <c r="A1300" s="96">
        <v>1292</v>
      </c>
      <c r="B1300" s="646" t="s">
        <v>3558</v>
      </c>
      <c r="C1300" s="647" t="s">
        <v>3559</v>
      </c>
      <c r="D1300" s="658" t="s">
        <v>3560</v>
      </c>
      <c r="E1300" s="85" t="s">
        <v>1247</v>
      </c>
      <c r="F1300" s="96" t="s">
        <v>1248</v>
      </c>
      <c r="G1300" s="4">
        <f t="shared" ca="1" si="39"/>
        <v>300</v>
      </c>
      <c r="H1300" s="4">
        <f t="shared" ca="1" si="39"/>
        <v>300</v>
      </c>
      <c r="I1300" s="4">
        <f t="shared" ca="1" si="40"/>
        <v>60</v>
      </c>
    </row>
    <row r="1301" spans="1:9" ht="15.75">
      <c r="A1301" s="96">
        <v>1293</v>
      </c>
      <c r="B1301" s="646" t="s">
        <v>1109</v>
      </c>
      <c r="C1301" s="647" t="s">
        <v>1231</v>
      </c>
      <c r="D1301" s="658" t="s">
        <v>3561</v>
      </c>
      <c r="E1301" s="85" t="s">
        <v>1247</v>
      </c>
      <c r="F1301" s="96" t="s">
        <v>1248</v>
      </c>
      <c r="G1301" s="4">
        <f t="shared" ca="1" si="39"/>
        <v>300</v>
      </c>
      <c r="H1301" s="4">
        <f t="shared" ca="1" si="39"/>
        <v>300</v>
      </c>
      <c r="I1301" s="4">
        <f t="shared" ca="1" si="40"/>
        <v>60</v>
      </c>
    </row>
    <row r="1302" spans="1:9" ht="15.75">
      <c r="A1302" s="96">
        <v>1294</v>
      </c>
      <c r="B1302" s="646" t="s">
        <v>3562</v>
      </c>
      <c r="C1302" s="647" t="s">
        <v>1233</v>
      </c>
      <c r="D1302" s="658" t="s">
        <v>3563</v>
      </c>
      <c r="E1302" s="85" t="s">
        <v>1247</v>
      </c>
      <c r="F1302" s="96" t="s">
        <v>1248</v>
      </c>
      <c r="G1302" s="4">
        <f t="shared" ca="1" si="39"/>
        <v>100</v>
      </c>
      <c r="H1302" s="4">
        <f t="shared" ca="1" si="39"/>
        <v>100</v>
      </c>
      <c r="I1302" s="4">
        <f t="shared" ca="1" si="40"/>
        <v>20</v>
      </c>
    </row>
    <row r="1303" spans="1:9" ht="15.75">
      <c r="A1303" s="96">
        <v>1295</v>
      </c>
      <c r="B1303" s="646" t="s">
        <v>3564</v>
      </c>
      <c r="C1303" s="647" t="s">
        <v>3544</v>
      </c>
      <c r="D1303" s="658" t="s">
        <v>3565</v>
      </c>
      <c r="E1303" s="85" t="s">
        <v>1247</v>
      </c>
      <c r="F1303" s="96" t="s">
        <v>1248</v>
      </c>
      <c r="G1303" s="4">
        <f t="shared" ca="1" si="39"/>
        <v>300</v>
      </c>
      <c r="H1303" s="4">
        <f t="shared" ca="1" si="39"/>
        <v>300</v>
      </c>
      <c r="I1303" s="4">
        <f t="shared" ca="1" si="40"/>
        <v>60</v>
      </c>
    </row>
    <row r="1304" spans="1:9" ht="15.75">
      <c r="A1304" s="96">
        <v>1296</v>
      </c>
      <c r="B1304" s="646" t="s">
        <v>1081</v>
      </c>
      <c r="C1304" s="647" t="s">
        <v>3566</v>
      </c>
      <c r="D1304" s="658" t="s">
        <v>3567</v>
      </c>
      <c r="E1304" s="85" t="s">
        <v>1247</v>
      </c>
      <c r="F1304" s="96" t="s">
        <v>1248</v>
      </c>
      <c r="G1304" s="4">
        <f t="shared" ca="1" si="39"/>
        <v>300</v>
      </c>
      <c r="H1304" s="4">
        <f t="shared" ca="1" si="39"/>
        <v>300</v>
      </c>
      <c r="I1304" s="4">
        <f t="shared" ca="1" si="40"/>
        <v>60</v>
      </c>
    </row>
    <row r="1305" spans="1:9" ht="15.75">
      <c r="A1305" s="96">
        <v>1297</v>
      </c>
      <c r="B1305" s="646" t="s">
        <v>3568</v>
      </c>
      <c r="C1305" s="647" t="s">
        <v>1231</v>
      </c>
      <c r="D1305" s="658" t="s">
        <v>3569</v>
      </c>
      <c r="E1305" s="85" t="s">
        <v>1247</v>
      </c>
      <c r="F1305" s="96" t="s">
        <v>1248</v>
      </c>
      <c r="G1305" s="4">
        <f t="shared" ca="1" si="39"/>
        <v>300</v>
      </c>
      <c r="H1305" s="4">
        <f t="shared" ca="1" si="39"/>
        <v>300</v>
      </c>
      <c r="I1305" s="4">
        <f t="shared" ca="1" si="40"/>
        <v>60</v>
      </c>
    </row>
    <row r="1306" spans="1:9" ht="15.75">
      <c r="A1306" s="96">
        <v>1298</v>
      </c>
      <c r="B1306" s="646" t="s">
        <v>2537</v>
      </c>
      <c r="C1306" s="647" t="s">
        <v>3570</v>
      </c>
      <c r="D1306" s="658" t="s">
        <v>3571</v>
      </c>
      <c r="E1306" s="85" t="s">
        <v>1247</v>
      </c>
      <c r="F1306" s="96" t="s">
        <v>1248</v>
      </c>
      <c r="G1306" s="4">
        <f t="shared" ref="G1306:H1369" ca="1" si="41">H1306/0.8</f>
        <v>300</v>
      </c>
      <c r="H1306" s="4">
        <f t="shared" ca="1" si="41"/>
        <v>300</v>
      </c>
      <c r="I1306" s="4">
        <f t="shared" ref="I1306:I1369" ca="1" si="42">G1306-H1306</f>
        <v>60</v>
      </c>
    </row>
    <row r="1307" spans="1:9" ht="15.75">
      <c r="A1307" s="96">
        <v>1299</v>
      </c>
      <c r="B1307" s="646" t="s">
        <v>1294</v>
      </c>
      <c r="C1307" s="647" t="s">
        <v>3572</v>
      </c>
      <c r="D1307" s="658" t="s">
        <v>3573</v>
      </c>
      <c r="E1307" s="85" t="s">
        <v>1247</v>
      </c>
      <c r="F1307" s="96" t="s">
        <v>1248</v>
      </c>
      <c r="G1307" s="4">
        <f t="shared" ca="1" si="41"/>
        <v>100</v>
      </c>
      <c r="H1307" s="4">
        <f t="shared" ca="1" si="41"/>
        <v>100</v>
      </c>
      <c r="I1307" s="4">
        <f t="shared" ca="1" si="42"/>
        <v>20</v>
      </c>
    </row>
    <row r="1308" spans="1:9" ht="15.75">
      <c r="A1308" s="96">
        <v>1300</v>
      </c>
      <c r="B1308" s="646" t="s">
        <v>1297</v>
      </c>
      <c r="C1308" s="647" t="s">
        <v>2563</v>
      </c>
      <c r="D1308" s="658" t="s">
        <v>3574</v>
      </c>
      <c r="E1308" s="85" t="s">
        <v>1247</v>
      </c>
      <c r="F1308" s="96" t="s">
        <v>1248</v>
      </c>
      <c r="G1308" s="4">
        <f t="shared" ca="1" si="41"/>
        <v>300</v>
      </c>
      <c r="H1308" s="4">
        <f t="shared" ca="1" si="41"/>
        <v>300</v>
      </c>
      <c r="I1308" s="4">
        <f t="shared" ca="1" si="42"/>
        <v>60</v>
      </c>
    </row>
    <row r="1309" spans="1:9" ht="15.75">
      <c r="A1309" s="96">
        <v>1301</v>
      </c>
      <c r="B1309" s="646" t="s">
        <v>3575</v>
      </c>
      <c r="C1309" s="647" t="s">
        <v>2001</v>
      </c>
      <c r="D1309" s="658" t="s">
        <v>3576</v>
      </c>
      <c r="E1309" s="85" t="s">
        <v>1247</v>
      </c>
      <c r="F1309" s="96" t="s">
        <v>1248</v>
      </c>
      <c r="G1309" s="4">
        <f t="shared" ca="1" si="41"/>
        <v>100</v>
      </c>
      <c r="H1309" s="4">
        <f t="shared" ca="1" si="41"/>
        <v>100</v>
      </c>
      <c r="I1309" s="4">
        <f t="shared" ca="1" si="42"/>
        <v>20</v>
      </c>
    </row>
    <row r="1310" spans="1:9" ht="15.75">
      <c r="A1310" s="96">
        <v>1302</v>
      </c>
      <c r="B1310" s="646" t="s">
        <v>1327</v>
      </c>
      <c r="C1310" s="647" t="s">
        <v>3140</v>
      </c>
      <c r="D1310" s="658" t="s">
        <v>3577</v>
      </c>
      <c r="E1310" s="85" t="s">
        <v>1247</v>
      </c>
      <c r="F1310" s="96" t="s">
        <v>1248</v>
      </c>
      <c r="G1310" s="4">
        <f t="shared" ca="1" si="41"/>
        <v>300</v>
      </c>
      <c r="H1310" s="4">
        <f t="shared" ca="1" si="41"/>
        <v>300</v>
      </c>
      <c r="I1310" s="4">
        <f t="shared" ca="1" si="42"/>
        <v>60</v>
      </c>
    </row>
    <row r="1311" spans="1:9" ht="15.75">
      <c r="A1311" s="96">
        <v>1303</v>
      </c>
      <c r="B1311" s="646" t="s">
        <v>2156</v>
      </c>
      <c r="C1311" s="647" t="s">
        <v>3578</v>
      </c>
      <c r="D1311" s="658" t="s">
        <v>3579</v>
      </c>
      <c r="E1311" s="85" t="s">
        <v>1247</v>
      </c>
      <c r="F1311" s="96" t="s">
        <v>1248</v>
      </c>
      <c r="G1311" s="4">
        <f t="shared" ca="1" si="41"/>
        <v>200</v>
      </c>
      <c r="H1311" s="4">
        <f t="shared" ca="1" si="41"/>
        <v>200</v>
      </c>
      <c r="I1311" s="4">
        <f t="shared" ca="1" si="42"/>
        <v>40</v>
      </c>
    </row>
    <row r="1312" spans="1:9" ht="15.75">
      <c r="A1312" s="96">
        <v>1304</v>
      </c>
      <c r="B1312" s="646" t="s">
        <v>1877</v>
      </c>
      <c r="C1312" s="647" t="s">
        <v>3514</v>
      </c>
      <c r="D1312" s="658" t="s">
        <v>3580</v>
      </c>
      <c r="E1312" s="85" t="s">
        <v>1247</v>
      </c>
      <c r="F1312" s="96" t="s">
        <v>1248</v>
      </c>
      <c r="G1312" s="4">
        <f t="shared" ca="1" si="41"/>
        <v>300</v>
      </c>
      <c r="H1312" s="4">
        <f t="shared" ca="1" si="41"/>
        <v>300</v>
      </c>
      <c r="I1312" s="4">
        <f t="shared" ca="1" si="42"/>
        <v>60</v>
      </c>
    </row>
    <row r="1313" spans="1:9" ht="15.75">
      <c r="A1313" s="96">
        <v>1305</v>
      </c>
      <c r="B1313" s="646" t="s">
        <v>1271</v>
      </c>
      <c r="C1313" s="647" t="s">
        <v>1231</v>
      </c>
      <c r="D1313" s="658" t="s">
        <v>3581</v>
      </c>
      <c r="E1313" s="85" t="s">
        <v>1247</v>
      </c>
      <c r="F1313" s="96" t="s">
        <v>1248</v>
      </c>
      <c r="G1313" s="4">
        <f t="shared" ca="1" si="41"/>
        <v>300</v>
      </c>
      <c r="H1313" s="4">
        <f t="shared" ca="1" si="41"/>
        <v>300</v>
      </c>
      <c r="I1313" s="4">
        <f t="shared" ca="1" si="42"/>
        <v>60</v>
      </c>
    </row>
    <row r="1314" spans="1:9" ht="15.75">
      <c r="A1314" s="96">
        <v>1306</v>
      </c>
      <c r="B1314" s="646" t="s">
        <v>3064</v>
      </c>
      <c r="C1314" s="647" t="s">
        <v>3582</v>
      </c>
      <c r="D1314" s="658" t="s">
        <v>3583</v>
      </c>
      <c r="E1314" s="85" t="s">
        <v>1247</v>
      </c>
      <c r="F1314" s="96" t="s">
        <v>1248</v>
      </c>
      <c r="G1314" s="4">
        <f t="shared" ca="1" si="41"/>
        <v>200</v>
      </c>
      <c r="H1314" s="4">
        <f t="shared" ca="1" si="41"/>
        <v>200</v>
      </c>
      <c r="I1314" s="4">
        <f t="shared" ca="1" si="42"/>
        <v>40</v>
      </c>
    </row>
    <row r="1315" spans="1:9" ht="15.75">
      <c r="A1315" s="96">
        <v>1307</v>
      </c>
      <c r="B1315" s="646" t="s">
        <v>3584</v>
      </c>
      <c r="C1315" s="647" t="s">
        <v>3585</v>
      </c>
      <c r="D1315" s="658" t="s">
        <v>3586</v>
      </c>
      <c r="E1315" s="85" t="s">
        <v>1247</v>
      </c>
      <c r="F1315" s="96" t="s">
        <v>1248</v>
      </c>
      <c r="G1315" s="4">
        <f t="shared" ca="1" si="41"/>
        <v>300</v>
      </c>
      <c r="H1315" s="4">
        <f t="shared" ca="1" si="41"/>
        <v>300</v>
      </c>
      <c r="I1315" s="4">
        <f t="shared" ca="1" si="42"/>
        <v>60</v>
      </c>
    </row>
    <row r="1316" spans="1:9" ht="15.75">
      <c r="A1316" s="96">
        <v>1308</v>
      </c>
      <c r="B1316" s="646" t="s">
        <v>2973</v>
      </c>
      <c r="C1316" s="647" t="s">
        <v>1231</v>
      </c>
      <c r="D1316" s="658" t="s">
        <v>3587</v>
      </c>
      <c r="E1316" s="85" t="s">
        <v>1247</v>
      </c>
      <c r="F1316" s="96" t="s">
        <v>1248</v>
      </c>
      <c r="G1316" s="4">
        <f t="shared" ca="1" si="41"/>
        <v>200</v>
      </c>
      <c r="H1316" s="4">
        <f t="shared" ca="1" si="41"/>
        <v>200</v>
      </c>
      <c r="I1316" s="4">
        <f t="shared" ca="1" si="42"/>
        <v>40</v>
      </c>
    </row>
    <row r="1317" spans="1:9" ht="15.75">
      <c r="A1317" s="96">
        <v>1309</v>
      </c>
      <c r="B1317" s="646" t="s">
        <v>1898</v>
      </c>
      <c r="C1317" s="647" t="s">
        <v>1859</v>
      </c>
      <c r="D1317" s="658" t="s">
        <v>3588</v>
      </c>
      <c r="E1317" s="85" t="s">
        <v>1247</v>
      </c>
      <c r="F1317" s="96" t="s">
        <v>1248</v>
      </c>
      <c r="G1317" s="4">
        <f t="shared" ca="1" si="41"/>
        <v>300</v>
      </c>
      <c r="H1317" s="4">
        <f t="shared" ca="1" si="41"/>
        <v>300</v>
      </c>
      <c r="I1317" s="4">
        <f t="shared" ca="1" si="42"/>
        <v>60</v>
      </c>
    </row>
    <row r="1318" spans="1:9" ht="15.75">
      <c r="A1318" s="96">
        <v>1310</v>
      </c>
      <c r="B1318" s="646" t="s">
        <v>529</v>
      </c>
      <c r="C1318" s="647" t="s">
        <v>2001</v>
      </c>
      <c r="D1318" s="658" t="s">
        <v>3589</v>
      </c>
      <c r="E1318" s="85" t="s">
        <v>1247</v>
      </c>
      <c r="F1318" s="96" t="s">
        <v>1248</v>
      </c>
      <c r="G1318" s="4">
        <f t="shared" ca="1" si="41"/>
        <v>200</v>
      </c>
      <c r="H1318" s="4">
        <f t="shared" ca="1" si="41"/>
        <v>200</v>
      </c>
      <c r="I1318" s="4">
        <f t="shared" ca="1" si="42"/>
        <v>40</v>
      </c>
    </row>
    <row r="1319" spans="1:9" ht="15.75">
      <c r="A1319" s="96">
        <v>1311</v>
      </c>
      <c r="B1319" s="646" t="s">
        <v>3590</v>
      </c>
      <c r="C1319" s="647" t="s">
        <v>1233</v>
      </c>
      <c r="D1319" s="658" t="s">
        <v>3591</v>
      </c>
      <c r="E1319" s="85" t="s">
        <v>1247</v>
      </c>
      <c r="F1319" s="96" t="s">
        <v>1248</v>
      </c>
      <c r="G1319" s="4">
        <f t="shared" ca="1" si="41"/>
        <v>300</v>
      </c>
      <c r="H1319" s="4">
        <f t="shared" ca="1" si="41"/>
        <v>300</v>
      </c>
      <c r="I1319" s="4">
        <f t="shared" ca="1" si="42"/>
        <v>60</v>
      </c>
    </row>
    <row r="1320" spans="1:9" ht="15.75">
      <c r="A1320" s="96">
        <v>1312</v>
      </c>
      <c r="B1320" s="646" t="s">
        <v>3592</v>
      </c>
      <c r="C1320" s="647" t="s">
        <v>1233</v>
      </c>
      <c r="D1320" s="658" t="s">
        <v>3593</v>
      </c>
      <c r="E1320" s="85" t="s">
        <v>1247</v>
      </c>
      <c r="F1320" s="96" t="s">
        <v>1248</v>
      </c>
      <c r="G1320" s="4">
        <f t="shared" ca="1" si="41"/>
        <v>300</v>
      </c>
      <c r="H1320" s="4">
        <f t="shared" ca="1" si="41"/>
        <v>300</v>
      </c>
      <c r="I1320" s="4">
        <f t="shared" ca="1" si="42"/>
        <v>60</v>
      </c>
    </row>
    <row r="1321" spans="1:9" ht="15.75">
      <c r="A1321" s="96">
        <v>1313</v>
      </c>
      <c r="B1321" s="646" t="s">
        <v>1087</v>
      </c>
      <c r="C1321" s="647" t="s">
        <v>1231</v>
      </c>
      <c r="D1321" s="658" t="s">
        <v>3594</v>
      </c>
      <c r="E1321" s="85" t="s">
        <v>1247</v>
      </c>
      <c r="F1321" s="96" t="s">
        <v>1248</v>
      </c>
      <c r="G1321" s="4">
        <f t="shared" ca="1" si="41"/>
        <v>300</v>
      </c>
      <c r="H1321" s="4">
        <f t="shared" ca="1" si="41"/>
        <v>300</v>
      </c>
      <c r="I1321" s="4">
        <f t="shared" ca="1" si="42"/>
        <v>60</v>
      </c>
    </row>
    <row r="1322" spans="1:9" ht="15.75">
      <c r="A1322" s="96">
        <v>1314</v>
      </c>
      <c r="B1322" s="646" t="s">
        <v>1121</v>
      </c>
      <c r="C1322" s="647" t="s">
        <v>1233</v>
      </c>
      <c r="D1322" s="658" t="s">
        <v>3595</v>
      </c>
      <c r="E1322" s="85" t="s">
        <v>1247</v>
      </c>
      <c r="F1322" s="96" t="s">
        <v>1248</v>
      </c>
      <c r="G1322" s="4">
        <f t="shared" ca="1" si="41"/>
        <v>200</v>
      </c>
      <c r="H1322" s="4">
        <f t="shared" ca="1" si="41"/>
        <v>200</v>
      </c>
      <c r="I1322" s="4">
        <f t="shared" ca="1" si="42"/>
        <v>40</v>
      </c>
    </row>
    <row r="1323" spans="1:9" ht="15.75">
      <c r="A1323" s="96">
        <v>1315</v>
      </c>
      <c r="B1323" s="646" t="s">
        <v>3596</v>
      </c>
      <c r="C1323" s="647" t="s">
        <v>1233</v>
      </c>
      <c r="D1323" s="658" t="s">
        <v>3597</v>
      </c>
      <c r="E1323" s="85" t="s">
        <v>1247</v>
      </c>
      <c r="F1323" s="96" t="s">
        <v>1248</v>
      </c>
      <c r="G1323" s="4">
        <f t="shared" ca="1" si="41"/>
        <v>300</v>
      </c>
      <c r="H1323" s="4">
        <f t="shared" ca="1" si="41"/>
        <v>300</v>
      </c>
      <c r="I1323" s="4">
        <f t="shared" ca="1" si="42"/>
        <v>60</v>
      </c>
    </row>
    <row r="1324" spans="1:9" ht="15.75">
      <c r="A1324" s="96">
        <v>1316</v>
      </c>
      <c r="B1324" s="646" t="s">
        <v>1092</v>
      </c>
      <c r="C1324" s="647" t="s">
        <v>3517</v>
      </c>
      <c r="D1324" s="658" t="s">
        <v>3598</v>
      </c>
      <c r="E1324" s="85" t="s">
        <v>1247</v>
      </c>
      <c r="F1324" s="96" t="s">
        <v>1248</v>
      </c>
      <c r="G1324" s="4">
        <f t="shared" ca="1" si="41"/>
        <v>200</v>
      </c>
      <c r="H1324" s="4">
        <f t="shared" ca="1" si="41"/>
        <v>200</v>
      </c>
      <c r="I1324" s="4">
        <f t="shared" ca="1" si="42"/>
        <v>40</v>
      </c>
    </row>
    <row r="1325" spans="1:9" ht="15.75">
      <c r="A1325" s="96">
        <v>1317</v>
      </c>
      <c r="B1325" s="646" t="s">
        <v>1276</v>
      </c>
      <c r="C1325" s="647" t="s">
        <v>1832</v>
      </c>
      <c r="D1325" s="658" t="s">
        <v>3599</v>
      </c>
      <c r="E1325" s="85" t="s">
        <v>1247</v>
      </c>
      <c r="F1325" s="96" t="s">
        <v>1248</v>
      </c>
      <c r="G1325" s="4">
        <f t="shared" ca="1" si="41"/>
        <v>300</v>
      </c>
      <c r="H1325" s="4">
        <f t="shared" ca="1" si="41"/>
        <v>300</v>
      </c>
      <c r="I1325" s="4">
        <f t="shared" ca="1" si="42"/>
        <v>60</v>
      </c>
    </row>
    <row r="1326" spans="1:9" ht="15.75">
      <c r="A1326" s="96">
        <v>1318</v>
      </c>
      <c r="B1326" s="646" t="s">
        <v>2562</v>
      </c>
      <c r="C1326" s="647" t="s">
        <v>3520</v>
      </c>
      <c r="D1326" s="658" t="s">
        <v>3600</v>
      </c>
      <c r="E1326" s="85" t="s">
        <v>1247</v>
      </c>
      <c r="F1326" s="96" t="s">
        <v>1248</v>
      </c>
      <c r="G1326" s="4">
        <f t="shared" ca="1" si="41"/>
        <v>200</v>
      </c>
      <c r="H1326" s="4">
        <f t="shared" ca="1" si="41"/>
        <v>200</v>
      </c>
      <c r="I1326" s="4">
        <f t="shared" ca="1" si="42"/>
        <v>40</v>
      </c>
    </row>
    <row r="1327" spans="1:9" ht="15.75">
      <c r="A1327" s="96">
        <v>1319</v>
      </c>
      <c r="B1327" s="646" t="s">
        <v>3601</v>
      </c>
      <c r="C1327" s="647" t="s">
        <v>1233</v>
      </c>
      <c r="D1327" s="658" t="s">
        <v>3602</v>
      </c>
      <c r="E1327" s="85" t="s">
        <v>1247</v>
      </c>
      <c r="F1327" s="96" t="s">
        <v>1248</v>
      </c>
      <c r="G1327" s="4">
        <f t="shared" ca="1" si="41"/>
        <v>300</v>
      </c>
      <c r="H1327" s="4">
        <f t="shared" ca="1" si="41"/>
        <v>300</v>
      </c>
      <c r="I1327" s="4">
        <f t="shared" ca="1" si="42"/>
        <v>60</v>
      </c>
    </row>
    <row r="1328" spans="1:9" ht="15.75">
      <c r="A1328" s="96">
        <v>1320</v>
      </c>
      <c r="B1328" s="646" t="s">
        <v>3603</v>
      </c>
      <c r="C1328" s="647" t="s">
        <v>3604</v>
      </c>
      <c r="D1328" s="658" t="s">
        <v>3605</v>
      </c>
      <c r="E1328" s="85" t="s">
        <v>1247</v>
      </c>
      <c r="F1328" s="96" t="s">
        <v>1248</v>
      </c>
      <c r="G1328" s="4">
        <f t="shared" ca="1" si="41"/>
        <v>300</v>
      </c>
      <c r="H1328" s="4">
        <f t="shared" ca="1" si="41"/>
        <v>300</v>
      </c>
      <c r="I1328" s="4">
        <f t="shared" ca="1" si="42"/>
        <v>60</v>
      </c>
    </row>
    <row r="1329" spans="1:9" ht="15.75">
      <c r="A1329" s="96">
        <v>1321</v>
      </c>
      <c r="B1329" s="646" t="s">
        <v>1294</v>
      </c>
      <c r="C1329" s="647" t="s">
        <v>3606</v>
      </c>
      <c r="D1329" s="658" t="s">
        <v>3607</v>
      </c>
      <c r="E1329" s="85" t="s">
        <v>1247</v>
      </c>
      <c r="F1329" s="96" t="s">
        <v>1248</v>
      </c>
      <c r="G1329" s="4">
        <f t="shared" ca="1" si="41"/>
        <v>200</v>
      </c>
      <c r="H1329" s="4">
        <f t="shared" ca="1" si="41"/>
        <v>200</v>
      </c>
      <c r="I1329" s="4">
        <f t="shared" ca="1" si="42"/>
        <v>40</v>
      </c>
    </row>
    <row r="1330" spans="1:9" ht="15.75">
      <c r="A1330" s="96">
        <v>1322</v>
      </c>
      <c r="B1330" s="646" t="s">
        <v>1086</v>
      </c>
      <c r="C1330" s="647" t="s">
        <v>3608</v>
      </c>
      <c r="D1330" s="658" t="s">
        <v>3609</v>
      </c>
      <c r="E1330" s="85" t="s">
        <v>1247</v>
      </c>
      <c r="F1330" s="96" t="s">
        <v>1248</v>
      </c>
      <c r="G1330" s="4">
        <f t="shared" ca="1" si="41"/>
        <v>300</v>
      </c>
      <c r="H1330" s="4">
        <f t="shared" ca="1" si="41"/>
        <v>300</v>
      </c>
      <c r="I1330" s="4">
        <f t="shared" ca="1" si="42"/>
        <v>60</v>
      </c>
    </row>
    <row r="1331" spans="1:9" ht="15.75">
      <c r="A1331" s="96">
        <v>1323</v>
      </c>
      <c r="B1331" s="646" t="s">
        <v>1086</v>
      </c>
      <c r="C1331" s="647" t="s">
        <v>2039</v>
      </c>
      <c r="D1331" s="658" t="s">
        <v>3610</v>
      </c>
      <c r="E1331" s="85" t="s">
        <v>1247</v>
      </c>
      <c r="F1331" s="96" t="s">
        <v>1248</v>
      </c>
      <c r="G1331" s="4">
        <f t="shared" ca="1" si="41"/>
        <v>300</v>
      </c>
      <c r="H1331" s="4">
        <f t="shared" ca="1" si="41"/>
        <v>300</v>
      </c>
      <c r="I1331" s="4">
        <f t="shared" ca="1" si="42"/>
        <v>60</v>
      </c>
    </row>
    <row r="1332" spans="1:9" ht="15.75">
      <c r="A1332" s="96">
        <v>1324</v>
      </c>
      <c r="B1332" s="646" t="s">
        <v>1086</v>
      </c>
      <c r="C1332" s="647" t="s">
        <v>1771</v>
      </c>
      <c r="D1332" s="658" t="s">
        <v>3611</v>
      </c>
      <c r="E1332" s="85" t="s">
        <v>1247</v>
      </c>
      <c r="F1332" s="96" t="s">
        <v>1248</v>
      </c>
      <c r="G1332" s="4">
        <f t="shared" ca="1" si="41"/>
        <v>200</v>
      </c>
      <c r="H1332" s="4">
        <f t="shared" ca="1" si="41"/>
        <v>200</v>
      </c>
      <c r="I1332" s="4">
        <f t="shared" ca="1" si="42"/>
        <v>40</v>
      </c>
    </row>
    <row r="1333" spans="1:9" ht="15.75">
      <c r="A1333" s="96">
        <v>1325</v>
      </c>
      <c r="B1333" s="646" t="s">
        <v>2010</v>
      </c>
      <c r="C1333" s="647" t="s">
        <v>1777</v>
      </c>
      <c r="D1333" s="658" t="s">
        <v>3612</v>
      </c>
      <c r="E1333" s="85" t="s">
        <v>1247</v>
      </c>
      <c r="F1333" s="96" t="s">
        <v>1248</v>
      </c>
      <c r="G1333" s="4">
        <f t="shared" ca="1" si="41"/>
        <v>300</v>
      </c>
      <c r="H1333" s="4">
        <f t="shared" ca="1" si="41"/>
        <v>300</v>
      </c>
      <c r="I1333" s="4">
        <f t="shared" ca="1" si="42"/>
        <v>60</v>
      </c>
    </row>
    <row r="1334" spans="1:9" ht="15.75">
      <c r="A1334" s="96">
        <v>1326</v>
      </c>
      <c r="B1334" s="646" t="s">
        <v>3613</v>
      </c>
      <c r="C1334" s="647" t="s">
        <v>3614</v>
      </c>
      <c r="D1334" s="658" t="s">
        <v>3615</v>
      </c>
      <c r="E1334" s="85" t="s">
        <v>1247</v>
      </c>
      <c r="F1334" s="96" t="s">
        <v>1248</v>
      </c>
      <c r="G1334" s="4">
        <f t="shared" ca="1" si="41"/>
        <v>300</v>
      </c>
      <c r="H1334" s="4">
        <f t="shared" ca="1" si="41"/>
        <v>300</v>
      </c>
      <c r="I1334" s="4">
        <f t="shared" ca="1" si="42"/>
        <v>60</v>
      </c>
    </row>
    <row r="1335" spans="1:9" ht="15.75">
      <c r="A1335" s="96">
        <v>1327</v>
      </c>
      <c r="B1335" s="646" t="s">
        <v>1327</v>
      </c>
      <c r="C1335" s="647" t="s">
        <v>1683</v>
      </c>
      <c r="D1335" s="658" t="s">
        <v>3616</v>
      </c>
      <c r="E1335" s="85" t="s">
        <v>1247</v>
      </c>
      <c r="F1335" s="96" t="s">
        <v>1248</v>
      </c>
      <c r="G1335" s="4">
        <f t="shared" ca="1" si="41"/>
        <v>300</v>
      </c>
      <c r="H1335" s="4">
        <f t="shared" ca="1" si="41"/>
        <v>300</v>
      </c>
      <c r="I1335" s="4">
        <f t="shared" ca="1" si="42"/>
        <v>60</v>
      </c>
    </row>
    <row r="1336" spans="1:9" ht="15.75">
      <c r="A1336" s="96">
        <v>1328</v>
      </c>
      <c r="B1336" s="646" t="s">
        <v>1078</v>
      </c>
      <c r="C1336" s="647" t="s">
        <v>1683</v>
      </c>
      <c r="D1336" s="658" t="s">
        <v>3617</v>
      </c>
      <c r="E1336" s="85" t="s">
        <v>1247</v>
      </c>
      <c r="F1336" s="96" t="s">
        <v>1248</v>
      </c>
      <c r="G1336" s="4">
        <f t="shared" ca="1" si="41"/>
        <v>300</v>
      </c>
      <c r="H1336" s="4">
        <f t="shared" ca="1" si="41"/>
        <v>300</v>
      </c>
      <c r="I1336" s="4">
        <f t="shared" ca="1" si="42"/>
        <v>60</v>
      </c>
    </row>
    <row r="1337" spans="1:9" ht="15.75">
      <c r="A1337" s="96">
        <v>1329</v>
      </c>
      <c r="B1337" s="646" t="s">
        <v>1087</v>
      </c>
      <c r="C1337" s="647" t="s">
        <v>2023</v>
      </c>
      <c r="D1337" s="658" t="s">
        <v>3618</v>
      </c>
      <c r="E1337" s="85" t="s">
        <v>1247</v>
      </c>
      <c r="F1337" s="96" t="s">
        <v>1248</v>
      </c>
      <c r="G1337" s="4">
        <f t="shared" ca="1" si="41"/>
        <v>300</v>
      </c>
      <c r="H1337" s="4">
        <f t="shared" ca="1" si="41"/>
        <v>300</v>
      </c>
      <c r="I1337" s="4">
        <f t="shared" ca="1" si="42"/>
        <v>60</v>
      </c>
    </row>
    <row r="1338" spans="1:9" ht="15.75">
      <c r="A1338" s="96">
        <v>1330</v>
      </c>
      <c r="B1338" s="646" t="s">
        <v>1080</v>
      </c>
      <c r="C1338" s="647" t="s">
        <v>2933</v>
      </c>
      <c r="D1338" s="658" t="s">
        <v>3619</v>
      </c>
      <c r="E1338" s="85" t="s">
        <v>1247</v>
      </c>
      <c r="F1338" s="96" t="s">
        <v>1248</v>
      </c>
      <c r="G1338" s="4">
        <f t="shared" ca="1" si="41"/>
        <v>300</v>
      </c>
      <c r="H1338" s="4">
        <f t="shared" ca="1" si="41"/>
        <v>300</v>
      </c>
      <c r="I1338" s="4">
        <f t="shared" ca="1" si="42"/>
        <v>60</v>
      </c>
    </row>
    <row r="1339" spans="1:9" ht="15.75">
      <c r="A1339" s="96">
        <v>1331</v>
      </c>
      <c r="B1339" s="646" t="s">
        <v>1080</v>
      </c>
      <c r="C1339" s="647" t="s">
        <v>3620</v>
      </c>
      <c r="D1339" s="658" t="s">
        <v>3621</v>
      </c>
      <c r="E1339" s="85" t="s">
        <v>1247</v>
      </c>
      <c r="F1339" s="96" t="s">
        <v>1248</v>
      </c>
      <c r="G1339" s="4">
        <f t="shared" ca="1" si="41"/>
        <v>300</v>
      </c>
      <c r="H1339" s="4">
        <f t="shared" ca="1" si="41"/>
        <v>300</v>
      </c>
      <c r="I1339" s="4">
        <f t="shared" ca="1" si="42"/>
        <v>60</v>
      </c>
    </row>
    <row r="1340" spans="1:9" ht="15.75">
      <c r="A1340" s="96">
        <v>1332</v>
      </c>
      <c r="B1340" s="646" t="s">
        <v>2156</v>
      </c>
      <c r="C1340" s="647" t="s">
        <v>1683</v>
      </c>
      <c r="D1340" s="658" t="s">
        <v>3622</v>
      </c>
      <c r="E1340" s="85" t="s">
        <v>1247</v>
      </c>
      <c r="F1340" s="96" t="s">
        <v>1248</v>
      </c>
      <c r="G1340" s="4">
        <f t="shared" ca="1" si="41"/>
        <v>300</v>
      </c>
      <c r="H1340" s="4">
        <f t="shared" ca="1" si="41"/>
        <v>300</v>
      </c>
      <c r="I1340" s="4">
        <f t="shared" ca="1" si="42"/>
        <v>60</v>
      </c>
    </row>
    <row r="1341" spans="1:9" ht="15.75">
      <c r="A1341" s="96">
        <v>1333</v>
      </c>
      <c r="B1341" s="646" t="s">
        <v>3623</v>
      </c>
      <c r="C1341" s="647" t="s">
        <v>1231</v>
      </c>
      <c r="D1341" s="658" t="s">
        <v>3624</v>
      </c>
      <c r="E1341" s="85" t="s">
        <v>1247</v>
      </c>
      <c r="F1341" s="96" t="s">
        <v>1248</v>
      </c>
      <c r="G1341" s="4">
        <f t="shared" ca="1" si="41"/>
        <v>300</v>
      </c>
      <c r="H1341" s="4">
        <f t="shared" ca="1" si="41"/>
        <v>300</v>
      </c>
      <c r="I1341" s="4">
        <f t="shared" ca="1" si="42"/>
        <v>60</v>
      </c>
    </row>
    <row r="1342" spans="1:9" ht="15.75">
      <c r="A1342" s="96">
        <v>1334</v>
      </c>
      <c r="B1342" s="646" t="s">
        <v>1348</v>
      </c>
      <c r="C1342" s="647" t="s">
        <v>3620</v>
      </c>
      <c r="D1342" s="658" t="s">
        <v>3625</v>
      </c>
      <c r="E1342" s="85" t="s">
        <v>1247</v>
      </c>
      <c r="F1342" s="96" t="s">
        <v>1248</v>
      </c>
      <c r="G1342" s="4">
        <f t="shared" ca="1" si="41"/>
        <v>200</v>
      </c>
      <c r="H1342" s="4">
        <f t="shared" ca="1" si="41"/>
        <v>200</v>
      </c>
      <c r="I1342" s="4">
        <f t="shared" ca="1" si="42"/>
        <v>40</v>
      </c>
    </row>
    <row r="1343" spans="1:9" ht="15.75">
      <c r="A1343" s="96">
        <v>1335</v>
      </c>
      <c r="B1343" s="646" t="s">
        <v>3412</v>
      </c>
      <c r="C1343" s="647" t="s">
        <v>1780</v>
      </c>
      <c r="D1343" s="658" t="s">
        <v>3626</v>
      </c>
      <c r="E1343" s="85" t="s">
        <v>1247</v>
      </c>
      <c r="F1343" s="96" t="s">
        <v>1248</v>
      </c>
      <c r="G1343" s="4">
        <f t="shared" ca="1" si="41"/>
        <v>100</v>
      </c>
      <c r="H1343" s="4">
        <f t="shared" ca="1" si="41"/>
        <v>100</v>
      </c>
      <c r="I1343" s="4">
        <f t="shared" ca="1" si="42"/>
        <v>20</v>
      </c>
    </row>
    <row r="1344" spans="1:9" ht="15.75">
      <c r="A1344" s="96">
        <v>1336</v>
      </c>
      <c r="B1344" s="646" t="s">
        <v>1350</v>
      </c>
      <c r="C1344" s="647" t="s">
        <v>3627</v>
      </c>
      <c r="D1344" s="658" t="s">
        <v>3628</v>
      </c>
      <c r="E1344" s="85" t="s">
        <v>1247</v>
      </c>
      <c r="F1344" s="96" t="s">
        <v>1248</v>
      </c>
      <c r="G1344" s="4">
        <f t="shared" ca="1" si="41"/>
        <v>300</v>
      </c>
      <c r="H1344" s="4">
        <f t="shared" ca="1" si="41"/>
        <v>300</v>
      </c>
      <c r="I1344" s="4">
        <f t="shared" ca="1" si="42"/>
        <v>60</v>
      </c>
    </row>
    <row r="1345" spans="1:9" ht="15.75">
      <c r="A1345" s="96">
        <v>1337</v>
      </c>
      <c r="B1345" s="646" t="s">
        <v>1449</v>
      </c>
      <c r="C1345" s="647" t="s">
        <v>3400</v>
      </c>
      <c r="D1345" s="658" t="s">
        <v>3629</v>
      </c>
      <c r="E1345" s="85" t="s">
        <v>1247</v>
      </c>
      <c r="F1345" s="96" t="s">
        <v>1248</v>
      </c>
      <c r="G1345" s="4">
        <f t="shared" ca="1" si="41"/>
        <v>300</v>
      </c>
      <c r="H1345" s="4">
        <f t="shared" ca="1" si="41"/>
        <v>300</v>
      </c>
      <c r="I1345" s="4">
        <f t="shared" ca="1" si="42"/>
        <v>60</v>
      </c>
    </row>
    <row r="1346" spans="1:9" ht="15.75">
      <c r="A1346" s="96">
        <v>1338</v>
      </c>
      <c r="B1346" s="646" t="s">
        <v>3630</v>
      </c>
      <c r="C1346" s="647" t="s">
        <v>3400</v>
      </c>
      <c r="D1346" s="658" t="s">
        <v>3631</v>
      </c>
      <c r="E1346" s="85" t="s">
        <v>1247</v>
      </c>
      <c r="F1346" s="96" t="s">
        <v>1248</v>
      </c>
      <c r="G1346" s="4">
        <f t="shared" ca="1" si="41"/>
        <v>100</v>
      </c>
      <c r="H1346" s="4">
        <f t="shared" ca="1" si="41"/>
        <v>100</v>
      </c>
      <c r="I1346" s="4">
        <f t="shared" ca="1" si="42"/>
        <v>20</v>
      </c>
    </row>
    <row r="1347" spans="1:9" ht="15.75">
      <c r="A1347" s="96">
        <v>1339</v>
      </c>
      <c r="B1347" s="646" t="s">
        <v>1768</v>
      </c>
      <c r="C1347" s="647" t="s">
        <v>1809</v>
      </c>
      <c r="D1347" s="658" t="s">
        <v>3632</v>
      </c>
      <c r="E1347" s="85" t="s">
        <v>1247</v>
      </c>
      <c r="F1347" s="96" t="s">
        <v>1248</v>
      </c>
      <c r="G1347" s="4">
        <f t="shared" ca="1" si="41"/>
        <v>200</v>
      </c>
      <c r="H1347" s="4">
        <f t="shared" ca="1" si="41"/>
        <v>200</v>
      </c>
      <c r="I1347" s="4">
        <f t="shared" ca="1" si="42"/>
        <v>40</v>
      </c>
    </row>
    <row r="1348" spans="1:9" ht="15.75">
      <c r="A1348" s="96">
        <v>1340</v>
      </c>
      <c r="B1348" s="646" t="s">
        <v>3633</v>
      </c>
      <c r="C1348" s="647" t="s">
        <v>2965</v>
      </c>
      <c r="D1348" s="658" t="s">
        <v>3634</v>
      </c>
      <c r="E1348" s="85" t="s">
        <v>1247</v>
      </c>
      <c r="F1348" s="96" t="s">
        <v>1248</v>
      </c>
      <c r="G1348" s="4">
        <f t="shared" ca="1" si="41"/>
        <v>200</v>
      </c>
      <c r="H1348" s="4">
        <f t="shared" ca="1" si="41"/>
        <v>200</v>
      </c>
      <c r="I1348" s="4">
        <f t="shared" ca="1" si="42"/>
        <v>40</v>
      </c>
    </row>
    <row r="1349" spans="1:9" ht="15.75">
      <c r="A1349" s="96">
        <v>1341</v>
      </c>
      <c r="B1349" s="646" t="s">
        <v>1327</v>
      </c>
      <c r="C1349" s="647" t="s">
        <v>3635</v>
      </c>
      <c r="D1349" s="658" t="s">
        <v>3636</v>
      </c>
      <c r="E1349" s="85" t="s">
        <v>1247</v>
      </c>
      <c r="F1349" s="96" t="s">
        <v>1248</v>
      </c>
      <c r="G1349" s="4">
        <f t="shared" ca="1" si="41"/>
        <v>200</v>
      </c>
      <c r="H1349" s="4">
        <f t="shared" ca="1" si="41"/>
        <v>200</v>
      </c>
      <c r="I1349" s="4">
        <f t="shared" ca="1" si="42"/>
        <v>40</v>
      </c>
    </row>
    <row r="1350" spans="1:9" ht="15.75">
      <c r="A1350" s="96">
        <v>1342</v>
      </c>
      <c r="B1350" s="646" t="s">
        <v>3106</v>
      </c>
      <c r="C1350" s="647" t="s">
        <v>3637</v>
      </c>
      <c r="D1350" s="658" t="s">
        <v>3638</v>
      </c>
      <c r="E1350" s="85" t="s">
        <v>1247</v>
      </c>
      <c r="F1350" s="96" t="s">
        <v>1248</v>
      </c>
      <c r="G1350" s="4">
        <f t="shared" ca="1" si="41"/>
        <v>200</v>
      </c>
      <c r="H1350" s="4">
        <f t="shared" ca="1" si="41"/>
        <v>200</v>
      </c>
      <c r="I1350" s="4">
        <f t="shared" ca="1" si="42"/>
        <v>40</v>
      </c>
    </row>
    <row r="1351" spans="1:9" ht="15.75">
      <c r="A1351" s="96">
        <v>1343</v>
      </c>
      <c r="B1351" s="646" t="s">
        <v>543</v>
      </c>
      <c r="C1351" s="647" t="s">
        <v>1809</v>
      </c>
      <c r="D1351" s="658" t="s">
        <v>3639</v>
      </c>
      <c r="E1351" s="85" t="s">
        <v>1247</v>
      </c>
      <c r="F1351" s="96" t="s">
        <v>1248</v>
      </c>
      <c r="G1351" s="4">
        <f t="shared" ca="1" si="41"/>
        <v>300</v>
      </c>
      <c r="H1351" s="4">
        <f t="shared" ca="1" si="41"/>
        <v>300</v>
      </c>
      <c r="I1351" s="4">
        <f t="shared" ca="1" si="42"/>
        <v>60</v>
      </c>
    </row>
    <row r="1352" spans="1:9" ht="15.75">
      <c r="A1352" s="96">
        <v>1344</v>
      </c>
      <c r="B1352" s="646" t="s">
        <v>2244</v>
      </c>
      <c r="C1352" s="647" t="s">
        <v>3637</v>
      </c>
      <c r="D1352" s="658" t="s">
        <v>3640</v>
      </c>
      <c r="E1352" s="85" t="s">
        <v>1247</v>
      </c>
      <c r="F1352" s="96" t="s">
        <v>1248</v>
      </c>
      <c r="G1352" s="4">
        <f t="shared" ca="1" si="41"/>
        <v>200</v>
      </c>
      <c r="H1352" s="4">
        <f t="shared" ca="1" si="41"/>
        <v>200</v>
      </c>
      <c r="I1352" s="4">
        <f t="shared" ca="1" si="42"/>
        <v>40</v>
      </c>
    </row>
    <row r="1353" spans="1:9" ht="15.75">
      <c r="A1353" s="96">
        <v>1345</v>
      </c>
      <c r="B1353" s="646" t="s">
        <v>1475</v>
      </c>
      <c r="C1353" s="647" t="s">
        <v>3400</v>
      </c>
      <c r="D1353" s="658" t="s">
        <v>3641</v>
      </c>
      <c r="E1353" s="85" t="s">
        <v>1247</v>
      </c>
      <c r="F1353" s="96" t="s">
        <v>1248</v>
      </c>
      <c r="G1353" s="4">
        <f t="shared" ca="1" si="41"/>
        <v>100</v>
      </c>
      <c r="H1353" s="4">
        <f t="shared" ca="1" si="41"/>
        <v>100</v>
      </c>
      <c r="I1353" s="4">
        <f t="shared" ca="1" si="42"/>
        <v>20</v>
      </c>
    </row>
    <row r="1354" spans="1:9" ht="15.75">
      <c r="A1354" s="96">
        <v>1346</v>
      </c>
      <c r="B1354" s="646" t="s">
        <v>1103</v>
      </c>
      <c r="C1354" s="647" t="s">
        <v>3642</v>
      </c>
      <c r="D1354" s="658" t="s">
        <v>3643</v>
      </c>
      <c r="E1354" s="85" t="s">
        <v>1247</v>
      </c>
      <c r="F1354" s="96" t="s">
        <v>1248</v>
      </c>
      <c r="G1354" s="4">
        <f t="shared" ca="1" si="41"/>
        <v>200</v>
      </c>
      <c r="H1354" s="4">
        <f t="shared" ca="1" si="41"/>
        <v>200</v>
      </c>
      <c r="I1354" s="4">
        <f t="shared" ca="1" si="42"/>
        <v>40</v>
      </c>
    </row>
    <row r="1355" spans="1:9" ht="15.75">
      <c r="A1355" s="96">
        <v>1347</v>
      </c>
      <c r="B1355" s="646" t="s">
        <v>1111</v>
      </c>
      <c r="C1355" s="647" t="s">
        <v>3644</v>
      </c>
      <c r="D1355" s="658" t="s">
        <v>3645</v>
      </c>
      <c r="E1355" s="85" t="s">
        <v>1247</v>
      </c>
      <c r="F1355" s="96" t="s">
        <v>1248</v>
      </c>
      <c r="G1355" s="4">
        <f t="shared" ca="1" si="41"/>
        <v>200</v>
      </c>
      <c r="H1355" s="4">
        <f t="shared" ca="1" si="41"/>
        <v>200</v>
      </c>
      <c r="I1355" s="4">
        <f t="shared" ca="1" si="42"/>
        <v>40</v>
      </c>
    </row>
    <row r="1356" spans="1:9" ht="15.75">
      <c r="A1356" s="96">
        <v>1348</v>
      </c>
      <c r="B1356" s="646" t="s">
        <v>1101</v>
      </c>
      <c r="C1356" s="647" t="s">
        <v>2965</v>
      </c>
      <c r="D1356" s="658" t="s">
        <v>3646</v>
      </c>
      <c r="E1356" s="85" t="s">
        <v>1247</v>
      </c>
      <c r="F1356" s="96" t="s">
        <v>1248</v>
      </c>
      <c r="G1356" s="4">
        <f t="shared" ca="1" si="41"/>
        <v>200</v>
      </c>
      <c r="H1356" s="4">
        <f t="shared" ca="1" si="41"/>
        <v>200</v>
      </c>
      <c r="I1356" s="4">
        <f t="shared" ca="1" si="42"/>
        <v>40</v>
      </c>
    </row>
    <row r="1357" spans="1:9" ht="15.75">
      <c r="A1357" s="96">
        <v>1349</v>
      </c>
      <c r="B1357" s="646" t="s">
        <v>1483</v>
      </c>
      <c r="C1357" s="647" t="s">
        <v>2965</v>
      </c>
      <c r="D1357" s="658" t="s">
        <v>3647</v>
      </c>
      <c r="E1357" s="85" t="s">
        <v>1247</v>
      </c>
      <c r="F1357" s="96" t="s">
        <v>1248</v>
      </c>
      <c r="G1357" s="4">
        <f t="shared" ca="1" si="41"/>
        <v>100</v>
      </c>
      <c r="H1357" s="4">
        <f t="shared" ca="1" si="41"/>
        <v>100</v>
      </c>
      <c r="I1357" s="4">
        <f t="shared" ca="1" si="42"/>
        <v>20</v>
      </c>
    </row>
    <row r="1358" spans="1:9" ht="15.75">
      <c r="A1358" s="96">
        <v>1350</v>
      </c>
      <c r="B1358" s="646" t="s">
        <v>2477</v>
      </c>
      <c r="C1358" s="647" t="s">
        <v>2965</v>
      </c>
      <c r="D1358" s="658" t="s">
        <v>3648</v>
      </c>
      <c r="E1358" s="85" t="s">
        <v>1247</v>
      </c>
      <c r="F1358" s="96" t="s">
        <v>1248</v>
      </c>
      <c r="G1358" s="4">
        <f t="shared" ca="1" si="41"/>
        <v>300</v>
      </c>
      <c r="H1358" s="4">
        <f t="shared" ca="1" si="41"/>
        <v>300</v>
      </c>
      <c r="I1358" s="4">
        <f t="shared" ca="1" si="42"/>
        <v>60</v>
      </c>
    </row>
    <row r="1359" spans="1:9" ht="15.75">
      <c r="A1359" s="96">
        <v>1351</v>
      </c>
      <c r="B1359" s="646" t="s">
        <v>1431</v>
      </c>
      <c r="C1359" s="647" t="s">
        <v>2766</v>
      </c>
      <c r="D1359" s="658" t="s">
        <v>3649</v>
      </c>
      <c r="E1359" s="85" t="s">
        <v>1247</v>
      </c>
      <c r="F1359" s="96" t="s">
        <v>1248</v>
      </c>
      <c r="G1359" s="4">
        <f t="shared" ca="1" si="41"/>
        <v>100</v>
      </c>
      <c r="H1359" s="4">
        <f t="shared" ca="1" si="41"/>
        <v>100</v>
      </c>
      <c r="I1359" s="4">
        <f t="shared" ca="1" si="42"/>
        <v>20</v>
      </c>
    </row>
    <row r="1360" spans="1:9" ht="15.75">
      <c r="A1360" s="96">
        <v>1352</v>
      </c>
      <c r="B1360" s="646" t="s">
        <v>1123</v>
      </c>
      <c r="C1360" s="647" t="s">
        <v>2149</v>
      </c>
      <c r="D1360" s="658" t="s">
        <v>3650</v>
      </c>
      <c r="E1360" s="85" t="s">
        <v>1247</v>
      </c>
      <c r="F1360" s="96" t="s">
        <v>1248</v>
      </c>
      <c r="G1360" s="4">
        <f t="shared" ca="1" si="41"/>
        <v>100</v>
      </c>
      <c r="H1360" s="4">
        <f t="shared" ca="1" si="41"/>
        <v>100</v>
      </c>
      <c r="I1360" s="4">
        <f t="shared" ca="1" si="42"/>
        <v>20</v>
      </c>
    </row>
    <row r="1361" spans="1:9" ht="15.75">
      <c r="A1361" s="96">
        <v>1353</v>
      </c>
      <c r="B1361" s="646" t="s">
        <v>1116</v>
      </c>
      <c r="C1361" s="647" t="s">
        <v>3651</v>
      </c>
      <c r="D1361" s="658" t="s">
        <v>3652</v>
      </c>
      <c r="E1361" s="85" t="s">
        <v>1247</v>
      </c>
      <c r="F1361" s="96" t="s">
        <v>1248</v>
      </c>
      <c r="G1361" s="4">
        <f t="shared" ca="1" si="41"/>
        <v>200</v>
      </c>
      <c r="H1361" s="4">
        <f t="shared" ca="1" si="41"/>
        <v>200</v>
      </c>
      <c r="I1361" s="4">
        <f t="shared" ca="1" si="42"/>
        <v>40</v>
      </c>
    </row>
    <row r="1362" spans="1:9" ht="15.75">
      <c r="A1362" s="96">
        <v>1354</v>
      </c>
      <c r="B1362" s="646" t="s">
        <v>1679</v>
      </c>
      <c r="C1362" s="647" t="s">
        <v>3653</v>
      </c>
      <c r="D1362" s="658" t="s">
        <v>3654</v>
      </c>
      <c r="E1362" s="85" t="s">
        <v>1247</v>
      </c>
      <c r="F1362" s="96" t="s">
        <v>1248</v>
      </c>
      <c r="G1362" s="4">
        <f t="shared" ca="1" si="41"/>
        <v>200</v>
      </c>
      <c r="H1362" s="4">
        <f t="shared" ca="1" si="41"/>
        <v>200</v>
      </c>
      <c r="I1362" s="4">
        <f t="shared" ca="1" si="42"/>
        <v>40</v>
      </c>
    </row>
    <row r="1363" spans="1:9" ht="15.75">
      <c r="A1363" s="96">
        <v>1355</v>
      </c>
      <c r="B1363" s="646" t="s">
        <v>1099</v>
      </c>
      <c r="C1363" s="647" t="s">
        <v>3655</v>
      </c>
      <c r="D1363" s="658" t="s">
        <v>3656</v>
      </c>
      <c r="E1363" s="85" t="s">
        <v>1247</v>
      </c>
      <c r="F1363" s="96" t="s">
        <v>1248</v>
      </c>
      <c r="G1363" s="4">
        <f t="shared" ca="1" si="41"/>
        <v>300</v>
      </c>
      <c r="H1363" s="4">
        <f t="shared" ca="1" si="41"/>
        <v>300</v>
      </c>
      <c r="I1363" s="4">
        <f t="shared" ca="1" si="42"/>
        <v>60</v>
      </c>
    </row>
    <row r="1364" spans="1:9" ht="15.75">
      <c r="A1364" s="96">
        <v>1356</v>
      </c>
      <c r="B1364" s="646" t="s">
        <v>2409</v>
      </c>
      <c r="C1364" s="647" t="s">
        <v>2450</v>
      </c>
      <c r="D1364" s="658" t="s">
        <v>3657</v>
      </c>
      <c r="E1364" s="85" t="s">
        <v>1247</v>
      </c>
      <c r="F1364" s="96" t="s">
        <v>1248</v>
      </c>
      <c r="G1364" s="4">
        <f t="shared" ca="1" si="41"/>
        <v>100</v>
      </c>
      <c r="H1364" s="4">
        <f t="shared" ca="1" si="41"/>
        <v>100</v>
      </c>
      <c r="I1364" s="4">
        <f t="shared" ca="1" si="42"/>
        <v>20</v>
      </c>
    </row>
    <row r="1365" spans="1:9" ht="15.75">
      <c r="A1365" s="96">
        <v>1357</v>
      </c>
      <c r="B1365" s="646" t="s">
        <v>1086</v>
      </c>
      <c r="C1365" s="647" t="s">
        <v>2382</v>
      </c>
      <c r="D1365" s="658" t="s">
        <v>3658</v>
      </c>
      <c r="E1365" s="85" t="s">
        <v>1247</v>
      </c>
      <c r="F1365" s="96" t="s">
        <v>1248</v>
      </c>
      <c r="G1365" s="4">
        <f t="shared" ca="1" si="41"/>
        <v>200</v>
      </c>
      <c r="H1365" s="4">
        <f t="shared" ca="1" si="41"/>
        <v>200</v>
      </c>
      <c r="I1365" s="4">
        <f t="shared" ca="1" si="42"/>
        <v>40</v>
      </c>
    </row>
    <row r="1366" spans="1:9" ht="15.75">
      <c r="A1366" s="96">
        <v>1358</v>
      </c>
      <c r="B1366" s="646" t="s">
        <v>1086</v>
      </c>
      <c r="C1366" s="647" t="s">
        <v>1459</v>
      </c>
      <c r="D1366" s="658" t="s">
        <v>3659</v>
      </c>
      <c r="E1366" s="85" t="s">
        <v>1247</v>
      </c>
      <c r="F1366" s="96" t="s">
        <v>1248</v>
      </c>
      <c r="G1366" s="4">
        <f t="shared" ca="1" si="41"/>
        <v>300</v>
      </c>
      <c r="H1366" s="4">
        <f t="shared" ca="1" si="41"/>
        <v>300</v>
      </c>
      <c r="I1366" s="4">
        <f t="shared" ca="1" si="42"/>
        <v>60</v>
      </c>
    </row>
    <row r="1367" spans="1:9" ht="15.75">
      <c r="A1367" s="96">
        <v>1359</v>
      </c>
      <c r="B1367" s="646" t="s">
        <v>1093</v>
      </c>
      <c r="C1367" s="647" t="s">
        <v>3653</v>
      </c>
      <c r="D1367" s="658" t="s">
        <v>3660</v>
      </c>
      <c r="E1367" s="85" t="s">
        <v>1247</v>
      </c>
      <c r="F1367" s="96" t="s">
        <v>1248</v>
      </c>
      <c r="G1367" s="4">
        <f t="shared" ca="1" si="41"/>
        <v>300</v>
      </c>
      <c r="H1367" s="4">
        <f t="shared" ca="1" si="41"/>
        <v>300</v>
      </c>
      <c r="I1367" s="4">
        <f t="shared" ca="1" si="42"/>
        <v>60</v>
      </c>
    </row>
    <row r="1368" spans="1:9" ht="15.75">
      <c r="A1368" s="96">
        <v>1360</v>
      </c>
      <c r="B1368" s="646" t="s">
        <v>3661</v>
      </c>
      <c r="C1368" s="647" t="s">
        <v>3662</v>
      </c>
      <c r="D1368" s="658" t="s">
        <v>3663</v>
      </c>
      <c r="E1368" s="85" t="s">
        <v>1247</v>
      </c>
      <c r="F1368" s="96" t="s">
        <v>1248</v>
      </c>
      <c r="G1368" s="4">
        <f t="shared" ca="1" si="41"/>
        <v>300</v>
      </c>
      <c r="H1368" s="4">
        <f t="shared" ca="1" si="41"/>
        <v>300</v>
      </c>
      <c r="I1368" s="4">
        <f t="shared" ca="1" si="42"/>
        <v>60</v>
      </c>
    </row>
    <row r="1369" spans="1:9" ht="15.75">
      <c r="A1369" s="96">
        <v>1361</v>
      </c>
      <c r="B1369" s="646" t="s">
        <v>3664</v>
      </c>
      <c r="C1369" s="647" t="s">
        <v>3665</v>
      </c>
      <c r="D1369" s="658" t="s">
        <v>3666</v>
      </c>
      <c r="E1369" s="85" t="s">
        <v>1247</v>
      </c>
      <c r="F1369" s="96" t="s">
        <v>1248</v>
      </c>
      <c r="G1369" s="4">
        <f t="shared" ca="1" si="41"/>
        <v>200</v>
      </c>
      <c r="H1369" s="4">
        <f t="shared" ca="1" si="41"/>
        <v>200</v>
      </c>
      <c r="I1369" s="4">
        <f t="shared" ca="1" si="42"/>
        <v>40</v>
      </c>
    </row>
    <row r="1370" spans="1:9" ht="15.75">
      <c r="A1370" s="96">
        <v>1362</v>
      </c>
      <c r="B1370" s="646" t="s">
        <v>1100</v>
      </c>
      <c r="C1370" s="647" t="s">
        <v>3667</v>
      </c>
      <c r="D1370" s="658" t="s">
        <v>3668</v>
      </c>
      <c r="E1370" s="85" t="s">
        <v>1247</v>
      </c>
      <c r="F1370" s="96" t="s">
        <v>1248</v>
      </c>
      <c r="G1370" s="4">
        <f t="shared" ref="G1370:H1433" ca="1" si="43">H1370/0.8</f>
        <v>300</v>
      </c>
      <c r="H1370" s="4">
        <f t="shared" ca="1" si="43"/>
        <v>300</v>
      </c>
      <c r="I1370" s="4">
        <f t="shared" ref="I1370:I1433" ca="1" si="44">G1370-H1370</f>
        <v>60</v>
      </c>
    </row>
    <row r="1371" spans="1:9" ht="15.75">
      <c r="A1371" s="96">
        <v>1363</v>
      </c>
      <c r="B1371" s="646" t="s">
        <v>1320</v>
      </c>
      <c r="C1371" s="647" t="s">
        <v>1387</v>
      </c>
      <c r="D1371" s="658" t="s">
        <v>3669</v>
      </c>
      <c r="E1371" s="85" t="s">
        <v>1247</v>
      </c>
      <c r="F1371" s="96" t="s">
        <v>1248</v>
      </c>
      <c r="G1371" s="4">
        <f t="shared" ca="1" si="43"/>
        <v>300</v>
      </c>
      <c r="H1371" s="4">
        <f t="shared" ca="1" si="43"/>
        <v>300</v>
      </c>
      <c r="I1371" s="4">
        <f t="shared" ca="1" si="44"/>
        <v>60</v>
      </c>
    </row>
    <row r="1372" spans="1:9" ht="15.75">
      <c r="A1372" s="96">
        <v>1364</v>
      </c>
      <c r="B1372" s="646" t="s">
        <v>3670</v>
      </c>
      <c r="C1372" s="647" t="s">
        <v>3671</v>
      </c>
      <c r="D1372" s="658" t="s">
        <v>3672</v>
      </c>
      <c r="E1372" s="85" t="s">
        <v>1247</v>
      </c>
      <c r="F1372" s="96" t="s">
        <v>1248</v>
      </c>
      <c r="G1372" s="4">
        <f t="shared" ca="1" si="43"/>
        <v>200</v>
      </c>
      <c r="H1372" s="4">
        <f t="shared" ca="1" si="43"/>
        <v>200</v>
      </c>
      <c r="I1372" s="4">
        <f t="shared" ca="1" si="44"/>
        <v>40</v>
      </c>
    </row>
    <row r="1373" spans="1:9" ht="15.75">
      <c r="A1373" s="96">
        <v>1365</v>
      </c>
      <c r="B1373" s="646" t="s">
        <v>2378</v>
      </c>
      <c r="C1373" s="647" t="s">
        <v>3653</v>
      </c>
      <c r="D1373" s="658" t="s">
        <v>3673</v>
      </c>
      <c r="E1373" s="85" t="s">
        <v>1247</v>
      </c>
      <c r="F1373" s="96" t="s">
        <v>1248</v>
      </c>
      <c r="G1373" s="4">
        <f t="shared" ca="1" si="43"/>
        <v>100</v>
      </c>
      <c r="H1373" s="4">
        <f t="shared" ca="1" si="43"/>
        <v>100</v>
      </c>
      <c r="I1373" s="4">
        <f t="shared" ca="1" si="44"/>
        <v>20</v>
      </c>
    </row>
    <row r="1374" spans="1:9" ht="15.75">
      <c r="A1374" s="96">
        <v>1366</v>
      </c>
      <c r="B1374" s="646" t="s">
        <v>1089</v>
      </c>
      <c r="C1374" s="647" t="s">
        <v>2355</v>
      </c>
      <c r="D1374" s="658" t="s">
        <v>3674</v>
      </c>
      <c r="E1374" s="85" t="s">
        <v>1247</v>
      </c>
      <c r="F1374" s="96" t="s">
        <v>1248</v>
      </c>
      <c r="G1374" s="4">
        <f t="shared" ca="1" si="43"/>
        <v>100</v>
      </c>
      <c r="H1374" s="4">
        <f t="shared" ca="1" si="43"/>
        <v>100</v>
      </c>
      <c r="I1374" s="4">
        <f t="shared" ca="1" si="44"/>
        <v>20</v>
      </c>
    </row>
    <row r="1375" spans="1:9" ht="15.75">
      <c r="A1375" s="96">
        <v>1367</v>
      </c>
      <c r="B1375" s="646" t="s">
        <v>1089</v>
      </c>
      <c r="C1375" s="647" t="s">
        <v>3675</v>
      </c>
      <c r="D1375" s="658" t="s">
        <v>3676</v>
      </c>
      <c r="E1375" s="85" t="s">
        <v>1247</v>
      </c>
      <c r="F1375" s="96" t="s">
        <v>1248</v>
      </c>
      <c r="G1375" s="4">
        <f t="shared" ca="1" si="43"/>
        <v>300</v>
      </c>
      <c r="H1375" s="4">
        <f t="shared" ca="1" si="43"/>
        <v>300</v>
      </c>
      <c r="I1375" s="4">
        <f t="shared" ca="1" si="44"/>
        <v>60</v>
      </c>
    </row>
    <row r="1376" spans="1:9" ht="15.75">
      <c r="A1376" s="96">
        <v>1368</v>
      </c>
      <c r="B1376" s="646" t="s">
        <v>1102</v>
      </c>
      <c r="C1376" s="647" t="s">
        <v>3677</v>
      </c>
      <c r="D1376" s="658" t="s">
        <v>3678</v>
      </c>
      <c r="E1376" s="85" t="s">
        <v>1247</v>
      </c>
      <c r="F1376" s="96" t="s">
        <v>1248</v>
      </c>
      <c r="G1376" s="4">
        <f t="shared" ca="1" si="43"/>
        <v>300</v>
      </c>
      <c r="H1376" s="4">
        <f t="shared" ca="1" si="43"/>
        <v>300</v>
      </c>
      <c r="I1376" s="4">
        <f t="shared" ca="1" si="44"/>
        <v>60</v>
      </c>
    </row>
    <row r="1377" spans="1:9" ht="15.75">
      <c r="A1377" s="96">
        <v>1369</v>
      </c>
      <c r="B1377" s="646" t="s">
        <v>1092</v>
      </c>
      <c r="C1377" s="647" t="s">
        <v>3667</v>
      </c>
      <c r="D1377" s="658" t="s">
        <v>3679</v>
      </c>
      <c r="E1377" s="85" t="s">
        <v>1247</v>
      </c>
      <c r="F1377" s="96" t="s">
        <v>1248</v>
      </c>
      <c r="G1377" s="4">
        <f t="shared" ca="1" si="43"/>
        <v>300</v>
      </c>
      <c r="H1377" s="4">
        <f t="shared" ca="1" si="43"/>
        <v>300</v>
      </c>
      <c r="I1377" s="4">
        <f t="shared" ca="1" si="44"/>
        <v>60</v>
      </c>
    </row>
    <row r="1378" spans="1:9" ht="15.75">
      <c r="A1378" s="96">
        <v>1370</v>
      </c>
      <c r="B1378" s="646" t="s">
        <v>1877</v>
      </c>
      <c r="C1378" s="647" t="s">
        <v>2394</v>
      </c>
      <c r="D1378" s="658" t="s">
        <v>3680</v>
      </c>
      <c r="E1378" s="85" t="s">
        <v>1247</v>
      </c>
      <c r="F1378" s="96" t="s">
        <v>1248</v>
      </c>
      <c r="G1378" s="4">
        <f t="shared" ca="1" si="43"/>
        <v>300</v>
      </c>
      <c r="H1378" s="4">
        <f t="shared" ca="1" si="43"/>
        <v>300</v>
      </c>
      <c r="I1378" s="4">
        <f t="shared" ca="1" si="44"/>
        <v>60</v>
      </c>
    </row>
    <row r="1379" spans="1:9" ht="15.75">
      <c r="A1379" s="96">
        <v>1371</v>
      </c>
      <c r="B1379" s="646" t="s">
        <v>1525</v>
      </c>
      <c r="C1379" s="647" t="s">
        <v>2048</v>
      </c>
      <c r="D1379" s="658" t="s">
        <v>3681</v>
      </c>
      <c r="E1379" s="85" t="s">
        <v>1247</v>
      </c>
      <c r="F1379" s="96" t="s">
        <v>1248</v>
      </c>
      <c r="G1379" s="4">
        <f t="shared" ca="1" si="43"/>
        <v>200</v>
      </c>
      <c r="H1379" s="4">
        <f t="shared" ca="1" si="43"/>
        <v>200</v>
      </c>
      <c r="I1379" s="4">
        <f t="shared" ca="1" si="44"/>
        <v>40</v>
      </c>
    </row>
    <row r="1380" spans="1:9" ht="15.75">
      <c r="A1380" s="96">
        <v>1372</v>
      </c>
      <c r="B1380" s="646" t="s">
        <v>1617</v>
      </c>
      <c r="C1380" s="647" t="s">
        <v>3682</v>
      </c>
      <c r="D1380" s="658" t="s">
        <v>3683</v>
      </c>
      <c r="E1380" s="85" t="s">
        <v>1247</v>
      </c>
      <c r="F1380" s="96" t="s">
        <v>1248</v>
      </c>
      <c r="G1380" s="4">
        <f t="shared" ca="1" si="43"/>
        <v>200</v>
      </c>
      <c r="H1380" s="4">
        <f t="shared" ca="1" si="43"/>
        <v>200</v>
      </c>
      <c r="I1380" s="4">
        <f t="shared" ca="1" si="44"/>
        <v>40</v>
      </c>
    </row>
    <row r="1381" spans="1:9" ht="15.75">
      <c r="A1381" s="96">
        <v>1373</v>
      </c>
      <c r="B1381" s="646" t="s">
        <v>3684</v>
      </c>
      <c r="C1381" s="647" t="s">
        <v>3685</v>
      </c>
      <c r="D1381" s="658" t="s">
        <v>3686</v>
      </c>
      <c r="E1381" s="85" t="s">
        <v>1247</v>
      </c>
      <c r="F1381" s="96" t="s">
        <v>1248</v>
      </c>
      <c r="G1381" s="4">
        <f t="shared" ca="1" si="43"/>
        <v>200</v>
      </c>
      <c r="H1381" s="4">
        <f t="shared" ca="1" si="43"/>
        <v>200</v>
      </c>
      <c r="I1381" s="4">
        <f t="shared" ca="1" si="44"/>
        <v>40</v>
      </c>
    </row>
    <row r="1382" spans="1:9" ht="15.75">
      <c r="A1382" s="96">
        <v>1374</v>
      </c>
      <c r="B1382" s="646" t="s">
        <v>1475</v>
      </c>
      <c r="C1382" s="647" t="s">
        <v>3667</v>
      </c>
      <c r="D1382" s="658" t="s">
        <v>3687</v>
      </c>
      <c r="E1382" s="85" t="s">
        <v>1247</v>
      </c>
      <c r="F1382" s="96" t="s">
        <v>1248</v>
      </c>
      <c r="G1382" s="4">
        <f t="shared" ca="1" si="43"/>
        <v>200</v>
      </c>
      <c r="H1382" s="4">
        <f t="shared" ca="1" si="43"/>
        <v>200</v>
      </c>
      <c r="I1382" s="4">
        <f t="shared" ca="1" si="44"/>
        <v>40</v>
      </c>
    </row>
    <row r="1383" spans="1:9" ht="15.75">
      <c r="A1383" s="96">
        <v>1375</v>
      </c>
      <c r="B1383" s="646" t="s">
        <v>1103</v>
      </c>
      <c r="C1383" s="647" t="s">
        <v>1216</v>
      </c>
      <c r="D1383" s="658" t="s">
        <v>3688</v>
      </c>
      <c r="E1383" s="85" t="s">
        <v>1247</v>
      </c>
      <c r="F1383" s="96" t="s">
        <v>1248</v>
      </c>
      <c r="G1383" s="4">
        <f t="shared" ca="1" si="43"/>
        <v>200</v>
      </c>
      <c r="H1383" s="4">
        <f t="shared" ca="1" si="43"/>
        <v>200</v>
      </c>
      <c r="I1383" s="4">
        <f t="shared" ca="1" si="44"/>
        <v>40</v>
      </c>
    </row>
    <row r="1384" spans="1:9" ht="15.75">
      <c r="A1384" s="96">
        <v>1376</v>
      </c>
      <c r="B1384" s="646" t="s">
        <v>1103</v>
      </c>
      <c r="C1384" s="647" t="s">
        <v>3689</v>
      </c>
      <c r="D1384" s="658" t="s">
        <v>3690</v>
      </c>
      <c r="E1384" s="85" t="s">
        <v>1247</v>
      </c>
      <c r="F1384" s="96" t="s">
        <v>1248</v>
      </c>
      <c r="G1384" s="4">
        <f t="shared" ca="1" si="43"/>
        <v>300</v>
      </c>
      <c r="H1384" s="4">
        <f t="shared" ca="1" si="43"/>
        <v>300</v>
      </c>
      <c r="I1384" s="4">
        <f t="shared" ca="1" si="44"/>
        <v>60</v>
      </c>
    </row>
    <row r="1385" spans="1:9" ht="15.75">
      <c r="A1385" s="96">
        <v>1377</v>
      </c>
      <c r="B1385" s="646" t="s">
        <v>1103</v>
      </c>
      <c r="C1385" s="647" t="s">
        <v>3691</v>
      </c>
      <c r="D1385" s="658" t="s">
        <v>3692</v>
      </c>
      <c r="E1385" s="85" t="s">
        <v>1247</v>
      </c>
      <c r="F1385" s="96" t="s">
        <v>1248</v>
      </c>
      <c r="G1385" s="4">
        <f t="shared" ca="1" si="43"/>
        <v>200</v>
      </c>
      <c r="H1385" s="4">
        <f t="shared" ca="1" si="43"/>
        <v>200</v>
      </c>
      <c r="I1385" s="4">
        <f t="shared" ca="1" si="44"/>
        <v>40</v>
      </c>
    </row>
    <row r="1386" spans="1:9" ht="15.75">
      <c r="A1386" s="96">
        <v>1378</v>
      </c>
      <c r="B1386" s="646" t="s">
        <v>1358</v>
      </c>
      <c r="C1386" s="647" t="s">
        <v>3653</v>
      </c>
      <c r="D1386" s="658" t="s">
        <v>3693</v>
      </c>
      <c r="E1386" s="85" t="s">
        <v>1247</v>
      </c>
      <c r="F1386" s="96" t="s">
        <v>1248</v>
      </c>
      <c r="G1386" s="4">
        <f t="shared" ca="1" si="43"/>
        <v>200</v>
      </c>
      <c r="H1386" s="4">
        <f t="shared" ca="1" si="43"/>
        <v>200</v>
      </c>
      <c r="I1386" s="4">
        <f t="shared" ca="1" si="44"/>
        <v>40</v>
      </c>
    </row>
    <row r="1387" spans="1:9" ht="15.75">
      <c r="A1387" s="96">
        <v>1379</v>
      </c>
      <c r="B1387" s="646" t="s">
        <v>1104</v>
      </c>
      <c r="C1387" s="647" t="s">
        <v>3694</v>
      </c>
      <c r="D1387" s="658" t="s">
        <v>3695</v>
      </c>
      <c r="E1387" s="85" t="s">
        <v>1247</v>
      </c>
      <c r="F1387" s="96" t="s">
        <v>1248</v>
      </c>
      <c r="G1387" s="4">
        <f t="shared" ca="1" si="43"/>
        <v>300</v>
      </c>
      <c r="H1387" s="4">
        <f t="shared" ca="1" si="43"/>
        <v>300</v>
      </c>
      <c r="I1387" s="4">
        <f t="shared" ca="1" si="44"/>
        <v>60</v>
      </c>
    </row>
    <row r="1388" spans="1:9" ht="15.75">
      <c r="A1388" s="96">
        <v>1380</v>
      </c>
      <c r="B1388" s="646" t="s">
        <v>1898</v>
      </c>
      <c r="C1388" s="647" t="s">
        <v>3696</v>
      </c>
      <c r="D1388" s="658" t="s">
        <v>3697</v>
      </c>
      <c r="E1388" s="85" t="s">
        <v>1247</v>
      </c>
      <c r="F1388" s="96" t="s">
        <v>1248</v>
      </c>
      <c r="G1388" s="4">
        <f t="shared" ca="1" si="43"/>
        <v>100</v>
      </c>
      <c r="H1388" s="4">
        <f t="shared" ca="1" si="43"/>
        <v>100</v>
      </c>
      <c r="I1388" s="4">
        <f t="shared" ca="1" si="44"/>
        <v>20</v>
      </c>
    </row>
    <row r="1389" spans="1:9" ht="15.75">
      <c r="A1389" s="96">
        <v>1381</v>
      </c>
      <c r="B1389" s="646" t="s">
        <v>529</v>
      </c>
      <c r="C1389" s="647" t="s">
        <v>530</v>
      </c>
      <c r="D1389" s="658" t="s">
        <v>3698</v>
      </c>
      <c r="E1389" s="85" t="s">
        <v>1247</v>
      </c>
      <c r="F1389" s="96" t="s">
        <v>1248</v>
      </c>
      <c r="G1389" s="4">
        <f t="shared" ca="1" si="43"/>
        <v>200</v>
      </c>
      <c r="H1389" s="4">
        <f t="shared" ca="1" si="43"/>
        <v>200</v>
      </c>
      <c r="I1389" s="4">
        <f t="shared" ca="1" si="44"/>
        <v>40</v>
      </c>
    </row>
    <row r="1390" spans="1:9" ht="15.75">
      <c r="A1390" s="96">
        <v>1382</v>
      </c>
      <c r="B1390" s="646" t="s">
        <v>1098</v>
      </c>
      <c r="C1390" s="647" t="s">
        <v>3699</v>
      </c>
      <c r="D1390" s="658" t="s">
        <v>3700</v>
      </c>
      <c r="E1390" s="85" t="s">
        <v>1247</v>
      </c>
      <c r="F1390" s="96" t="s">
        <v>1248</v>
      </c>
      <c r="G1390" s="4">
        <f t="shared" ca="1" si="43"/>
        <v>200</v>
      </c>
      <c r="H1390" s="4">
        <f t="shared" ca="1" si="43"/>
        <v>200</v>
      </c>
      <c r="I1390" s="4">
        <f t="shared" ca="1" si="44"/>
        <v>40</v>
      </c>
    </row>
    <row r="1391" spans="1:9" ht="15.75">
      <c r="A1391" s="96">
        <v>1383</v>
      </c>
      <c r="B1391" s="646" t="s">
        <v>1368</v>
      </c>
      <c r="C1391" s="647" t="s">
        <v>3701</v>
      </c>
      <c r="D1391" s="658" t="s">
        <v>3702</v>
      </c>
      <c r="E1391" s="85" t="s">
        <v>1247</v>
      </c>
      <c r="F1391" s="96" t="s">
        <v>1248</v>
      </c>
      <c r="G1391" s="4">
        <f t="shared" ca="1" si="43"/>
        <v>300</v>
      </c>
      <c r="H1391" s="4">
        <f t="shared" ca="1" si="43"/>
        <v>300</v>
      </c>
      <c r="I1391" s="4">
        <f t="shared" ca="1" si="44"/>
        <v>60</v>
      </c>
    </row>
    <row r="1392" spans="1:9" ht="15.75">
      <c r="A1392" s="96">
        <v>1384</v>
      </c>
      <c r="B1392" s="646" t="s">
        <v>3703</v>
      </c>
      <c r="C1392" s="647" t="s">
        <v>2798</v>
      </c>
      <c r="D1392" s="658" t="s">
        <v>3704</v>
      </c>
      <c r="E1392" s="85" t="s">
        <v>1247</v>
      </c>
      <c r="F1392" s="96" t="s">
        <v>1248</v>
      </c>
      <c r="G1392" s="4">
        <f t="shared" ca="1" si="43"/>
        <v>100</v>
      </c>
      <c r="H1392" s="4">
        <f t="shared" ca="1" si="43"/>
        <v>100</v>
      </c>
      <c r="I1392" s="4">
        <f t="shared" ca="1" si="44"/>
        <v>20</v>
      </c>
    </row>
    <row r="1393" spans="1:9" ht="15.75">
      <c r="A1393" s="96">
        <v>1385</v>
      </c>
      <c r="B1393" s="646" t="s">
        <v>3705</v>
      </c>
      <c r="C1393" s="647" t="s">
        <v>2798</v>
      </c>
      <c r="D1393" s="658" t="s">
        <v>3706</v>
      </c>
      <c r="E1393" s="85" t="s">
        <v>1247</v>
      </c>
      <c r="F1393" s="96" t="s">
        <v>1248</v>
      </c>
      <c r="G1393" s="4">
        <f t="shared" ca="1" si="43"/>
        <v>300</v>
      </c>
      <c r="H1393" s="4">
        <f t="shared" ca="1" si="43"/>
        <v>300</v>
      </c>
      <c r="I1393" s="4">
        <f t="shared" ca="1" si="44"/>
        <v>60</v>
      </c>
    </row>
    <row r="1394" spans="1:9" ht="15.75">
      <c r="A1394" s="96">
        <v>1386</v>
      </c>
      <c r="B1394" s="646" t="s">
        <v>3707</v>
      </c>
      <c r="C1394" s="647" t="s">
        <v>1749</v>
      </c>
      <c r="D1394" s="658" t="s">
        <v>3708</v>
      </c>
      <c r="E1394" s="85" t="s">
        <v>1247</v>
      </c>
      <c r="F1394" s="96" t="s">
        <v>1248</v>
      </c>
      <c r="G1394" s="4">
        <f t="shared" ca="1" si="43"/>
        <v>200</v>
      </c>
      <c r="H1394" s="4">
        <f t="shared" ca="1" si="43"/>
        <v>200</v>
      </c>
      <c r="I1394" s="4">
        <f t="shared" ca="1" si="44"/>
        <v>40</v>
      </c>
    </row>
    <row r="1395" spans="1:9" ht="15.75">
      <c r="A1395" s="96">
        <v>1387</v>
      </c>
      <c r="B1395" s="646" t="s">
        <v>2722</v>
      </c>
      <c r="C1395" s="647" t="s">
        <v>1749</v>
      </c>
      <c r="D1395" s="658" t="s">
        <v>3709</v>
      </c>
      <c r="E1395" s="85" t="s">
        <v>1247</v>
      </c>
      <c r="F1395" s="96" t="s">
        <v>1248</v>
      </c>
      <c r="G1395" s="4">
        <f t="shared" ca="1" si="43"/>
        <v>300</v>
      </c>
      <c r="H1395" s="4">
        <f t="shared" ca="1" si="43"/>
        <v>300</v>
      </c>
      <c r="I1395" s="4">
        <f t="shared" ca="1" si="44"/>
        <v>60</v>
      </c>
    </row>
    <row r="1396" spans="1:9" ht="15.75">
      <c r="A1396" s="96">
        <v>1388</v>
      </c>
      <c r="B1396" s="646" t="s">
        <v>2594</v>
      </c>
      <c r="C1396" s="647" t="s">
        <v>3699</v>
      </c>
      <c r="D1396" s="658" t="s">
        <v>3710</v>
      </c>
      <c r="E1396" s="85" t="s">
        <v>1247</v>
      </c>
      <c r="F1396" s="96" t="s">
        <v>1248</v>
      </c>
      <c r="G1396" s="4">
        <f t="shared" ca="1" si="43"/>
        <v>200</v>
      </c>
      <c r="H1396" s="4">
        <f t="shared" ca="1" si="43"/>
        <v>200</v>
      </c>
      <c r="I1396" s="4">
        <f t="shared" ca="1" si="44"/>
        <v>40</v>
      </c>
    </row>
    <row r="1397" spans="1:9" ht="15.75">
      <c r="A1397" s="96">
        <v>1389</v>
      </c>
      <c r="B1397" s="646" t="s">
        <v>1096</v>
      </c>
      <c r="C1397" s="647" t="s">
        <v>3711</v>
      </c>
      <c r="D1397" s="658" t="s">
        <v>3712</v>
      </c>
      <c r="E1397" s="85" t="s">
        <v>1247</v>
      </c>
      <c r="F1397" s="96" t="s">
        <v>1248</v>
      </c>
      <c r="G1397" s="4">
        <f t="shared" ca="1" si="43"/>
        <v>300</v>
      </c>
      <c r="H1397" s="4">
        <f t="shared" ca="1" si="43"/>
        <v>300</v>
      </c>
      <c r="I1397" s="4">
        <f t="shared" ca="1" si="44"/>
        <v>60</v>
      </c>
    </row>
    <row r="1398" spans="1:9" ht="15.75">
      <c r="A1398" s="96">
        <v>1390</v>
      </c>
      <c r="B1398" s="646" t="s">
        <v>1913</v>
      </c>
      <c r="C1398" s="647" t="s">
        <v>530</v>
      </c>
      <c r="D1398" s="658" t="s">
        <v>3713</v>
      </c>
      <c r="E1398" s="85" t="s">
        <v>1247</v>
      </c>
      <c r="F1398" s="96" t="s">
        <v>1248</v>
      </c>
      <c r="G1398" s="4">
        <f t="shared" ca="1" si="43"/>
        <v>300</v>
      </c>
      <c r="H1398" s="4">
        <f t="shared" ca="1" si="43"/>
        <v>300</v>
      </c>
      <c r="I1398" s="4">
        <f t="shared" ca="1" si="44"/>
        <v>60</v>
      </c>
    </row>
    <row r="1399" spans="1:9" ht="15.75">
      <c r="A1399" s="96">
        <v>1391</v>
      </c>
      <c r="B1399" s="646" t="s">
        <v>3714</v>
      </c>
      <c r="C1399" s="647" t="s">
        <v>1891</v>
      </c>
      <c r="D1399" s="658" t="s">
        <v>3715</v>
      </c>
      <c r="E1399" s="85" t="s">
        <v>1247</v>
      </c>
      <c r="F1399" s="96" t="s">
        <v>1248</v>
      </c>
      <c r="G1399" s="4">
        <f t="shared" ca="1" si="43"/>
        <v>100</v>
      </c>
      <c r="H1399" s="4">
        <f t="shared" ca="1" si="43"/>
        <v>100</v>
      </c>
      <c r="I1399" s="4">
        <f t="shared" ca="1" si="44"/>
        <v>20</v>
      </c>
    </row>
    <row r="1400" spans="1:9" ht="15.75">
      <c r="A1400" s="96">
        <v>1392</v>
      </c>
      <c r="B1400" s="646" t="s">
        <v>3499</v>
      </c>
      <c r="C1400" s="647" t="s">
        <v>3689</v>
      </c>
      <c r="D1400" s="658" t="s">
        <v>3716</v>
      </c>
      <c r="E1400" s="85" t="s">
        <v>1247</v>
      </c>
      <c r="F1400" s="96" t="s">
        <v>1248</v>
      </c>
      <c r="G1400" s="4">
        <f t="shared" ca="1" si="43"/>
        <v>200</v>
      </c>
      <c r="H1400" s="4">
        <f t="shared" ca="1" si="43"/>
        <v>200</v>
      </c>
      <c r="I1400" s="4">
        <f t="shared" ca="1" si="44"/>
        <v>40</v>
      </c>
    </row>
    <row r="1401" spans="1:9" ht="15.75">
      <c r="A1401" s="96">
        <v>1393</v>
      </c>
      <c r="B1401" s="646" t="s">
        <v>3499</v>
      </c>
      <c r="C1401" s="647" t="s">
        <v>530</v>
      </c>
      <c r="D1401" s="658" t="s">
        <v>3717</v>
      </c>
      <c r="E1401" s="85" t="s">
        <v>1247</v>
      </c>
      <c r="F1401" s="96" t="s">
        <v>1248</v>
      </c>
      <c r="G1401" s="4">
        <f t="shared" ca="1" si="43"/>
        <v>100</v>
      </c>
      <c r="H1401" s="4">
        <f t="shared" ca="1" si="43"/>
        <v>100</v>
      </c>
      <c r="I1401" s="4">
        <f t="shared" ca="1" si="44"/>
        <v>20</v>
      </c>
    </row>
    <row r="1402" spans="1:9" ht="15.75">
      <c r="A1402" s="96">
        <v>1394</v>
      </c>
      <c r="B1402" s="646" t="s">
        <v>1391</v>
      </c>
      <c r="C1402" s="647" t="s">
        <v>3718</v>
      </c>
      <c r="D1402" s="658" t="s">
        <v>3719</v>
      </c>
      <c r="E1402" s="85" t="s">
        <v>1247</v>
      </c>
      <c r="F1402" s="96" t="s">
        <v>1248</v>
      </c>
      <c r="G1402" s="4">
        <f t="shared" ca="1" si="43"/>
        <v>300</v>
      </c>
      <c r="H1402" s="4">
        <f t="shared" ca="1" si="43"/>
        <v>300</v>
      </c>
      <c r="I1402" s="4">
        <f t="shared" ca="1" si="44"/>
        <v>60</v>
      </c>
    </row>
    <row r="1403" spans="1:9" ht="15.75">
      <c r="A1403" s="96">
        <v>1395</v>
      </c>
      <c r="B1403" s="646" t="s">
        <v>1292</v>
      </c>
      <c r="C1403" s="647" t="s">
        <v>3720</v>
      </c>
      <c r="D1403" s="658" t="s">
        <v>3721</v>
      </c>
      <c r="E1403" s="85" t="s">
        <v>1247</v>
      </c>
      <c r="F1403" s="96" t="s">
        <v>1248</v>
      </c>
      <c r="G1403" s="4">
        <f t="shared" ca="1" si="43"/>
        <v>200</v>
      </c>
      <c r="H1403" s="4">
        <f t="shared" ca="1" si="43"/>
        <v>200</v>
      </c>
      <c r="I1403" s="4">
        <f t="shared" ca="1" si="44"/>
        <v>40</v>
      </c>
    </row>
    <row r="1404" spans="1:9" ht="15.75">
      <c r="A1404" s="96">
        <v>1396</v>
      </c>
      <c r="B1404" s="646" t="s">
        <v>2368</v>
      </c>
      <c r="C1404" s="647" t="s">
        <v>530</v>
      </c>
      <c r="D1404" s="658" t="s">
        <v>3722</v>
      </c>
      <c r="E1404" s="85" t="s">
        <v>1247</v>
      </c>
      <c r="F1404" s="96" t="s">
        <v>1248</v>
      </c>
      <c r="G1404" s="4">
        <f t="shared" ca="1" si="43"/>
        <v>300</v>
      </c>
      <c r="H1404" s="4">
        <f t="shared" ca="1" si="43"/>
        <v>300</v>
      </c>
      <c r="I1404" s="4">
        <f t="shared" ca="1" si="44"/>
        <v>60</v>
      </c>
    </row>
    <row r="1405" spans="1:9" ht="15.75">
      <c r="A1405" s="96">
        <v>1397</v>
      </c>
      <c r="B1405" s="646" t="s">
        <v>2770</v>
      </c>
      <c r="C1405" s="647" t="s">
        <v>530</v>
      </c>
      <c r="D1405" s="658" t="s">
        <v>3723</v>
      </c>
      <c r="E1405" s="85" t="s">
        <v>1247</v>
      </c>
      <c r="F1405" s="96" t="s">
        <v>1248</v>
      </c>
      <c r="G1405" s="4">
        <f t="shared" ca="1" si="43"/>
        <v>300</v>
      </c>
      <c r="H1405" s="4">
        <f t="shared" ca="1" si="43"/>
        <v>300</v>
      </c>
      <c r="I1405" s="4">
        <f t="shared" ca="1" si="44"/>
        <v>60</v>
      </c>
    </row>
    <row r="1406" spans="1:9" ht="15.75">
      <c r="A1406" s="96">
        <v>1398</v>
      </c>
      <c r="B1406" s="646" t="s">
        <v>2770</v>
      </c>
      <c r="C1406" s="647" t="s">
        <v>3724</v>
      </c>
      <c r="D1406" s="658" t="s">
        <v>3725</v>
      </c>
      <c r="E1406" s="85" t="s">
        <v>1247</v>
      </c>
      <c r="F1406" s="96" t="s">
        <v>1248</v>
      </c>
      <c r="G1406" s="4">
        <f t="shared" ca="1" si="43"/>
        <v>100</v>
      </c>
      <c r="H1406" s="4">
        <f t="shared" ca="1" si="43"/>
        <v>100</v>
      </c>
      <c r="I1406" s="4">
        <f t="shared" ca="1" si="44"/>
        <v>20</v>
      </c>
    </row>
    <row r="1407" spans="1:9" ht="15.75">
      <c r="A1407" s="96">
        <v>1399</v>
      </c>
      <c r="B1407" s="646" t="s">
        <v>1099</v>
      </c>
      <c r="C1407" s="647" t="s">
        <v>1641</v>
      </c>
      <c r="D1407" s="658" t="s">
        <v>3726</v>
      </c>
      <c r="E1407" s="85" t="s">
        <v>1247</v>
      </c>
      <c r="F1407" s="96" t="s">
        <v>1248</v>
      </c>
      <c r="G1407" s="4">
        <f t="shared" ca="1" si="43"/>
        <v>200</v>
      </c>
      <c r="H1407" s="4">
        <f t="shared" ca="1" si="43"/>
        <v>200</v>
      </c>
      <c r="I1407" s="4">
        <f t="shared" ca="1" si="44"/>
        <v>40</v>
      </c>
    </row>
    <row r="1408" spans="1:9" ht="15.75">
      <c r="A1408" s="96">
        <v>1400</v>
      </c>
      <c r="B1408" s="646" t="s">
        <v>1085</v>
      </c>
      <c r="C1408" s="647" t="s">
        <v>3727</v>
      </c>
      <c r="D1408" s="658" t="s">
        <v>3728</v>
      </c>
      <c r="E1408" s="85" t="s">
        <v>1247</v>
      </c>
      <c r="F1408" s="96" t="s">
        <v>1248</v>
      </c>
      <c r="G1408" s="4">
        <f t="shared" ca="1" si="43"/>
        <v>300</v>
      </c>
      <c r="H1408" s="4">
        <f t="shared" ca="1" si="43"/>
        <v>300</v>
      </c>
      <c r="I1408" s="4">
        <f t="shared" ca="1" si="44"/>
        <v>60</v>
      </c>
    </row>
    <row r="1409" spans="1:9" ht="15.75">
      <c r="A1409" s="96">
        <v>1401</v>
      </c>
      <c r="B1409" s="646" t="s">
        <v>1757</v>
      </c>
      <c r="C1409" s="647" t="s">
        <v>1771</v>
      </c>
      <c r="D1409" s="658" t="s">
        <v>3729</v>
      </c>
      <c r="E1409" s="85" t="s">
        <v>1247</v>
      </c>
      <c r="F1409" s="96" t="s">
        <v>1248</v>
      </c>
      <c r="G1409" s="4">
        <f t="shared" ca="1" si="43"/>
        <v>300</v>
      </c>
      <c r="H1409" s="4">
        <f t="shared" ca="1" si="43"/>
        <v>300</v>
      </c>
      <c r="I1409" s="4">
        <f t="shared" ca="1" si="44"/>
        <v>60</v>
      </c>
    </row>
    <row r="1410" spans="1:9" ht="15.75">
      <c r="A1410" s="96">
        <v>1402</v>
      </c>
      <c r="B1410" s="646" t="s">
        <v>1093</v>
      </c>
      <c r="C1410" s="647" t="s">
        <v>3249</v>
      </c>
      <c r="D1410" s="658" t="s">
        <v>3730</v>
      </c>
      <c r="E1410" s="85" t="s">
        <v>1247</v>
      </c>
      <c r="F1410" s="96" t="s">
        <v>1248</v>
      </c>
      <c r="G1410" s="4">
        <f t="shared" ca="1" si="43"/>
        <v>300</v>
      </c>
      <c r="H1410" s="4">
        <f t="shared" ca="1" si="43"/>
        <v>300</v>
      </c>
      <c r="I1410" s="4">
        <f t="shared" ca="1" si="44"/>
        <v>60</v>
      </c>
    </row>
    <row r="1411" spans="1:9" ht="15.75">
      <c r="A1411" s="96">
        <v>1403</v>
      </c>
      <c r="B1411" s="646" t="s">
        <v>1097</v>
      </c>
      <c r="C1411" s="647" t="s">
        <v>1771</v>
      </c>
      <c r="D1411" s="658" t="s">
        <v>3731</v>
      </c>
      <c r="E1411" s="85" t="s">
        <v>1247</v>
      </c>
      <c r="F1411" s="96" t="s">
        <v>1248</v>
      </c>
      <c r="G1411" s="4">
        <f t="shared" ca="1" si="43"/>
        <v>200</v>
      </c>
      <c r="H1411" s="4">
        <f t="shared" ca="1" si="43"/>
        <v>200</v>
      </c>
      <c r="I1411" s="4">
        <f t="shared" ca="1" si="44"/>
        <v>40</v>
      </c>
    </row>
    <row r="1412" spans="1:9" ht="15.75">
      <c r="A1412" s="96">
        <v>1404</v>
      </c>
      <c r="B1412" s="646" t="s">
        <v>3732</v>
      </c>
      <c r="C1412" s="647" t="s">
        <v>2159</v>
      </c>
      <c r="D1412" s="658" t="s">
        <v>3733</v>
      </c>
      <c r="E1412" s="85" t="s">
        <v>1247</v>
      </c>
      <c r="F1412" s="96" t="s">
        <v>1248</v>
      </c>
      <c r="G1412" s="4">
        <f t="shared" ca="1" si="43"/>
        <v>300</v>
      </c>
      <c r="H1412" s="4">
        <f t="shared" ca="1" si="43"/>
        <v>300</v>
      </c>
      <c r="I1412" s="4">
        <f t="shared" ca="1" si="44"/>
        <v>60</v>
      </c>
    </row>
    <row r="1413" spans="1:9" ht="15.75">
      <c r="A1413" s="96">
        <v>1405</v>
      </c>
      <c r="B1413" s="646" t="s">
        <v>1402</v>
      </c>
      <c r="C1413" s="647" t="s">
        <v>537</v>
      </c>
      <c r="D1413" s="658" t="s">
        <v>3734</v>
      </c>
      <c r="E1413" s="85" t="s">
        <v>1247</v>
      </c>
      <c r="F1413" s="96" t="s">
        <v>1248</v>
      </c>
      <c r="G1413" s="4">
        <f t="shared" ca="1" si="43"/>
        <v>300</v>
      </c>
      <c r="H1413" s="4">
        <f t="shared" ca="1" si="43"/>
        <v>300</v>
      </c>
      <c r="I1413" s="4">
        <f t="shared" ca="1" si="44"/>
        <v>60</v>
      </c>
    </row>
    <row r="1414" spans="1:9" ht="15.75">
      <c r="A1414" s="96">
        <v>1406</v>
      </c>
      <c r="B1414" s="646" t="s">
        <v>1327</v>
      </c>
      <c r="C1414" s="647" t="s">
        <v>3249</v>
      </c>
      <c r="D1414" s="658" t="s">
        <v>3735</v>
      </c>
      <c r="E1414" s="85" t="s">
        <v>1247</v>
      </c>
      <c r="F1414" s="96" t="s">
        <v>1248</v>
      </c>
      <c r="G1414" s="4">
        <f t="shared" ca="1" si="43"/>
        <v>200</v>
      </c>
      <c r="H1414" s="4">
        <f t="shared" ca="1" si="43"/>
        <v>200</v>
      </c>
      <c r="I1414" s="4">
        <f t="shared" ca="1" si="44"/>
        <v>40</v>
      </c>
    </row>
    <row r="1415" spans="1:9" ht="15.75">
      <c r="A1415" s="96">
        <v>1407</v>
      </c>
      <c r="B1415" s="646" t="s">
        <v>1330</v>
      </c>
      <c r="C1415" s="647" t="s">
        <v>3736</v>
      </c>
      <c r="D1415" s="658" t="s">
        <v>3737</v>
      </c>
      <c r="E1415" s="85" t="s">
        <v>1247</v>
      </c>
      <c r="F1415" s="96" t="s">
        <v>1248</v>
      </c>
      <c r="G1415" s="4">
        <f t="shared" ca="1" si="43"/>
        <v>300</v>
      </c>
      <c r="H1415" s="4">
        <f t="shared" ca="1" si="43"/>
        <v>300</v>
      </c>
      <c r="I1415" s="4">
        <f t="shared" ca="1" si="44"/>
        <v>60</v>
      </c>
    </row>
    <row r="1416" spans="1:9" ht="15.75">
      <c r="A1416" s="96">
        <v>1408</v>
      </c>
      <c r="B1416" s="646" t="s">
        <v>1330</v>
      </c>
      <c r="C1416" s="647" t="s">
        <v>3738</v>
      </c>
      <c r="D1416" s="658" t="s">
        <v>3739</v>
      </c>
      <c r="E1416" s="85" t="s">
        <v>1247</v>
      </c>
      <c r="F1416" s="96" t="s">
        <v>1248</v>
      </c>
      <c r="G1416" s="4">
        <f t="shared" ca="1" si="43"/>
        <v>300</v>
      </c>
      <c r="H1416" s="4">
        <f t="shared" ca="1" si="43"/>
        <v>300</v>
      </c>
      <c r="I1416" s="4">
        <f t="shared" ca="1" si="44"/>
        <v>60</v>
      </c>
    </row>
    <row r="1417" spans="1:9" ht="15.75">
      <c r="A1417" s="96">
        <v>1409</v>
      </c>
      <c r="B1417" s="646" t="s">
        <v>1877</v>
      </c>
      <c r="C1417" s="647" t="s">
        <v>1161</v>
      </c>
      <c r="D1417" s="658" t="s">
        <v>3740</v>
      </c>
      <c r="E1417" s="85" t="s">
        <v>1247</v>
      </c>
      <c r="F1417" s="96" t="s">
        <v>1248</v>
      </c>
      <c r="G1417" s="4">
        <f t="shared" ca="1" si="43"/>
        <v>300</v>
      </c>
      <c r="H1417" s="4">
        <f t="shared" ca="1" si="43"/>
        <v>300</v>
      </c>
      <c r="I1417" s="4">
        <f t="shared" ca="1" si="44"/>
        <v>60</v>
      </c>
    </row>
    <row r="1418" spans="1:9" ht="15.75">
      <c r="A1418" s="96">
        <v>1410</v>
      </c>
      <c r="B1418" s="646" t="s">
        <v>1556</v>
      </c>
      <c r="C1418" s="647" t="s">
        <v>3741</v>
      </c>
      <c r="D1418" s="658" t="s">
        <v>3742</v>
      </c>
      <c r="E1418" s="85" t="s">
        <v>1247</v>
      </c>
      <c r="F1418" s="96" t="s">
        <v>1248</v>
      </c>
      <c r="G1418" s="4">
        <f t="shared" ca="1" si="43"/>
        <v>200</v>
      </c>
      <c r="H1418" s="4">
        <f t="shared" ca="1" si="43"/>
        <v>200</v>
      </c>
      <c r="I1418" s="4">
        <f t="shared" ca="1" si="44"/>
        <v>40</v>
      </c>
    </row>
    <row r="1419" spans="1:9" ht="15.75">
      <c r="A1419" s="96">
        <v>1411</v>
      </c>
      <c r="B1419" s="646" t="s">
        <v>1101</v>
      </c>
      <c r="C1419" s="647" t="s">
        <v>1306</v>
      </c>
      <c r="D1419" s="658" t="s">
        <v>3743</v>
      </c>
      <c r="E1419" s="85" t="s">
        <v>1247</v>
      </c>
      <c r="F1419" s="96" t="s">
        <v>1248</v>
      </c>
      <c r="G1419" s="4">
        <f t="shared" ca="1" si="43"/>
        <v>300</v>
      </c>
      <c r="H1419" s="4">
        <f t="shared" ca="1" si="43"/>
        <v>300</v>
      </c>
      <c r="I1419" s="4">
        <f t="shared" ca="1" si="44"/>
        <v>60</v>
      </c>
    </row>
    <row r="1420" spans="1:9" ht="15.75">
      <c r="A1420" s="96">
        <v>1412</v>
      </c>
      <c r="B1420" s="646" t="s">
        <v>1726</v>
      </c>
      <c r="C1420" s="647" t="s">
        <v>2650</v>
      </c>
      <c r="D1420" s="658" t="s">
        <v>3744</v>
      </c>
      <c r="E1420" s="85" t="s">
        <v>1247</v>
      </c>
      <c r="F1420" s="96" t="s">
        <v>1248</v>
      </c>
      <c r="G1420" s="4">
        <f t="shared" ca="1" si="43"/>
        <v>300</v>
      </c>
      <c r="H1420" s="4">
        <f t="shared" ca="1" si="43"/>
        <v>300</v>
      </c>
      <c r="I1420" s="4">
        <f t="shared" ca="1" si="44"/>
        <v>60</v>
      </c>
    </row>
    <row r="1421" spans="1:9" ht="15.75">
      <c r="A1421" s="96">
        <v>1413</v>
      </c>
      <c r="B1421" s="646" t="s">
        <v>1117</v>
      </c>
      <c r="C1421" s="647" t="s">
        <v>1830</v>
      </c>
      <c r="D1421" s="658" t="s">
        <v>3745</v>
      </c>
      <c r="E1421" s="85" t="s">
        <v>1247</v>
      </c>
      <c r="F1421" s="96" t="s">
        <v>1248</v>
      </c>
      <c r="G1421" s="4">
        <f t="shared" ca="1" si="43"/>
        <v>300</v>
      </c>
      <c r="H1421" s="4">
        <f t="shared" ca="1" si="43"/>
        <v>300</v>
      </c>
      <c r="I1421" s="4">
        <f t="shared" ca="1" si="44"/>
        <v>60</v>
      </c>
    </row>
    <row r="1422" spans="1:9" ht="15.75">
      <c r="A1422" s="96">
        <v>1414</v>
      </c>
      <c r="B1422" s="646" t="s">
        <v>1117</v>
      </c>
      <c r="C1422" s="647" t="s">
        <v>3289</v>
      </c>
      <c r="D1422" s="658" t="s">
        <v>3746</v>
      </c>
      <c r="E1422" s="85" t="s">
        <v>1247</v>
      </c>
      <c r="F1422" s="96" t="s">
        <v>1248</v>
      </c>
      <c r="G1422" s="4">
        <f t="shared" ca="1" si="43"/>
        <v>300</v>
      </c>
      <c r="H1422" s="4">
        <f t="shared" ca="1" si="43"/>
        <v>300</v>
      </c>
      <c r="I1422" s="4">
        <f t="shared" ca="1" si="44"/>
        <v>60</v>
      </c>
    </row>
    <row r="1423" spans="1:9" ht="15.75">
      <c r="A1423" s="96">
        <v>1415</v>
      </c>
      <c r="B1423" s="646" t="s">
        <v>1480</v>
      </c>
      <c r="C1423" s="647" t="s">
        <v>2547</v>
      </c>
      <c r="D1423" s="658" t="s">
        <v>3747</v>
      </c>
      <c r="E1423" s="85" t="s">
        <v>1247</v>
      </c>
      <c r="F1423" s="96" t="s">
        <v>1248</v>
      </c>
      <c r="G1423" s="4">
        <f t="shared" ca="1" si="43"/>
        <v>200</v>
      </c>
      <c r="H1423" s="4">
        <f t="shared" ca="1" si="43"/>
        <v>200</v>
      </c>
      <c r="I1423" s="4">
        <f t="shared" ca="1" si="44"/>
        <v>40</v>
      </c>
    </row>
    <row r="1424" spans="1:9" ht="15.75">
      <c r="A1424" s="96">
        <v>1416</v>
      </c>
      <c r="B1424" s="646" t="s">
        <v>1098</v>
      </c>
      <c r="C1424" s="647" t="s">
        <v>1680</v>
      </c>
      <c r="D1424" s="658" t="s">
        <v>3748</v>
      </c>
      <c r="E1424" s="85" t="s">
        <v>1247</v>
      </c>
      <c r="F1424" s="96" t="s">
        <v>1248</v>
      </c>
      <c r="G1424" s="4">
        <f t="shared" ca="1" si="43"/>
        <v>200</v>
      </c>
      <c r="H1424" s="4">
        <f t="shared" ca="1" si="43"/>
        <v>200</v>
      </c>
      <c r="I1424" s="4">
        <f t="shared" ca="1" si="44"/>
        <v>40</v>
      </c>
    </row>
    <row r="1425" spans="1:9" ht="15.75">
      <c r="A1425" s="96">
        <v>1417</v>
      </c>
      <c r="B1425" s="646" t="s">
        <v>1562</v>
      </c>
      <c r="C1425" s="647" t="s">
        <v>1771</v>
      </c>
      <c r="D1425" s="658" t="s">
        <v>3749</v>
      </c>
      <c r="E1425" s="85" t="s">
        <v>1247</v>
      </c>
      <c r="F1425" s="96" t="s">
        <v>1248</v>
      </c>
      <c r="G1425" s="4">
        <f t="shared" ca="1" si="43"/>
        <v>200</v>
      </c>
      <c r="H1425" s="4">
        <f t="shared" ca="1" si="43"/>
        <v>200</v>
      </c>
      <c r="I1425" s="4">
        <f t="shared" ca="1" si="44"/>
        <v>40</v>
      </c>
    </row>
    <row r="1426" spans="1:9" ht="15.75">
      <c r="A1426" s="96">
        <v>1418</v>
      </c>
      <c r="B1426" s="646" t="s">
        <v>3292</v>
      </c>
      <c r="C1426" s="647" t="s">
        <v>1306</v>
      </c>
      <c r="D1426" s="658" t="s">
        <v>3750</v>
      </c>
      <c r="E1426" s="85" t="s">
        <v>1247</v>
      </c>
      <c r="F1426" s="96" t="s">
        <v>1248</v>
      </c>
      <c r="G1426" s="4">
        <f t="shared" ca="1" si="43"/>
        <v>300</v>
      </c>
      <c r="H1426" s="4">
        <f t="shared" ca="1" si="43"/>
        <v>300</v>
      </c>
      <c r="I1426" s="4">
        <f t="shared" ca="1" si="44"/>
        <v>60</v>
      </c>
    </row>
    <row r="1427" spans="1:9" ht="15.75">
      <c r="A1427" s="96">
        <v>1419</v>
      </c>
      <c r="B1427" s="646" t="s">
        <v>3664</v>
      </c>
      <c r="C1427" s="647" t="s">
        <v>1452</v>
      </c>
      <c r="D1427" s="658" t="s">
        <v>3751</v>
      </c>
      <c r="E1427" s="85" t="s">
        <v>1247</v>
      </c>
      <c r="F1427" s="96" t="s">
        <v>1248</v>
      </c>
      <c r="G1427" s="4">
        <f t="shared" ca="1" si="43"/>
        <v>300</v>
      </c>
      <c r="H1427" s="4">
        <f t="shared" ca="1" si="43"/>
        <v>300</v>
      </c>
      <c r="I1427" s="4">
        <f t="shared" ca="1" si="44"/>
        <v>60</v>
      </c>
    </row>
    <row r="1428" spans="1:9" ht="15.75">
      <c r="A1428" s="96">
        <v>1420</v>
      </c>
      <c r="B1428" s="646" t="s">
        <v>2759</v>
      </c>
      <c r="C1428" s="647" t="s">
        <v>3752</v>
      </c>
      <c r="D1428" s="658" t="s">
        <v>3753</v>
      </c>
      <c r="E1428" s="85" t="s">
        <v>1247</v>
      </c>
      <c r="F1428" s="96" t="s">
        <v>1248</v>
      </c>
      <c r="G1428" s="4">
        <f t="shared" ca="1" si="43"/>
        <v>200</v>
      </c>
      <c r="H1428" s="4">
        <f t="shared" ca="1" si="43"/>
        <v>200</v>
      </c>
      <c r="I1428" s="4">
        <f t="shared" ca="1" si="44"/>
        <v>40</v>
      </c>
    </row>
    <row r="1429" spans="1:9" ht="15.75">
      <c r="A1429" s="96">
        <v>1421</v>
      </c>
      <c r="B1429" s="646" t="s">
        <v>1111</v>
      </c>
      <c r="C1429" s="647" t="s">
        <v>3754</v>
      </c>
      <c r="D1429" s="658" t="s">
        <v>3755</v>
      </c>
      <c r="E1429" s="85" t="s">
        <v>1247</v>
      </c>
      <c r="F1429" s="96" t="s">
        <v>1248</v>
      </c>
      <c r="G1429" s="4">
        <f t="shared" ca="1" si="43"/>
        <v>300</v>
      </c>
      <c r="H1429" s="4">
        <f t="shared" ca="1" si="43"/>
        <v>300</v>
      </c>
      <c r="I1429" s="4">
        <f t="shared" ca="1" si="44"/>
        <v>60</v>
      </c>
    </row>
    <row r="1430" spans="1:9" ht="15.75">
      <c r="A1430" s="96">
        <v>1422</v>
      </c>
      <c r="B1430" s="646" t="s">
        <v>1350</v>
      </c>
      <c r="C1430" s="647" t="s">
        <v>3756</v>
      </c>
      <c r="D1430" s="658" t="s">
        <v>3757</v>
      </c>
      <c r="E1430" s="85" t="s">
        <v>1247</v>
      </c>
      <c r="F1430" s="96" t="s">
        <v>1248</v>
      </c>
      <c r="G1430" s="4">
        <f t="shared" ca="1" si="43"/>
        <v>200</v>
      </c>
      <c r="H1430" s="4">
        <f t="shared" ca="1" si="43"/>
        <v>200</v>
      </c>
      <c r="I1430" s="4">
        <f t="shared" ca="1" si="44"/>
        <v>40</v>
      </c>
    </row>
    <row r="1431" spans="1:9" ht="15.75">
      <c r="A1431" s="96">
        <v>1423</v>
      </c>
      <c r="B1431" s="646" t="s">
        <v>1083</v>
      </c>
      <c r="C1431" s="647" t="s">
        <v>3758</v>
      </c>
      <c r="D1431" s="658" t="s">
        <v>3759</v>
      </c>
      <c r="E1431" s="85" t="s">
        <v>1247</v>
      </c>
      <c r="F1431" s="96" t="s">
        <v>1248</v>
      </c>
      <c r="G1431" s="4">
        <f t="shared" ca="1" si="43"/>
        <v>300</v>
      </c>
      <c r="H1431" s="4">
        <f t="shared" ca="1" si="43"/>
        <v>300</v>
      </c>
      <c r="I1431" s="4">
        <f t="shared" ca="1" si="44"/>
        <v>60</v>
      </c>
    </row>
    <row r="1432" spans="1:9" ht="15.75">
      <c r="A1432" s="96">
        <v>1424</v>
      </c>
      <c r="B1432" s="646" t="s">
        <v>1104</v>
      </c>
      <c r="C1432" s="647" t="s">
        <v>3689</v>
      </c>
      <c r="D1432" s="658" t="s">
        <v>3760</v>
      </c>
      <c r="E1432" s="85" t="s">
        <v>1247</v>
      </c>
      <c r="F1432" s="96" t="s">
        <v>1248</v>
      </c>
      <c r="G1432" s="4">
        <f t="shared" ca="1" si="43"/>
        <v>300</v>
      </c>
      <c r="H1432" s="4">
        <f t="shared" ca="1" si="43"/>
        <v>300</v>
      </c>
      <c r="I1432" s="4">
        <f t="shared" ca="1" si="44"/>
        <v>60</v>
      </c>
    </row>
    <row r="1433" spans="1:9" ht="15.75">
      <c r="A1433" s="96">
        <v>1425</v>
      </c>
      <c r="B1433" s="646" t="s">
        <v>1104</v>
      </c>
      <c r="C1433" s="647" t="s">
        <v>3761</v>
      </c>
      <c r="D1433" s="658" t="s">
        <v>3762</v>
      </c>
      <c r="E1433" s="85" t="s">
        <v>1247</v>
      </c>
      <c r="F1433" s="96" t="s">
        <v>1248</v>
      </c>
      <c r="G1433" s="4">
        <f t="shared" ca="1" si="43"/>
        <v>300</v>
      </c>
      <c r="H1433" s="4">
        <f t="shared" ca="1" si="43"/>
        <v>300</v>
      </c>
      <c r="I1433" s="4">
        <f t="shared" ca="1" si="44"/>
        <v>60</v>
      </c>
    </row>
    <row r="1434" spans="1:9" ht="15.75">
      <c r="A1434" s="96">
        <v>1426</v>
      </c>
      <c r="B1434" s="646" t="s">
        <v>2514</v>
      </c>
      <c r="C1434" s="647" t="s">
        <v>3761</v>
      </c>
      <c r="D1434" s="658" t="s">
        <v>3763</v>
      </c>
      <c r="E1434" s="85" t="s">
        <v>1247</v>
      </c>
      <c r="F1434" s="96" t="s">
        <v>1248</v>
      </c>
      <c r="G1434" s="4">
        <f t="shared" ref="G1434:H1497" ca="1" si="45">H1434/0.8</f>
        <v>300</v>
      </c>
      <c r="H1434" s="4">
        <f t="shared" ca="1" si="45"/>
        <v>300</v>
      </c>
      <c r="I1434" s="4">
        <f t="shared" ref="I1434:I1497" ca="1" si="46">G1434-H1434</f>
        <v>60</v>
      </c>
    </row>
    <row r="1435" spans="1:9" ht="15.75">
      <c r="A1435" s="96">
        <v>1427</v>
      </c>
      <c r="B1435" s="646" t="s">
        <v>1368</v>
      </c>
      <c r="C1435" s="647" t="s">
        <v>3761</v>
      </c>
      <c r="D1435" s="658" t="s">
        <v>3764</v>
      </c>
      <c r="E1435" s="85" t="s">
        <v>1247</v>
      </c>
      <c r="F1435" s="96" t="s">
        <v>1248</v>
      </c>
      <c r="G1435" s="4">
        <f t="shared" ca="1" si="45"/>
        <v>300</v>
      </c>
      <c r="H1435" s="4">
        <f t="shared" ca="1" si="45"/>
        <v>300</v>
      </c>
      <c r="I1435" s="4">
        <f t="shared" ca="1" si="46"/>
        <v>60</v>
      </c>
    </row>
    <row r="1436" spans="1:9" ht="15.75">
      <c r="A1436" s="96">
        <v>1428</v>
      </c>
      <c r="B1436" s="646" t="s">
        <v>1953</v>
      </c>
      <c r="C1436" s="647" t="s">
        <v>3761</v>
      </c>
      <c r="D1436" s="658" t="s">
        <v>3765</v>
      </c>
      <c r="E1436" s="85" t="s">
        <v>1247</v>
      </c>
      <c r="F1436" s="96" t="s">
        <v>1248</v>
      </c>
      <c r="G1436" s="4">
        <f t="shared" ca="1" si="45"/>
        <v>300</v>
      </c>
      <c r="H1436" s="4">
        <f t="shared" ca="1" si="45"/>
        <v>300</v>
      </c>
      <c r="I1436" s="4">
        <f t="shared" ca="1" si="46"/>
        <v>60</v>
      </c>
    </row>
    <row r="1437" spans="1:9" ht="15.75">
      <c r="A1437" s="96">
        <v>1429</v>
      </c>
      <c r="B1437" s="646" t="s">
        <v>1120</v>
      </c>
      <c r="C1437" s="647" t="s">
        <v>3766</v>
      </c>
      <c r="D1437" s="658" t="s">
        <v>3767</v>
      </c>
      <c r="E1437" s="85" t="s">
        <v>1247</v>
      </c>
      <c r="F1437" s="96" t="s">
        <v>1248</v>
      </c>
      <c r="G1437" s="4">
        <f t="shared" ca="1" si="45"/>
        <v>300</v>
      </c>
      <c r="H1437" s="4">
        <f t="shared" ca="1" si="45"/>
        <v>300</v>
      </c>
      <c r="I1437" s="4">
        <f t="shared" ca="1" si="46"/>
        <v>60</v>
      </c>
    </row>
    <row r="1438" spans="1:9" ht="15.75">
      <c r="A1438" s="96">
        <v>1430</v>
      </c>
      <c r="B1438" s="646" t="s">
        <v>1685</v>
      </c>
      <c r="C1438" s="647" t="s">
        <v>1891</v>
      </c>
      <c r="D1438" s="658" t="s">
        <v>3768</v>
      </c>
      <c r="E1438" s="85" t="s">
        <v>1247</v>
      </c>
      <c r="F1438" s="96" t="s">
        <v>1248</v>
      </c>
      <c r="G1438" s="4">
        <f t="shared" ca="1" si="45"/>
        <v>300</v>
      </c>
      <c r="H1438" s="4">
        <f t="shared" ca="1" si="45"/>
        <v>300</v>
      </c>
      <c r="I1438" s="4">
        <f t="shared" ca="1" si="46"/>
        <v>60</v>
      </c>
    </row>
    <row r="1439" spans="1:9" ht="15.75">
      <c r="A1439" s="96">
        <v>1431</v>
      </c>
      <c r="B1439" s="646" t="s">
        <v>2409</v>
      </c>
      <c r="C1439" s="647" t="s">
        <v>2503</v>
      </c>
      <c r="D1439" s="658" t="s">
        <v>3769</v>
      </c>
      <c r="E1439" s="85" t="s">
        <v>1247</v>
      </c>
      <c r="F1439" s="96" t="s">
        <v>1248</v>
      </c>
      <c r="G1439" s="4">
        <f t="shared" ca="1" si="45"/>
        <v>100</v>
      </c>
      <c r="H1439" s="4">
        <f t="shared" ca="1" si="45"/>
        <v>100</v>
      </c>
      <c r="I1439" s="4">
        <f t="shared" ca="1" si="46"/>
        <v>20</v>
      </c>
    </row>
    <row r="1440" spans="1:9" ht="15.75">
      <c r="A1440" s="96">
        <v>1432</v>
      </c>
      <c r="B1440" s="646" t="s">
        <v>1297</v>
      </c>
      <c r="C1440" s="647" t="s">
        <v>1891</v>
      </c>
      <c r="D1440" s="658" t="s">
        <v>3770</v>
      </c>
      <c r="E1440" s="85" t="s">
        <v>1247</v>
      </c>
      <c r="F1440" s="96" t="s">
        <v>1248</v>
      </c>
      <c r="G1440" s="4">
        <f t="shared" ca="1" si="45"/>
        <v>300</v>
      </c>
      <c r="H1440" s="4">
        <f t="shared" ca="1" si="45"/>
        <v>300</v>
      </c>
      <c r="I1440" s="4">
        <f t="shared" ca="1" si="46"/>
        <v>60</v>
      </c>
    </row>
    <row r="1441" spans="1:9" ht="15.75">
      <c r="A1441" s="96">
        <v>1433</v>
      </c>
      <c r="B1441" s="646" t="s">
        <v>1297</v>
      </c>
      <c r="C1441" s="647" t="s">
        <v>2503</v>
      </c>
      <c r="D1441" s="658" t="s">
        <v>3771</v>
      </c>
      <c r="E1441" s="85" t="s">
        <v>1247</v>
      </c>
      <c r="F1441" s="96" t="s">
        <v>1248</v>
      </c>
      <c r="G1441" s="4">
        <f t="shared" ca="1" si="45"/>
        <v>300</v>
      </c>
      <c r="H1441" s="4">
        <f t="shared" ca="1" si="45"/>
        <v>300</v>
      </c>
      <c r="I1441" s="4">
        <f t="shared" ca="1" si="46"/>
        <v>60</v>
      </c>
    </row>
    <row r="1442" spans="1:9" ht="15.75">
      <c r="A1442" s="96">
        <v>1434</v>
      </c>
      <c r="B1442" s="646" t="s">
        <v>1573</v>
      </c>
      <c r="C1442" s="647" t="s">
        <v>1891</v>
      </c>
      <c r="D1442" s="658" t="s">
        <v>3772</v>
      </c>
      <c r="E1442" s="85" t="s">
        <v>1247</v>
      </c>
      <c r="F1442" s="96" t="s">
        <v>1248</v>
      </c>
      <c r="G1442" s="4">
        <f t="shared" ca="1" si="45"/>
        <v>300</v>
      </c>
      <c r="H1442" s="4">
        <f t="shared" ca="1" si="45"/>
        <v>300</v>
      </c>
      <c r="I1442" s="4">
        <f t="shared" ca="1" si="46"/>
        <v>60</v>
      </c>
    </row>
    <row r="1443" spans="1:9" ht="15.75">
      <c r="A1443" s="96">
        <v>1435</v>
      </c>
      <c r="B1443" s="646" t="s">
        <v>1754</v>
      </c>
      <c r="C1443" s="647" t="s">
        <v>1891</v>
      </c>
      <c r="D1443" s="658" t="s">
        <v>3773</v>
      </c>
      <c r="E1443" s="85" t="s">
        <v>1247</v>
      </c>
      <c r="F1443" s="96" t="s">
        <v>1248</v>
      </c>
      <c r="G1443" s="4">
        <f t="shared" ca="1" si="45"/>
        <v>300</v>
      </c>
      <c r="H1443" s="4">
        <f t="shared" ca="1" si="45"/>
        <v>300</v>
      </c>
      <c r="I1443" s="4">
        <f t="shared" ca="1" si="46"/>
        <v>60</v>
      </c>
    </row>
    <row r="1444" spans="1:9" ht="15.75">
      <c r="A1444" s="96">
        <v>1436</v>
      </c>
      <c r="B1444" s="646" t="s">
        <v>3430</v>
      </c>
      <c r="C1444" s="647" t="s">
        <v>1891</v>
      </c>
      <c r="D1444" s="658" t="s">
        <v>3774</v>
      </c>
      <c r="E1444" s="85" t="s">
        <v>1247</v>
      </c>
      <c r="F1444" s="96" t="s">
        <v>1248</v>
      </c>
      <c r="G1444" s="4">
        <f t="shared" ca="1" si="45"/>
        <v>100</v>
      </c>
      <c r="H1444" s="4">
        <f t="shared" ca="1" si="45"/>
        <v>100</v>
      </c>
      <c r="I1444" s="4">
        <f t="shared" ca="1" si="46"/>
        <v>20</v>
      </c>
    </row>
    <row r="1445" spans="1:9" ht="15.75">
      <c r="A1445" s="96">
        <v>1437</v>
      </c>
      <c r="B1445" s="646" t="s">
        <v>1093</v>
      </c>
      <c r="C1445" s="647" t="s">
        <v>2503</v>
      </c>
      <c r="D1445" s="658" t="s">
        <v>3775</v>
      </c>
      <c r="E1445" s="85" t="s">
        <v>1247</v>
      </c>
      <c r="F1445" s="96" t="s">
        <v>1248</v>
      </c>
      <c r="G1445" s="4">
        <f t="shared" ca="1" si="45"/>
        <v>300</v>
      </c>
      <c r="H1445" s="4">
        <f t="shared" ca="1" si="45"/>
        <v>300</v>
      </c>
      <c r="I1445" s="4">
        <f t="shared" ca="1" si="46"/>
        <v>60</v>
      </c>
    </row>
    <row r="1446" spans="1:9" ht="15.75">
      <c r="A1446" s="96">
        <v>1438</v>
      </c>
      <c r="B1446" s="646" t="s">
        <v>1125</v>
      </c>
      <c r="C1446" s="647" t="s">
        <v>1891</v>
      </c>
      <c r="D1446" s="658" t="s">
        <v>3776</v>
      </c>
      <c r="E1446" s="85" t="s">
        <v>1247</v>
      </c>
      <c r="F1446" s="96" t="s">
        <v>1248</v>
      </c>
      <c r="G1446" s="4">
        <f t="shared" ca="1" si="45"/>
        <v>200</v>
      </c>
      <c r="H1446" s="4">
        <f t="shared" ca="1" si="45"/>
        <v>200</v>
      </c>
      <c r="I1446" s="4">
        <f t="shared" ca="1" si="46"/>
        <v>40</v>
      </c>
    </row>
    <row r="1447" spans="1:9" ht="15.75">
      <c r="A1447" s="96">
        <v>1439</v>
      </c>
      <c r="B1447" s="646" t="s">
        <v>3777</v>
      </c>
      <c r="C1447" s="647" t="s">
        <v>1891</v>
      </c>
      <c r="D1447" s="658" t="s">
        <v>3778</v>
      </c>
      <c r="E1447" s="85" t="s">
        <v>1247</v>
      </c>
      <c r="F1447" s="96" t="s">
        <v>1248</v>
      </c>
      <c r="G1447" s="4">
        <f t="shared" ca="1" si="45"/>
        <v>200</v>
      </c>
      <c r="H1447" s="4">
        <f t="shared" ca="1" si="45"/>
        <v>200</v>
      </c>
      <c r="I1447" s="4">
        <f t="shared" ca="1" si="46"/>
        <v>40</v>
      </c>
    </row>
    <row r="1448" spans="1:9" ht="15.75">
      <c r="A1448" s="96">
        <v>1440</v>
      </c>
      <c r="B1448" s="646" t="s">
        <v>1100</v>
      </c>
      <c r="C1448" s="647" t="s">
        <v>2503</v>
      </c>
      <c r="D1448" s="658" t="s">
        <v>3779</v>
      </c>
      <c r="E1448" s="85" t="s">
        <v>1247</v>
      </c>
      <c r="F1448" s="96" t="s">
        <v>1248</v>
      </c>
      <c r="G1448" s="4">
        <f t="shared" ca="1" si="45"/>
        <v>300</v>
      </c>
      <c r="H1448" s="4">
        <f t="shared" ca="1" si="45"/>
        <v>300</v>
      </c>
      <c r="I1448" s="4">
        <f t="shared" ca="1" si="46"/>
        <v>60</v>
      </c>
    </row>
    <row r="1449" spans="1:9" ht="15.75">
      <c r="A1449" s="96">
        <v>1441</v>
      </c>
      <c r="B1449" s="646" t="s">
        <v>1823</v>
      </c>
      <c r="C1449" s="647" t="s">
        <v>2503</v>
      </c>
      <c r="D1449" s="658" t="s">
        <v>3780</v>
      </c>
      <c r="E1449" s="85" t="s">
        <v>1247</v>
      </c>
      <c r="F1449" s="96" t="s">
        <v>1248</v>
      </c>
      <c r="G1449" s="4">
        <f t="shared" ca="1" si="45"/>
        <v>200</v>
      </c>
      <c r="H1449" s="4">
        <f t="shared" ca="1" si="45"/>
        <v>200</v>
      </c>
      <c r="I1449" s="4">
        <f t="shared" ca="1" si="46"/>
        <v>40</v>
      </c>
    </row>
    <row r="1450" spans="1:9" ht="15.75">
      <c r="A1450" s="96">
        <v>1442</v>
      </c>
      <c r="B1450" s="646" t="s">
        <v>1089</v>
      </c>
      <c r="C1450" s="647" t="s">
        <v>1891</v>
      </c>
      <c r="D1450" s="658" t="s">
        <v>3781</v>
      </c>
      <c r="E1450" s="85" t="s">
        <v>1247</v>
      </c>
      <c r="F1450" s="96" t="s">
        <v>1248</v>
      </c>
      <c r="G1450" s="4">
        <f t="shared" ca="1" si="45"/>
        <v>100</v>
      </c>
      <c r="H1450" s="4">
        <f t="shared" ca="1" si="45"/>
        <v>100</v>
      </c>
      <c r="I1450" s="4">
        <f t="shared" ca="1" si="46"/>
        <v>20</v>
      </c>
    </row>
    <row r="1451" spans="1:9" ht="15.75">
      <c r="A1451" s="96">
        <v>1443</v>
      </c>
      <c r="B1451" s="646" t="s">
        <v>1089</v>
      </c>
      <c r="C1451" s="647" t="s">
        <v>1891</v>
      </c>
      <c r="D1451" s="658" t="s">
        <v>3782</v>
      </c>
      <c r="E1451" s="85" t="s">
        <v>1247</v>
      </c>
      <c r="F1451" s="96" t="s">
        <v>1248</v>
      </c>
      <c r="G1451" s="4">
        <f t="shared" ca="1" si="45"/>
        <v>200</v>
      </c>
      <c r="H1451" s="4">
        <f t="shared" ca="1" si="45"/>
        <v>200</v>
      </c>
      <c r="I1451" s="4">
        <f t="shared" ca="1" si="46"/>
        <v>40</v>
      </c>
    </row>
    <row r="1452" spans="1:9" ht="15.75">
      <c r="A1452" s="96">
        <v>1444</v>
      </c>
      <c r="B1452" s="646" t="s">
        <v>1520</v>
      </c>
      <c r="C1452" s="647" t="s">
        <v>1891</v>
      </c>
      <c r="D1452" s="658" t="s">
        <v>3783</v>
      </c>
      <c r="E1452" s="85" t="s">
        <v>1247</v>
      </c>
      <c r="F1452" s="96" t="s">
        <v>1248</v>
      </c>
      <c r="G1452" s="4">
        <f t="shared" ca="1" si="45"/>
        <v>100</v>
      </c>
      <c r="H1452" s="4">
        <f t="shared" ca="1" si="45"/>
        <v>100</v>
      </c>
      <c r="I1452" s="4">
        <f t="shared" ca="1" si="46"/>
        <v>20</v>
      </c>
    </row>
    <row r="1453" spans="1:9" ht="15.75">
      <c r="A1453" s="96">
        <v>1445</v>
      </c>
      <c r="B1453" s="646" t="s">
        <v>1119</v>
      </c>
      <c r="C1453" s="647" t="s">
        <v>1891</v>
      </c>
      <c r="D1453" s="658" t="s">
        <v>3784</v>
      </c>
      <c r="E1453" s="85" t="s">
        <v>1247</v>
      </c>
      <c r="F1453" s="96" t="s">
        <v>1248</v>
      </c>
      <c r="G1453" s="4">
        <f t="shared" ca="1" si="45"/>
        <v>100</v>
      </c>
      <c r="H1453" s="4">
        <f t="shared" ca="1" si="45"/>
        <v>100</v>
      </c>
      <c r="I1453" s="4">
        <f t="shared" ca="1" si="46"/>
        <v>20</v>
      </c>
    </row>
    <row r="1454" spans="1:9" ht="15.75">
      <c r="A1454" s="96">
        <v>1446</v>
      </c>
      <c r="B1454" s="646" t="s">
        <v>1108</v>
      </c>
      <c r="C1454" s="647" t="s">
        <v>1891</v>
      </c>
      <c r="D1454" s="658" t="s">
        <v>3785</v>
      </c>
      <c r="E1454" s="85" t="s">
        <v>1247</v>
      </c>
      <c r="F1454" s="96" t="s">
        <v>1248</v>
      </c>
      <c r="G1454" s="4">
        <f t="shared" ca="1" si="45"/>
        <v>200</v>
      </c>
      <c r="H1454" s="4">
        <f t="shared" ca="1" si="45"/>
        <v>200</v>
      </c>
      <c r="I1454" s="4">
        <f t="shared" ca="1" si="46"/>
        <v>40</v>
      </c>
    </row>
    <row r="1455" spans="1:9" ht="15.75">
      <c r="A1455" s="96">
        <v>1447</v>
      </c>
      <c r="B1455" s="646" t="s">
        <v>1715</v>
      </c>
      <c r="C1455" s="647" t="s">
        <v>1891</v>
      </c>
      <c r="D1455" s="658" t="s">
        <v>3786</v>
      </c>
      <c r="E1455" s="85" t="s">
        <v>1247</v>
      </c>
      <c r="F1455" s="96" t="s">
        <v>1248</v>
      </c>
      <c r="G1455" s="4">
        <f t="shared" ca="1" si="45"/>
        <v>300</v>
      </c>
      <c r="H1455" s="4">
        <f t="shared" ca="1" si="45"/>
        <v>300</v>
      </c>
      <c r="I1455" s="4">
        <f t="shared" ca="1" si="46"/>
        <v>60</v>
      </c>
    </row>
    <row r="1456" spans="1:9" ht="15.75">
      <c r="A1456" s="96">
        <v>1448</v>
      </c>
      <c r="B1456" s="646" t="s">
        <v>1475</v>
      </c>
      <c r="C1456" s="647" t="s">
        <v>1891</v>
      </c>
      <c r="D1456" s="658" t="s">
        <v>3787</v>
      </c>
      <c r="E1456" s="85" t="s">
        <v>1247</v>
      </c>
      <c r="F1456" s="96" t="s">
        <v>1248</v>
      </c>
      <c r="G1456" s="4">
        <f t="shared" ca="1" si="45"/>
        <v>200</v>
      </c>
      <c r="H1456" s="4">
        <f t="shared" ca="1" si="45"/>
        <v>200</v>
      </c>
      <c r="I1456" s="4">
        <f t="shared" ca="1" si="46"/>
        <v>40</v>
      </c>
    </row>
    <row r="1457" spans="1:9" ht="15.75">
      <c r="A1457" s="96">
        <v>1449</v>
      </c>
      <c r="B1457" s="646" t="s">
        <v>1103</v>
      </c>
      <c r="C1457" s="647" t="s">
        <v>1891</v>
      </c>
      <c r="D1457" s="658" t="s">
        <v>3788</v>
      </c>
      <c r="E1457" s="85" t="s">
        <v>1247</v>
      </c>
      <c r="F1457" s="96" t="s">
        <v>1248</v>
      </c>
      <c r="G1457" s="4">
        <f t="shared" ca="1" si="45"/>
        <v>300</v>
      </c>
      <c r="H1457" s="4">
        <f t="shared" ca="1" si="45"/>
        <v>300</v>
      </c>
      <c r="I1457" s="4">
        <f t="shared" ca="1" si="46"/>
        <v>60</v>
      </c>
    </row>
    <row r="1458" spans="1:9" ht="15.75">
      <c r="A1458" s="96">
        <v>1450</v>
      </c>
      <c r="B1458" s="646" t="s">
        <v>2255</v>
      </c>
      <c r="C1458" s="647" t="s">
        <v>1891</v>
      </c>
      <c r="D1458" s="658" t="s">
        <v>3789</v>
      </c>
      <c r="E1458" s="85" t="s">
        <v>1247</v>
      </c>
      <c r="F1458" s="96" t="s">
        <v>1248</v>
      </c>
      <c r="G1458" s="4">
        <f t="shared" ca="1" si="45"/>
        <v>300</v>
      </c>
      <c r="H1458" s="4">
        <f t="shared" ca="1" si="45"/>
        <v>300</v>
      </c>
      <c r="I1458" s="4">
        <f t="shared" ca="1" si="46"/>
        <v>60</v>
      </c>
    </row>
    <row r="1459" spans="1:9" ht="15.75">
      <c r="A1459" s="96">
        <v>1451</v>
      </c>
      <c r="B1459" s="646" t="s">
        <v>1358</v>
      </c>
      <c r="C1459" s="647" t="s">
        <v>1891</v>
      </c>
      <c r="D1459" s="658" t="s">
        <v>3790</v>
      </c>
      <c r="E1459" s="85" t="s">
        <v>1247</v>
      </c>
      <c r="F1459" s="96" t="s">
        <v>1248</v>
      </c>
      <c r="G1459" s="4">
        <f t="shared" ca="1" si="45"/>
        <v>200</v>
      </c>
      <c r="H1459" s="4">
        <f t="shared" ca="1" si="45"/>
        <v>200</v>
      </c>
      <c r="I1459" s="4">
        <f t="shared" ca="1" si="46"/>
        <v>40</v>
      </c>
    </row>
    <row r="1460" spans="1:9" ht="15.75">
      <c r="A1460" s="96">
        <v>1452</v>
      </c>
      <c r="B1460" s="646" t="s">
        <v>2527</v>
      </c>
      <c r="C1460" s="647" t="s">
        <v>2503</v>
      </c>
      <c r="D1460" s="658" t="s">
        <v>3791</v>
      </c>
      <c r="E1460" s="85" t="s">
        <v>1247</v>
      </c>
      <c r="F1460" s="96" t="s">
        <v>1248</v>
      </c>
      <c r="G1460" s="4">
        <f t="shared" ca="1" si="45"/>
        <v>200</v>
      </c>
      <c r="H1460" s="4">
        <f t="shared" ca="1" si="45"/>
        <v>200</v>
      </c>
      <c r="I1460" s="4">
        <f t="shared" ca="1" si="46"/>
        <v>40</v>
      </c>
    </row>
    <row r="1461" spans="1:9" ht="15.75">
      <c r="A1461" s="96">
        <v>1453</v>
      </c>
      <c r="B1461" s="646" t="s">
        <v>1282</v>
      </c>
      <c r="C1461" s="647" t="s">
        <v>1891</v>
      </c>
      <c r="D1461" s="658" t="s">
        <v>3792</v>
      </c>
      <c r="E1461" s="85" t="s">
        <v>1247</v>
      </c>
      <c r="F1461" s="96" t="s">
        <v>1248</v>
      </c>
      <c r="G1461" s="4">
        <f t="shared" ca="1" si="45"/>
        <v>300</v>
      </c>
      <c r="H1461" s="4">
        <f t="shared" ca="1" si="45"/>
        <v>300</v>
      </c>
      <c r="I1461" s="4">
        <f t="shared" ca="1" si="46"/>
        <v>60</v>
      </c>
    </row>
    <row r="1462" spans="1:9" ht="15.75">
      <c r="A1462" s="96">
        <v>1454</v>
      </c>
      <c r="B1462" s="646" t="s">
        <v>1123</v>
      </c>
      <c r="C1462" s="647" t="s">
        <v>1891</v>
      </c>
      <c r="D1462" s="658" t="s">
        <v>3793</v>
      </c>
      <c r="E1462" s="85" t="s">
        <v>1247</v>
      </c>
      <c r="F1462" s="96" t="s">
        <v>1248</v>
      </c>
      <c r="G1462" s="4">
        <f t="shared" ca="1" si="45"/>
        <v>100</v>
      </c>
      <c r="H1462" s="4">
        <f t="shared" ca="1" si="45"/>
        <v>100</v>
      </c>
      <c r="I1462" s="4">
        <f t="shared" ca="1" si="46"/>
        <v>20</v>
      </c>
    </row>
    <row r="1463" spans="1:9" ht="15.75">
      <c r="A1463" s="96">
        <v>1455</v>
      </c>
      <c r="B1463" s="646" t="s">
        <v>1123</v>
      </c>
      <c r="C1463" s="647" t="s">
        <v>2382</v>
      </c>
      <c r="D1463" s="658" t="s">
        <v>3794</v>
      </c>
      <c r="E1463" s="85" t="s">
        <v>1247</v>
      </c>
      <c r="F1463" s="96" t="s">
        <v>1248</v>
      </c>
      <c r="G1463" s="4">
        <f t="shared" ca="1" si="45"/>
        <v>200</v>
      </c>
      <c r="H1463" s="4">
        <f t="shared" ca="1" si="45"/>
        <v>200</v>
      </c>
      <c r="I1463" s="4">
        <f t="shared" ca="1" si="46"/>
        <v>40</v>
      </c>
    </row>
    <row r="1464" spans="1:9" ht="15.75">
      <c r="A1464" s="96">
        <v>1456</v>
      </c>
      <c r="B1464" s="646" t="s">
        <v>2391</v>
      </c>
      <c r="C1464" s="647" t="s">
        <v>3795</v>
      </c>
      <c r="D1464" s="658" t="s">
        <v>3796</v>
      </c>
      <c r="E1464" s="85" t="s">
        <v>1247</v>
      </c>
      <c r="F1464" s="96" t="s">
        <v>1248</v>
      </c>
      <c r="G1464" s="4">
        <f t="shared" ca="1" si="45"/>
        <v>200</v>
      </c>
      <c r="H1464" s="4">
        <f t="shared" ca="1" si="45"/>
        <v>200</v>
      </c>
      <c r="I1464" s="4">
        <f t="shared" ca="1" si="46"/>
        <v>40</v>
      </c>
    </row>
    <row r="1465" spans="1:9" ht="15.75">
      <c r="A1465" s="96">
        <v>1457</v>
      </c>
      <c r="B1465" s="646" t="s">
        <v>2442</v>
      </c>
      <c r="C1465" s="647" t="s">
        <v>2382</v>
      </c>
      <c r="D1465" s="658" t="s">
        <v>3797</v>
      </c>
      <c r="E1465" s="85" t="s">
        <v>1247</v>
      </c>
      <c r="F1465" s="96" t="s">
        <v>1248</v>
      </c>
      <c r="G1465" s="4">
        <f t="shared" ca="1" si="45"/>
        <v>300</v>
      </c>
      <c r="H1465" s="4">
        <f t="shared" ca="1" si="45"/>
        <v>300</v>
      </c>
      <c r="I1465" s="4">
        <f t="shared" ca="1" si="46"/>
        <v>60</v>
      </c>
    </row>
    <row r="1466" spans="1:9" ht="15.75">
      <c r="A1466" s="96">
        <v>1458</v>
      </c>
      <c r="B1466" s="646" t="s">
        <v>1094</v>
      </c>
      <c r="C1466" s="647" t="s">
        <v>2382</v>
      </c>
      <c r="D1466" s="658" t="s">
        <v>3798</v>
      </c>
      <c r="E1466" s="85" t="s">
        <v>1247</v>
      </c>
      <c r="F1466" s="96" t="s">
        <v>1248</v>
      </c>
      <c r="G1466" s="4">
        <f t="shared" ca="1" si="45"/>
        <v>300</v>
      </c>
      <c r="H1466" s="4">
        <f t="shared" ca="1" si="45"/>
        <v>300</v>
      </c>
      <c r="I1466" s="4">
        <f t="shared" ca="1" si="46"/>
        <v>60</v>
      </c>
    </row>
    <row r="1467" spans="1:9" ht="15.75">
      <c r="A1467" s="96">
        <v>1459</v>
      </c>
      <c r="B1467" s="646" t="s">
        <v>3799</v>
      </c>
      <c r="C1467" s="647" t="s">
        <v>530</v>
      </c>
      <c r="D1467" s="658" t="s">
        <v>3800</v>
      </c>
      <c r="E1467" s="85" t="s">
        <v>1247</v>
      </c>
      <c r="F1467" s="96" t="s">
        <v>1248</v>
      </c>
      <c r="G1467" s="4">
        <f t="shared" ca="1" si="45"/>
        <v>100</v>
      </c>
      <c r="H1467" s="4">
        <f t="shared" ca="1" si="45"/>
        <v>100</v>
      </c>
      <c r="I1467" s="4">
        <f t="shared" ca="1" si="46"/>
        <v>20</v>
      </c>
    </row>
    <row r="1468" spans="1:9" ht="15.75">
      <c r="A1468" s="96">
        <v>1460</v>
      </c>
      <c r="B1468" s="646" t="s">
        <v>1679</v>
      </c>
      <c r="C1468" s="647" t="s">
        <v>2798</v>
      </c>
      <c r="D1468" s="658" t="s">
        <v>3801</v>
      </c>
      <c r="E1468" s="85" t="s">
        <v>1247</v>
      </c>
      <c r="F1468" s="96" t="s">
        <v>1248</v>
      </c>
      <c r="G1468" s="4">
        <f t="shared" ca="1" si="45"/>
        <v>300</v>
      </c>
      <c r="H1468" s="4">
        <f t="shared" ca="1" si="45"/>
        <v>300</v>
      </c>
      <c r="I1468" s="4">
        <f t="shared" ca="1" si="46"/>
        <v>60</v>
      </c>
    </row>
    <row r="1469" spans="1:9" ht="15.75">
      <c r="A1469" s="96">
        <v>1461</v>
      </c>
      <c r="B1469" s="646" t="s">
        <v>1685</v>
      </c>
      <c r="C1469" s="647" t="s">
        <v>3802</v>
      </c>
      <c r="D1469" s="658" t="s">
        <v>3803</v>
      </c>
      <c r="E1469" s="85" t="s">
        <v>1247</v>
      </c>
      <c r="F1469" s="96" t="s">
        <v>1248</v>
      </c>
      <c r="G1469" s="4">
        <f t="shared" ca="1" si="45"/>
        <v>300</v>
      </c>
      <c r="H1469" s="4">
        <f t="shared" ca="1" si="45"/>
        <v>300</v>
      </c>
      <c r="I1469" s="4">
        <f t="shared" ca="1" si="46"/>
        <v>60</v>
      </c>
    </row>
    <row r="1470" spans="1:9" ht="15.75">
      <c r="A1470" s="96">
        <v>1462</v>
      </c>
      <c r="B1470" s="646" t="s">
        <v>1310</v>
      </c>
      <c r="C1470" s="647" t="s">
        <v>3754</v>
      </c>
      <c r="D1470" s="658" t="s">
        <v>3804</v>
      </c>
      <c r="E1470" s="85" t="s">
        <v>1247</v>
      </c>
      <c r="F1470" s="96" t="s">
        <v>1248</v>
      </c>
      <c r="G1470" s="4">
        <f t="shared" ca="1" si="45"/>
        <v>300</v>
      </c>
      <c r="H1470" s="4">
        <f t="shared" ca="1" si="45"/>
        <v>300</v>
      </c>
      <c r="I1470" s="4">
        <f t="shared" ca="1" si="46"/>
        <v>60</v>
      </c>
    </row>
    <row r="1471" spans="1:9" ht="15.75">
      <c r="A1471" s="96">
        <v>1463</v>
      </c>
      <c r="B1471" s="646" t="s">
        <v>1092</v>
      </c>
      <c r="C1471" s="647" t="s">
        <v>3805</v>
      </c>
      <c r="D1471" s="658" t="s">
        <v>3806</v>
      </c>
      <c r="E1471" s="85" t="s">
        <v>1247</v>
      </c>
      <c r="F1471" s="96" t="s">
        <v>1248</v>
      </c>
      <c r="G1471" s="4">
        <f t="shared" ca="1" si="45"/>
        <v>300</v>
      </c>
      <c r="H1471" s="4">
        <f t="shared" ca="1" si="45"/>
        <v>300</v>
      </c>
      <c r="I1471" s="4">
        <f t="shared" ca="1" si="46"/>
        <v>60</v>
      </c>
    </row>
    <row r="1472" spans="1:9" ht="15.75">
      <c r="A1472" s="96">
        <v>1464</v>
      </c>
      <c r="B1472" s="646" t="s">
        <v>1108</v>
      </c>
      <c r="C1472" s="647" t="s">
        <v>3805</v>
      </c>
      <c r="D1472" s="658" t="s">
        <v>3807</v>
      </c>
      <c r="E1472" s="85" t="s">
        <v>1247</v>
      </c>
      <c r="F1472" s="96" t="s">
        <v>1248</v>
      </c>
      <c r="G1472" s="4">
        <f t="shared" ca="1" si="45"/>
        <v>300</v>
      </c>
      <c r="H1472" s="4">
        <f t="shared" ca="1" si="45"/>
        <v>300</v>
      </c>
      <c r="I1472" s="4">
        <f t="shared" ca="1" si="46"/>
        <v>60</v>
      </c>
    </row>
    <row r="1473" spans="1:9" ht="15.75">
      <c r="A1473" s="96">
        <v>1465</v>
      </c>
      <c r="B1473" s="646" t="s">
        <v>1101</v>
      </c>
      <c r="C1473" s="647" t="s">
        <v>3802</v>
      </c>
      <c r="D1473" s="658" t="s">
        <v>3808</v>
      </c>
      <c r="E1473" s="85" t="s">
        <v>1247</v>
      </c>
      <c r="F1473" s="96" t="s">
        <v>1248</v>
      </c>
      <c r="G1473" s="4">
        <f t="shared" ca="1" si="45"/>
        <v>200</v>
      </c>
      <c r="H1473" s="4">
        <f t="shared" ca="1" si="45"/>
        <v>200</v>
      </c>
      <c r="I1473" s="4">
        <f t="shared" ca="1" si="46"/>
        <v>40</v>
      </c>
    </row>
    <row r="1474" spans="1:9" ht="15.75">
      <c r="A1474" s="96">
        <v>1466</v>
      </c>
      <c r="B1474" s="646" t="s">
        <v>1483</v>
      </c>
      <c r="C1474" s="647" t="s">
        <v>3809</v>
      </c>
      <c r="D1474" s="658" t="s">
        <v>3810</v>
      </c>
      <c r="E1474" s="85" t="s">
        <v>1247</v>
      </c>
      <c r="F1474" s="96" t="s">
        <v>1248</v>
      </c>
      <c r="G1474" s="4">
        <f t="shared" ca="1" si="45"/>
        <v>200</v>
      </c>
      <c r="H1474" s="4">
        <f t="shared" ca="1" si="45"/>
        <v>200</v>
      </c>
      <c r="I1474" s="4">
        <f t="shared" ca="1" si="46"/>
        <v>40</v>
      </c>
    </row>
    <row r="1475" spans="1:9" ht="15.75">
      <c r="A1475" s="96">
        <v>1467</v>
      </c>
      <c r="B1475" s="646" t="s">
        <v>1358</v>
      </c>
      <c r="C1475" s="647" t="s">
        <v>1766</v>
      </c>
      <c r="D1475" s="658" t="s">
        <v>3811</v>
      </c>
      <c r="E1475" s="85" t="s">
        <v>1247</v>
      </c>
      <c r="F1475" s="96" t="s">
        <v>1248</v>
      </c>
      <c r="G1475" s="4">
        <f t="shared" ca="1" si="45"/>
        <v>300</v>
      </c>
      <c r="H1475" s="4">
        <f t="shared" ca="1" si="45"/>
        <v>300</v>
      </c>
      <c r="I1475" s="4">
        <f t="shared" ca="1" si="46"/>
        <v>60</v>
      </c>
    </row>
    <row r="1476" spans="1:9" ht="15.75">
      <c r="A1476" s="96">
        <v>1468</v>
      </c>
      <c r="B1476" s="646" t="s">
        <v>1123</v>
      </c>
      <c r="C1476" s="647" t="s">
        <v>2521</v>
      </c>
      <c r="D1476" s="658" t="s">
        <v>3812</v>
      </c>
      <c r="E1476" s="85" t="s">
        <v>1247</v>
      </c>
      <c r="F1476" s="96" t="s">
        <v>1248</v>
      </c>
      <c r="G1476" s="4">
        <f t="shared" ca="1" si="45"/>
        <v>300</v>
      </c>
      <c r="H1476" s="4">
        <f t="shared" ca="1" si="45"/>
        <v>300</v>
      </c>
      <c r="I1476" s="4">
        <f t="shared" ca="1" si="46"/>
        <v>60</v>
      </c>
    </row>
    <row r="1477" spans="1:9" ht="15.75">
      <c r="A1477" s="96">
        <v>1469</v>
      </c>
      <c r="B1477" s="646" t="s">
        <v>3558</v>
      </c>
      <c r="C1477" s="647" t="s">
        <v>3813</v>
      </c>
      <c r="D1477" s="658" t="s">
        <v>3814</v>
      </c>
      <c r="E1477" s="85" t="s">
        <v>1247</v>
      </c>
      <c r="F1477" s="96" t="s">
        <v>1248</v>
      </c>
      <c r="G1477" s="4">
        <f t="shared" ca="1" si="45"/>
        <v>300</v>
      </c>
      <c r="H1477" s="4">
        <f t="shared" ca="1" si="45"/>
        <v>300</v>
      </c>
      <c r="I1477" s="4">
        <f t="shared" ca="1" si="46"/>
        <v>60</v>
      </c>
    </row>
    <row r="1478" spans="1:9" ht="15.75">
      <c r="A1478" s="96">
        <v>1470</v>
      </c>
      <c r="B1478" s="646" t="s">
        <v>1109</v>
      </c>
      <c r="C1478" s="647" t="s">
        <v>3761</v>
      </c>
      <c r="D1478" s="658" t="s">
        <v>3815</v>
      </c>
      <c r="E1478" s="85" t="s">
        <v>1247</v>
      </c>
      <c r="F1478" s="96" t="s">
        <v>1248</v>
      </c>
      <c r="G1478" s="4">
        <f t="shared" ca="1" si="45"/>
        <v>100</v>
      </c>
      <c r="H1478" s="4">
        <f t="shared" ca="1" si="45"/>
        <v>100</v>
      </c>
      <c r="I1478" s="4">
        <f t="shared" ca="1" si="46"/>
        <v>20</v>
      </c>
    </row>
    <row r="1479" spans="1:9" ht="15.75">
      <c r="A1479" s="96">
        <v>1471</v>
      </c>
      <c r="B1479" s="646" t="s">
        <v>1116</v>
      </c>
      <c r="C1479" s="647" t="s">
        <v>3761</v>
      </c>
      <c r="D1479" s="658" t="s">
        <v>3816</v>
      </c>
      <c r="E1479" s="85" t="s">
        <v>1247</v>
      </c>
      <c r="F1479" s="96" t="s">
        <v>1248</v>
      </c>
      <c r="G1479" s="4">
        <f t="shared" ca="1" si="45"/>
        <v>100</v>
      </c>
      <c r="H1479" s="4">
        <f t="shared" ca="1" si="45"/>
        <v>100</v>
      </c>
      <c r="I1479" s="4">
        <f t="shared" ca="1" si="46"/>
        <v>20</v>
      </c>
    </row>
    <row r="1480" spans="1:9" ht="15.75">
      <c r="A1480" s="96">
        <v>1472</v>
      </c>
      <c r="B1480" s="646" t="s">
        <v>2179</v>
      </c>
      <c r="C1480" s="647" t="s">
        <v>3813</v>
      </c>
      <c r="D1480" s="658" t="s">
        <v>3817</v>
      </c>
      <c r="E1480" s="85" t="s">
        <v>1247</v>
      </c>
      <c r="F1480" s="96" t="s">
        <v>1248</v>
      </c>
      <c r="G1480" s="4">
        <f t="shared" ca="1" si="45"/>
        <v>300</v>
      </c>
      <c r="H1480" s="4">
        <f t="shared" ca="1" si="45"/>
        <v>300</v>
      </c>
      <c r="I1480" s="4">
        <f t="shared" ca="1" si="46"/>
        <v>60</v>
      </c>
    </row>
    <row r="1481" spans="1:9" ht="15.75">
      <c r="A1481" s="96">
        <v>1473</v>
      </c>
      <c r="B1481" s="646" t="s">
        <v>1806</v>
      </c>
      <c r="C1481" s="647" t="s">
        <v>3761</v>
      </c>
      <c r="D1481" s="658" t="s">
        <v>3818</v>
      </c>
      <c r="E1481" s="85" t="s">
        <v>1247</v>
      </c>
      <c r="F1481" s="96" t="s">
        <v>1248</v>
      </c>
      <c r="G1481" s="4">
        <f t="shared" ca="1" si="45"/>
        <v>300</v>
      </c>
      <c r="H1481" s="4">
        <f t="shared" ca="1" si="45"/>
        <v>300</v>
      </c>
      <c r="I1481" s="4">
        <f t="shared" ca="1" si="46"/>
        <v>60</v>
      </c>
    </row>
    <row r="1482" spans="1:9" ht="15.75">
      <c r="A1482" s="96">
        <v>1474</v>
      </c>
      <c r="B1482" s="646" t="s">
        <v>1118</v>
      </c>
      <c r="C1482" s="647" t="s">
        <v>3761</v>
      </c>
      <c r="D1482" s="658" t="s">
        <v>3819</v>
      </c>
      <c r="E1482" s="85" t="s">
        <v>1247</v>
      </c>
      <c r="F1482" s="96" t="s">
        <v>1248</v>
      </c>
      <c r="G1482" s="4">
        <f t="shared" ca="1" si="45"/>
        <v>300</v>
      </c>
      <c r="H1482" s="4">
        <f t="shared" ca="1" si="45"/>
        <v>300</v>
      </c>
      <c r="I1482" s="4">
        <f t="shared" ca="1" si="46"/>
        <v>60</v>
      </c>
    </row>
    <row r="1483" spans="1:9" ht="15.75">
      <c r="A1483" s="96">
        <v>1475</v>
      </c>
      <c r="B1483" s="646" t="s">
        <v>1634</v>
      </c>
      <c r="C1483" s="647" t="s">
        <v>3761</v>
      </c>
      <c r="D1483" s="658" t="s">
        <v>3820</v>
      </c>
      <c r="E1483" s="85" t="s">
        <v>1247</v>
      </c>
      <c r="F1483" s="96" t="s">
        <v>1248</v>
      </c>
      <c r="G1483" s="4">
        <f t="shared" ca="1" si="45"/>
        <v>200</v>
      </c>
      <c r="H1483" s="4">
        <f t="shared" ca="1" si="45"/>
        <v>200</v>
      </c>
      <c r="I1483" s="4">
        <f t="shared" ca="1" si="46"/>
        <v>40</v>
      </c>
    </row>
    <row r="1484" spans="1:9" ht="15.75">
      <c r="A1484" s="96">
        <v>1476</v>
      </c>
      <c r="B1484" s="646" t="s">
        <v>1677</v>
      </c>
      <c r="C1484" s="647" t="s">
        <v>3761</v>
      </c>
      <c r="D1484" s="658" t="s">
        <v>3821</v>
      </c>
      <c r="E1484" s="85" t="s">
        <v>1247</v>
      </c>
      <c r="F1484" s="96" t="s">
        <v>1248</v>
      </c>
      <c r="G1484" s="4">
        <f t="shared" ca="1" si="45"/>
        <v>300</v>
      </c>
      <c r="H1484" s="4">
        <f t="shared" ca="1" si="45"/>
        <v>300</v>
      </c>
      <c r="I1484" s="4">
        <f t="shared" ca="1" si="46"/>
        <v>60</v>
      </c>
    </row>
    <row r="1485" spans="1:9" ht="15.75">
      <c r="A1485" s="96">
        <v>1477</v>
      </c>
      <c r="B1485" s="646" t="s">
        <v>2770</v>
      </c>
      <c r="C1485" s="647" t="s">
        <v>3761</v>
      </c>
      <c r="D1485" s="658" t="s">
        <v>3822</v>
      </c>
      <c r="E1485" s="85" t="s">
        <v>1247</v>
      </c>
      <c r="F1485" s="96" t="s">
        <v>1248</v>
      </c>
      <c r="G1485" s="4">
        <f t="shared" ca="1" si="45"/>
        <v>300</v>
      </c>
      <c r="H1485" s="4">
        <f t="shared" ca="1" si="45"/>
        <v>300</v>
      </c>
      <c r="I1485" s="4">
        <f t="shared" ca="1" si="46"/>
        <v>60</v>
      </c>
    </row>
    <row r="1486" spans="1:9" ht="15.75">
      <c r="A1486" s="96">
        <v>1478</v>
      </c>
      <c r="B1486" s="646" t="s">
        <v>3823</v>
      </c>
      <c r="C1486" s="647" t="s">
        <v>3761</v>
      </c>
      <c r="D1486" s="658" t="s">
        <v>3824</v>
      </c>
      <c r="E1486" s="85" t="s">
        <v>1247</v>
      </c>
      <c r="F1486" s="96" t="s">
        <v>1248</v>
      </c>
      <c r="G1486" s="4">
        <f t="shared" ca="1" si="45"/>
        <v>200</v>
      </c>
      <c r="H1486" s="4">
        <f t="shared" ca="1" si="45"/>
        <v>200</v>
      </c>
      <c r="I1486" s="4">
        <f t="shared" ca="1" si="46"/>
        <v>40</v>
      </c>
    </row>
    <row r="1487" spans="1:9" ht="15.75">
      <c r="A1487" s="96">
        <v>1479</v>
      </c>
      <c r="B1487" s="646" t="s">
        <v>1814</v>
      </c>
      <c r="C1487" s="647" t="s">
        <v>530</v>
      </c>
      <c r="D1487" s="658" t="s">
        <v>3825</v>
      </c>
      <c r="E1487" s="85" t="s">
        <v>1247</v>
      </c>
      <c r="F1487" s="96" t="s">
        <v>1248</v>
      </c>
      <c r="G1487" s="4">
        <f t="shared" ca="1" si="45"/>
        <v>300</v>
      </c>
      <c r="H1487" s="4">
        <f t="shared" ca="1" si="45"/>
        <v>300</v>
      </c>
      <c r="I1487" s="4">
        <f t="shared" ca="1" si="46"/>
        <v>60</v>
      </c>
    </row>
    <row r="1488" spans="1:9" ht="15.75">
      <c r="A1488" s="96">
        <v>1480</v>
      </c>
      <c r="B1488" s="646" t="s">
        <v>1757</v>
      </c>
      <c r="C1488" s="647" t="s">
        <v>530</v>
      </c>
      <c r="D1488" s="658" t="s">
        <v>3826</v>
      </c>
      <c r="E1488" s="85" t="s">
        <v>1247</v>
      </c>
      <c r="F1488" s="96" t="s">
        <v>1248</v>
      </c>
      <c r="G1488" s="4">
        <f t="shared" ca="1" si="45"/>
        <v>200</v>
      </c>
      <c r="H1488" s="4">
        <f t="shared" ca="1" si="45"/>
        <v>200</v>
      </c>
      <c r="I1488" s="4">
        <f t="shared" ca="1" si="46"/>
        <v>40</v>
      </c>
    </row>
    <row r="1489" spans="1:9" ht="15.75">
      <c r="A1489" s="96">
        <v>1481</v>
      </c>
      <c r="B1489" s="646" t="s">
        <v>1079</v>
      </c>
      <c r="C1489" s="647" t="s">
        <v>3827</v>
      </c>
      <c r="D1489" s="658" t="s">
        <v>3828</v>
      </c>
      <c r="E1489" s="85" t="s">
        <v>1247</v>
      </c>
      <c r="F1489" s="96" t="s">
        <v>1248</v>
      </c>
      <c r="G1489" s="4">
        <f t="shared" ca="1" si="45"/>
        <v>100</v>
      </c>
      <c r="H1489" s="4">
        <f t="shared" ca="1" si="45"/>
        <v>100</v>
      </c>
      <c r="I1489" s="4">
        <f t="shared" ca="1" si="46"/>
        <v>20</v>
      </c>
    </row>
    <row r="1490" spans="1:9" ht="15.75">
      <c r="A1490" s="96">
        <v>1482</v>
      </c>
      <c r="B1490" s="646" t="s">
        <v>2220</v>
      </c>
      <c r="C1490" s="647" t="s">
        <v>3829</v>
      </c>
      <c r="D1490" s="658" t="s">
        <v>3830</v>
      </c>
      <c r="E1490" s="85" t="s">
        <v>1247</v>
      </c>
      <c r="F1490" s="96" t="s">
        <v>1248</v>
      </c>
      <c r="G1490" s="4">
        <f t="shared" ca="1" si="45"/>
        <v>300</v>
      </c>
      <c r="H1490" s="4">
        <f t="shared" ca="1" si="45"/>
        <v>300</v>
      </c>
      <c r="I1490" s="4">
        <f t="shared" ca="1" si="46"/>
        <v>60</v>
      </c>
    </row>
    <row r="1491" spans="1:9" ht="15.75">
      <c r="A1491" s="96">
        <v>1483</v>
      </c>
      <c r="B1491" s="646" t="s">
        <v>3831</v>
      </c>
      <c r="C1491" s="647" t="s">
        <v>2355</v>
      </c>
      <c r="D1491" s="658" t="s">
        <v>3832</v>
      </c>
      <c r="E1491" s="85" t="s">
        <v>1247</v>
      </c>
      <c r="F1491" s="96" t="s">
        <v>1248</v>
      </c>
      <c r="G1491" s="4">
        <f t="shared" ca="1" si="45"/>
        <v>100</v>
      </c>
      <c r="H1491" s="4">
        <f t="shared" ca="1" si="45"/>
        <v>100</v>
      </c>
      <c r="I1491" s="4">
        <f t="shared" ca="1" si="46"/>
        <v>20</v>
      </c>
    </row>
    <row r="1492" spans="1:9" ht="15.75">
      <c r="A1492" s="96">
        <v>1484</v>
      </c>
      <c r="B1492" s="646" t="s">
        <v>1102</v>
      </c>
      <c r="C1492" s="647" t="s">
        <v>3095</v>
      </c>
      <c r="D1492" s="658" t="s">
        <v>3833</v>
      </c>
      <c r="E1492" s="85" t="s">
        <v>1247</v>
      </c>
      <c r="F1492" s="96" t="s">
        <v>1248</v>
      </c>
      <c r="G1492" s="4">
        <f t="shared" ca="1" si="45"/>
        <v>100</v>
      </c>
      <c r="H1492" s="4">
        <f t="shared" ca="1" si="45"/>
        <v>100</v>
      </c>
      <c r="I1492" s="4">
        <f t="shared" ca="1" si="46"/>
        <v>20</v>
      </c>
    </row>
    <row r="1493" spans="1:9" ht="15.75">
      <c r="A1493" s="96">
        <v>1485</v>
      </c>
      <c r="B1493" s="646" t="s">
        <v>2334</v>
      </c>
      <c r="C1493" s="647" t="s">
        <v>1891</v>
      </c>
      <c r="D1493" s="658" t="s">
        <v>3834</v>
      </c>
      <c r="E1493" s="85" t="s">
        <v>1247</v>
      </c>
      <c r="F1493" s="96" t="s">
        <v>1248</v>
      </c>
      <c r="G1493" s="4">
        <f t="shared" ca="1" si="45"/>
        <v>300</v>
      </c>
      <c r="H1493" s="4">
        <f t="shared" ca="1" si="45"/>
        <v>300</v>
      </c>
      <c r="I1493" s="4">
        <f t="shared" ca="1" si="46"/>
        <v>60</v>
      </c>
    </row>
    <row r="1494" spans="1:9" ht="15.75">
      <c r="A1494" s="96">
        <v>1486</v>
      </c>
      <c r="B1494" s="646" t="s">
        <v>1584</v>
      </c>
      <c r="C1494" s="647" t="s">
        <v>3827</v>
      </c>
      <c r="D1494" s="658" t="s">
        <v>3835</v>
      </c>
      <c r="E1494" s="85" t="s">
        <v>1247</v>
      </c>
      <c r="F1494" s="96" t="s">
        <v>1248</v>
      </c>
      <c r="G1494" s="4">
        <f t="shared" ca="1" si="45"/>
        <v>300</v>
      </c>
      <c r="H1494" s="4">
        <f t="shared" ca="1" si="45"/>
        <v>300</v>
      </c>
      <c r="I1494" s="4">
        <f t="shared" ca="1" si="46"/>
        <v>60</v>
      </c>
    </row>
    <row r="1495" spans="1:9" ht="15.75">
      <c r="A1495" s="96">
        <v>1487</v>
      </c>
      <c r="B1495" s="646" t="s">
        <v>1475</v>
      </c>
      <c r="C1495" s="647" t="s">
        <v>3662</v>
      </c>
      <c r="D1495" s="658" t="s">
        <v>3836</v>
      </c>
      <c r="E1495" s="85" t="s">
        <v>1247</v>
      </c>
      <c r="F1495" s="96" t="s">
        <v>1248</v>
      </c>
      <c r="G1495" s="4">
        <f t="shared" ca="1" si="45"/>
        <v>200</v>
      </c>
      <c r="H1495" s="4">
        <f t="shared" ca="1" si="45"/>
        <v>200</v>
      </c>
      <c r="I1495" s="4">
        <f t="shared" ca="1" si="46"/>
        <v>40</v>
      </c>
    </row>
    <row r="1496" spans="1:9" ht="15.75">
      <c r="A1496" s="96">
        <v>1488</v>
      </c>
      <c r="B1496" s="646" t="s">
        <v>1117</v>
      </c>
      <c r="C1496" s="647" t="s">
        <v>3718</v>
      </c>
      <c r="D1496" s="658" t="s">
        <v>3837</v>
      </c>
      <c r="E1496" s="85" t="s">
        <v>1247</v>
      </c>
      <c r="F1496" s="96" t="s">
        <v>1248</v>
      </c>
      <c r="G1496" s="4">
        <f t="shared" ca="1" si="45"/>
        <v>300</v>
      </c>
      <c r="H1496" s="4">
        <f t="shared" ca="1" si="45"/>
        <v>300</v>
      </c>
      <c r="I1496" s="4">
        <f t="shared" ca="1" si="46"/>
        <v>60</v>
      </c>
    </row>
    <row r="1497" spans="1:9" ht="15.75">
      <c r="A1497" s="96">
        <v>1489</v>
      </c>
      <c r="B1497" s="646" t="s">
        <v>2385</v>
      </c>
      <c r="C1497" s="647" t="s">
        <v>530</v>
      </c>
      <c r="D1497" s="658" t="s">
        <v>3838</v>
      </c>
      <c r="E1497" s="85" t="s">
        <v>1247</v>
      </c>
      <c r="F1497" s="96" t="s">
        <v>1248</v>
      </c>
      <c r="G1497" s="4">
        <f t="shared" ca="1" si="45"/>
        <v>100</v>
      </c>
      <c r="H1497" s="4">
        <f t="shared" ca="1" si="45"/>
        <v>100</v>
      </c>
      <c r="I1497" s="4">
        <f t="shared" ca="1" si="46"/>
        <v>20</v>
      </c>
    </row>
    <row r="1498" spans="1:9" ht="15.75">
      <c r="A1498" s="96">
        <v>1490</v>
      </c>
      <c r="B1498" s="646" t="s">
        <v>3839</v>
      </c>
      <c r="C1498" s="647" t="s">
        <v>1891</v>
      </c>
      <c r="D1498" s="658" t="s">
        <v>3840</v>
      </c>
      <c r="E1498" s="85" t="s">
        <v>1247</v>
      </c>
      <c r="F1498" s="96" t="s">
        <v>1248</v>
      </c>
      <c r="G1498" s="4">
        <f t="shared" ref="G1498:H1561" ca="1" si="47">H1498/0.8</f>
        <v>300</v>
      </c>
      <c r="H1498" s="4">
        <f t="shared" ca="1" si="47"/>
        <v>300</v>
      </c>
      <c r="I1498" s="4">
        <f t="shared" ref="I1498:I1561" ca="1" si="48">G1498-H1498</f>
        <v>60</v>
      </c>
    </row>
    <row r="1499" spans="1:9" ht="15.75">
      <c r="A1499" s="96">
        <v>1491</v>
      </c>
      <c r="B1499" s="646" t="s">
        <v>3841</v>
      </c>
      <c r="C1499" s="647" t="s">
        <v>2453</v>
      </c>
      <c r="D1499" s="658" t="s">
        <v>3842</v>
      </c>
      <c r="E1499" s="85" t="s">
        <v>1247</v>
      </c>
      <c r="F1499" s="96" t="s">
        <v>1248</v>
      </c>
      <c r="G1499" s="4">
        <f t="shared" ca="1" si="47"/>
        <v>200</v>
      </c>
      <c r="H1499" s="4">
        <f t="shared" ca="1" si="47"/>
        <v>200</v>
      </c>
      <c r="I1499" s="4">
        <f t="shared" ca="1" si="48"/>
        <v>40</v>
      </c>
    </row>
    <row r="1500" spans="1:9" ht="15.75">
      <c r="A1500" s="96">
        <v>1492</v>
      </c>
      <c r="B1500" s="646" t="s">
        <v>1098</v>
      </c>
      <c r="C1500" s="647" t="s">
        <v>530</v>
      </c>
      <c r="D1500" s="658" t="s">
        <v>3843</v>
      </c>
      <c r="E1500" s="85" t="s">
        <v>1247</v>
      </c>
      <c r="F1500" s="96" t="s">
        <v>1248</v>
      </c>
      <c r="G1500" s="4">
        <f t="shared" ca="1" si="47"/>
        <v>300</v>
      </c>
      <c r="H1500" s="4">
        <f t="shared" ca="1" si="47"/>
        <v>300</v>
      </c>
      <c r="I1500" s="4">
        <f t="shared" ca="1" si="48"/>
        <v>60</v>
      </c>
    </row>
    <row r="1501" spans="1:9" ht="15.75">
      <c r="A1501" s="96">
        <v>1493</v>
      </c>
      <c r="B1501" s="646" t="s">
        <v>1368</v>
      </c>
      <c r="C1501" s="647" t="s">
        <v>2410</v>
      </c>
      <c r="D1501" s="658" t="s">
        <v>3844</v>
      </c>
      <c r="E1501" s="85" t="s">
        <v>1247</v>
      </c>
      <c r="F1501" s="96" t="s">
        <v>1248</v>
      </c>
      <c r="G1501" s="4">
        <f t="shared" ca="1" si="47"/>
        <v>200</v>
      </c>
      <c r="H1501" s="4">
        <f t="shared" ca="1" si="47"/>
        <v>200</v>
      </c>
      <c r="I1501" s="4">
        <f t="shared" ca="1" si="48"/>
        <v>40</v>
      </c>
    </row>
    <row r="1502" spans="1:9" ht="15.75">
      <c r="A1502" s="96">
        <v>1494</v>
      </c>
      <c r="B1502" s="646" t="s">
        <v>3845</v>
      </c>
      <c r="C1502" s="647" t="s">
        <v>530</v>
      </c>
      <c r="D1502" s="658" t="s">
        <v>3846</v>
      </c>
      <c r="E1502" s="85" t="s">
        <v>1247</v>
      </c>
      <c r="F1502" s="96" t="s">
        <v>1248</v>
      </c>
      <c r="G1502" s="4">
        <f t="shared" ca="1" si="47"/>
        <v>300</v>
      </c>
      <c r="H1502" s="4">
        <f t="shared" ca="1" si="47"/>
        <v>300</v>
      </c>
      <c r="I1502" s="4">
        <f t="shared" ca="1" si="48"/>
        <v>60</v>
      </c>
    </row>
    <row r="1503" spans="1:9" ht="15.75">
      <c r="A1503" s="96">
        <v>1495</v>
      </c>
      <c r="B1503" s="646" t="s">
        <v>1120</v>
      </c>
      <c r="C1503" s="647" t="s">
        <v>530</v>
      </c>
      <c r="D1503" s="658" t="s">
        <v>3847</v>
      </c>
      <c r="E1503" s="85" t="s">
        <v>1247</v>
      </c>
      <c r="F1503" s="96" t="s">
        <v>1248</v>
      </c>
      <c r="G1503" s="4">
        <f t="shared" ca="1" si="47"/>
        <v>300</v>
      </c>
      <c r="H1503" s="4">
        <f t="shared" ca="1" si="47"/>
        <v>300</v>
      </c>
      <c r="I1503" s="4">
        <f t="shared" ca="1" si="48"/>
        <v>60</v>
      </c>
    </row>
    <row r="1504" spans="1:9" ht="15.75">
      <c r="A1504" s="96">
        <v>1496</v>
      </c>
      <c r="B1504" s="646" t="s">
        <v>1120</v>
      </c>
      <c r="C1504" s="647" t="s">
        <v>3848</v>
      </c>
      <c r="D1504" s="658" t="s">
        <v>3849</v>
      </c>
      <c r="E1504" s="85" t="s">
        <v>1247</v>
      </c>
      <c r="F1504" s="96" t="s">
        <v>1248</v>
      </c>
      <c r="G1504" s="4">
        <f t="shared" ca="1" si="47"/>
        <v>300</v>
      </c>
      <c r="H1504" s="4">
        <f t="shared" ca="1" si="47"/>
        <v>300</v>
      </c>
      <c r="I1504" s="4">
        <f t="shared" ca="1" si="48"/>
        <v>60</v>
      </c>
    </row>
    <row r="1505" spans="1:9" ht="15.75">
      <c r="A1505" s="96">
        <v>1497</v>
      </c>
      <c r="B1505" s="646" t="s">
        <v>1677</v>
      </c>
      <c r="C1505" s="647" t="s">
        <v>530</v>
      </c>
      <c r="D1505" s="658" t="s">
        <v>3850</v>
      </c>
      <c r="E1505" s="85" t="s">
        <v>1247</v>
      </c>
      <c r="F1505" s="96" t="s">
        <v>1248</v>
      </c>
      <c r="G1505" s="4">
        <f t="shared" ca="1" si="47"/>
        <v>300</v>
      </c>
      <c r="H1505" s="4">
        <f t="shared" ca="1" si="47"/>
        <v>300</v>
      </c>
      <c r="I1505" s="4">
        <f t="shared" ca="1" si="48"/>
        <v>60</v>
      </c>
    </row>
    <row r="1506" spans="1:9" ht="15.75">
      <c r="A1506" s="96">
        <v>1498</v>
      </c>
      <c r="B1506" s="646" t="s">
        <v>3851</v>
      </c>
      <c r="C1506" s="647" t="s">
        <v>2382</v>
      </c>
      <c r="D1506" s="658" t="s">
        <v>3852</v>
      </c>
      <c r="E1506" s="85" t="s">
        <v>1247</v>
      </c>
      <c r="F1506" s="96" t="s">
        <v>1248</v>
      </c>
      <c r="G1506" s="4">
        <f t="shared" ca="1" si="47"/>
        <v>300</v>
      </c>
      <c r="H1506" s="4">
        <f t="shared" ca="1" si="47"/>
        <v>300</v>
      </c>
      <c r="I1506" s="4">
        <f t="shared" ca="1" si="48"/>
        <v>60</v>
      </c>
    </row>
    <row r="1507" spans="1:9" ht="15.75">
      <c r="A1507" s="96">
        <v>1499</v>
      </c>
      <c r="B1507" s="646" t="s">
        <v>1297</v>
      </c>
      <c r="C1507" s="647" t="s">
        <v>2382</v>
      </c>
      <c r="D1507" s="658" t="s">
        <v>3853</v>
      </c>
      <c r="E1507" s="85" t="s">
        <v>1247</v>
      </c>
      <c r="F1507" s="96" t="s">
        <v>1248</v>
      </c>
      <c r="G1507" s="4">
        <f t="shared" ca="1" si="47"/>
        <v>100</v>
      </c>
      <c r="H1507" s="4">
        <f t="shared" ca="1" si="47"/>
        <v>100</v>
      </c>
      <c r="I1507" s="4">
        <f t="shared" ca="1" si="48"/>
        <v>20</v>
      </c>
    </row>
    <row r="1508" spans="1:9" ht="15.75">
      <c r="A1508" s="96">
        <v>1500</v>
      </c>
      <c r="B1508" s="646" t="s">
        <v>1754</v>
      </c>
      <c r="C1508" s="647" t="s">
        <v>2382</v>
      </c>
      <c r="D1508" s="658" t="s">
        <v>3854</v>
      </c>
      <c r="E1508" s="85" t="s">
        <v>1247</v>
      </c>
      <c r="F1508" s="96" t="s">
        <v>1248</v>
      </c>
      <c r="G1508" s="4">
        <f t="shared" ca="1" si="47"/>
        <v>300</v>
      </c>
      <c r="H1508" s="4">
        <f t="shared" ca="1" si="47"/>
        <v>300</v>
      </c>
      <c r="I1508" s="4">
        <f t="shared" ca="1" si="48"/>
        <v>60</v>
      </c>
    </row>
    <row r="1509" spans="1:9" ht="15.75">
      <c r="A1509" s="96">
        <v>1501</v>
      </c>
      <c r="B1509" s="646" t="s">
        <v>1258</v>
      </c>
      <c r="C1509" s="647" t="s">
        <v>2382</v>
      </c>
      <c r="D1509" s="658" t="s">
        <v>3855</v>
      </c>
      <c r="E1509" s="85" t="s">
        <v>1247</v>
      </c>
      <c r="F1509" s="96" t="s">
        <v>1248</v>
      </c>
      <c r="G1509" s="4">
        <f t="shared" ca="1" si="47"/>
        <v>100</v>
      </c>
      <c r="H1509" s="4">
        <f t="shared" ca="1" si="47"/>
        <v>100</v>
      </c>
      <c r="I1509" s="4">
        <f t="shared" ca="1" si="48"/>
        <v>20</v>
      </c>
    </row>
    <row r="1510" spans="1:9" ht="15.75">
      <c r="A1510" s="96">
        <v>1502</v>
      </c>
      <c r="B1510" s="646" t="s">
        <v>2059</v>
      </c>
      <c r="C1510" s="647" t="s">
        <v>2382</v>
      </c>
      <c r="D1510" s="658" t="s">
        <v>3856</v>
      </c>
      <c r="E1510" s="85" t="s">
        <v>1247</v>
      </c>
      <c r="F1510" s="96" t="s">
        <v>1248</v>
      </c>
      <c r="G1510" s="4">
        <f t="shared" ca="1" si="47"/>
        <v>200</v>
      </c>
      <c r="H1510" s="4">
        <f t="shared" ca="1" si="47"/>
        <v>200</v>
      </c>
      <c r="I1510" s="4">
        <f t="shared" ca="1" si="48"/>
        <v>40</v>
      </c>
    </row>
    <row r="1511" spans="1:9" ht="15.75">
      <c r="A1511" s="96">
        <v>1503</v>
      </c>
      <c r="B1511" s="646" t="s">
        <v>1877</v>
      </c>
      <c r="C1511" s="647" t="s">
        <v>2382</v>
      </c>
      <c r="D1511" s="658" t="s">
        <v>3857</v>
      </c>
      <c r="E1511" s="85" t="s">
        <v>1247</v>
      </c>
      <c r="F1511" s="96" t="s">
        <v>1248</v>
      </c>
      <c r="G1511" s="4">
        <f t="shared" ca="1" si="47"/>
        <v>200</v>
      </c>
      <c r="H1511" s="4">
        <f t="shared" ca="1" si="47"/>
        <v>200</v>
      </c>
      <c r="I1511" s="4">
        <f t="shared" ca="1" si="48"/>
        <v>40</v>
      </c>
    </row>
    <row r="1512" spans="1:9" ht="15.75">
      <c r="A1512" s="96">
        <v>1504</v>
      </c>
      <c r="B1512" s="646" t="s">
        <v>1475</v>
      </c>
      <c r="C1512" s="647" t="s">
        <v>2382</v>
      </c>
      <c r="D1512" s="658" t="s">
        <v>3858</v>
      </c>
      <c r="E1512" s="85" t="s">
        <v>1247</v>
      </c>
      <c r="F1512" s="96" t="s">
        <v>1248</v>
      </c>
      <c r="G1512" s="4">
        <f t="shared" ca="1" si="47"/>
        <v>200</v>
      </c>
      <c r="H1512" s="4">
        <f t="shared" ca="1" si="47"/>
        <v>200</v>
      </c>
      <c r="I1512" s="4">
        <f t="shared" ca="1" si="48"/>
        <v>40</v>
      </c>
    </row>
    <row r="1513" spans="1:9" ht="15.75">
      <c r="A1513" s="96">
        <v>1505</v>
      </c>
      <c r="B1513" s="646" t="s">
        <v>1101</v>
      </c>
      <c r="C1513" s="647" t="s">
        <v>2382</v>
      </c>
      <c r="D1513" s="658" t="s">
        <v>3859</v>
      </c>
      <c r="E1513" s="85" t="s">
        <v>1247</v>
      </c>
      <c r="F1513" s="96" t="s">
        <v>1248</v>
      </c>
      <c r="G1513" s="4">
        <f t="shared" ca="1" si="47"/>
        <v>200</v>
      </c>
      <c r="H1513" s="4">
        <f t="shared" ca="1" si="47"/>
        <v>200</v>
      </c>
      <c r="I1513" s="4">
        <f t="shared" ca="1" si="48"/>
        <v>40</v>
      </c>
    </row>
    <row r="1514" spans="1:9" ht="15.75">
      <c r="A1514" s="96">
        <v>1506</v>
      </c>
      <c r="B1514" s="646" t="s">
        <v>1276</v>
      </c>
      <c r="C1514" s="647" t="s">
        <v>2382</v>
      </c>
      <c r="D1514" s="658" t="s">
        <v>3860</v>
      </c>
      <c r="E1514" s="85" t="s">
        <v>1247</v>
      </c>
      <c r="F1514" s="96" t="s">
        <v>1248</v>
      </c>
      <c r="G1514" s="4">
        <f t="shared" ca="1" si="47"/>
        <v>300</v>
      </c>
      <c r="H1514" s="4">
        <f t="shared" ca="1" si="47"/>
        <v>300</v>
      </c>
      <c r="I1514" s="4">
        <f t="shared" ca="1" si="48"/>
        <v>60</v>
      </c>
    </row>
    <row r="1515" spans="1:9" ht="15.75">
      <c r="A1515" s="96">
        <v>1507</v>
      </c>
      <c r="B1515" s="646" t="s">
        <v>1124</v>
      </c>
      <c r="C1515" s="647" t="s">
        <v>2382</v>
      </c>
      <c r="D1515" s="658" t="s">
        <v>3861</v>
      </c>
      <c r="E1515" s="85" t="s">
        <v>1247</v>
      </c>
      <c r="F1515" s="96" t="s">
        <v>1248</v>
      </c>
      <c r="G1515" s="4">
        <f t="shared" ca="1" si="47"/>
        <v>100</v>
      </c>
      <c r="H1515" s="4">
        <f t="shared" ca="1" si="47"/>
        <v>100</v>
      </c>
      <c r="I1515" s="4">
        <f t="shared" ca="1" si="48"/>
        <v>20</v>
      </c>
    </row>
    <row r="1516" spans="1:9" ht="15.75">
      <c r="A1516" s="96">
        <v>1508</v>
      </c>
      <c r="B1516" s="646" t="s">
        <v>1946</v>
      </c>
      <c r="C1516" s="647" t="s">
        <v>2382</v>
      </c>
      <c r="D1516" s="658" t="s">
        <v>3862</v>
      </c>
      <c r="E1516" s="85" t="s">
        <v>1247</v>
      </c>
      <c r="F1516" s="96" t="s">
        <v>1248</v>
      </c>
      <c r="G1516" s="4">
        <f t="shared" ca="1" si="47"/>
        <v>300</v>
      </c>
      <c r="H1516" s="4">
        <f t="shared" ca="1" si="47"/>
        <v>300</v>
      </c>
      <c r="I1516" s="4">
        <f t="shared" ca="1" si="48"/>
        <v>60</v>
      </c>
    </row>
    <row r="1517" spans="1:9" ht="15.75">
      <c r="A1517" s="96">
        <v>1509</v>
      </c>
      <c r="B1517" s="646" t="s">
        <v>3863</v>
      </c>
      <c r="C1517" s="647" t="s">
        <v>2048</v>
      </c>
      <c r="D1517" s="658" t="s">
        <v>3864</v>
      </c>
      <c r="E1517" s="85" t="s">
        <v>1247</v>
      </c>
      <c r="F1517" s="96" t="s">
        <v>1248</v>
      </c>
      <c r="G1517" s="4">
        <f t="shared" ca="1" si="47"/>
        <v>200</v>
      </c>
      <c r="H1517" s="4">
        <f t="shared" ca="1" si="47"/>
        <v>200</v>
      </c>
      <c r="I1517" s="4">
        <f t="shared" ca="1" si="48"/>
        <v>40</v>
      </c>
    </row>
    <row r="1518" spans="1:9" ht="15.75">
      <c r="A1518" s="96">
        <v>1510</v>
      </c>
      <c r="B1518" s="646" t="s">
        <v>1358</v>
      </c>
      <c r="C1518" s="647" t="s">
        <v>3865</v>
      </c>
      <c r="D1518" s="658" t="s">
        <v>3866</v>
      </c>
      <c r="E1518" s="85" t="s">
        <v>1247</v>
      </c>
      <c r="F1518" s="96" t="s">
        <v>1248</v>
      </c>
      <c r="G1518" s="4">
        <f t="shared" ca="1" si="47"/>
        <v>300</v>
      </c>
      <c r="H1518" s="4">
        <f t="shared" ca="1" si="47"/>
        <v>300</v>
      </c>
      <c r="I1518" s="4">
        <f t="shared" ca="1" si="48"/>
        <v>60</v>
      </c>
    </row>
    <row r="1519" spans="1:9" ht="15.75">
      <c r="A1519" s="96">
        <v>1511</v>
      </c>
      <c r="B1519" s="646" t="s">
        <v>3867</v>
      </c>
      <c r="C1519" s="647" t="s">
        <v>3865</v>
      </c>
      <c r="D1519" s="658" t="s">
        <v>3868</v>
      </c>
      <c r="E1519" s="85" t="s">
        <v>1247</v>
      </c>
      <c r="F1519" s="96" t="s">
        <v>1248</v>
      </c>
      <c r="G1519" s="4">
        <f t="shared" ca="1" si="47"/>
        <v>300</v>
      </c>
      <c r="H1519" s="4">
        <f t="shared" ca="1" si="47"/>
        <v>300</v>
      </c>
      <c r="I1519" s="4">
        <f t="shared" ca="1" si="48"/>
        <v>60</v>
      </c>
    </row>
    <row r="1520" spans="1:9" ht="15.75">
      <c r="A1520" s="96">
        <v>1512</v>
      </c>
      <c r="B1520" s="646" t="s">
        <v>1104</v>
      </c>
      <c r="C1520" s="647" t="s">
        <v>2382</v>
      </c>
      <c r="D1520" s="658" t="s">
        <v>3869</v>
      </c>
      <c r="E1520" s="85" t="s">
        <v>1247</v>
      </c>
      <c r="F1520" s="96" t="s">
        <v>1248</v>
      </c>
      <c r="G1520" s="4">
        <f t="shared" ca="1" si="47"/>
        <v>300</v>
      </c>
      <c r="H1520" s="4">
        <f t="shared" ca="1" si="47"/>
        <v>300</v>
      </c>
      <c r="I1520" s="4">
        <f t="shared" ca="1" si="48"/>
        <v>60</v>
      </c>
    </row>
    <row r="1521" spans="1:9" ht="15.75">
      <c r="A1521" s="96">
        <v>1513</v>
      </c>
      <c r="B1521" s="646" t="s">
        <v>1898</v>
      </c>
      <c r="C1521" s="647" t="s">
        <v>2382</v>
      </c>
      <c r="D1521" s="658" t="s">
        <v>3870</v>
      </c>
      <c r="E1521" s="85" t="s">
        <v>1247</v>
      </c>
      <c r="F1521" s="96" t="s">
        <v>1248</v>
      </c>
      <c r="G1521" s="4">
        <f t="shared" ca="1" si="47"/>
        <v>300</v>
      </c>
      <c r="H1521" s="4">
        <f t="shared" ca="1" si="47"/>
        <v>300</v>
      </c>
      <c r="I1521" s="4">
        <f t="shared" ca="1" si="48"/>
        <v>60</v>
      </c>
    </row>
    <row r="1522" spans="1:9" ht="15.75">
      <c r="A1522" s="96">
        <v>1514</v>
      </c>
      <c r="B1522" s="646" t="s">
        <v>2514</v>
      </c>
      <c r="C1522" s="647" t="s">
        <v>3865</v>
      </c>
      <c r="D1522" s="658" t="s">
        <v>3871</v>
      </c>
      <c r="E1522" s="85" t="s">
        <v>1247</v>
      </c>
      <c r="F1522" s="96" t="s">
        <v>1248</v>
      </c>
      <c r="G1522" s="4">
        <f t="shared" ca="1" si="47"/>
        <v>300</v>
      </c>
      <c r="H1522" s="4">
        <f t="shared" ca="1" si="47"/>
        <v>300</v>
      </c>
      <c r="I1522" s="4">
        <f t="shared" ca="1" si="48"/>
        <v>60</v>
      </c>
    </row>
    <row r="1523" spans="1:9" ht="15.75">
      <c r="A1523" s="96">
        <v>1515</v>
      </c>
      <c r="B1523" s="646" t="s">
        <v>2683</v>
      </c>
      <c r="C1523" s="647" t="s">
        <v>2382</v>
      </c>
      <c r="D1523" s="658" t="s">
        <v>3872</v>
      </c>
      <c r="E1523" s="85" t="s">
        <v>1247</v>
      </c>
      <c r="F1523" s="96" t="s">
        <v>1248</v>
      </c>
      <c r="G1523" s="4">
        <f t="shared" ca="1" si="47"/>
        <v>300</v>
      </c>
      <c r="H1523" s="4">
        <f t="shared" ca="1" si="47"/>
        <v>300</v>
      </c>
      <c r="I1523" s="4">
        <f t="shared" ca="1" si="48"/>
        <v>60</v>
      </c>
    </row>
    <row r="1524" spans="1:9" ht="15.75">
      <c r="A1524" s="96">
        <v>1516</v>
      </c>
      <c r="B1524" s="646" t="s">
        <v>1123</v>
      </c>
      <c r="C1524" s="647" t="s">
        <v>2382</v>
      </c>
      <c r="D1524" s="658" t="s">
        <v>3873</v>
      </c>
      <c r="E1524" s="85" t="s">
        <v>1247</v>
      </c>
      <c r="F1524" s="96" t="s">
        <v>1248</v>
      </c>
      <c r="G1524" s="4">
        <f t="shared" ca="1" si="47"/>
        <v>300</v>
      </c>
      <c r="H1524" s="4">
        <f t="shared" ca="1" si="47"/>
        <v>300</v>
      </c>
      <c r="I1524" s="4">
        <f t="shared" ca="1" si="48"/>
        <v>60</v>
      </c>
    </row>
    <row r="1525" spans="1:9" ht="15.75">
      <c r="A1525" s="96">
        <v>1517</v>
      </c>
      <c r="B1525" s="646" t="s">
        <v>3874</v>
      </c>
      <c r="C1525" s="647" t="s">
        <v>2521</v>
      </c>
      <c r="D1525" s="658" t="s">
        <v>3875</v>
      </c>
      <c r="E1525" s="85" t="s">
        <v>1247</v>
      </c>
      <c r="F1525" s="96" t="s">
        <v>1248</v>
      </c>
      <c r="G1525" s="4">
        <f t="shared" ca="1" si="47"/>
        <v>300</v>
      </c>
      <c r="H1525" s="4">
        <f t="shared" ca="1" si="47"/>
        <v>300</v>
      </c>
      <c r="I1525" s="4">
        <f t="shared" ca="1" si="48"/>
        <v>60</v>
      </c>
    </row>
    <row r="1526" spans="1:9" ht="15.75">
      <c r="A1526" s="96">
        <v>1518</v>
      </c>
      <c r="B1526" s="646" t="s">
        <v>3876</v>
      </c>
      <c r="C1526" s="647" t="s">
        <v>2521</v>
      </c>
      <c r="D1526" s="658" t="s">
        <v>3877</v>
      </c>
      <c r="E1526" s="85" t="s">
        <v>1247</v>
      </c>
      <c r="F1526" s="96" t="s">
        <v>1248</v>
      </c>
      <c r="G1526" s="4">
        <f t="shared" ca="1" si="47"/>
        <v>300</v>
      </c>
      <c r="H1526" s="4">
        <f t="shared" ca="1" si="47"/>
        <v>300</v>
      </c>
      <c r="I1526" s="4">
        <f t="shared" ca="1" si="48"/>
        <v>60</v>
      </c>
    </row>
    <row r="1527" spans="1:9" ht="15.75">
      <c r="A1527" s="96">
        <v>1519</v>
      </c>
      <c r="B1527" s="646" t="s">
        <v>2179</v>
      </c>
      <c r="C1527" s="647" t="s">
        <v>2724</v>
      </c>
      <c r="D1527" s="658" t="s">
        <v>3878</v>
      </c>
      <c r="E1527" s="85" t="s">
        <v>1247</v>
      </c>
      <c r="F1527" s="96" t="s">
        <v>1248</v>
      </c>
      <c r="G1527" s="4">
        <f t="shared" ca="1" si="47"/>
        <v>200</v>
      </c>
      <c r="H1527" s="4">
        <f t="shared" ca="1" si="47"/>
        <v>200</v>
      </c>
      <c r="I1527" s="4">
        <f t="shared" ca="1" si="48"/>
        <v>40</v>
      </c>
    </row>
    <row r="1528" spans="1:9" ht="15.75">
      <c r="A1528" s="96">
        <v>1520</v>
      </c>
      <c r="B1528" s="646" t="s">
        <v>1099</v>
      </c>
      <c r="C1528" s="647" t="s">
        <v>3879</v>
      </c>
      <c r="D1528" s="658" t="s">
        <v>3880</v>
      </c>
      <c r="E1528" s="85" t="s">
        <v>1247</v>
      </c>
      <c r="F1528" s="96" t="s">
        <v>1248</v>
      </c>
      <c r="G1528" s="4">
        <f t="shared" ca="1" si="47"/>
        <v>300</v>
      </c>
      <c r="H1528" s="4">
        <f t="shared" ca="1" si="47"/>
        <v>300</v>
      </c>
      <c r="I1528" s="4">
        <f t="shared" ca="1" si="48"/>
        <v>60</v>
      </c>
    </row>
    <row r="1529" spans="1:9" ht="15.75">
      <c r="A1529" s="96">
        <v>1521</v>
      </c>
      <c r="B1529" s="646" t="s">
        <v>1542</v>
      </c>
      <c r="C1529" s="647" t="s">
        <v>3881</v>
      </c>
      <c r="D1529" s="658" t="s">
        <v>3882</v>
      </c>
      <c r="E1529" s="85" t="s">
        <v>1247</v>
      </c>
      <c r="F1529" s="96" t="s">
        <v>1248</v>
      </c>
      <c r="G1529" s="4">
        <f t="shared" ca="1" si="47"/>
        <v>300</v>
      </c>
      <c r="H1529" s="4">
        <f t="shared" ca="1" si="47"/>
        <v>300</v>
      </c>
      <c r="I1529" s="4">
        <f t="shared" ca="1" si="48"/>
        <v>60</v>
      </c>
    </row>
    <row r="1530" spans="1:9" ht="15.75">
      <c r="A1530" s="96">
        <v>1522</v>
      </c>
      <c r="B1530" s="646" t="s">
        <v>1086</v>
      </c>
      <c r="C1530" s="647" t="s">
        <v>1445</v>
      </c>
      <c r="D1530" s="658" t="s">
        <v>3883</v>
      </c>
      <c r="E1530" s="85" t="s">
        <v>1247</v>
      </c>
      <c r="F1530" s="96" t="s">
        <v>1248</v>
      </c>
      <c r="G1530" s="4">
        <f t="shared" ca="1" si="47"/>
        <v>300</v>
      </c>
      <c r="H1530" s="4">
        <f t="shared" ca="1" si="47"/>
        <v>300</v>
      </c>
      <c r="I1530" s="4">
        <f t="shared" ca="1" si="48"/>
        <v>60</v>
      </c>
    </row>
    <row r="1531" spans="1:9" ht="15.75">
      <c r="A1531" s="96">
        <v>1523</v>
      </c>
      <c r="B1531" s="646" t="s">
        <v>1086</v>
      </c>
      <c r="C1531" s="647" t="s">
        <v>3884</v>
      </c>
      <c r="D1531" s="658" t="s">
        <v>3885</v>
      </c>
      <c r="E1531" s="85" t="s">
        <v>1247</v>
      </c>
      <c r="F1531" s="96" t="s">
        <v>1248</v>
      </c>
      <c r="G1531" s="4">
        <f t="shared" ca="1" si="47"/>
        <v>300</v>
      </c>
      <c r="H1531" s="4">
        <f t="shared" ca="1" si="47"/>
        <v>300</v>
      </c>
      <c r="I1531" s="4">
        <f t="shared" ca="1" si="48"/>
        <v>60</v>
      </c>
    </row>
    <row r="1532" spans="1:9" ht="15.75">
      <c r="A1532" s="96">
        <v>1524</v>
      </c>
      <c r="B1532" s="646" t="s">
        <v>1086</v>
      </c>
      <c r="C1532" s="647" t="s">
        <v>2762</v>
      </c>
      <c r="D1532" s="658" t="s">
        <v>3886</v>
      </c>
      <c r="E1532" s="85" t="s">
        <v>1247</v>
      </c>
      <c r="F1532" s="96" t="s">
        <v>1248</v>
      </c>
      <c r="G1532" s="4">
        <f t="shared" ca="1" si="47"/>
        <v>300</v>
      </c>
      <c r="H1532" s="4">
        <f t="shared" ca="1" si="47"/>
        <v>300</v>
      </c>
      <c r="I1532" s="4">
        <f t="shared" ca="1" si="48"/>
        <v>60</v>
      </c>
    </row>
    <row r="1533" spans="1:9" ht="15.75">
      <c r="A1533" s="96">
        <v>1525</v>
      </c>
      <c r="B1533" s="646" t="s">
        <v>1086</v>
      </c>
      <c r="C1533" s="647" t="s">
        <v>3887</v>
      </c>
      <c r="D1533" s="658" t="s">
        <v>3888</v>
      </c>
      <c r="E1533" s="85" t="s">
        <v>1247</v>
      </c>
      <c r="F1533" s="96" t="s">
        <v>1248</v>
      </c>
      <c r="G1533" s="4">
        <f t="shared" ca="1" si="47"/>
        <v>200</v>
      </c>
      <c r="H1533" s="4">
        <f t="shared" ca="1" si="47"/>
        <v>200</v>
      </c>
      <c r="I1533" s="4">
        <f t="shared" ca="1" si="48"/>
        <v>40</v>
      </c>
    </row>
    <row r="1534" spans="1:9" ht="15.75">
      <c r="A1534" s="96">
        <v>1526</v>
      </c>
      <c r="B1534" s="646" t="s">
        <v>1093</v>
      </c>
      <c r="C1534" s="647" t="s">
        <v>2701</v>
      </c>
      <c r="D1534" s="658" t="s">
        <v>3889</v>
      </c>
      <c r="E1534" s="85" t="s">
        <v>1247</v>
      </c>
      <c r="F1534" s="96" t="s">
        <v>1248</v>
      </c>
      <c r="G1534" s="4">
        <f t="shared" ca="1" si="47"/>
        <v>300</v>
      </c>
      <c r="H1534" s="4">
        <f t="shared" ca="1" si="47"/>
        <v>300</v>
      </c>
      <c r="I1534" s="4">
        <f t="shared" ca="1" si="48"/>
        <v>60</v>
      </c>
    </row>
    <row r="1535" spans="1:9" ht="15.75">
      <c r="A1535" s="96">
        <v>1527</v>
      </c>
      <c r="B1535" s="646" t="s">
        <v>1093</v>
      </c>
      <c r="C1535" s="647" t="s">
        <v>2585</v>
      </c>
      <c r="D1535" s="658" t="s">
        <v>3890</v>
      </c>
      <c r="E1535" s="85" t="s">
        <v>1247</v>
      </c>
      <c r="F1535" s="96" t="s">
        <v>1248</v>
      </c>
      <c r="G1535" s="4">
        <f t="shared" ca="1" si="47"/>
        <v>200</v>
      </c>
      <c r="H1535" s="4">
        <f t="shared" ca="1" si="47"/>
        <v>200</v>
      </c>
      <c r="I1535" s="4">
        <f t="shared" ca="1" si="48"/>
        <v>40</v>
      </c>
    </row>
    <row r="1536" spans="1:9" ht="15.75">
      <c r="A1536" s="96">
        <v>1528</v>
      </c>
      <c r="B1536" s="646" t="s">
        <v>3440</v>
      </c>
      <c r="C1536" s="647" t="s">
        <v>1832</v>
      </c>
      <c r="D1536" s="658" t="s">
        <v>3891</v>
      </c>
      <c r="E1536" s="85" t="s">
        <v>1247</v>
      </c>
      <c r="F1536" s="96" t="s">
        <v>1248</v>
      </c>
      <c r="G1536" s="4">
        <f t="shared" ca="1" si="47"/>
        <v>200</v>
      </c>
      <c r="H1536" s="4">
        <f t="shared" ca="1" si="47"/>
        <v>200</v>
      </c>
      <c r="I1536" s="4">
        <f t="shared" ca="1" si="48"/>
        <v>40</v>
      </c>
    </row>
    <row r="1537" spans="1:9" ht="15.75">
      <c r="A1537" s="96">
        <v>1529</v>
      </c>
      <c r="B1537" s="646" t="s">
        <v>1100</v>
      </c>
      <c r="C1537" s="647" t="s">
        <v>3892</v>
      </c>
      <c r="D1537" s="658" t="s">
        <v>3893</v>
      </c>
      <c r="E1537" s="85" t="s">
        <v>1247</v>
      </c>
      <c r="F1537" s="96" t="s">
        <v>1248</v>
      </c>
      <c r="G1537" s="4">
        <f t="shared" ca="1" si="47"/>
        <v>300</v>
      </c>
      <c r="H1537" s="4">
        <f t="shared" ca="1" si="47"/>
        <v>300</v>
      </c>
      <c r="I1537" s="4">
        <f t="shared" ca="1" si="48"/>
        <v>60</v>
      </c>
    </row>
    <row r="1538" spans="1:9" ht="15.75">
      <c r="A1538" s="96">
        <v>1530</v>
      </c>
      <c r="B1538" s="646" t="s">
        <v>1768</v>
      </c>
      <c r="C1538" s="647" t="s">
        <v>3894</v>
      </c>
      <c r="D1538" s="658" t="s">
        <v>3895</v>
      </c>
      <c r="E1538" s="85" t="s">
        <v>1247</v>
      </c>
      <c r="F1538" s="96" t="s">
        <v>1248</v>
      </c>
      <c r="G1538" s="4">
        <f t="shared" ca="1" si="47"/>
        <v>200</v>
      </c>
      <c r="H1538" s="4">
        <f t="shared" ca="1" si="47"/>
        <v>200</v>
      </c>
      <c r="I1538" s="4">
        <f t="shared" ca="1" si="48"/>
        <v>40</v>
      </c>
    </row>
    <row r="1539" spans="1:9" ht="15.75">
      <c r="A1539" s="96">
        <v>1531</v>
      </c>
      <c r="B1539" s="646" t="s">
        <v>3896</v>
      </c>
      <c r="C1539" s="647" t="s">
        <v>1713</v>
      </c>
      <c r="D1539" s="658" t="s">
        <v>3897</v>
      </c>
      <c r="E1539" s="85" t="s">
        <v>1247</v>
      </c>
      <c r="F1539" s="96" t="s">
        <v>1248</v>
      </c>
      <c r="G1539" s="4">
        <f t="shared" ca="1" si="47"/>
        <v>200</v>
      </c>
      <c r="H1539" s="4">
        <f t="shared" ca="1" si="47"/>
        <v>200</v>
      </c>
      <c r="I1539" s="4">
        <f t="shared" ca="1" si="48"/>
        <v>40</v>
      </c>
    </row>
    <row r="1540" spans="1:9" ht="15.75">
      <c r="A1540" s="96">
        <v>1532</v>
      </c>
      <c r="B1540" s="646" t="s">
        <v>1413</v>
      </c>
      <c r="C1540" s="647" t="s">
        <v>1809</v>
      </c>
      <c r="D1540" s="658" t="s">
        <v>3898</v>
      </c>
      <c r="E1540" s="85" t="s">
        <v>1247</v>
      </c>
      <c r="F1540" s="96" t="s">
        <v>1248</v>
      </c>
      <c r="G1540" s="4">
        <f t="shared" ca="1" si="47"/>
        <v>300</v>
      </c>
      <c r="H1540" s="4">
        <f t="shared" ca="1" si="47"/>
        <v>300</v>
      </c>
      <c r="I1540" s="4">
        <f t="shared" ca="1" si="48"/>
        <v>60</v>
      </c>
    </row>
    <row r="1541" spans="1:9" ht="15.75">
      <c r="A1541" s="96">
        <v>1533</v>
      </c>
      <c r="B1541" s="646" t="s">
        <v>1080</v>
      </c>
      <c r="C1541" s="647" t="s">
        <v>3397</v>
      </c>
      <c r="D1541" s="658" t="s">
        <v>3899</v>
      </c>
      <c r="E1541" s="85" t="s">
        <v>1247</v>
      </c>
      <c r="F1541" s="96" t="s">
        <v>1248</v>
      </c>
      <c r="G1541" s="4">
        <f t="shared" ca="1" si="47"/>
        <v>200</v>
      </c>
      <c r="H1541" s="4">
        <f t="shared" ca="1" si="47"/>
        <v>200</v>
      </c>
      <c r="I1541" s="4">
        <f t="shared" ca="1" si="48"/>
        <v>40</v>
      </c>
    </row>
    <row r="1542" spans="1:9" ht="15.75">
      <c r="A1542" s="96">
        <v>1534</v>
      </c>
      <c r="B1542" s="646" t="s">
        <v>1092</v>
      </c>
      <c r="C1542" s="647" t="s">
        <v>1891</v>
      </c>
      <c r="D1542" s="658" t="s">
        <v>3900</v>
      </c>
      <c r="E1542" s="85" t="s">
        <v>1247</v>
      </c>
      <c r="F1542" s="96" t="s">
        <v>1248</v>
      </c>
      <c r="G1542" s="4">
        <f t="shared" ca="1" si="47"/>
        <v>300</v>
      </c>
      <c r="H1542" s="4">
        <f t="shared" ca="1" si="47"/>
        <v>300</v>
      </c>
      <c r="I1542" s="4">
        <f t="shared" ca="1" si="48"/>
        <v>60</v>
      </c>
    </row>
    <row r="1543" spans="1:9" ht="15.75">
      <c r="A1543" s="96">
        <v>1535</v>
      </c>
      <c r="B1543" s="646" t="s">
        <v>1091</v>
      </c>
      <c r="C1543" s="647" t="s">
        <v>3884</v>
      </c>
      <c r="D1543" s="658" t="s">
        <v>3901</v>
      </c>
      <c r="E1543" s="85" t="s">
        <v>1247</v>
      </c>
      <c r="F1543" s="96" t="s">
        <v>1248</v>
      </c>
      <c r="G1543" s="4">
        <f t="shared" ca="1" si="47"/>
        <v>300</v>
      </c>
      <c r="H1543" s="4">
        <f t="shared" ca="1" si="47"/>
        <v>300</v>
      </c>
      <c r="I1543" s="4">
        <f t="shared" ca="1" si="48"/>
        <v>60</v>
      </c>
    </row>
    <row r="1544" spans="1:9" ht="15.75">
      <c r="A1544" s="96">
        <v>1536</v>
      </c>
      <c r="B1544" s="646" t="s">
        <v>1877</v>
      </c>
      <c r="C1544" s="647" t="s">
        <v>3827</v>
      </c>
      <c r="D1544" s="658" t="s">
        <v>3902</v>
      </c>
      <c r="E1544" s="85" t="s">
        <v>1247</v>
      </c>
      <c r="F1544" s="96" t="s">
        <v>1248</v>
      </c>
      <c r="G1544" s="4">
        <f t="shared" ca="1" si="47"/>
        <v>200</v>
      </c>
      <c r="H1544" s="4">
        <f t="shared" ca="1" si="47"/>
        <v>200</v>
      </c>
      <c r="I1544" s="4">
        <f t="shared" ca="1" si="48"/>
        <v>40</v>
      </c>
    </row>
    <row r="1545" spans="1:9" ht="15.75">
      <c r="A1545" s="96">
        <v>1537</v>
      </c>
      <c r="B1545" s="646" t="s">
        <v>1712</v>
      </c>
      <c r="C1545" s="647" t="s">
        <v>3903</v>
      </c>
      <c r="D1545" s="658" t="s">
        <v>3904</v>
      </c>
      <c r="E1545" s="85" t="s">
        <v>1247</v>
      </c>
      <c r="F1545" s="96" t="s">
        <v>1248</v>
      </c>
      <c r="G1545" s="4">
        <f t="shared" ca="1" si="47"/>
        <v>300</v>
      </c>
      <c r="H1545" s="4">
        <f t="shared" ca="1" si="47"/>
        <v>300</v>
      </c>
      <c r="I1545" s="4">
        <f t="shared" ca="1" si="48"/>
        <v>60</v>
      </c>
    </row>
    <row r="1546" spans="1:9" ht="15.75">
      <c r="A1546" s="96">
        <v>1538</v>
      </c>
      <c r="B1546" s="646" t="s">
        <v>543</v>
      </c>
      <c r="C1546" s="647" t="s">
        <v>2094</v>
      </c>
      <c r="D1546" s="658" t="s">
        <v>3905</v>
      </c>
      <c r="E1546" s="85" t="s">
        <v>1247</v>
      </c>
      <c r="F1546" s="96" t="s">
        <v>1248</v>
      </c>
      <c r="G1546" s="4">
        <f t="shared" ca="1" si="47"/>
        <v>300</v>
      </c>
      <c r="H1546" s="4">
        <f t="shared" ca="1" si="47"/>
        <v>300</v>
      </c>
      <c r="I1546" s="4">
        <f t="shared" ca="1" si="48"/>
        <v>60</v>
      </c>
    </row>
    <row r="1547" spans="1:9" ht="15.75">
      <c r="A1547" s="96">
        <v>1539</v>
      </c>
      <c r="B1547" s="646" t="s">
        <v>1348</v>
      </c>
      <c r="C1547" s="647" t="s">
        <v>3906</v>
      </c>
      <c r="D1547" s="658" t="s">
        <v>3907</v>
      </c>
      <c r="E1547" s="85" t="s">
        <v>1247</v>
      </c>
      <c r="F1547" s="96" t="s">
        <v>1248</v>
      </c>
      <c r="G1547" s="4">
        <f t="shared" ca="1" si="47"/>
        <v>300</v>
      </c>
      <c r="H1547" s="4">
        <f t="shared" ca="1" si="47"/>
        <v>300</v>
      </c>
      <c r="I1547" s="4">
        <f t="shared" ca="1" si="48"/>
        <v>60</v>
      </c>
    </row>
    <row r="1548" spans="1:9" ht="15.75">
      <c r="A1548" s="96">
        <v>1540</v>
      </c>
      <c r="B1548" s="646" t="s">
        <v>1348</v>
      </c>
      <c r="C1548" s="647" t="s">
        <v>3908</v>
      </c>
      <c r="D1548" s="658" t="s">
        <v>3909</v>
      </c>
      <c r="E1548" s="85" t="s">
        <v>1247</v>
      </c>
      <c r="F1548" s="96" t="s">
        <v>1248</v>
      </c>
      <c r="G1548" s="4">
        <f t="shared" ca="1" si="47"/>
        <v>300</v>
      </c>
      <c r="H1548" s="4">
        <f t="shared" ca="1" si="47"/>
        <v>300</v>
      </c>
      <c r="I1548" s="4">
        <f t="shared" ca="1" si="48"/>
        <v>60</v>
      </c>
    </row>
    <row r="1549" spans="1:9" ht="15.75">
      <c r="A1549" s="96">
        <v>1541</v>
      </c>
      <c r="B1549" s="646" t="s">
        <v>1108</v>
      </c>
      <c r="C1549" s="647" t="s">
        <v>3910</v>
      </c>
      <c r="D1549" s="658" t="s">
        <v>3911</v>
      </c>
      <c r="E1549" s="85" t="s">
        <v>1247</v>
      </c>
      <c r="F1549" s="96" t="s">
        <v>1248</v>
      </c>
      <c r="G1549" s="4">
        <f t="shared" ca="1" si="47"/>
        <v>300</v>
      </c>
      <c r="H1549" s="4">
        <f t="shared" ca="1" si="47"/>
        <v>300</v>
      </c>
      <c r="I1549" s="4">
        <f t="shared" ca="1" si="48"/>
        <v>60</v>
      </c>
    </row>
    <row r="1550" spans="1:9" ht="15.75">
      <c r="A1550" s="96">
        <v>1542</v>
      </c>
      <c r="B1550" s="646" t="s">
        <v>1103</v>
      </c>
      <c r="C1550" s="647" t="s">
        <v>1763</v>
      </c>
      <c r="D1550" s="658" t="s">
        <v>3912</v>
      </c>
      <c r="E1550" s="85" t="s">
        <v>1247</v>
      </c>
      <c r="F1550" s="96" t="s">
        <v>1248</v>
      </c>
      <c r="G1550" s="4">
        <f t="shared" ca="1" si="47"/>
        <v>200</v>
      </c>
      <c r="H1550" s="4">
        <f t="shared" ca="1" si="47"/>
        <v>200</v>
      </c>
      <c r="I1550" s="4">
        <f t="shared" ca="1" si="48"/>
        <v>40</v>
      </c>
    </row>
    <row r="1551" spans="1:9" ht="15.75">
      <c r="A1551" s="96">
        <v>1543</v>
      </c>
      <c r="B1551" s="646" t="s">
        <v>3913</v>
      </c>
      <c r="C1551" s="647" t="s">
        <v>1167</v>
      </c>
      <c r="D1551" s="658" t="s">
        <v>3914</v>
      </c>
      <c r="E1551" s="85" t="s">
        <v>1247</v>
      </c>
      <c r="F1551" s="96" t="s">
        <v>1248</v>
      </c>
      <c r="G1551" s="4">
        <f t="shared" ca="1" si="47"/>
        <v>200</v>
      </c>
      <c r="H1551" s="4">
        <f t="shared" ca="1" si="47"/>
        <v>200</v>
      </c>
      <c r="I1551" s="4">
        <f t="shared" ca="1" si="48"/>
        <v>40</v>
      </c>
    </row>
    <row r="1552" spans="1:9" ht="15.75">
      <c r="A1552" s="96">
        <v>1544</v>
      </c>
      <c r="B1552" s="646" t="s">
        <v>1083</v>
      </c>
      <c r="C1552" s="647" t="s">
        <v>2183</v>
      </c>
      <c r="D1552" s="658" t="s">
        <v>3915</v>
      </c>
      <c r="E1552" s="85" t="s">
        <v>1247</v>
      </c>
      <c r="F1552" s="96" t="s">
        <v>1248</v>
      </c>
      <c r="G1552" s="4">
        <f t="shared" ca="1" si="47"/>
        <v>300</v>
      </c>
      <c r="H1552" s="4">
        <f t="shared" ca="1" si="47"/>
        <v>300</v>
      </c>
      <c r="I1552" s="4">
        <f t="shared" ca="1" si="48"/>
        <v>60</v>
      </c>
    </row>
    <row r="1553" spans="1:9" ht="15.75">
      <c r="A1553" s="96">
        <v>1545</v>
      </c>
      <c r="B1553" s="646" t="s">
        <v>3064</v>
      </c>
      <c r="C1553" s="647" t="s">
        <v>1708</v>
      </c>
      <c r="D1553" s="658" t="s">
        <v>3916</v>
      </c>
      <c r="E1553" s="85" t="s">
        <v>1247</v>
      </c>
      <c r="F1553" s="96" t="s">
        <v>1248</v>
      </c>
      <c r="G1553" s="4">
        <f t="shared" ca="1" si="47"/>
        <v>300</v>
      </c>
      <c r="H1553" s="4">
        <f t="shared" ca="1" si="47"/>
        <v>300</v>
      </c>
      <c r="I1553" s="4">
        <f t="shared" ca="1" si="48"/>
        <v>60</v>
      </c>
    </row>
    <row r="1554" spans="1:9" ht="15.75">
      <c r="A1554" s="96">
        <v>1546</v>
      </c>
      <c r="B1554" s="646" t="s">
        <v>2610</v>
      </c>
      <c r="C1554" s="647" t="s">
        <v>1809</v>
      </c>
      <c r="D1554" s="658" t="s">
        <v>3917</v>
      </c>
      <c r="E1554" s="85" t="s">
        <v>1247</v>
      </c>
      <c r="F1554" s="96" t="s">
        <v>1248</v>
      </c>
      <c r="G1554" s="4">
        <f t="shared" ca="1" si="47"/>
        <v>300</v>
      </c>
      <c r="H1554" s="4">
        <f t="shared" ca="1" si="47"/>
        <v>300</v>
      </c>
      <c r="I1554" s="4">
        <f t="shared" ca="1" si="48"/>
        <v>60</v>
      </c>
    </row>
    <row r="1555" spans="1:9" ht="15.75">
      <c r="A1555" s="96">
        <v>1547</v>
      </c>
      <c r="B1555" s="646" t="s">
        <v>1946</v>
      </c>
      <c r="C1555" s="647" t="s">
        <v>3918</v>
      </c>
      <c r="D1555" s="658" t="s">
        <v>3919</v>
      </c>
      <c r="E1555" s="85" t="s">
        <v>1247</v>
      </c>
      <c r="F1555" s="96" t="s">
        <v>1248</v>
      </c>
      <c r="G1555" s="4">
        <f t="shared" ca="1" si="47"/>
        <v>300</v>
      </c>
      <c r="H1555" s="4">
        <f t="shared" ca="1" si="47"/>
        <v>300</v>
      </c>
      <c r="I1555" s="4">
        <f t="shared" ca="1" si="48"/>
        <v>60</v>
      </c>
    </row>
    <row r="1556" spans="1:9" ht="15.75">
      <c r="A1556" s="96">
        <v>1548</v>
      </c>
      <c r="B1556" s="646" t="s">
        <v>1114</v>
      </c>
      <c r="C1556" s="647" t="s">
        <v>3920</v>
      </c>
      <c r="D1556" s="658" t="s">
        <v>3921</v>
      </c>
      <c r="E1556" s="85" t="s">
        <v>1247</v>
      </c>
      <c r="F1556" s="96" t="s">
        <v>1248</v>
      </c>
      <c r="G1556" s="4">
        <f t="shared" ca="1" si="47"/>
        <v>300</v>
      </c>
      <c r="H1556" s="4">
        <f t="shared" ca="1" si="47"/>
        <v>300</v>
      </c>
      <c r="I1556" s="4">
        <f t="shared" ca="1" si="48"/>
        <v>60</v>
      </c>
    </row>
    <row r="1557" spans="1:9" ht="15.75">
      <c r="A1557" s="96">
        <v>1549</v>
      </c>
      <c r="B1557" s="646" t="s">
        <v>3922</v>
      </c>
      <c r="C1557" s="647" t="s">
        <v>3923</v>
      </c>
      <c r="D1557" s="658" t="s">
        <v>3924</v>
      </c>
      <c r="E1557" s="85" t="s">
        <v>1247</v>
      </c>
      <c r="F1557" s="96" t="s">
        <v>1248</v>
      </c>
      <c r="G1557" s="4">
        <f t="shared" ca="1" si="47"/>
        <v>300</v>
      </c>
      <c r="H1557" s="4">
        <f t="shared" ca="1" si="47"/>
        <v>300</v>
      </c>
      <c r="I1557" s="4">
        <f t="shared" ca="1" si="48"/>
        <v>60</v>
      </c>
    </row>
    <row r="1558" spans="1:9" ht="15.75">
      <c r="A1558" s="96">
        <v>1550</v>
      </c>
      <c r="B1558" s="646" t="s">
        <v>1431</v>
      </c>
      <c r="C1558" s="647" t="s">
        <v>2971</v>
      </c>
      <c r="D1558" s="658" t="s">
        <v>3925</v>
      </c>
      <c r="E1558" s="85" t="s">
        <v>1247</v>
      </c>
      <c r="F1558" s="96" t="s">
        <v>1248</v>
      </c>
      <c r="G1558" s="4">
        <f t="shared" ca="1" si="47"/>
        <v>300</v>
      </c>
      <c r="H1558" s="4">
        <f t="shared" ca="1" si="47"/>
        <v>300</v>
      </c>
      <c r="I1558" s="4">
        <f t="shared" ca="1" si="48"/>
        <v>60</v>
      </c>
    </row>
    <row r="1559" spans="1:9" ht="15.75">
      <c r="A1559" s="96">
        <v>1551</v>
      </c>
      <c r="B1559" s="646" t="s">
        <v>3209</v>
      </c>
      <c r="C1559" s="647" t="s">
        <v>2991</v>
      </c>
      <c r="D1559" s="658" t="s">
        <v>3926</v>
      </c>
      <c r="E1559" s="85" t="s">
        <v>1247</v>
      </c>
      <c r="F1559" s="96" t="s">
        <v>1248</v>
      </c>
      <c r="G1559" s="4">
        <f t="shared" ca="1" si="47"/>
        <v>200</v>
      </c>
      <c r="H1559" s="4">
        <f t="shared" ca="1" si="47"/>
        <v>200</v>
      </c>
      <c r="I1559" s="4">
        <f t="shared" ca="1" si="48"/>
        <v>40</v>
      </c>
    </row>
    <row r="1560" spans="1:9" ht="15.75">
      <c r="A1560" s="96">
        <v>1552</v>
      </c>
      <c r="B1560" s="646" t="s">
        <v>1098</v>
      </c>
      <c r="C1560" s="647" t="s">
        <v>3927</v>
      </c>
      <c r="D1560" s="658" t="s">
        <v>3928</v>
      </c>
      <c r="E1560" s="85" t="s">
        <v>1247</v>
      </c>
      <c r="F1560" s="96" t="s">
        <v>1248</v>
      </c>
      <c r="G1560" s="4">
        <f t="shared" ca="1" si="47"/>
        <v>300</v>
      </c>
      <c r="H1560" s="4">
        <f t="shared" ca="1" si="47"/>
        <v>300</v>
      </c>
      <c r="I1560" s="4">
        <f t="shared" ca="1" si="48"/>
        <v>60</v>
      </c>
    </row>
    <row r="1561" spans="1:9" ht="15.75">
      <c r="A1561" s="96">
        <v>1553</v>
      </c>
      <c r="B1561" s="646" t="s">
        <v>1803</v>
      </c>
      <c r="C1561" s="647" t="s">
        <v>2394</v>
      </c>
      <c r="D1561" s="658" t="s">
        <v>3929</v>
      </c>
      <c r="E1561" s="85" t="s">
        <v>1247</v>
      </c>
      <c r="F1561" s="96" t="s">
        <v>1248</v>
      </c>
      <c r="G1561" s="4">
        <f t="shared" ca="1" si="47"/>
        <v>200</v>
      </c>
      <c r="H1561" s="4">
        <f t="shared" ca="1" si="47"/>
        <v>200</v>
      </c>
      <c r="I1561" s="4">
        <f t="shared" ca="1" si="48"/>
        <v>40</v>
      </c>
    </row>
    <row r="1562" spans="1:9" ht="15.75">
      <c r="A1562" s="96">
        <v>1554</v>
      </c>
      <c r="B1562" s="646" t="s">
        <v>3930</v>
      </c>
      <c r="C1562" s="647" t="s">
        <v>3931</v>
      </c>
      <c r="D1562" s="658" t="s">
        <v>3932</v>
      </c>
      <c r="E1562" s="85" t="s">
        <v>1247</v>
      </c>
      <c r="F1562" s="96" t="s">
        <v>1248</v>
      </c>
      <c r="G1562" s="4">
        <f t="shared" ref="G1562:H1564" ca="1" si="49">H1562/0.8</f>
        <v>300</v>
      </c>
      <c r="H1562" s="4">
        <f t="shared" ca="1" si="49"/>
        <v>300</v>
      </c>
      <c r="I1562" s="4">
        <f t="shared" ref="I1562:I1564" ca="1" si="50">G1562-H1562</f>
        <v>60</v>
      </c>
    </row>
    <row r="1563" spans="1:9" ht="15.75">
      <c r="A1563" s="96">
        <v>1555</v>
      </c>
      <c r="B1563" s="646" t="s">
        <v>2368</v>
      </c>
      <c r="C1563" s="647" t="s">
        <v>2400</v>
      </c>
      <c r="D1563" s="658" t="s">
        <v>3933</v>
      </c>
      <c r="E1563" s="85" t="s">
        <v>1247</v>
      </c>
      <c r="F1563" s="96" t="s">
        <v>1248</v>
      </c>
      <c r="G1563" s="4">
        <f t="shared" ca="1" si="49"/>
        <v>300</v>
      </c>
      <c r="H1563" s="4">
        <f t="shared" ca="1" si="49"/>
        <v>300</v>
      </c>
      <c r="I1563" s="4">
        <f t="shared" ca="1" si="50"/>
        <v>60</v>
      </c>
    </row>
    <row r="1564" spans="1:9" ht="15.75">
      <c r="A1564" s="96">
        <v>1556</v>
      </c>
      <c r="B1564" s="646" t="s">
        <v>1098</v>
      </c>
      <c r="C1564" s="647" t="s">
        <v>3934</v>
      </c>
      <c r="D1564" s="658" t="s">
        <v>3935</v>
      </c>
      <c r="E1564" s="85" t="s">
        <v>1247</v>
      </c>
      <c r="F1564" s="96" t="s">
        <v>1248</v>
      </c>
      <c r="G1564" s="4">
        <f t="shared" ca="1" si="49"/>
        <v>300</v>
      </c>
      <c r="H1564" s="4">
        <f t="shared" ca="1" si="49"/>
        <v>300</v>
      </c>
      <c r="I1564" s="4">
        <f t="shared" ca="1" si="50"/>
        <v>60</v>
      </c>
    </row>
    <row r="1565" spans="1:9" ht="15">
      <c r="E1565" s="442"/>
      <c r="F1565" s="85" t="s">
        <v>422</v>
      </c>
      <c r="G1565" s="84">
        <v>424956</v>
      </c>
      <c r="H1565" s="84">
        <v>418245</v>
      </c>
      <c r="I1565" s="84">
        <v>84991</v>
      </c>
    </row>
    <row r="1568" spans="1:9" ht="18">
      <c r="A1568" s="649" t="s">
        <v>440</v>
      </c>
      <c r="B1568" s="649"/>
      <c r="C1568" s="649"/>
      <c r="D1568" s="650"/>
      <c r="E1568" s="650"/>
      <c r="F1568" s="650"/>
      <c r="G1568" s="651"/>
      <c r="H1568" s="652"/>
      <c r="I1568" s="652"/>
    </row>
    <row r="1569" spans="1:9" ht="18">
      <c r="A1569" s="649"/>
      <c r="B1569" s="649"/>
      <c r="C1569" s="649"/>
      <c r="D1569" s="650"/>
      <c r="E1569" s="650"/>
      <c r="F1569" s="650"/>
      <c r="G1569" s="651"/>
      <c r="H1569" s="652"/>
      <c r="I1569" s="652"/>
    </row>
    <row r="1570" spans="1:9" ht="18">
      <c r="A1570" s="653" t="s">
        <v>107</v>
      </c>
      <c r="B1570" s="653"/>
      <c r="C1570" s="649"/>
      <c r="D1570" s="654"/>
      <c r="E1570" s="654"/>
      <c r="F1570" s="654"/>
      <c r="G1570" s="655"/>
      <c r="H1570" s="652"/>
      <c r="I1570" s="652"/>
    </row>
    <row r="1571" spans="1:9" ht="18">
      <c r="A1571" s="654"/>
      <c r="B1571" s="654"/>
      <c r="C1571" s="649"/>
      <c r="D1571" s="654"/>
      <c r="E1571" s="654"/>
      <c r="F1571" s="654"/>
      <c r="G1571" s="655"/>
      <c r="H1571" s="652"/>
      <c r="I1571" s="652"/>
    </row>
    <row r="1572" spans="1:9" ht="18">
      <c r="A1572" s="654"/>
      <c r="B1572" s="654"/>
      <c r="C1572" s="649"/>
      <c r="D1572" s="654"/>
      <c r="E1572" s="656"/>
      <c r="F1572" s="656"/>
      <c r="G1572" s="657"/>
      <c r="H1572" s="652"/>
      <c r="I1572" s="652"/>
    </row>
    <row r="1573" spans="1:9" ht="18">
      <c r="A1573" s="653"/>
      <c r="B1573" s="653"/>
      <c r="C1573" s="649" t="s">
        <v>3936</v>
      </c>
      <c r="D1573" s="653"/>
      <c r="E1573" s="653"/>
      <c r="F1573" s="653"/>
      <c r="G1573" s="651"/>
      <c r="H1573" s="652"/>
      <c r="I1573" s="652"/>
    </row>
    <row r="1574" spans="1:9" ht="18">
      <c r="A1574" s="654"/>
      <c r="B1574" s="654"/>
      <c r="C1574" s="649" t="s">
        <v>374</v>
      </c>
      <c r="D1574" s="654"/>
      <c r="E1574" s="654"/>
      <c r="F1574" s="654"/>
      <c r="G1574" s="655"/>
      <c r="H1574" s="652"/>
      <c r="I1574" s="652"/>
    </row>
  </sheetData>
  <mergeCells count="2">
    <mergeCell ref="I1:J1"/>
    <mergeCell ref="I2:J2"/>
  </mergeCells>
  <printOptions gridLines="1"/>
  <pageMargins left="0.25" right="0.25" top="0.75" bottom="0.75" header="0.3" footer="0.3"/>
  <pageSetup scale="7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441</v>
      </c>
      <c r="B1" s="75"/>
      <c r="C1" s="75"/>
      <c r="D1" s="75"/>
      <c r="E1" s="75"/>
      <c r="F1" s="75"/>
      <c r="G1" s="698" t="s">
        <v>109</v>
      </c>
      <c r="H1" s="698"/>
      <c r="I1" s="343"/>
    </row>
    <row r="2" spans="1:9" ht="15">
      <c r="A2" s="74" t="s">
        <v>140</v>
      </c>
      <c r="B2" s="75"/>
      <c r="C2" s="75"/>
      <c r="D2" s="75"/>
      <c r="E2" s="75"/>
      <c r="F2" s="75"/>
      <c r="G2" s="696" t="str">
        <f>'ფორმა N1'!L2</f>
        <v>01.01.2017-31.12.2017</v>
      </c>
      <c r="H2" s="696"/>
      <c r="I2" s="74"/>
    </row>
    <row r="3" spans="1:9" ht="15">
      <c r="A3" s="74"/>
      <c r="B3" s="74"/>
      <c r="C3" s="74"/>
      <c r="D3" s="74"/>
      <c r="E3" s="74"/>
      <c r="F3" s="74"/>
      <c r="G3" s="254"/>
      <c r="H3" s="254"/>
      <c r="I3" s="343"/>
    </row>
    <row r="4" spans="1:9" ht="15">
      <c r="A4" s="75" t="s">
        <v>269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411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53"/>
      <c r="B7" s="253"/>
      <c r="C7" s="253"/>
      <c r="D7" s="253"/>
      <c r="E7" s="253"/>
      <c r="F7" s="253"/>
      <c r="G7" s="76"/>
      <c r="H7" s="76"/>
      <c r="I7" s="343"/>
    </row>
    <row r="8" spans="1:9" ht="45">
      <c r="A8" s="339" t="s">
        <v>64</v>
      </c>
      <c r="B8" s="77" t="s">
        <v>326</v>
      </c>
      <c r="C8" s="88" t="s">
        <v>327</v>
      </c>
      <c r="D8" s="88" t="s">
        <v>227</v>
      </c>
      <c r="E8" s="88" t="s">
        <v>330</v>
      </c>
      <c r="F8" s="88" t="s">
        <v>329</v>
      </c>
      <c r="G8" s="88" t="s">
        <v>371</v>
      </c>
      <c r="H8" s="77" t="s">
        <v>10</v>
      </c>
      <c r="I8" s="77" t="s">
        <v>9</v>
      </c>
    </row>
    <row r="9" spans="1:9" ht="15">
      <c r="A9" s="340"/>
      <c r="B9" s="341"/>
      <c r="C9" s="96"/>
      <c r="D9" s="96"/>
      <c r="E9" s="96"/>
      <c r="F9" s="96"/>
      <c r="G9" s="96"/>
      <c r="H9" s="4"/>
      <c r="I9" s="4"/>
    </row>
    <row r="10" spans="1:9" ht="15">
      <c r="A10" s="340"/>
      <c r="B10" s="341"/>
      <c r="C10" s="96"/>
      <c r="D10" s="96"/>
      <c r="E10" s="96"/>
      <c r="F10" s="96"/>
      <c r="G10" s="96"/>
      <c r="H10" s="4"/>
      <c r="I10" s="4"/>
    </row>
    <row r="11" spans="1:9" ht="15">
      <c r="A11" s="340"/>
      <c r="B11" s="341"/>
      <c r="C11" s="85"/>
      <c r="D11" s="85"/>
      <c r="E11" s="85"/>
      <c r="F11" s="85"/>
      <c r="G11" s="85"/>
      <c r="H11" s="4"/>
      <c r="I11" s="4"/>
    </row>
    <row r="12" spans="1:9" ht="15">
      <c r="A12" s="340"/>
      <c r="B12" s="341"/>
      <c r="C12" s="85"/>
      <c r="D12" s="85"/>
      <c r="E12" s="85"/>
      <c r="F12" s="85"/>
      <c r="G12" s="85"/>
      <c r="H12" s="4"/>
      <c r="I12" s="4"/>
    </row>
    <row r="13" spans="1:9" ht="15">
      <c r="A13" s="340"/>
      <c r="B13" s="341"/>
      <c r="C13" s="85"/>
      <c r="D13" s="85"/>
      <c r="E13" s="85"/>
      <c r="F13" s="85"/>
      <c r="G13" s="85"/>
      <c r="H13" s="4"/>
      <c r="I13" s="4"/>
    </row>
    <row r="14" spans="1:9" ht="15">
      <c r="A14" s="340"/>
      <c r="B14" s="341"/>
      <c r="C14" s="85"/>
      <c r="D14" s="85"/>
      <c r="E14" s="85"/>
      <c r="F14" s="85"/>
      <c r="G14" s="85"/>
      <c r="H14" s="4"/>
      <c r="I14" s="4"/>
    </row>
    <row r="15" spans="1:9" ht="15">
      <c r="A15" s="340"/>
      <c r="B15" s="341"/>
      <c r="C15" s="85"/>
      <c r="D15" s="85"/>
      <c r="E15" s="85"/>
      <c r="F15" s="85"/>
      <c r="G15" s="85"/>
      <c r="H15" s="4"/>
      <c r="I15" s="4"/>
    </row>
    <row r="16" spans="1:9" ht="15">
      <c r="A16" s="340"/>
      <c r="B16" s="341"/>
      <c r="C16" s="85"/>
      <c r="D16" s="85"/>
      <c r="E16" s="85"/>
      <c r="F16" s="85"/>
      <c r="G16" s="85"/>
      <c r="H16" s="4"/>
      <c r="I16" s="4"/>
    </row>
    <row r="17" spans="1:9" ht="15">
      <c r="A17" s="340"/>
      <c r="B17" s="341"/>
      <c r="C17" s="85"/>
      <c r="D17" s="85"/>
      <c r="E17" s="85"/>
      <c r="F17" s="85"/>
      <c r="G17" s="85"/>
      <c r="H17" s="4"/>
      <c r="I17" s="4"/>
    </row>
    <row r="18" spans="1:9" ht="15">
      <c r="A18" s="340"/>
      <c r="B18" s="341"/>
      <c r="C18" s="85"/>
      <c r="D18" s="85"/>
      <c r="E18" s="85"/>
      <c r="F18" s="85"/>
      <c r="G18" s="85"/>
      <c r="H18" s="4"/>
      <c r="I18" s="4"/>
    </row>
    <row r="19" spans="1:9" ht="15">
      <c r="A19" s="340"/>
      <c r="B19" s="341"/>
      <c r="C19" s="85"/>
      <c r="D19" s="85"/>
      <c r="E19" s="85"/>
      <c r="F19" s="85"/>
      <c r="G19" s="85"/>
      <c r="H19" s="4"/>
      <c r="I19" s="4"/>
    </row>
    <row r="20" spans="1:9" ht="15">
      <c r="A20" s="340"/>
      <c r="B20" s="341"/>
      <c r="C20" s="85"/>
      <c r="D20" s="85"/>
      <c r="E20" s="85"/>
      <c r="F20" s="85"/>
      <c r="G20" s="85"/>
      <c r="H20" s="4"/>
      <c r="I20" s="4"/>
    </row>
    <row r="21" spans="1:9" ht="15">
      <c r="A21" s="340"/>
      <c r="B21" s="341"/>
      <c r="C21" s="85"/>
      <c r="D21" s="85"/>
      <c r="E21" s="85"/>
      <c r="F21" s="85"/>
      <c r="G21" s="85"/>
      <c r="H21" s="4"/>
      <c r="I21" s="4"/>
    </row>
    <row r="22" spans="1:9" ht="15">
      <c r="A22" s="340"/>
      <c r="B22" s="341"/>
      <c r="C22" s="85"/>
      <c r="D22" s="85"/>
      <c r="E22" s="85"/>
      <c r="F22" s="85"/>
      <c r="G22" s="85"/>
      <c r="H22" s="4"/>
      <c r="I22" s="4"/>
    </row>
    <row r="23" spans="1:9" ht="15">
      <c r="A23" s="340"/>
      <c r="B23" s="341"/>
      <c r="C23" s="85"/>
      <c r="D23" s="85"/>
      <c r="E23" s="85"/>
      <c r="F23" s="85"/>
      <c r="G23" s="85"/>
      <c r="H23" s="4"/>
      <c r="I23" s="4"/>
    </row>
    <row r="24" spans="1:9" ht="15">
      <c r="A24" s="340"/>
      <c r="B24" s="341"/>
      <c r="C24" s="85"/>
      <c r="D24" s="85"/>
      <c r="E24" s="85"/>
      <c r="F24" s="85"/>
      <c r="G24" s="85"/>
      <c r="H24" s="4"/>
      <c r="I24" s="4"/>
    </row>
    <row r="25" spans="1:9" ht="15">
      <c r="A25" s="340"/>
      <c r="B25" s="341"/>
      <c r="C25" s="85"/>
      <c r="D25" s="85"/>
      <c r="E25" s="85"/>
      <c r="F25" s="85"/>
      <c r="G25" s="85"/>
      <c r="H25" s="4"/>
      <c r="I25" s="4"/>
    </row>
    <row r="26" spans="1:9" ht="15">
      <c r="A26" s="340"/>
      <c r="B26" s="341"/>
      <c r="C26" s="85"/>
      <c r="D26" s="85"/>
      <c r="E26" s="85"/>
      <c r="F26" s="85"/>
      <c r="G26" s="85"/>
      <c r="H26" s="4"/>
      <c r="I26" s="4"/>
    </row>
    <row r="27" spans="1:9" ht="15">
      <c r="A27" s="340"/>
      <c r="B27" s="341"/>
      <c r="C27" s="85"/>
      <c r="D27" s="85"/>
      <c r="E27" s="85"/>
      <c r="F27" s="85"/>
      <c r="G27" s="85"/>
      <c r="H27" s="4"/>
      <c r="I27" s="4"/>
    </row>
    <row r="28" spans="1:9" ht="15">
      <c r="A28" s="340"/>
      <c r="B28" s="341"/>
      <c r="C28" s="85"/>
      <c r="D28" s="85"/>
      <c r="E28" s="85"/>
      <c r="F28" s="85"/>
      <c r="G28" s="85"/>
      <c r="H28" s="4"/>
      <c r="I28" s="4"/>
    </row>
    <row r="29" spans="1:9" ht="15">
      <c r="A29" s="340"/>
      <c r="B29" s="341"/>
      <c r="C29" s="85"/>
      <c r="D29" s="85"/>
      <c r="E29" s="85"/>
      <c r="F29" s="85"/>
      <c r="G29" s="85"/>
      <c r="H29" s="4"/>
      <c r="I29" s="4"/>
    </row>
    <row r="30" spans="1:9" ht="15">
      <c r="A30" s="340"/>
      <c r="B30" s="341"/>
      <c r="C30" s="85"/>
      <c r="D30" s="85"/>
      <c r="E30" s="85"/>
      <c r="F30" s="85"/>
      <c r="G30" s="85"/>
      <c r="H30" s="4"/>
      <c r="I30" s="4"/>
    </row>
    <row r="31" spans="1:9" ht="15">
      <c r="A31" s="340"/>
      <c r="B31" s="341"/>
      <c r="C31" s="85"/>
      <c r="D31" s="85"/>
      <c r="E31" s="85"/>
      <c r="F31" s="85"/>
      <c r="G31" s="85"/>
      <c r="H31" s="4"/>
      <c r="I31" s="4"/>
    </row>
    <row r="32" spans="1:9" ht="15">
      <c r="A32" s="340"/>
      <c r="B32" s="341"/>
      <c r="C32" s="85"/>
      <c r="D32" s="85"/>
      <c r="E32" s="85"/>
      <c r="F32" s="85"/>
      <c r="G32" s="85"/>
      <c r="H32" s="4"/>
      <c r="I32" s="4"/>
    </row>
    <row r="33" spans="1:9" ht="15">
      <c r="A33" s="340"/>
      <c r="B33" s="341"/>
      <c r="C33" s="85"/>
      <c r="D33" s="85"/>
      <c r="E33" s="85"/>
      <c r="F33" s="85"/>
      <c r="G33" s="85"/>
      <c r="H33" s="4"/>
      <c r="I33" s="4"/>
    </row>
    <row r="34" spans="1:9" ht="15">
      <c r="A34" s="340"/>
      <c r="B34" s="342"/>
      <c r="C34" s="97"/>
      <c r="D34" s="97"/>
      <c r="E34" s="97"/>
      <c r="F34" s="97"/>
      <c r="G34" s="97" t="s">
        <v>325</v>
      </c>
      <c r="H34" s="84">
        <f>SUM(H9:H33)</f>
        <v>0</v>
      </c>
      <c r="I34" s="84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194" t="s">
        <v>442</v>
      </c>
      <c r="B36" s="44"/>
      <c r="C36" s="44"/>
      <c r="D36" s="44"/>
      <c r="E36" s="44"/>
      <c r="F36" s="44"/>
      <c r="G36" s="2"/>
      <c r="H36" s="2"/>
    </row>
    <row r="37" spans="1:9" ht="15">
      <c r="A37" s="194"/>
      <c r="B37" s="44"/>
      <c r="C37" s="44"/>
      <c r="D37" s="44"/>
      <c r="E37" s="44"/>
      <c r="F37" s="44"/>
      <c r="G37" s="2"/>
      <c r="H37" s="2"/>
    </row>
    <row r="38" spans="1:9" ht="15">
      <c r="A38" s="194"/>
      <c r="B38" s="2"/>
      <c r="C38" s="2"/>
      <c r="D38" s="2"/>
      <c r="E38" s="2"/>
      <c r="F38" s="2"/>
      <c r="G38" s="2"/>
      <c r="H38" s="2"/>
    </row>
    <row r="39" spans="1:9" ht="15">
      <c r="A39" s="19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7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7"/>
      <c r="B44" s="67" t="s">
        <v>266</v>
      </c>
      <c r="C44" s="67"/>
      <c r="D44" s="67"/>
      <c r="E44" s="67"/>
      <c r="F44" s="67"/>
      <c r="G44" s="2"/>
      <c r="H44" s="12"/>
    </row>
    <row r="45" spans="1:9" ht="15">
      <c r="A45" s="2"/>
      <c r="B45" s="2" t="s">
        <v>265</v>
      </c>
      <c r="C45" s="2"/>
      <c r="D45" s="2"/>
      <c r="E45" s="2"/>
      <c r="F45" s="2"/>
      <c r="G45" s="2"/>
      <c r="H45" s="12"/>
    </row>
    <row r="46" spans="1:9">
      <c r="A46" s="64"/>
      <c r="B46" s="64" t="s">
        <v>139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>
      <c r="A1" s="72" t="s">
        <v>443</v>
      </c>
      <c r="B1" s="72"/>
      <c r="C1" s="75"/>
      <c r="D1" s="75"/>
      <c r="E1" s="75"/>
      <c r="F1" s="75"/>
      <c r="G1" s="698" t="s">
        <v>109</v>
      </c>
      <c r="H1" s="698"/>
    </row>
    <row r="2" spans="1:10" ht="15">
      <c r="A2" s="74" t="s">
        <v>140</v>
      </c>
      <c r="B2" s="72"/>
      <c r="C2" s="75"/>
      <c r="D2" s="75"/>
      <c r="E2" s="75"/>
      <c r="F2" s="75"/>
      <c r="G2" s="696" t="str">
        <f>'ფორმა N1'!L2</f>
        <v>01.01.2017-31.12.2017</v>
      </c>
      <c r="H2" s="696"/>
    </row>
    <row r="3" spans="1:10" ht="15">
      <c r="A3" s="74"/>
      <c r="B3" s="74"/>
      <c r="C3" s="74"/>
      <c r="D3" s="74"/>
      <c r="E3" s="74"/>
      <c r="F3" s="74"/>
      <c r="G3" s="254"/>
      <c r="H3" s="254"/>
    </row>
    <row r="4" spans="1:10" ht="15">
      <c r="A4" s="75" t="s">
        <v>269</v>
      </c>
      <c r="B4" s="75"/>
      <c r="C4" s="75"/>
      <c r="D4" s="75"/>
      <c r="E4" s="75"/>
      <c r="F4" s="75"/>
      <c r="G4" s="74"/>
      <c r="H4" s="74"/>
    </row>
    <row r="5" spans="1:10" ht="15">
      <c r="A5" s="411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53"/>
      <c r="B7" s="253"/>
      <c r="C7" s="253"/>
      <c r="D7" s="253"/>
      <c r="E7" s="253"/>
      <c r="F7" s="253"/>
      <c r="G7" s="76"/>
      <c r="H7" s="76"/>
    </row>
    <row r="8" spans="1:10" ht="30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335</v>
      </c>
      <c r="F8" s="88" t="s">
        <v>328</v>
      </c>
      <c r="G8" s="77" t="s">
        <v>10</v>
      </c>
      <c r="H8" s="77" t="s">
        <v>9</v>
      </c>
      <c r="J8" s="211" t="s">
        <v>334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11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333</v>
      </c>
      <c r="G34" s="84">
        <f>SUM(G9:G33)</f>
        <v>0</v>
      </c>
      <c r="H34" s="84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78"/>
      <c r="I35" s="178"/>
    </row>
    <row r="36" spans="1:9" ht="15">
      <c r="A36" s="210" t="s">
        <v>444</v>
      </c>
      <c r="B36" s="210"/>
      <c r="C36" s="209"/>
      <c r="D36" s="209"/>
      <c r="E36" s="209"/>
      <c r="F36" s="209"/>
      <c r="G36" s="209"/>
      <c r="H36" s="178"/>
      <c r="I36" s="178"/>
    </row>
    <row r="37" spans="1:9" ht="15">
      <c r="A37" s="210"/>
      <c r="B37" s="210"/>
      <c r="C37" s="209"/>
      <c r="D37" s="209"/>
      <c r="E37" s="209"/>
      <c r="F37" s="209"/>
      <c r="G37" s="209"/>
      <c r="H37" s="178"/>
      <c r="I37" s="178"/>
    </row>
    <row r="38" spans="1:9" ht="15">
      <c r="A38" s="210"/>
      <c r="B38" s="210"/>
      <c r="C38" s="178"/>
      <c r="D38" s="178"/>
      <c r="E38" s="178"/>
      <c r="F38" s="178"/>
      <c r="G38" s="178"/>
      <c r="H38" s="178"/>
      <c r="I38" s="178"/>
    </row>
    <row r="39" spans="1:9" ht="15">
      <c r="A39" s="210"/>
      <c r="B39" s="210"/>
      <c r="C39" s="178"/>
      <c r="D39" s="178"/>
      <c r="E39" s="178"/>
      <c r="F39" s="178"/>
      <c r="G39" s="178"/>
      <c r="H39" s="178"/>
      <c r="I39" s="178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4" t="s">
        <v>107</v>
      </c>
      <c r="B41" s="184"/>
      <c r="C41" s="178"/>
      <c r="D41" s="178"/>
      <c r="E41" s="178"/>
      <c r="F41" s="178"/>
      <c r="G41" s="178"/>
      <c r="H41" s="178"/>
      <c r="I41" s="178"/>
    </row>
    <row r="42" spans="1:9" ht="15">
      <c r="A42" s="178"/>
      <c r="B42" s="178"/>
      <c r="C42" s="178"/>
      <c r="D42" s="178"/>
      <c r="E42" s="178"/>
      <c r="F42" s="178"/>
      <c r="G42" s="178"/>
      <c r="H42" s="178"/>
      <c r="I42" s="178"/>
    </row>
    <row r="43" spans="1:9" ht="15">
      <c r="A43" s="178"/>
      <c r="B43" s="178"/>
      <c r="C43" s="178"/>
      <c r="D43" s="178"/>
      <c r="E43" s="178"/>
      <c r="F43" s="178"/>
      <c r="G43" s="178"/>
      <c r="H43" s="178"/>
      <c r="I43" s="185"/>
    </row>
    <row r="44" spans="1:9" ht="15">
      <c r="A44" s="184"/>
      <c r="B44" s="184"/>
      <c r="C44" s="184" t="s">
        <v>400</v>
      </c>
      <c r="D44" s="184"/>
      <c r="E44" s="209"/>
      <c r="F44" s="184"/>
      <c r="G44" s="184"/>
      <c r="H44" s="178"/>
      <c r="I44" s="185"/>
    </row>
    <row r="45" spans="1:9" ht="15">
      <c r="A45" s="178"/>
      <c r="B45" s="178"/>
      <c r="C45" s="178" t="s">
        <v>265</v>
      </c>
      <c r="D45" s="178"/>
      <c r="E45" s="178"/>
      <c r="F45" s="178"/>
      <c r="G45" s="178"/>
      <c r="H45" s="178"/>
      <c r="I45" s="185"/>
    </row>
    <row r="46" spans="1:9">
      <c r="A46" s="186"/>
      <c r="B46" s="186"/>
      <c r="C46" s="186" t="s">
        <v>139</v>
      </c>
      <c r="D46" s="186"/>
      <c r="E46" s="186"/>
      <c r="F46" s="186"/>
      <c r="G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view="pageBreakPreview" zoomScale="80" zoomScaleSheetLayoutView="80" workbookViewId="0">
      <selection activeCell="G10" sqref="G10"/>
    </sheetView>
  </sheetViews>
  <sheetFormatPr defaultRowHeight="12.75"/>
  <cols>
    <col min="1" max="1" width="5.42578125" style="179" customWidth="1"/>
    <col min="2" max="2" width="20" style="179" customWidth="1"/>
    <col min="3" max="3" width="27.5703125" style="179" customWidth="1"/>
    <col min="4" max="4" width="19.28515625" style="179" customWidth="1"/>
    <col min="5" max="5" width="16.85546875" style="179" customWidth="1"/>
    <col min="6" max="6" width="25.7109375" style="179" customWidth="1"/>
    <col min="7" max="7" width="17" style="179" customWidth="1"/>
    <col min="8" max="8" width="13.7109375" style="179" customWidth="1"/>
    <col min="9" max="9" width="19.42578125" style="179" bestFit="1" customWidth="1"/>
    <col min="10" max="10" width="18.5703125" style="179" bestFit="1" customWidth="1"/>
    <col min="11" max="11" width="16.7109375" style="179" customWidth="1"/>
    <col min="12" max="12" width="17.7109375" style="179" customWidth="1"/>
    <col min="13" max="13" width="12.85546875" style="179" customWidth="1"/>
    <col min="14" max="16384" width="9.140625" style="179"/>
  </cols>
  <sheetData>
    <row r="2" spans="1:13" ht="15">
      <c r="A2" s="702" t="s">
        <v>445</v>
      </c>
      <c r="B2" s="702"/>
      <c r="C2" s="702"/>
      <c r="D2" s="702"/>
      <c r="E2" s="702"/>
      <c r="F2" s="414"/>
      <c r="G2" s="75"/>
      <c r="H2" s="75"/>
      <c r="I2" s="75"/>
      <c r="J2" s="75"/>
      <c r="K2" s="416"/>
      <c r="L2" s="417"/>
      <c r="M2" s="417" t="s">
        <v>109</v>
      </c>
    </row>
    <row r="3" spans="1:13" ht="15">
      <c r="A3" s="74" t="s">
        <v>140</v>
      </c>
      <c r="B3" s="74"/>
      <c r="C3" s="72"/>
      <c r="D3" s="75"/>
      <c r="E3" s="75"/>
      <c r="F3" s="75"/>
      <c r="G3" s="75"/>
      <c r="H3" s="75"/>
      <c r="I3" s="75"/>
      <c r="J3" s="75"/>
      <c r="K3" s="416"/>
      <c r="L3" s="708" t="s">
        <v>520</v>
      </c>
      <c r="M3" s="708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416"/>
      <c r="L4" s="416"/>
      <c r="M4" s="416"/>
    </row>
    <row r="5" spans="1:13" ht="15">
      <c r="A5" s="75" t="s">
        <v>269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78" t="str">
        <f>'[3]ფორმა N1'!A5</f>
        <v>მპგ მოძრაობა სახელმწიფო ხალხისთვის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412"/>
      <c r="B8" s="412"/>
      <c r="C8" s="412"/>
      <c r="D8" s="412"/>
      <c r="E8" s="412"/>
      <c r="F8" s="412"/>
      <c r="G8" s="412"/>
      <c r="H8" s="412"/>
      <c r="I8" s="412"/>
      <c r="J8" s="412"/>
      <c r="K8" s="76"/>
      <c r="L8" s="76"/>
      <c r="M8" s="76"/>
    </row>
    <row r="9" spans="1:13" ht="45">
      <c r="A9" s="88" t="s">
        <v>64</v>
      </c>
      <c r="B9" s="88" t="s">
        <v>481</v>
      </c>
      <c r="C9" s="88" t="s">
        <v>446</v>
      </c>
      <c r="D9" s="88" t="s">
        <v>447</v>
      </c>
      <c r="E9" s="88" t="s">
        <v>448</v>
      </c>
      <c r="F9" s="88" t="s">
        <v>449</v>
      </c>
      <c r="G9" s="88" t="s">
        <v>450</v>
      </c>
      <c r="H9" s="88" t="s">
        <v>451</v>
      </c>
      <c r="I9" s="88" t="s">
        <v>452</v>
      </c>
      <c r="J9" s="88" t="s">
        <v>453</v>
      </c>
      <c r="K9" s="88" t="s">
        <v>454</v>
      </c>
      <c r="L9" s="88" t="s">
        <v>455</v>
      </c>
      <c r="M9" s="88" t="s">
        <v>311</v>
      </c>
    </row>
    <row r="10" spans="1:13" ht="84" customHeight="1">
      <c r="A10" s="96">
        <v>1</v>
      </c>
      <c r="B10" s="444">
        <v>42983</v>
      </c>
      <c r="C10" s="332" t="s">
        <v>546</v>
      </c>
      <c r="D10" s="96" t="s">
        <v>547</v>
      </c>
      <c r="E10" s="96">
        <v>245414680</v>
      </c>
      <c r="F10" s="96" t="s">
        <v>512</v>
      </c>
      <c r="G10" s="96"/>
      <c r="H10" s="96"/>
      <c r="I10" s="96" t="s">
        <v>512</v>
      </c>
      <c r="J10" s="96">
        <v>2</v>
      </c>
      <c r="K10" s="4">
        <v>720</v>
      </c>
      <c r="L10" s="4">
        <v>1440</v>
      </c>
      <c r="M10" s="96"/>
    </row>
    <row r="11" spans="1:13" ht="84" customHeight="1">
      <c r="A11" s="96">
        <v>2</v>
      </c>
      <c r="B11" s="444">
        <v>42983</v>
      </c>
      <c r="C11" s="332" t="s">
        <v>546</v>
      </c>
      <c r="D11" s="96" t="s">
        <v>548</v>
      </c>
      <c r="E11" s="96">
        <v>212678093</v>
      </c>
      <c r="F11" s="96" t="s">
        <v>512</v>
      </c>
      <c r="G11" s="96"/>
      <c r="H11" s="96"/>
      <c r="I11" s="96" t="s">
        <v>512</v>
      </c>
      <c r="J11" s="96">
        <v>1</v>
      </c>
      <c r="K11" s="4">
        <v>944</v>
      </c>
      <c r="L11" s="4">
        <v>944</v>
      </c>
      <c r="M11" s="96"/>
    </row>
    <row r="12" spans="1:13" ht="84" customHeight="1">
      <c r="A12" s="96">
        <v>3</v>
      </c>
      <c r="B12" s="444">
        <v>42986</v>
      </c>
      <c r="C12" s="332" t="s">
        <v>546</v>
      </c>
      <c r="D12" s="85" t="s">
        <v>549</v>
      </c>
      <c r="E12" s="85">
        <v>442728470</v>
      </c>
      <c r="F12" s="96" t="s">
        <v>512</v>
      </c>
      <c r="G12" s="85"/>
      <c r="H12" s="85"/>
      <c r="I12" s="96" t="s">
        <v>512</v>
      </c>
      <c r="J12" s="85">
        <v>2.5</v>
      </c>
      <c r="K12" s="4">
        <v>300</v>
      </c>
      <c r="L12" s="4">
        <f>J12*K12</f>
        <v>750</v>
      </c>
      <c r="M12" s="85"/>
    </row>
    <row r="13" spans="1:13" ht="84" customHeight="1">
      <c r="A13" s="96">
        <v>4</v>
      </c>
      <c r="B13" s="444">
        <v>42983</v>
      </c>
      <c r="C13" s="332" t="s">
        <v>546</v>
      </c>
      <c r="D13" s="85" t="s">
        <v>550</v>
      </c>
      <c r="E13" s="85">
        <v>204405811</v>
      </c>
      <c r="F13" s="96" t="s">
        <v>512</v>
      </c>
      <c r="G13" s="85"/>
      <c r="H13" s="85"/>
      <c r="I13" s="96" t="s">
        <v>512</v>
      </c>
      <c r="J13" s="85">
        <v>2</v>
      </c>
      <c r="K13" s="4">
        <v>420</v>
      </c>
      <c r="L13" s="4">
        <f t="shared" ref="L13:L15" si="0">J13*K13</f>
        <v>840</v>
      </c>
      <c r="M13" s="85"/>
    </row>
    <row r="14" spans="1:13" ht="84" customHeight="1">
      <c r="A14" s="96">
        <v>5</v>
      </c>
      <c r="B14" s="444">
        <v>42983</v>
      </c>
      <c r="C14" s="332" t="s">
        <v>546</v>
      </c>
      <c r="D14" s="85" t="s">
        <v>551</v>
      </c>
      <c r="E14" s="85">
        <v>437069916</v>
      </c>
      <c r="F14" s="96" t="s">
        <v>512</v>
      </c>
      <c r="G14" s="85"/>
      <c r="H14" s="85"/>
      <c r="I14" s="96" t="s">
        <v>512</v>
      </c>
      <c r="J14" s="85">
        <v>2</v>
      </c>
      <c r="K14" s="4">
        <v>420</v>
      </c>
      <c r="L14" s="4">
        <f t="shared" si="0"/>
        <v>840</v>
      </c>
      <c r="M14" s="85"/>
    </row>
    <row r="15" spans="1:13" ht="72" customHeight="1">
      <c r="A15" s="96">
        <v>6</v>
      </c>
      <c r="B15" s="444">
        <v>42983</v>
      </c>
      <c r="C15" s="332" t="s">
        <v>546</v>
      </c>
      <c r="D15" s="85" t="s">
        <v>552</v>
      </c>
      <c r="E15" s="85">
        <v>23873207</v>
      </c>
      <c r="F15" s="96" t="s">
        <v>512</v>
      </c>
      <c r="G15" s="85"/>
      <c r="H15" s="85"/>
      <c r="I15" s="96" t="s">
        <v>512</v>
      </c>
      <c r="J15" s="85">
        <v>2</v>
      </c>
      <c r="K15" s="4">
        <v>500</v>
      </c>
      <c r="L15" s="4">
        <f t="shared" si="0"/>
        <v>1000</v>
      </c>
      <c r="M15" s="85"/>
    </row>
    <row r="16" spans="1:13" ht="72" customHeight="1">
      <c r="A16" s="96">
        <v>7</v>
      </c>
      <c r="B16" s="444">
        <v>42987</v>
      </c>
      <c r="C16" s="332" t="s">
        <v>546</v>
      </c>
      <c r="D16" s="85" t="s">
        <v>553</v>
      </c>
      <c r="E16" s="85">
        <v>219995600</v>
      </c>
      <c r="F16" s="96" t="s">
        <v>512</v>
      </c>
      <c r="G16" s="85"/>
      <c r="H16" s="85"/>
      <c r="I16" s="96" t="s">
        <v>512</v>
      </c>
      <c r="J16" s="85">
        <v>117.5</v>
      </c>
      <c r="K16" s="4">
        <v>718.08</v>
      </c>
      <c r="L16" s="4">
        <v>84375</v>
      </c>
      <c r="M16" s="85"/>
    </row>
    <row r="17" spans="1:13" ht="15">
      <c r="A17" s="85" t="s">
        <v>271</v>
      </c>
      <c r="B17" s="364"/>
      <c r="C17" s="332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>
      <c r="A18" s="85"/>
      <c r="B18" s="364"/>
      <c r="C18" s="332"/>
      <c r="D18" s="97"/>
      <c r="E18" s="97"/>
      <c r="F18" s="97"/>
      <c r="G18" s="97"/>
      <c r="H18" s="85"/>
      <c r="I18" s="85"/>
      <c r="J18" s="85"/>
      <c r="K18" s="85" t="s">
        <v>456</v>
      </c>
      <c r="L18" s="84">
        <f>SUM(L10:L17)</f>
        <v>90189</v>
      </c>
      <c r="M18" s="85"/>
    </row>
    <row r="19" spans="1:13" ht="15">
      <c r="A19" s="209"/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178"/>
    </row>
    <row r="20" spans="1:13" ht="15">
      <c r="A20" s="210" t="s">
        <v>457</v>
      </c>
      <c r="B20" s="210"/>
      <c r="C20" s="210"/>
      <c r="D20" s="209"/>
      <c r="E20" s="209"/>
      <c r="F20" s="209"/>
      <c r="G20" s="209"/>
      <c r="H20" s="209"/>
      <c r="I20" s="209"/>
      <c r="J20" s="209"/>
      <c r="K20" s="209"/>
      <c r="L20" s="178"/>
    </row>
    <row r="21" spans="1:13" ht="15">
      <c r="A21" s="210" t="s">
        <v>458</v>
      </c>
      <c r="B21" s="210"/>
      <c r="C21" s="210"/>
      <c r="D21" s="209"/>
      <c r="E21" s="209"/>
      <c r="F21" s="209"/>
      <c r="G21" s="209"/>
      <c r="H21" s="209"/>
      <c r="I21" s="209"/>
      <c r="J21" s="209"/>
      <c r="K21" s="209"/>
      <c r="L21" s="178"/>
    </row>
    <row r="22" spans="1:13" ht="15">
      <c r="A22" s="194" t="s">
        <v>459</v>
      </c>
      <c r="B22" s="194"/>
      <c r="C22" s="210"/>
      <c r="D22" s="178"/>
      <c r="E22" s="178"/>
      <c r="F22" s="178"/>
      <c r="G22" s="178"/>
      <c r="H22" s="178"/>
      <c r="I22" s="178"/>
      <c r="J22" s="178"/>
      <c r="K22" s="178"/>
      <c r="L22" s="178"/>
    </row>
    <row r="23" spans="1:13" ht="15">
      <c r="A23" s="194" t="s">
        <v>460</v>
      </c>
      <c r="B23" s="194"/>
      <c r="C23" s="210"/>
      <c r="D23" s="178"/>
      <c r="E23" s="178"/>
      <c r="F23" s="178"/>
      <c r="G23" s="178"/>
      <c r="H23" s="178"/>
      <c r="I23" s="178"/>
      <c r="J23" s="178"/>
      <c r="K23" s="178"/>
      <c r="L23" s="178"/>
    </row>
    <row r="24" spans="1:13" ht="15" customHeight="1">
      <c r="A24" s="707" t="s">
        <v>477</v>
      </c>
      <c r="B24" s="707"/>
      <c r="C24" s="707"/>
      <c r="D24" s="707"/>
      <c r="E24" s="707"/>
      <c r="F24" s="707"/>
      <c r="G24" s="707"/>
      <c r="H24" s="707"/>
      <c r="I24" s="707"/>
      <c r="J24" s="707"/>
      <c r="K24" s="707"/>
      <c r="L24" s="707"/>
    </row>
    <row r="25" spans="1:13" ht="15" customHeight="1">
      <c r="A25" s="707"/>
      <c r="B25" s="707"/>
      <c r="C25" s="707"/>
      <c r="D25" s="707"/>
      <c r="E25" s="707"/>
      <c r="F25" s="707"/>
      <c r="G25" s="707"/>
      <c r="H25" s="707"/>
      <c r="I25" s="707"/>
      <c r="J25" s="707"/>
      <c r="K25" s="707"/>
      <c r="L25" s="707"/>
    </row>
    <row r="26" spans="1:13" ht="12.75" customHeight="1">
      <c r="A26" s="354"/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</row>
    <row r="27" spans="1:13" ht="15">
      <c r="A27" s="703" t="s">
        <v>107</v>
      </c>
      <c r="B27" s="703"/>
      <c r="C27" s="703"/>
      <c r="D27" s="333"/>
      <c r="E27" s="334"/>
      <c r="F27" s="334"/>
      <c r="G27" s="333"/>
      <c r="H27" s="333"/>
      <c r="I27" s="333"/>
      <c r="J27" s="333"/>
      <c r="K27" s="333"/>
      <c r="L27" s="178"/>
    </row>
    <row r="28" spans="1:13" ht="15">
      <c r="A28" s="333"/>
      <c r="B28" s="333"/>
      <c r="C28" s="334"/>
      <c r="D28" s="333"/>
      <c r="E28" s="334"/>
      <c r="F28" s="334"/>
      <c r="G28" s="333"/>
      <c r="H28" s="333"/>
      <c r="I28" s="333"/>
      <c r="J28" s="333"/>
      <c r="K28" s="335"/>
      <c r="L28" s="178"/>
    </row>
    <row r="29" spans="1:13" ht="15" customHeight="1">
      <c r="A29" s="333"/>
      <c r="B29" s="333"/>
      <c r="C29" s="334"/>
      <c r="D29" s="704" t="s">
        <v>263</v>
      </c>
      <c r="E29" s="704"/>
      <c r="F29" s="413"/>
      <c r="G29" s="336"/>
      <c r="H29" s="705" t="s">
        <v>461</v>
      </c>
      <c r="I29" s="705"/>
      <c r="J29" s="705"/>
      <c r="K29" s="337"/>
      <c r="L29" s="178"/>
    </row>
    <row r="30" spans="1:13" ht="15">
      <c r="A30" s="333"/>
      <c r="B30" s="333"/>
      <c r="C30" s="334"/>
      <c r="D30" s="333"/>
      <c r="E30" s="334"/>
      <c r="F30" s="334"/>
      <c r="G30" s="333"/>
      <c r="H30" s="706"/>
      <c r="I30" s="706"/>
      <c r="J30" s="706"/>
      <c r="K30" s="337"/>
      <c r="L30" s="178"/>
    </row>
    <row r="31" spans="1:13" ht="15">
      <c r="A31" s="333"/>
      <c r="B31" s="333"/>
      <c r="C31" s="334"/>
      <c r="D31" s="701" t="s">
        <v>139</v>
      </c>
      <c r="E31" s="701"/>
      <c r="F31" s="413"/>
      <c r="G31" s="336"/>
      <c r="H31" s="333"/>
      <c r="I31" s="333"/>
      <c r="J31" s="333"/>
      <c r="K31" s="333"/>
      <c r="L31" s="178"/>
    </row>
  </sheetData>
  <mergeCells count="7">
    <mergeCell ref="D31:E31"/>
    <mergeCell ref="A2:E2"/>
    <mergeCell ref="L3:M3"/>
    <mergeCell ref="A24:L25"/>
    <mergeCell ref="A27:C27"/>
    <mergeCell ref="D29:E29"/>
    <mergeCell ref="H29:J30"/>
  </mergeCells>
  <dataValidations count="1">
    <dataValidation type="list" allowBlank="1" showInputMessage="1" showErrorMessage="1" sqref="C10:C1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D16" sqref="D1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2" t="s">
        <v>424</v>
      </c>
      <c r="B1" s="74"/>
      <c r="C1" s="710" t="s">
        <v>109</v>
      </c>
      <c r="D1" s="710"/>
    </row>
    <row r="2" spans="1:5">
      <c r="A2" s="72" t="s">
        <v>425</v>
      </c>
      <c r="B2" s="74"/>
      <c r="C2" s="696" t="str">
        <f>'ფორმა N1'!L2</f>
        <v>01.01.2017-31.12.2017</v>
      </c>
      <c r="D2" s="697"/>
    </row>
    <row r="3" spans="1:5">
      <c r="A3" s="74" t="s">
        <v>140</v>
      </c>
      <c r="B3" s="74"/>
      <c r="C3" s="73"/>
      <c r="D3" s="73"/>
    </row>
    <row r="4" spans="1:5">
      <c r="A4" s="72"/>
      <c r="B4" s="74"/>
      <c r="C4" s="73"/>
      <c r="D4" s="73"/>
    </row>
    <row r="5" spans="1:5">
      <c r="A5" s="75" t="str">
        <f>'ფორმა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>
      <c r="A6" s="117" t="str">
        <f>'ფორმა N1'!A5</f>
        <v>მპგ მოძრაობა სახელმწიფო ხალხისთვის</v>
      </c>
      <c r="B6" s="118"/>
      <c r="C6" s="118"/>
      <c r="D6" s="59"/>
      <c r="E6" s="5"/>
    </row>
    <row r="7" spans="1:5">
      <c r="A7" s="75"/>
      <c r="B7" s="75"/>
      <c r="C7" s="75"/>
      <c r="D7" s="74"/>
      <c r="E7" s="5"/>
    </row>
    <row r="8" spans="1:5" s="6" customFormat="1">
      <c r="A8" s="98"/>
      <c r="B8" s="98"/>
      <c r="C8" s="76"/>
      <c r="D8" s="76"/>
    </row>
    <row r="9" spans="1:5" s="6" customFormat="1" ht="30">
      <c r="A9" s="104" t="s">
        <v>64</v>
      </c>
      <c r="B9" s="77" t="s">
        <v>11</v>
      </c>
      <c r="C9" s="77" t="s">
        <v>10</v>
      </c>
      <c r="D9" s="77" t="s">
        <v>9</v>
      </c>
    </row>
    <row r="10" spans="1:5" s="7" customFormat="1">
      <c r="A10" s="13">
        <v>1</v>
      </c>
      <c r="B10" s="13" t="s">
        <v>108</v>
      </c>
      <c r="C10" s="80">
        <f>SUM(C11,C14,C17,C20:C22)</f>
        <v>87950</v>
      </c>
      <c r="D10" s="80">
        <f>SUM(D11,D14,D17,D20:D22)</f>
        <v>87950</v>
      </c>
    </row>
    <row r="11" spans="1:5" s="9" customFormat="1" ht="18">
      <c r="A11" s="14">
        <v>1.1000000000000001</v>
      </c>
      <c r="B11" s="14" t="s">
        <v>68</v>
      </c>
      <c r="C11" s="80">
        <f>SUM(C12:C13)</f>
        <v>0</v>
      </c>
      <c r="D11" s="80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0">
        <f>SUM(C15:C16)</f>
        <v>87950</v>
      </c>
      <c r="D14" s="80">
        <f>SUM(D15:D16)</f>
        <v>87950</v>
      </c>
    </row>
    <row r="15" spans="1:5">
      <c r="A15" s="16" t="s">
        <v>32</v>
      </c>
      <c r="B15" s="16" t="s">
        <v>72</v>
      </c>
      <c r="C15" s="33">
        <v>87950</v>
      </c>
      <c r="D15" s="34">
        <v>87950</v>
      </c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0">
        <f>SUM(C18:C19)</f>
        <v>0</v>
      </c>
      <c r="D17" s="80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67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7" t="s">
        <v>266</v>
      </c>
      <c r="D29" s="12"/>
      <c r="E29"/>
      <c r="F29"/>
      <c r="G29"/>
      <c r="H29"/>
      <c r="I29"/>
    </row>
    <row r="30" spans="1:9">
      <c r="A30"/>
      <c r="B30" s="2" t="s">
        <v>265</v>
      </c>
      <c r="D30" s="12"/>
      <c r="E30"/>
      <c r="F30"/>
      <c r="G30"/>
      <c r="H30"/>
      <c r="I30"/>
    </row>
    <row r="31" spans="1:9" customFormat="1" ht="12.75">
      <c r="B31" s="64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426</v>
      </c>
      <c r="B1" s="75"/>
      <c r="C1" s="698" t="s">
        <v>109</v>
      </c>
      <c r="D1" s="698"/>
      <c r="E1" s="89"/>
    </row>
    <row r="2" spans="1:5" s="6" customFormat="1">
      <c r="A2" s="72" t="s">
        <v>423</v>
      </c>
      <c r="B2" s="75"/>
      <c r="C2" s="696" t="str">
        <f>'ფორმა N1'!L2</f>
        <v>01.01.2017-31.12.2017</v>
      </c>
      <c r="D2" s="696"/>
      <c r="E2" s="89"/>
    </row>
    <row r="3" spans="1:5" s="6" customFormat="1">
      <c r="A3" s="74" t="s">
        <v>140</v>
      </c>
      <c r="B3" s="72"/>
      <c r="C3" s="154"/>
      <c r="D3" s="154"/>
      <c r="E3" s="89"/>
    </row>
    <row r="4" spans="1:5" s="6" customFormat="1">
      <c r="A4" s="74"/>
      <c r="B4" s="74"/>
      <c r="C4" s="154"/>
      <c r="D4" s="154"/>
      <c r="E4" s="89"/>
    </row>
    <row r="5" spans="1: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>
      <c r="A6" s="411" t="str">
        <f>'ფორმა N1'!A5</f>
        <v>მპგ მოძრაობა სახელმწიფო ხალხისთვის</v>
      </c>
      <c r="B6" s="78"/>
      <c r="C6" s="79"/>
      <c r="D6" s="79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>
      <c r="A10" s="96" t="s">
        <v>292</v>
      </c>
      <c r="B10" s="96"/>
      <c r="C10" s="4"/>
      <c r="D10" s="4"/>
      <c r="E10" s="91"/>
    </row>
    <row r="11" spans="1:5" s="10" customFormat="1">
      <c r="A11" s="96" t="s">
        <v>293</v>
      </c>
      <c r="B11" s="96"/>
      <c r="C11" s="4"/>
      <c r="D11" s="4"/>
      <c r="E11" s="92"/>
    </row>
    <row r="12" spans="1:5" s="10" customFormat="1">
      <c r="A12" s="96" t="s">
        <v>294</v>
      </c>
      <c r="B12" s="85"/>
      <c r="C12" s="4"/>
      <c r="D12" s="4"/>
      <c r="E12" s="92"/>
    </row>
    <row r="13" spans="1:5" s="10" customFormat="1">
      <c r="A13" s="85" t="s">
        <v>273</v>
      </c>
      <c r="B13" s="85"/>
      <c r="C13" s="4"/>
      <c r="D13" s="4"/>
      <c r="E13" s="92"/>
    </row>
    <row r="14" spans="1:5" s="10" customFormat="1">
      <c r="A14" s="85" t="s">
        <v>273</v>
      </c>
      <c r="B14" s="85"/>
      <c r="C14" s="4"/>
      <c r="D14" s="4"/>
      <c r="E14" s="92"/>
    </row>
    <row r="15" spans="1:5" s="10" customFormat="1">
      <c r="A15" s="85" t="s">
        <v>273</v>
      </c>
      <c r="B15" s="85"/>
      <c r="C15" s="4"/>
      <c r="D15" s="4"/>
      <c r="E15" s="92"/>
    </row>
    <row r="16" spans="1:5" s="10" customFormat="1">
      <c r="A16" s="85" t="s">
        <v>273</v>
      </c>
      <c r="B16" s="85"/>
      <c r="C16" s="4"/>
      <c r="D16" s="4"/>
      <c r="E16" s="92"/>
    </row>
    <row r="17" spans="1:9">
      <c r="A17" s="97"/>
      <c r="B17" s="97" t="s">
        <v>321</v>
      </c>
      <c r="C17" s="84">
        <f>SUM(C10:C16)</f>
        <v>0</v>
      </c>
      <c r="D17" s="84">
        <f>SUM(D10:D16)</f>
        <v>0</v>
      </c>
      <c r="E17" s="94"/>
    </row>
    <row r="18" spans="1:9">
      <c r="A18" s="44"/>
      <c r="B18" s="44"/>
    </row>
    <row r="19" spans="1:9">
      <c r="A19" s="2" t="s">
        <v>382</v>
      </c>
      <c r="E19" s="5"/>
    </row>
    <row r="20" spans="1:9">
      <c r="A20" s="2" t="s">
        <v>384</v>
      </c>
    </row>
    <row r="21" spans="1:9">
      <c r="A21" s="194"/>
    </row>
    <row r="22" spans="1:9">
      <c r="A22" s="194" t="s">
        <v>383</v>
      </c>
    </row>
    <row r="23" spans="1:9" s="23" customFormat="1" ht="12.75"/>
    <row r="24" spans="1:9">
      <c r="A24" s="67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7"/>
      <c r="B27" s="67" t="s">
        <v>414</v>
      </c>
      <c r="D27" s="12"/>
      <c r="E27"/>
      <c r="F27"/>
      <c r="G27"/>
      <c r="H27"/>
      <c r="I27"/>
    </row>
    <row r="28" spans="1:9">
      <c r="B28" s="2" t="s">
        <v>415</v>
      </c>
      <c r="D28" s="12"/>
      <c r="E28"/>
      <c r="F28"/>
      <c r="G28"/>
      <c r="H28"/>
      <c r="I28"/>
    </row>
    <row r="29" spans="1:9" customFormat="1" ht="12.75">
      <c r="A29" s="64"/>
      <c r="B29" s="64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0" zoomScaleNormal="100" zoomScaleSheetLayoutView="100" workbookViewId="0">
      <selection activeCell="E40" sqref="E1:F104857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10.7109375" style="2" hidden="1" customWidth="1"/>
    <col min="6" max="6" width="9.140625" style="2" hidden="1" customWidth="1"/>
    <col min="7" max="7" width="9.140625" style="2"/>
    <col min="8" max="8" width="0" style="2" hidden="1" customWidth="1"/>
    <col min="9" max="16384" width="9.140625" style="2"/>
  </cols>
  <sheetData>
    <row r="1" spans="1:5">
      <c r="A1" s="72" t="s">
        <v>224</v>
      </c>
      <c r="B1" s="119"/>
      <c r="C1" s="711" t="s">
        <v>198</v>
      </c>
      <c r="D1" s="711"/>
      <c r="E1" s="103"/>
    </row>
    <row r="2" spans="1:5">
      <c r="A2" s="74" t="s">
        <v>140</v>
      </c>
      <c r="B2" s="119"/>
      <c r="C2" s="75"/>
      <c r="D2" s="205" t="str">
        <f>'ფორმა N1'!L2</f>
        <v>01.01.2017-31.12.2017</v>
      </c>
      <c r="E2" s="103"/>
    </row>
    <row r="3" spans="1:5">
      <c r="A3" s="114"/>
      <c r="B3" s="119"/>
      <c r="C3" s="75"/>
      <c r="D3" s="75"/>
      <c r="E3" s="103"/>
    </row>
    <row r="4" spans="1: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>
      <c r="A5" s="117" t="str">
        <f>'ფორმა N1'!A5</f>
        <v>მპგ მოძრაობა სახელმწიფო ხალხისთვის</v>
      </c>
      <c r="B5" s="118"/>
      <c r="C5" s="118"/>
      <c r="D5" s="59"/>
      <c r="E5" s="106"/>
    </row>
    <row r="6" spans="1:5">
      <c r="A6" s="75"/>
      <c r="B6" s="74"/>
      <c r="C6" s="74"/>
      <c r="D6" s="74"/>
      <c r="E6" s="106"/>
    </row>
    <row r="7" spans="1:5">
      <c r="A7" s="113"/>
      <c r="B7" s="120"/>
      <c r="C7" s="121"/>
      <c r="D7" s="121"/>
      <c r="E7" s="103"/>
    </row>
    <row r="8" spans="1:5" ht="45">
      <c r="A8" s="122" t="s">
        <v>113</v>
      </c>
      <c r="B8" s="122" t="s">
        <v>190</v>
      </c>
      <c r="C8" s="122" t="s">
        <v>298</v>
      </c>
      <c r="D8" s="122" t="s">
        <v>252</v>
      </c>
      <c r="E8" s="103"/>
    </row>
    <row r="9" spans="1:5">
      <c r="A9" s="49"/>
      <c r="B9" s="50"/>
      <c r="C9" s="150"/>
      <c r="D9" s="150"/>
      <c r="E9" s="103"/>
    </row>
    <row r="10" spans="1:5">
      <c r="A10" s="51" t="s">
        <v>191</v>
      </c>
      <c r="B10" s="52"/>
      <c r="C10" s="123">
        <f>SUM(C11,C34)</f>
        <v>345417.98000000004</v>
      </c>
      <c r="D10" s="123">
        <f>SUM(D11,D34)</f>
        <v>353814.88</v>
      </c>
      <c r="E10" s="103"/>
    </row>
    <row r="11" spans="1:5">
      <c r="A11" s="53" t="s">
        <v>192</v>
      </c>
      <c r="B11" s="54"/>
      <c r="C11" s="83">
        <f>SUM(C12:C32)</f>
        <v>2235.21</v>
      </c>
      <c r="D11" s="83">
        <f>SUM(D12:D32)</f>
        <v>10632.11</v>
      </c>
      <c r="E11" s="103"/>
    </row>
    <row r="12" spans="1:5">
      <c r="A12" s="57">
        <v>1110</v>
      </c>
      <c r="B12" s="56" t="s">
        <v>142</v>
      </c>
      <c r="C12" s="8"/>
      <c r="D12" s="8"/>
      <c r="E12" s="103"/>
    </row>
    <row r="13" spans="1:5">
      <c r="A13" s="57">
        <v>1120</v>
      </c>
      <c r="B13" s="56" t="s">
        <v>143</v>
      </c>
      <c r="C13" s="8"/>
      <c r="D13" s="8"/>
      <c r="E13" s="103"/>
    </row>
    <row r="14" spans="1:5">
      <c r="A14" s="57">
        <v>1211</v>
      </c>
      <c r="B14" s="56" t="s">
        <v>144</v>
      </c>
      <c r="C14" s="8">
        <v>5.71</v>
      </c>
      <c r="D14" s="8">
        <v>8402.61</v>
      </c>
      <c r="E14" s="103"/>
    </row>
    <row r="15" spans="1:5">
      <c r="A15" s="57">
        <v>1212</v>
      </c>
      <c r="B15" s="56" t="s">
        <v>145</v>
      </c>
      <c r="C15" s="8"/>
      <c r="D15" s="8"/>
      <c r="E15" s="103"/>
    </row>
    <row r="16" spans="1:5">
      <c r="A16" s="57">
        <v>1213</v>
      </c>
      <c r="B16" s="56" t="s">
        <v>146</v>
      </c>
      <c r="C16" s="8"/>
      <c r="D16" s="8"/>
      <c r="E16" s="103"/>
    </row>
    <row r="17" spans="1:5">
      <c r="A17" s="57">
        <v>1214</v>
      </c>
      <c r="B17" s="56" t="s">
        <v>147</v>
      </c>
      <c r="C17" s="8"/>
      <c r="D17" s="8"/>
      <c r="E17" s="103"/>
    </row>
    <row r="18" spans="1:5">
      <c r="A18" s="57">
        <v>1215</v>
      </c>
      <c r="B18" s="56" t="s">
        <v>148</v>
      </c>
      <c r="C18" s="8"/>
      <c r="D18" s="8"/>
      <c r="E18" s="103"/>
    </row>
    <row r="19" spans="1:5">
      <c r="A19" s="57">
        <v>1300</v>
      </c>
      <c r="B19" s="56" t="s">
        <v>149</v>
      </c>
      <c r="C19" s="8"/>
      <c r="D19" s="8"/>
      <c r="E19" s="103"/>
    </row>
    <row r="20" spans="1:5">
      <c r="A20" s="57">
        <v>1410</v>
      </c>
      <c r="B20" s="56" t="s">
        <v>150</v>
      </c>
      <c r="C20" s="8"/>
      <c r="D20" s="8"/>
      <c r="E20" s="103"/>
    </row>
    <row r="21" spans="1:5">
      <c r="A21" s="57">
        <v>1421</v>
      </c>
      <c r="B21" s="56" t="s">
        <v>151</v>
      </c>
      <c r="C21" s="8"/>
      <c r="D21" s="8"/>
      <c r="E21" s="103"/>
    </row>
    <row r="22" spans="1:5">
      <c r="A22" s="57">
        <v>1422</v>
      </c>
      <c r="B22" s="56" t="s">
        <v>152</v>
      </c>
      <c r="C22" s="8"/>
      <c r="D22" s="8"/>
      <c r="E22" s="103"/>
    </row>
    <row r="23" spans="1:5">
      <c r="A23" s="57">
        <v>1423</v>
      </c>
      <c r="B23" s="56" t="s">
        <v>153</v>
      </c>
      <c r="C23" s="8"/>
      <c r="D23" s="8"/>
      <c r="E23" s="103"/>
    </row>
    <row r="24" spans="1:5">
      <c r="A24" s="57">
        <v>1431</v>
      </c>
      <c r="B24" s="56" t="s">
        <v>154</v>
      </c>
      <c r="C24" s="8"/>
      <c r="D24" s="8"/>
      <c r="E24" s="103"/>
    </row>
    <row r="25" spans="1:5">
      <c r="A25" s="57">
        <v>1432</v>
      </c>
      <c r="B25" s="56" t="s">
        <v>155</v>
      </c>
      <c r="C25" s="8"/>
      <c r="D25" s="8"/>
      <c r="E25" s="103"/>
    </row>
    <row r="26" spans="1:5">
      <c r="A26" s="57">
        <v>1433</v>
      </c>
      <c r="B26" s="56" t="s">
        <v>156</v>
      </c>
      <c r="C26" s="8"/>
      <c r="D26" s="8"/>
      <c r="E26" s="103"/>
    </row>
    <row r="27" spans="1:5">
      <c r="A27" s="57">
        <v>1441</v>
      </c>
      <c r="B27" s="56" t="s">
        <v>157</v>
      </c>
      <c r="C27" s="8"/>
      <c r="D27" s="8"/>
      <c r="E27" s="103"/>
    </row>
    <row r="28" spans="1:5">
      <c r="A28" s="57">
        <v>1442</v>
      </c>
      <c r="B28" s="56" t="s">
        <v>158</v>
      </c>
      <c r="C28" s="8">
        <v>2229.5</v>
      </c>
      <c r="D28" s="8">
        <v>2229.5</v>
      </c>
      <c r="E28" s="103"/>
    </row>
    <row r="29" spans="1:5">
      <c r="A29" s="57">
        <v>1443</v>
      </c>
      <c r="B29" s="56" t="s">
        <v>159</v>
      </c>
      <c r="C29" s="8"/>
      <c r="D29" s="8"/>
      <c r="E29" s="103"/>
    </row>
    <row r="30" spans="1:5">
      <c r="A30" s="57">
        <v>1444</v>
      </c>
      <c r="B30" s="56" t="s">
        <v>160</v>
      </c>
      <c r="C30" s="8"/>
      <c r="D30" s="8"/>
      <c r="E30" s="103"/>
    </row>
    <row r="31" spans="1:5">
      <c r="A31" s="57">
        <v>1445</v>
      </c>
      <c r="B31" s="56" t="s">
        <v>161</v>
      </c>
      <c r="C31" s="8"/>
      <c r="D31" s="8"/>
      <c r="E31" s="103"/>
    </row>
    <row r="32" spans="1:5">
      <c r="A32" s="57">
        <v>1446</v>
      </c>
      <c r="B32" s="56" t="s">
        <v>162</v>
      </c>
      <c r="C32" s="8"/>
      <c r="D32" s="8"/>
      <c r="E32" s="103"/>
    </row>
    <row r="33" spans="1:8">
      <c r="A33" s="30"/>
      <c r="E33" s="103"/>
    </row>
    <row r="34" spans="1:8">
      <c r="A34" s="58" t="s">
        <v>193</v>
      </c>
      <c r="B34" s="56"/>
      <c r="C34" s="83">
        <f>SUM(C35:C42)</f>
        <v>343182.77</v>
      </c>
      <c r="D34" s="83">
        <f>SUM(D35:D42)</f>
        <v>343182.77</v>
      </c>
      <c r="E34" s="103"/>
    </row>
    <row r="35" spans="1:8">
      <c r="A35" s="57">
        <v>2110</v>
      </c>
      <c r="B35" s="56" t="s">
        <v>100</v>
      </c>
      <c r="C35" s="8"/>
      <c r="D35" s="8"/>
      <c r="E35" s="103"/>
    </row>
    <row r="36" spans="1:8">
      <c r="A36" s="57">
        <v>2120</v>
      </c>
      <c r="B36" s="56" t="s">
        <v>163</v>
      </c>
      <c r="C36" s="8">
        <v>343107.77</v>
      </c>
      <c r="D36" s="8">
        <v>343107.77</v>
      </c>
      <c r="E36" s="103"/>
    </row>
    <row r="37" spans="1:8">
      <c r="A37" s="57">
        <v>2130</v>
      </c>
      <c r="B37" s="56" t="s">
        <v>101</v>
      </c>
      <c r="C37" s="8"/>
      <c r="D37" s="8"/>
      <c r="E37" s="103"/>
    </row>
    <row r="38" spans="1:8">
      <c r="A38" s="57">
        <v>2140</v>
      </c>
      <c r="B38" s="56" t="s">
        <v>389</v>
      </c>
      <c r="C38" s="8"/>
      <c r="D38" s="8"/>
      <c r="E38" s="103"/>
    </row>
    <row r="39" spans="1:8">
      <c r="A39" s="57">
        <v>2150</v>
      </c>
      <c r="B39" s="56" t="s">
        <v>393</v>
      </c>
      <c r="C39" s="8"/>
      <c r="D39" s="8"/>
      <c r="E39" s="103"/>
    </row>
    <row r="40" spans="1:8">
      <c r="A40" s="57">
        <v>2220</v>
      </c>
      <c r="B40" s="56" t="s">
        <v>102</v>
      </c>
      <c r="C40" s="506">
        <v>75</v>
      </c>
      <c r="D40" s="506">
        <v>75</v>
      </c>
      <c r="E40" s="103"/>
    </row>
    <row r="41" spans="1:8">
      <c r="A41" s="57">
        <v>2300</v>
      </c>
      <c r="B41" s="56" t="s">
        <v>164</v>
      </c>
      <c r="C41" s="8"/>
      <c r="D41" s="8"/>
      <c r="E41" s="103"/>
    </row>
    <row r="42" spans="1:8">
      <c r="A42" s="57">
        <v>2400</v>
      </c>
      <c r="B42" s="56" t="s">
        <v>165</v>
      </c>
      <c r="C42" s="8"/>
      <c r="D42" s="8"/>
      <c r="E42" s="103"/>
    </row>
    <row r="43" spans="1:8">
      <c r="A43" s="31"/>
      <c r="E43" s="103"/>
    </row>
    <row r="44" spans="1:8">
      <c r="A44" s="55" t="s">
        <v>197</v>
      </c>
      <c r="B44" s="56"/>
      <c r="C44" s="83">
        <f>SUM(C45,C64)</f>
        <v>592421.71</v>
      </c>
      <c r="D44" s="83">
        <f>SUM(D45,D64)</f>
        <v>590570.4</v>
      </c>
      <c r="E44" s="103"/>
    </row>
    <row r="45" spans="1:8">
      <c r="A45" s="58" t="s">
        <v>194</v>
      </c>
      <c r="B45" s="56"/>
      <c r="C45" s="83">
        <f>SUM(C46:C61)</f>
        <v>592421.71</v>
      </c>
      <c r="D45" s="83">
        <f>SUM(D46:D61)</f>
        <v>590570.4</v>
      </c>
      <c r="E45" s="103"/>
    </row>
    <row r="46" spans="1:8">
      <c r="A46" s="57">
        <v>3100</v>
      </c>
      <c r="B46" s="56" t="s">
        <v>166</v>
      </c>
      <c r="C46" s="8"/>
      <c r="D46" s="8"/>
      <c r="E46" s="103"/>
    </row>
    <row r="47" spans="1:8">
      <c r="A47" s="57">
        <v>3210</v>
      </c>
      <c r="B47" s="56" t="s">
        <v>167</v>
      </c>
      <c r="C47" s="8">
        <v>456102.7</v>
      </c>
      <c r="D47" s="8">
        <f>F47-D52-D54</f>
        <v>438962.66</v>
      </c>
      <c r="E47" s="103"/>
      <c r="F47" s="2">
        <v>553581</v>
      </c>
    </row>
    <row r="48" spans="1:8">
      <c r="A48" s="57">
        <v>3221</v>
      </c>
      <c r="B48" s="56" t="s">
        <v>168</v>
      </c>
      <c r="C48" s="8"/>
      <c r="D48" s="8"/>
      <c r="E48" s="103"/>
      <c r="H48" s="2">
        <f>C47-D47</f>
        <v>17140.040000000037</v>
      </c>
    </row>
    <row r="49" spans="1:5">
      <c r="A49" s="57">
        <v>3222</v>
      </c>
      <c r="B49" s="56" t="s">
        <v>169</v>
      </c>
      <c r="C49" s="8">
        <v>21700.67</v>
      </c>
      <c r="D49" s="8">
        <v>36989.4</v>
      </c>
      <c r="E49" s="103"/>
    </row>
    <row r="50" spans="1:5">
      <c r="A50" s="57">
        <v>3223</v>
      </c>
      <c r="B50" s="56" t="s">
        <v>170</v>
      </c>
      <c r="C50" s="8"/>
      <c r="D50" s="8"/>
      <c r="E50" s="103"/>
    </row>
    <row r="51" spans="1:5">
      <c r="A51" s="57">
        <v>3224</v>
      </c>
      <c r="B51" s="56" t="s">
        <v>171</v>
      </c>
      <c r="C51" s="8"/>
      <c r="D51" s="8"/>
      <c r="E51" s="103"/>
    </row>
    <row r="52" spans="1:5">
      <c r="A52" s="57">
        <v>3231</v>
      </c>
      <c r="B52" s="56" t="s">
        <v>172</v>
      </c>
      <c r="C52" s="8">
        <v>110136</v>
      </c>
      <c r="D52" s="8">
        <v>110136</v>
      </c>
      <c r="E52" s="103"/>
    </row>
    <row r="53" spans="1:5">
      <c r="A53" s="57">
        <v>3232</v>
      </c>
      <c r="B53" s="56" t="s">
        <v>173</v>
      </c>
      <c r="C53" s="8"/>
      <c r="D53" s="8"/>
      <c r="E53" s="103"/>
    </row>
    <row r="54" spans="1:5">
      <c r="A54" s="57">
        <v>3234</v>
      </c>
      <c r="B54" s="56" t="s">
        <v>174</v>
      </c>
      <c r="C54" s="8">
        <v>4482.34</v>
      </c>
      <c r="D54" s="8">
        <v>4482.34</v>
      </c>
      <c r="E54" s="103"/>
    </row>
    <row r="55" spans="1:5" ht="30">
      <c r="A55" s="57">
        <v>3236</v>
      </c>
      <c r="B55" s="56" t="s">
        <v>189</v>
      </c>
      <c r="C55" s="8"/>
      <c r="D55" s="8"/>
      <c r="E55" s="103"/>
    </row>
    <row r="56" spans="1:5" ht="45">
      <c r="A56" s="57">
        <v>3237</v>
      </c>
      <c r="B56" s="56" t="s">
        <v>175</v>
      </c>
      <c r="C56" s="8"/>
      <c r="D56" s="8"/>
      <c r="E56" s="103"/>
    </row>
    <row r="57" spans="1:5">
      <c r="A57" s="57">
        <v>3241</v>
      </c>
      <c r="B57" s="56" t="s">
        <v>176</v>
      </c>
      <c r="C57" s="8"/>
      <c r="D57" s="8"/>
      <c r="E57" s="103"/>
    </row>
    <row r="58" spans="1:5">
      <c r="A58" s="57">
        <v>3242</v>
      </c>
      <c r="B58" s="56" t="s">
        <v>177</v>
      </c>
      <c r="C58" s="8"/>
      <c r="D58" s="8"/>
      <c r="E58" s="103"/>
    </row>
    <row r="59" spans="1:5">
      <c r="A59" s="57">
        <v>3243</v>
      </c>
      <c r="B59" s="56" t="s">
        <v>178</v>
      </c>
      <c r="C59" s="8"/>
      <c r="D59" s="8"/>
      <c r="E59" s="103"/>
    </row>
    <row r="60" spans="1:5">
      <c r="A60" s="57">
        <v>3245</v>
      </c>
      <c r="B60" s="56" t="s">
        <v>179</v>
      </c>
      <c r="C60" s="8"/>
      <c r="D60" s="8"/>
      <c r="E60" s="103"/>
    </row>
    <row r="61" spans="1:5">
      <c r="A61" s="57">
        <v>3246</v>
      </c>
      <c r="B61" s="56" t="s">
        <v>180</v>
      </c>
      <c r="C61" s="8"/>
      <c r="D61" s="8"/>
      <c r="E61" s="103"/>
    </row>
    <row r="62" spans="1:5">
      <c r="A62" s="31"/>
      <c r="E62" s="103"/>
    </row>
    <row r="63" spans="1:5">
      <c r="A63" s="32"/>
      <c r="E63" s="103"/>
    </row>
    <row r="64" spans="1:5">
      <c r="A64" s="58" t="s">
        <v>195</v>
      </c>
      <c r="B64" s="56"/>
      <c r="C64" s="83">
        <f>SUM(C65:C67)</f>
        <v>0</v>
      </c>
      <c r="D64" s="83">
        <f>SUM(D65:D67)</f>
        <v>0</v>
      </c>
      <c r="E64" s="103"/>
    </row>
    <row r="65" spans="1:5">
      <c r="A65" s="57">
        <v>5100</v>
      </c>
      <c r="B65" s="56" t="s">
        <v>250</v>
      </c>
      <c r="C65" s="8"/>
      <c r="D65" s="8"/>
      <c r="E65" s="103"/>
    </row>
    <row r="66" spans="1:5">
      <c r="A66" s="57">
        <v>5220</v>
      </c>
      <c r="B66" s="56" t="s">
        <v>402</v>
      </c>
      <c r="C66" s="8"/>
      <c r="D66" s="8"/>
      <c r="E66" s="103"/>
    </row>
    <row r="67" spans="1:5">
      <c r="A67" s="57">
        <v>5230</v>
      </c>
      <c r="B67" s="56" t="s">
        <v>403</v>
      </c>
      <c r="C67" s="8"/>
      <c r="D67" s="8"/>
      <c r="E67" s="103"/>
    </row>
    <row r="68" spans="1:5">
      <c r="A68" s="31"/>
      <c r="E68" s="103"/>
    </row>
    <row r="69" spans="1:5">
      <c r="A69" s="2"/>
      <c r="E69" s="103"/>
    </row>
    <row r="70" spans="1:5">
      <c r="A70" s="55" t="s">
        <v>196</v>
      </c>
      <c r="B70" s="56"/>
      <c r="C70" s="8"/>
      <c r="D70" s="8"/>
      <c r="E70" s="103"/>
    </row>
    <row r="71" spans="1:5" ht="30">
      <c r="A71" s="57">
        <v>1</v>
      </c>
      <c r="B71" s="56" t="s">
        <v>181</v>
      </c>
      <c r="C71" s="8"/>
      <c r="D71" s="8"/>
      <c r="E71" s="103"/>
    </row>
    <row r="72" spans="1:5">
      <c r="A72" s="57">
        <v>2</v>
      </c>
      <c r="B72" s="56" t="s">
        <v>182</v>
      </c>
      <c r="C72" s="8"/>
      <c r="D72" s="8"/>
      <c r="E72" s="103"/>
    </row>
    <row r="73" spans="1:5">
      <c r="A73" s="57">
        <v>3</v>
      </c>
      <c r="B73" s="56" t="s">
        <v>183</v>
      </c>
      <c r="C73" s="8"/>
      <c r="D73" s="8"/>
      <c r="E73" s="103"/>
    </row>
    <row r="74" spans="1:5">
      <c r="A74" s="57">
        <v>4</v>
      </c>
      <c r="B74" s="56" t="s">
        <v>353</v>
      </c>
      <c r="C74" s="8"/>
      <c r="D74" s="8"/>
      <c r="E74" s="103"/>
    </row>
    <row r="75" spans="1:5">
      <c r="A75" s="57">
        <v>5</v>
      </c>
      <c r="B75" s="56" t="s">
        <v>184</v>
      </c>
      <c r="C75" s="8"/>
      <c r="D75" s="8"/>
      <c r="E75" s="103"/>
    </row>
    <row r="76" spans="1:5">
      <c r="A76" s="57">
        <v>6</v>
      </c>
      <c r="B76" s="56" t="s">
        <v>185</v>
      </c>
      <c r="C76" s="8"/>
      <c r="D76" s="8"/>
      <c r="E76" s="103"/>
    </row>
    <row r="77" spans="1:5">
      <c r="A77" s="57">
        <v>7</v>
      </c>
      <c r="B77" s="56" t="s">
        <v>186</v>
      </c>
      <c r="C77" s="8"/>
      <c r="D77" s="8"/>
      <c r="E77" s="103"/>
    </row>
    <row r="78" spans="1:5">
      <c r="A78" s="57">
        <v>8</v>
      </c>
      <c r="B78" s="56" t="s">
        <v>187</v>
      </c>
      <c r="C78" s="8"/>
      <c r="D78" s="8"/>
      <c r="E78" s="103"/>
    </row>
    <row r="79" spans="1:5">
      <c r="A79" s="57">
        <v>9</v>
      </c>
      <c r="B79" s="56" t="s">
        <v>188</v>
      </c>
      <c r="C79" s="8"/>
      <c r="D79" s="8"/>
      <c r="E79" s="103"/>
    </row>
    <row r="83" spans="1:9">
      <c r="A83" s="2"/>
      <c r="B83" s="2"/>
    </row>
    <row r="84" spans="1:9">
      <c r="A84" s="67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4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420</v>
      </c>
      <c r="B1" s="74"/>
      <c r="C1" s="74"/>
      <c r="D1" s="74"/>
      <c r="E1" s="74"/>
      <c r="F1" s="74"/>
      <c r="G1" s="74"/>
      <c r="H1" s="74"/>
      <c r="I1" s="698" t="s">
        <v>109</v>
      </c>
      <c r="J1" s="698"/>
      <c r="K1" s="103"/>
    </row>
    <row r="2" spans="1:11">
      <c r="A2" s="74" t="s">
        <v>140</v>
      </c>
      <c r="B2" s="74"/>
      <c r="C2" s="74"/>
      <c r="D2" s="74"/>
      <c r="E2" s="74"/>
      <c r="F2" s="74"/>
      <c r="G2" s="74"/>
      <c r="H2" s="74"/>
      <c r="I2" s="696" t="str">
        <f>'ფორმა N1'!L2</f>
        <v>01.01.2017-31.12.2017</v>
      </c>
      <c r="J2" s="697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4"/>
      <c r="G4" s="74"/>
      <c r="H4" s="74"/>
      <c r="I4" s="74"/>
      <c r="J4" s="74"/>
      <c r="K4" s="103"/>
    </row>
    <row r="5" spans="1:11">
      <c r="A5" s="202" t="str">
        <f>'ფორმა N1'!A5</f>
        <v>მპგ მოძრაობა სახელმწიფო ხალხისთვის</v>
      </c>
      <c r="B5" s="351"/>
      <c r="C5" s="351"/>
      <c r="D5" s="351"/>
      <c r="E5" s="351"/>
      <c r="F5" s="352"/>
      <c r="G5" s="351"/>
      <c r="H5" s="351"/>
      <c r="I5" s="351"/>
      <c r="J5" s="351"/>
      <c r="K5" s="103"/>
    </row>
    <row r="6" spans="1:11">
      <c r="A6" s="75"/>
      <c r="B6" s="75"/>
      <c r="C6" s="74"/>
      <c r="D6" s="74"/>
      <c r="E6" s="74"/>
      <c r="F6" s="124"/>
      <c r="G6" s="74"/>
      <c r="H6" s="74"/>
      <c r="I6" s="74"/>
      <c r="J6" s="74"/>
      <c r="K6" s="103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>
      <c r="A8" s="127" t="s">
        <v>64</v>
      </c>
      <c r="B8" s="127" t="s">
        <v>111</v>
      </c>
      <c r="C8" s="128" t="s">
        <v>113</v>
      </c>
      <c r="D8" s="128" t="s">
        <v>270</v>
      </c>
      <c r="E8" s="128" t="s">
        <v>112</v>
      </c>
      <c r="F8" s="126" t="s">
        <v>251</v>
      </c>
      <c r="G8" s="126" t="s">
        <v>289</v>
      </c>
      <c r="H8" s="126" t="s">
        <v>290</v>
      </c>
      <c r="I8" s="126" t="s">
        <v>252</v>
      </c>
      <c r="J8" s="129" t="s">
        <v>114</v>
      </c>
      <c r="K8" s="103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3"/>
    </row>
    <row r="10" spans="1:11" s="27" customFormat="1" ht="30">
      <c r="A10" s="659">
        <v>1</v>
      </c>
      <c r="B10" s="660" t="s">
        <v>3938</v>
      </c>
      <c r="C10" s="661" t="s">
        <v>3939</v>
      </c>
      <c r="D10" s="662" t="s">
        <v>3940</v>
      </c>
      <c r="E10" s="663">
        <v>42569</v>
      </c>
      <c r="F10" s="8">
        <v>5.71</v>
      </c>
      <c r="G10" s="664">
        <v>659716</v>
      </c>
      <c r="H10" s="664">
        <f>F10+G10-I10</f>
        <v>651319.1</v>
      </c>
      <c r="I10" s="8">
        <v>8402.61</v>
      </c>
      <c r="J10" s="665"/>
      <c r="K10" s="103"/>
    </row>
    <row r="11" spans="1:11" ht="15.75">
      <c r="A11" s="666">
        <v>2</v>
      </c>
      <c r="B11" s="667" t="s">
        <v>3938</v>
      </c>
      <c r="C11" s="668" t="s">
        <v>3941</v>
      </c>
      <c r="D11" s="669" t="s">
        <v>3942</v>
      </c>
      <c r="E11" s="663">
        <v>42569</v>
      </c>
      <c r="F11" s="670">
        <v>0</v>
      </c>
      <c r="G11" s="243">
        <v>0</v>
      </c>
      <c r="H11" s="243">
        <v>0</v>
      </c>
      <c r="I11" s="243">
        <v>0</v>
      </c>
      <c r="J11" s="243"/>
    </row>
    <row r="12" spans="1:11" ht="15.75">
      <c r="A12" s="666">
        <v>3</v>
      </c>
      <c r="B12" s="667" t="s">
        <v>3938</v>
      </c>
      <c r="C12" s="668" t="s">
        <v>3943</v>
      </c>
      <c r="D12" s="669" t="s">
        <v>3944</v>
      </c>
      <c r="E12" s="663">
        <v>42569</v>
      </c>
      <c r="F12" s="670">
        <v>0</v>
      </c>
      <c r="G12" s="243">
        <v>0</v>
      </c>
      <c r="H12" s="243">
        <v>0</v>
      </c>
      <c r="I12" s="243">
        <v>0</v>
      </c>
      <c r="J12" s="243"/>
    </row>
    <row r="13" spans="1:11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>
      <c r="A15" s="102"/>
      <c r="B15" s="213" t="s">
        <v>107</v>
      </c>
      <c r="C15" s="102"/>
      <c r="D15" s="102"/>
      <c r="E15" s="102"/>
      <c r="F15" s="214"/>
      <c r="G15" s="102"/>
      <c r="H15" s="102"/>
      <c r="I15" s="102"/>
      <c r="J15" s="102"/>
    </row>
    <row r="16" spans="1:11">
      <c r="A16" s="102"/>
      <c r="B16" s="102"/>
      <c r="C16" s="102"/>
      <c r="D16" s="102"/>
      <c r="E16" s="102"/>
      <c r="F16" s="99"/>
      <c r="G16" s="99"/>
      <c r="H16" s="99"/>
      <c r="I16" s="99"/>
      <c r="J16" s="99"/>
    </row>
    <row r="17" spans="1:10">
      <c r="A17" s="102"/>
      <c r="B17" s="102"/>
      <c r="C17" s="251"/>
      <c r="D17" s="102"/>
      <c r="E17" s="102"/>
      <c r="F17" s="251"/>
      <c r="G17" s="252"/>
      <c r="H17" s="252"/>
      <c r="I17" s="99"/>
      <c r="J17" s="99"/>
    </row>
    <row r="18" spans="1:10">
      <c r="A18" s="99"/>
      <c r="B18" s="102"/>
      <c r="C18" s="215" t="s">
        <v>263</v>
      </c>
      <c r="D18" s="215"/>
      <c r="E18" s="102"/>
      <c r="F18" s="102" t="s">
        <v>268</v>
      </c>
      <c r="G18" s="99"/>
      <c r="H18" s="99"/>
      <c r="I18" s="99"/>
      <c r="J18" s="99"/>
    </row>
    <row r="19" spans="1:10">
      <c r="A19" s="99"/>
      <c r="B19" s="102"/>
      <c r="C19" s="216" t="s">
        <v>139</v>
      </c>
      <c r="D19" s="102"/>
      <c r="E19" s="102"/>
      <c r="F19" s="102" t="s">
        <v>264</v>
      </c>
      <c r="G19" s="99"/>
      <c r="H19" s="99"/>
      <c r="I19" s="99"/>
      <c r="J19" s="99"/>
    </row>
    <row r="20" spans="1:10" customFormat="1">
      <c r="A20" s="99"/>
      <c r="B20" s="102"/>
      <c r="C20" s="102"/>
      <c r="D20" s="216"/>
      <c r="E20" s="99"/>
      <c r="F20" s="99"/>
      <c r="G20" s="99"/>
      <c r="H20" s="99"/>
      <c r="I20" s="99"/>
      <c r="J20" s="99"/>
    </row>
    <row r="21" spans="1:10" customFormat="1" ht="12.75">
      <c r="A21" s="99"/>
      <c r="B21" s="99"/>
      <c r="C21" s="99"/>
      <c r="D21" s="99"/>
      <c r="E21" s="99"/>
      <c r="F21" s="99"/>
      <c r="G21" s="99"/>
      <c r="H21" s="99"/>
      <c r="I21" s="99"/>
      <c r="J21" s="9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7" zoomScale="80" zoomScaleNormal="100" zoomScaleSheetLayoutView="80" workbookViewId="0">
      <selection activeCell="D17" sqref="D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296</v>
      </c>
      <c r="B1" s="74"/>
      <c r="C1" s="698" t="s">
        <v>109</v>
      </c>
      <c r="D1" s="698"/>
      <c r="E1" s="106"/>
    </row>
    <row r="2" spans="1:7">
      <c r="A2" s="74" t="s">
        <v>140</v>
      </c>
      <c r="B2" s="74"/>
      <c r="C2" s="696" t="str">
        <f>'ფორმა N1'!L2</f>
        <v>01.01.2017-31.12.2017</v>
      </c>
      <c r="D2" s="697"/>
      <c r="E2" s="106"/>
    </row>
    <row r="3" spans="1:7">
      <c r="A3" s="72"/>
      <c r="B3" s="74"/>
      <c r="C3" s="73"/>
      <c r="D3" s="73"/>
      <c r="E3" s="106"/>
    </row>
    <row r="4" spans="1:7">
      <c r="A4" s="75" t="s">
        <v>269</v>
      </c>
      <c r="B4" s="100"/>
      <c r="C4" s="101"/>
      <c r="D4" s="74"/>
      <c r="E4" s="106"/>
    </row>
    <row r="5" spans="1:7">
      <c r="A5" s="219" t="str">
        <f>'ფორმა N1'!A5</f>
        <v>მპგ მოძრაობა სახელმწიფო ხალხისთვის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244</v>
      </c>
      <c r="C8" s="77" t="s">
        <v>66</v>
      </c>
      <c r="D8" s="77" t="s">
        <v>67</v>
      </c>
      <c r="E8" s="106"/>
    </row>
    <row r="9" spans="1:7" s="7" customFormat="1" ht="16.5" customHeight="1">
      <c r="A9" s="220">
        <v>1</v>
      </c>
      <c r="B9" s="220" t="s">
        <v>65</v>
      </c>
      <c r="C9" s="83">
        <f>SUM(C10,C26)</f>
        <v>219900</v>
      </c>
      <c r="D9" s="83">
        <f>SUM(D10,D26)</f>
        <v>219900</v>
      </c>
      <c r="E9" s="106"/>
    </row>
    <row r="10" spans="1:7" s="7" customFormat="1" ht="16.5" customHeight="1">
      <c r="A10" s="85">
        <v>1.1000000000000001</v>
      </c>
      <c r="B10" s="85" t="s">
        <v>80</v>
      </c>
      <c r="C10" s="83">
        <f>SUM(C11,C12,C16,C19,C25,C26)</f>
        <v>219900</v>
      </c>
      <c r="D10" s="83">
        <f>SUM(D11,D12,D16,D19,D24,D25)</f>
        <v>219900</v>
      </c>
      <c r="E10" s="106"/>
    </row>
    <row r="11" spans="1:7" s="9" customFormat="1" ht="16.5" customHeight="1">
      <c r="A11" s="86" t="s">
        <v>30</v>
      </c>
      <c r="B11" s="86" t="s">
        <v>79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302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81</v>
      </c>
      <c r="B13" s="95" t="s">
        <v>305</v>
      </c>
      <c r="C13" s="8"/>
      <c r="D13" s="8"/>
      <c r="E13" s="106"/>
    </row>
    <row r="14" spans="1:7" s="3" customFormat="1" ht="16.5" customHeight="1">
      <c r="A14" s="95" t="s">
        <v>470</v>
      </c>
      <c r="B14" s="95" t="s">
        <v>469</v>
      </c>
      <c r="C14" s="8"/>
      <c r="D14" s="8"/>
      <c r="E14" s="106"/>
    </row>
    <row r="15" spans="1:7" s="3" customFormat="1" ht="16.5" customHeight="1">
      <c r="A15" s="95" t="s">
        <v>471</v>
      </c>
      <c r="B15" s="95" t="s">
        <v>97</v>
      </c>
      <c r="C15" s="8"/>
      <c r="D15" s="8"/>
      <c r="E15" s="106"/>
    </row>
    <row r="16" spans="1:7" s="3" customFormat="1" ht="16.5" customHeight="1">
      <c r="A16" s="86" t="s">
        <v>82</v>
      </c>
      <c r="B16" s="86" t="s">
        <v>83</v>
      </c>
      <c r="C16" s="105">
        <f>SUM(C17:C18)</f>
        <v>219900</v>
      </c>
      <c r="D16" s="105">
        <f>SUM(D17:D18)</f>
        <v>219900</v>
      </c>
      <c r="E16" s="106"/>
    </row>
    <row r="17" spans="1:5" s="3" customFormat="1" ht="16.5" customHeight="1">
      <c r="A17" s="95" t="s">
        <v>84</v>
      </c>
      <c r="B17" s="95" t="s">
        <v>86</v>
      </c>
      <c r="C17" s="8">
        <v>146637</v>
      </c>
      <c r="D17" s="8">
        <v>146637</v>
      </c>
      <c r="E17" s="106"/>
    </row>
    <row r="18" spans="1:5" s="3" customFormat="1" ht="30">
      <c r="A18" s="95" t="s">
        <v>85</v>
      </c>
      <c r="B18" s="95" t="s">
        <v>110</v>
      </c>
      <c r="C18" s="8">
        <v>73263</v>
      </c>
      <c r="D18" s="8">
        <v>73263</v>
      </c>
      <c r="E18" s="106"/>
    </row>
    <row r="19" spans="1:5" s="3" customFormat="1" ht="16.5" customHeight="1">
      <c r="A19" s="86" t="s">
        <v>87</v>
      </c>
      <c r="B19" s="86" t="s">
        <v>395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88</v>
      </c>
      <c r="B20" s="95" t="s">
        <v>89</v>
      </c>
      <c r="C20" s="8"/>
      <c r="D20" s="8"/>
      <c r="E20" s="106"/>
    </row>
    <row r="21" spans="1:5" s="3" customFormat="1" ht="30">
      <c r="A21" s="95" t="s">
        <v>92</v>
      </c>
      <c r="B21" s="95" t="s">
        <v>90</v>
      </c>
      <c r="C21" s="8"/>
      <c r="D21" s="8"/>
      <c r="E21" s="106"/>
    </row>
    <row r="22" spans="1:5" s="3" customFormat="1" ht="16.5" customHeight="1">
      <c r="A22" s="95" t="s">
        <v>93</v>
      </c>
      <c r="B22" s="95" t="s">
        <v>91</v>
      </c>
      <c r="C22" s="8"/>
      <c r="D22" s="8"/>
      <c r="E22" s="106"/>
    </row>
    <row r="23" spans="1:5" s="3" customFormat="1" ht="16.5" customHeight="1">
      <c r="A23" s="95" t="s">
        <v>94</v>
      </c>
      <c r="B23" s="95" t="s">
        <v>412</v>
      </c>
      <c r="C23" s="8"/>
      <c r="D23" s="8"/>
      <c r="E23" s="106"/>
    </row>
    <row r="24" spans="1:5" s="3" customFormat="1" ht="16.5" customHeight="1">
      <c r="A24" s="86" t="s">
        <v>95</v>
      </c>
      <c r="B24" s="86" t="s">
        <v>413</v>
      </c>
      <c r="C24" s="243"/>
      <c r="D24" s="8"/>
      <c r="E24" s="106"/>
    </row>
    <row r="25" spans="1:5" s="3" customFormat="1">
      <c r="A25" s="86" t="s">
        <v>246</v>
      </c>
      <c r="B25" s="86" t="s">
        <v>419</v>
      </c>
      <c r="C25" s="8"/>
      <c r="D25" s="8"/>
      <c r="E25" s="106"/>
    </row>
    <row r="26" spans="1:5" ht="16.5" customHeight="1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305</v>
      </c>
      <c r="C27" s="105">
        <f>SUM(C28:C30)</f>
        <v>0</v>
      </c>
      <c r="D27" s="105">
        <f>SUM(D28:D30)</f>
        <v>0</v>
      </c>
      <c r="E27" s="106"/>
    </row>
    <row r="28" spans="1:5">
      <c r="A28" s="227" t="s">
        <v>98</v>
      </c>
      <c r="B28" s="227" t="s">
        <v>303</v>
      </c>
      <c r="C28" s="8"/>
      <c r="D28" s="8"/>
      <c r="E28" s="106"/>
    </row>
    <row r="29" spans="1:5">
      <c r="A29" s="227" t="s">
        <v>99</v>
      </c>
      <c r="B29" s="227" t="s">
        <v>306</v>
      </c>
      <c r="C29" s="8"/>
      <c r="D29" s="8"/>
      <c r="E29" s="106"/>
    </row>
    <row r="30" spans="1:5">
      <c r="A30" s="227" t="s">
        <v>421</v>
      </c>
      <c r="B30" s="227" t="s">
        <v>304</v>
      </c>
      <c r="C30" s="8"/>
      <c r="D30" s="8"/>
      <c r="E30" s="106"/>
    </row>
    <row r="31" spans="1:5">
      <c r="A31" s="86" t="s">
        <v>33</v>
      </c>
      <c r="B31" s="86" t="s">
        <v>469</v>
      </c>
      <c r="C31" s="105">
        <f>SUM(C32:C34)</f>
        <v>0</v>
      </c>
      <c r="D31" s="105">
        <f>SUM(D32:D34)</f>
        <v>0</v>
      </c>
      <c r="E31" s="106"/>
    </row>
    <row r="32" spans="1:5">
      <c r="A32" s="227" t="s">
        <v>12</v>
      </c>
      <c r="B32" s="227" t="s">
        <v>472</v>
      </c>
      <c r="C32" s="8"/>
      <c r="D32" s="8"/>
      <c r="E32" s="106"/>
    </row>
    <row r="33" spans="1:9">
      <c r="A33" s="227" t="s">
        <v>13</v>
      </c>
      <c r="B33" s="227" t="s">
        <v>473</v>
      </c>
      <c r="C33" s="8"/>
      <c r="D33" s="8"/>
      <c r="E33" s="106"/>
    </row>
    <row r="34" spans="1:9">
      <c r="A34" s="227" t="s">
        <v>276</v>
      </c>
      <c r="B34" s="227" t="s">
        <v>474</v>
      </c>
      <c r="C34" s="8"/>
      <c r="D34" s="8"/>
      <c r="E34" s="106"/>
    </row>
    <row r="35" spans="1:9">
      <c r="A35" s="86" t="s">
        <v>34</v>
      </c>
      <c r="B35" s="241" t="s">
        <v>418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107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266</v>
      </c>
      <c r="D43" s="109"/>
      <c r="E43" s="108"/>
      <c r="F43" s="108"/>
      <c r="G43"/>
      <c r="H43"/>
      <c r="I43"/>
    </row>
    <row r="44" spans="1:9">
      <c r="A44"/>
      <c r="B44" s="2" t="s">
        <v>265</v>
      </c>
      <c r="D44" s="109"/>
      <c r="E44" s="108"/>
      <c r="F44" s="108"/>
      <c r="G44"/>
      <c r="H44"/>
      <c r="I44"/>
    </row>
    <row r="45" spans="1:9" customFormat="1" ht="12.75">
      <c r="B45" s="64" t="s">
        <v>139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17" sqref="G17"/>
    </sheetView>
  </sheetViews>
  <sheetFormatPr defaultRowHeight="15"/>
  <cols>
    <col min="1" max="1" width="12" style="178" customWidth="1"/>
    <col min="2" max="2" width="13.28515625" style="178" customWidth="1"/>
    <col min="3" max="3" width="21.42578125" style="178" customWidth="1"/>
    <col min="4" max="4" width="17.85546875" style="178" customWidth="1"/>
    <col min="5" max="5" width="12.7109375" style="178" customWidth="1"/>
    <col min="6" max="6" width="41.7109375" style="178" customWidth="1"/>
    <col min="7" max="7" width="22.28515625" style="178" customWidth="1"/>
    <col min="8" max="8" width="0.5703125" style="178" customWidth="1"/>
    <col min="9" max="16384" width="9.140625" style="178"/>
  </cols>
  <sheetData>
    <row r="1" spans="1:8">
      <c r="A1" s="72" t="s">
        <v>356</v>
      </c>
      <c r="B1" s="74"/>
      <c r="C1" s="74"/>
      <c r="D1" s="74"/>
      <c r="E1" s="74"/>
      <c r="F1" s="74"/>
      <c r="G1" s="157" t="s">
        <v>109</v>
      </c>
      <c r="H1" s="158"/>
    </row>
    <row r="2" spans="1:8">
      <c r="A2" s="74" t="s">
        <v>140</v>
      </c>
      <c r="B2" s="74"/>
      <c r="C2" s="74"/>
      <c r="D2" s="74"/>
      <c r="E2" s="74"/>
      <c r="F2" s="74"/>
      <c r="G2" s="159" t="str">
        <f>'ფორმა N1'!L2</f>
        <v>01.01.2017-31.12.2017</v>
      </c>
      <c r="H2" s="158"/>
    </row>
    <row r="3" spans="1:8">
      <c r="A3" s="74"/>
      <c r="B3" s="74"/>
      <c r="C3" s="74"/>
      <c r="D3" s="74"/>
      <c r="E3" s="74"/>
      <c r="F3" s="74"/>
      <c r="G3" s="100"/>
      <c r="H3" s="158"/>
    </row>
    <row r="4" spans="1:8">
      <c r="A4" s="75" t="str">
        <f>'[4]ფორმა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202" t="str">
        <f>'ფორმა N1'!A5</f>
        <v>მპგ მოძრაობა სახელმწიფო ხალხისთვის</v>
      </c>
      <c r="B5" s="202"/>
      <c r="C5" s="202"/>
      <c r="D5" s="202"/>
      <c r="E5" s="202"/>
      <c r="F5" s="202"/>
      <c r="G5" s="202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60" t="s">
        <v>307</v>
      </c>
      <c r="B8" s="160" t="s">
        <v>141</v>
      </c>
      <c r="C8" s="161" t="s">
        <v>354</v>
      </c>
      <c r="D8" s="161" t="s">
        <v>355</v>
      </c>
      <c r="E8" s="161" t="s">
        <v>270</v>
      </c>
      <c r="F8" s="160" t="s">
        <v>312</v>
      </c>
      <c r="G8" s="161" t="s">
        <v>308</v>
      </c>
      <c r="H8" s="103"/>
    </row>
    <row r="9" spans="1:8">
      <c r="A9" s="162" t="s">
        <v>309</v>
      </c>
      <c r="B9" s="163"/>
      <c r="C9" s="164"/>
      <c r="D9" s="165"/>
      <c r="E9" s="165"/>
      <c r="F9" s="165"/>
      <c r="G9" s="166"/>
      <c r="H9" s="103"/>
    </row>
    <row r="10" spans="1:8" ht="15.75">
      <c r="A10" s="163">
        <v>1</v>
      </c>
      <c r="B10" s="149">
        <v>43028</v>
      </c>
      <c r="C10" s="167">
        <v>280280</v>
      </c>
      <c r="D10" s="168">
        <v>0</v>
      </c>
      <c r="E10" s="168" t="s">
        <v>221</v>
      </c>
      <c r="F10" s="168" t="s">
        <v>554</v>
      </c>
      <c r="G10" s="169">
        <f>IF(ISBLANK(B10),"",G9+C10-D10)</f>
        <v>280280</v>
      </c>
      <c r="H10" s="103"/>
    </row>
    <row r="11" spans="1:8" ht="15.75">
      <c r="A11" s="163">
        <v>2</v>
      </c>
      <c r="B11" s="149">
        <v>43039</v>
      </c>
      <c r="C11" s="167">
        <v>19840</v>
      </c>
      <c r="D11" s="168">
        <v>0</v>
      </c>
      <c r="E11" s="168" t="s">
        <v>221</v>
      </c>
      <c r="F11" s="168" t="s">
        <v>554</v>
      </c>
      <c r="G11" s="169">
        <f t="shared" ref="G11" si="0">IF(ISBLANK(B11),"",G10+C11-D11)</f>
        <v>300120</v>
      </c>
      <c r="H11" s="103"/>
    </row>
    <row r="12" spans="1:8" ht="15.75">
      <c r="A12" s="163">
        <v>3</v>
      </c>
      <c r="B12" s="149">
        <v>43054</v>
      </c>
      <c r="C12" s="167"/>
      <c r="D12" s="168">
        <v>300120</v>
      </c>
      <c r="E12" s="168" t="s">
        <v>221</v>
      </c>
      <c r="F12" s="168" t="s">
        <v>555</v>
      </c>
      <c r="G12" s="169">
        <f t="shared" ref="G12:G38" si="1">IF(ISBLANK(B12),"",G11+C12-D12)</f>
        <v>0</v>
      </c>
      <c r="H12" s="103"/>
    </row>
    <row r="13" spans="1:8" ht="15.75">
      <c r="A13" s="163">
        <v>4</v>
      </c>
      <c r="B13" s="149"/>
      <c r="C13" s="167"/>
      <c r="D13" s="168"/>
      <c r="E13" s="168"/>
      <c r="F13" s="168"/>
      <c r="G13" s="169" t="str">
        <f t="shared" si="1"/>
        <v/>
      </c>
      <c r="H13" s="103"/>
    </row>
    <row r="14" spans="1:8" ht="15.75">
      <c r="A14" s="163">
        <v>5</v>
      </c>
      <c r="B14" s="149"/>
      <c r="C14" s="167"/>
      <c r="D14" s="168"/>
      <c r="E14" s="168"/>
      <c r="F14" s="168"/>
      <c r="G14" s="169" t="str">
        <f t="shared" si="1"/>
        <v/>
      </c>
      <c r="H14" s="103"/>
    </row>
    <row r="15" spans="1:8" ht="15.75">
      <c r="A15" s="163">
        <v>6</v>
      </c>
      <c r="B15" s="149"/>
      <c r="C15" s="167"/>
      <c r="D15" s="168"/>
      <c r="E15" s="168"/>
      <c r="F15" s="168"/>
      <c r="G15" s="169" t="str">
        <f t="shared" si="1"/>
        <v/>
      </c>
      <c r="H15" s="103"/>
    </row>
    <row r="16" spans="1:8" ht="15.75">
      <c r="A16" s="163">
        <v>7</v>
      </c>
      <c r="B16" s="149"/>
      <c r="C16" s="167"/>
      <c r="D16" s="168"/>
      <c r="E16" s="168"/>
      <c r="F16" s="168"/>
      <c r="G16" s="169" t="str">
        <f t="shared" si="1"/>
        <v/>
      </c>
      <c r="H16" s="103"/>
    </row>
    <row r="17" spans="1:8" ht="15.75">
      <c r="A17" s="163">
        <v>8</v>
      </c>
      <c r="B17" s="149"/>
      <c r="C17" s="167"/>
      <c r="D17" s="168"/>
      <c r="E17" s="168"/>
      <c r="F17" s="168"/>
      <c r="G17" s="169" t="str">
        <f t="shared" si="1"/>
        <v/>
      </c>
      <c r="H17" s="103"/>
    </row>
    <row r="18" spans="1:8" ht="15.75">
      <c r="A18" s="163">
        <v>9</v>
      </c>
      <c r="B18" s="149"/>
      <c r="C18" s="167"/>
      <c r="D18" s="168"/>
      <c r="E18" s="168"/>
      <c r="F18" s="168"/>
      <c r="G18" s="169" t="str">
        <f t="shared" si="1"/>
        <v/>
      </c>
      <c r="H18" s="103"/>
    </row>
    <row r="19" spans="1:8" ht="15.75">
      <c r="A19" s="163">
        <v>10</v>
      </c>
      <c r="B19" s="149"/>
      <c r="C19" s="167"/>
      <c r="D19" s="168"/>
      <c r="E19" s="168"/>
      <c r="F19" s="168"/>
      <c r="G19" s="169" t="str">
        <f t="shared" si="1"/>
        <v/>
      </c>
      <c r="H19" s="103"/>
    </row>
    <row r="20" spans="1:8" ht="15.75">
      <c r="A20" s="163">
        <v>11</v>
      </c>
      <c r="B20" s="149"/>
      <c r="C20" s="167"/>
      <c r="D20" s="168"/>
      <c r="E20" s="168"/>
      <c r="F20" s="168"/>
      <c r="G20" s="169" t="str">
        <f t="shared" si="1"/>
        <v/>
      </c>
      <c r="H20" s="103"/>
    </row>
    <row r="21" spans="1:8" ht="15.75">
      <c r="A21" s="163">
        <v>12</v>
      </c>
      <c r="B21" s="149"/>
      <c r="C21" s="167"/>
      <c r="D21" s="168"/>
      <c r="E21" s="168"/>
      <c r="F21" s="168"/>
      <c r="G21" s="169" t="str">
        <f t="shared" si="1"/>
        <v/>
      </c>
      <c r="H21" s="103"/>
    </row>
    <row r="22" spans="1:8" ht="15.75">
      <c r="A22" s="163">
        <v>13</v>
      </c>
      <c r="B22" s="149"/>
      <c r="C22" s="167"/>
      <c r="D22" s="168"/>
      <c r="E22" s="168"/>
      <c r="F22" s="168"/>
      <c r="G22" s="169" t="str">
        <f t="shared" si="1"/>
        <v/>
      </c>
      <c r="H22" s="103"/>
    </row>
    <row r="23" spans="1:8" ht="15.75">
      <c r="A23" s="163">
        <v>14</v>
      </c>
      <c r="B23" s="149"/>
      <c r="C23" s="167"/>
      <c r="D23" s="168"/>
      <c r="E23" s="168"/>
      <c r="F23" s="168"/>
      <c r="G23" s="169" t="str">
        <f t="shared" si="1"/>
        <v/>
      </c>
      <c r="H23" s="103"/>
    </row>
    <row r="24" spans="1:8" ht="15.75">
      <c r="A24" s="163">
        <v>15</v>
      </c>
      <c r="B24" s="149"/>
      <c r="C24" s="167"/>
      <c r="D24" s="168"/>
      <c r="E24" s="168"/>
      <c r="F24" s="168"/>
      <c r="G24" s="169" t="str">
        <f t="shared" si="1"/>
        <v/>
      </c>
      <c r="H24" s="103"/>
    </row>
    <row r="25" spans="1:8" ht="15.75">
      <c r="A25" s="163">
        <v>16</v>
      </c>
      <c r="B25" s="149"/>
      <c r="C25" s="167"/>
      <c r="D25" s="168"/>
      <c r="E25" s="168"/>
      <c r="F25" s="168"/>
      <c r="G25" s="169" t="str">
        <f t="shared" si="1"/>
        <v/>
      </c>
      <c r="H25" s="103"/>
    </row>
    <row r="26" spans="1:8" ht="15.75">
      <c r="A26" s="163">
        <v>17</v>
      </c>
      <c r="B26" s="149"/>
      <c r="C26" s="167"/>
      <c r="D26" s="168"/>
      <c r="E26" s="168"/>
      <c r="F26" s="168"/>
      <c r="G26" s="169" t="str">
        <f t="shared" si="1"/>
        <v/>
      </c>
      <c r="H26" s="103"/>
    </row>
    <row r="27" spans="1:8" ht="15.75">
      <c r="A27" s="163">
        <v>18</v>
      </c>
      <c r="B27" s="149"/>
      <c r="C27" s="167"/>
      <c r="D27" s="168"/>
      <c r="E27" s="168"/>
      <c r="F27" s="168"/>
      <c r="G27" s="169" t="str">
        <f t="shared" si="1"/>
        <v/>
      </c>
      <c r="H27" s="103"/>
    </row>
    <row r="28" spans="1:8" ht="15.75">
      <c r="A28" s="163">
        <v>19</v>
      </c>
      <c r="B28" s="149"/>
      <c r="C28" s="167"/>
      <c r="D28" s="168"/>
      <c r="E28" s="168"/>
      <c r="F28" s="168"/>
      <c r="G28" s="169" t="str">
        <f t="shared" si="1"/>
        <v/>
      </c>
      <c r="H28" s="103"/>
    </row>
    <row r="29" spans="1:8" ht="15.75">
      <c r="A29" s="163">
        <v>20</v>
      </c>
      <c r="B29" s="149"/>
      <c r="C29" s="167"/>
      <c r="D29" s="168"/>
      <c r="E29" s="168"/>
      <c r="F29" s="168"/>
      <c r="G29" s="169" t="str">
        <f t="shared" si="1"/>
        <v/>
      </c>
      <c r="H29" s="103"/>
    </row>
    <row r="30" spans="1:8" ht="15.75">
      <c r="A30" s="163">
        <v>21</v>
      </c>
      <c r="B30" s="149"/>
      <c r="C30" s="170"/>
      <c r="D30" s="171"/>
      <c r="E30" s="171"/>
      <c r="F30" s="171"/>
      <c r="G30" s="169" t="str">
        <f t="shared" si="1"/>
        <v/>
      </c>
      <c r="H30" s="103"/>
    </row>
    <row r="31" spans="1:8" ht="15.75">
      <c r="A31" s="163">
        <v>22</v>
      </c>
      <c r="B31" s="149"/>
      <c r="C31" s="170"/>
      <c r="D31" s="171"/>
      <c r="E31" s="171"/>
      <c r="F31" s="171"/>
      <c r="G31" s="169" t="str">
        <f t="shared" si="1"/>
        <v/>
      </c>
      <c r="H31" s="103"/>
    </row>
    <row r="32" spans="1:8" ht="15.75">
      <c r="A32" s="163">
        <v>23</v>
      </c>
      <c r="B32" s="149"/>
      <c r="C32" s="170"/>
      <c r="D32" s="171"/>
      <c r="E32" s="171"/>
      <c r="F32" s="171"/>
      <c r="G32" s="169" t="str">
        <f t="shared" si="1"/>
        <v/>
      </c>
      <c r="H32" s="103"/>
    </row>
    <row r="33" spans="1:10" ht="15.75">
      <c r="A33" s="163">
        <v>24</v>
      </c>
      <c r="B33" s="149"/>
      <c r="C33" s="170"/>
      <c r="D33" s="171"/>
      <c r="E33" s="171"/>
      <c r="F33" s="171"/>
      <c r="G33" s="169" t="str">
        <f t="shared" si="1"/>
        <v/>
      </c>
      <c r="H33" s="103"/>
    </row>
    <row r="34" spans="1:10" ht="15.75">
      <c r="A34" s="163">
        <v>25</v>
      </c>
      <c r="B34" s="149"/>
      <c r="C34" s="170"/>
      <c r="D34" s="171"/>
      <c r="E34" s="171"/>
      <c r="F34" s="171"/>
      <c r="G34" s="169" t="str">
        <f t="shared" si="1"/>
        <v/>
      </c>
      <c r="H34" s="103"/>
    </row>
    <row r="35" spans="1:10" ht="15.75">
      <c r="A35" s="163">
        <v>26</v>
      </c>
      <c r="B35" s="149"/>
      <c r="C35" s="170"/>
      <c r="D35" s="171"/>
      <c r="E35" s="171"/>
      <c r="F35" s="171"/>
      <c r="G35" s="169" t="str">
        <f t="shared" si="1"/>
        <v/>
      </c>
      <c r="H35" s="103"/>
    </row>
    <row r="36" spans="1:10" ht="15.75">
      <c r="A36" s="163">
        <v>27</v>
      </c>
      <c r="B36" s="149"/>
      <c r="C36" s="170"/>
      <c r="D36" s="171"/>
      <c r="E36" s="171"/>
      <c r="F36" s="171"/>
      <c r="G36" s="169" t="str">
        <f t="shared" si="1"/>
        <v/>
      </c>
      <c r="H36" s="103"/>
    </row>
    <row r="37" spans="1:10" ht="15.75">
      <c r="A37" s="163">
        <v>28</v>
      </c>
      <c r="B37" s="149"/>
      <c r="C37" s="170"/>
      <c r="D37" s="171"/>
      <c r="E37" s="171"/>
      <c r="F37" s="171"/>
      <c r="G37" s="169" t="str">
        <f t="shared" si="1"/>
        <v/>
      </c>
      <c r="H37" s="103"/>
    </row>
    <row r="38" spans="1:10" ht="15.75">
      <c r="A38" s="163">
        <v>29</v>
      </c>
      <c r="B38" s="149"/>
      <c r="C38" s="170"/>
      <c r="D38" s="171"/>
      <c r="E38" s="171"/>
      <c r="F38" s="171"/>
      <c r="G38" s="169" t="str">
        <f t="shared" si="1"/>
        <v/>
      </c>
      <c r="H38" s="103"/>
    </row>
    <row r="39" spans="1:10" ht="15.75">
      <c r="A39" s="163" t="s">
        <v>273</v>
      </c>
      <c r="B39" s="149"/>
      <c r="C39" s="170"/>
      <c r="D39" s="171"/>
      <c r="E39" s="171"/>
      <c r="F39" s="171"/>
      <c r="G39" s="169" t="str">
        <f>IF(ISBLANK(B39),"",#REF!+C39-D39)</f>
        <v/>
      </c>
      <c r="H39" s="103"/>
    </row>
    <row r="40" spans="1:10">
      <c r="A40" s="172" t="s">
        <v>310</v>
      </c>
      <c r="B40" s="173"/>
      <c r="C40" s="174"/>
      <c r="D40" s="175"/>
      <c r="E40" s="175"/>
      <c r="F40" s="176"/>
      <c r="G40" s="177" t="str">
        <f>G39</f>
        <v/>
      </c>
      <c r="H40" s="103"/>
    </row>
    <row r="44" spans="1:10">
      <c r="B44" s="180" t="s">
        <v>107</v>
      </c>
      <c r="F44" s="181"/>
    </row>
    <row r="45" spans="1:10">
      <c r="F45" s="179"/>
      <c r="G45" s="179"/>
      <c r="H45" s="179"/>
      <c r="I45" s="179"/>
      <c r="J45" s="179"/>
    </row>
    <row r="46" spans="1:10">
      <c r="C46" s="182"/>
      <c r="F46" s="182"/>
      <c r="G46" s="183"/>
      <c r="H46" s="179"/>
      <c r="I46" s="179"/>
      <c r="J46" s="179"/>
    </row>
    <row r="47" spans="1:10">
      <c r="A47" s="179"/>
      <c r="C47" s="184" t="s">
        <v>263</v>
      </c>
      <c r="F47" s="185" t="s">
        <v>268</v>
      </c>
      <c r="G47" s="183"/>
      <c r="H47" s="179"/>
      <c r="I47" s="179"/>
      <c r="J47" s="179"/>
    </row>
    <row r="48" spans="1:10">
      <c r="A48" s="179"/>
      <c r="C48" s="186" t="s">
        <v>139</v>
      </c>
      <c r="F48" s="178" t="s">
        <v>264</v>
      </c>
      <c r="G48" s="179"/>
      <c r="H48" s="179"/>
      <c r="I48" s="179"/>
      <c r="J48" s="179"/>
    </row>
    <row r="49" spans="2:2" s="179" customFormat="1">
      <c r="B49" s="178"/>
    </row>
    <row r="50" spans="2:2" s="179" customFormat="1" ht="12.75"/>
    <row r="51" spans="2:2" s="179" customFormat="1" ht="12.75"/>
    <row r="52" spans="2:2" s="179" customFormat="1" ht="12.75"/>
    <row r="53" spans="2:2" s="17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5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34" zoomScale="80" zoomScaleNormal="100" zoomScaleSheetLayoutView="80" workbookViewId="0">
      <selection activeCell="I72" sqref="I7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5" t="s">
        <v>299</v>
      </c>
      <c r="B1" s="136"/>
      <c r="C1" s="136"/>
      <c r="D1" s="136"/>
      <c r="E1" s="136"/>
      <c r="F1" s="76"/>
      <c r="G1" s="76"/>
      <c r="H1" s="76"/>
      <c r="I1" s="710" t="s">
        <v>109</v>
      </c>
      <c r="J1" s="710"/>
      <c r="K1" s="142"/>
    </row>
    <row r="2" spans="1:12" s="23" customFormat="1" ht="15">
      <c r="A2" s="103" t="s">
        <v>140</v>
      </c>
      <c r="B2" s="136"/>
      <c r="C2" s="136"/>
      <c r="D2" s="136"/>
      <c r="E2" s="136"/>
      <c r="F2" s="137"/>
      <c r="G2" s="138"/>
      <c r="H2" s="138"/>
      <c r="I2" s="696" t="str">
        <f>'ფორმა N1'!L2</f>
        <v>01.01.2017-31.12.2017</v>
      </c>
      <c r="J2" s="697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3"/>
      <c r="K3" s="142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4"/>
      <c r="J4" s="74"/>
      <c r="K4" s="103"/>
      <c r="L4" s="23"/>
    </row>
    <row r="5" spans="1:12" s="2" customFormat="1" ht="15">
      <c r="A5" s="117" t="str">
        <f>'ფორმა N1'!A5</f>
        <v>მპგ მოძრაობა სახელმწიფო ხალხისთვის</v>
      </c>
      <c r="B5" s="118"/>
      <c r="C5" s="118"/>
      <c r="D5" s="118"/>
      <c r="E5" s="118"/>
      <c r="F5" s="59"/>
      <c r="G5" s="59"/>
      <c r="H5" s="59"/>
      <c r="I5" s="130"/>
      <c r="J5" s="59"/>
      <c r="K5" s="103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 customHeight="1">
      <c r="A7" s="131"/>
      <c r="B7" s="712" t="s">
        <v>220</v>
      </c>
      <c r="C7" s="712"/>
      <c r="D7" s="712" t="s">
        <v>287</v>
      </c>
      <c r="E7" s="712"/>
      <c r="F7" s="712" t="s">
        <v>288</v>
      </c>
      <c r="G7" s="712"/>
      <c r="H7" s="418" t="s">
        <v>274</v>
      </c>
      <c r="I7" s="712" t="s">
        <v>223</v>
      </c>
      <c r="J7" s="712"/>
      <c r="K7" s="143"/>
    </row>
    <row r="8" spans="1:12" ht="15">
      <c r="A8" s="132" t="s">
        <v>115</v>
      </c>
      <c r="B8" s="133" t="s">
        <v>222</v>
      </c>
      <c r="C8" s="134" t="s">
        <v>221</v>
      </c>
      <c r="D8" s="133" t="s">
        <v>222</v>
      </c>
      <c r="E8" s="134" t="s">
        <v>221</v>
      </c>
      <c r="F8" s="133" t="s">
        <v>222</v>
      </c>
      <c r="G8" s="134" t="s">
        <v>221</v>
      </c>
      <c r="H8" s="134" t="s">
        <v>221</v>
      </c>
      <c r="I8" s="133" t="s">
        <v>222</v>
      </c>
      <c r="J8" s="134" t="s">
        <v>221</v>
      </c>
      <c r="K8" s="143"/>
    </row>
    <row r="9" spans="1:12" ht="15">
      <c r="A9" s="60" t="s">
        <v>116</v>
      </c>
      <c r="B9" s="80">
        <f>SUM(B10,B14,B17)</f>
        <v>5463.53</v>
      </c>
      <c r="C9" s="80">
        <f>SUM(C10,C14,C17)</f>
        <v>343107.8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5463.53</v>
      </c>
      <c r="J9" s="80">
        <f t="shared" si="0"/>
        <v>343107.8</v>
      </c>
      <c r="K9" s="143"/>
    </row>
    <row r="10" spans="1:12" ht="15">
      <c r="A10" s="61" t="s">
        <v>117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>
      <c r="A14" s="61" t="s">
        <v>121</v>
      </c>
      <c r="B14" s="131">
        <f>SUM(B15:B16)</f>
        <v>5463.53</v>
      </c>
      <c r="C14" s="131">
        <f>SUM(C15:C16)</f>
        <v>343107.8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5463.53</v>
      </c>
      <c r="J14" s="131">
        <f t="shared" si="2"/>
        <v>343107.8</v>
      </c>
      <c r="K14" s="143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>
      <c r="A16" s="61" t="s">
        <v>123</v>
      </c>
      <c r="B16" s="26">
        <v>5463.53</v>
      </c>
      <c r="C16" s="26">
        <v>343107.8</v>
      </c>
      <c r="D16" s="26"/>
      <c r="E16" s="26"/>
      <c r="F16" s="26"/>
      <c r="G16" s="26"/>
      <c r="H16" s="26"/>
      <c r="I16" s="26">
        <f>B16+D16-F16</f>
        <v>5463.53</v>
      </c>
      <c r="J16" s="26">
        <f>C16+E16-G16</f>
        <v>343107.8</v>
      </c>
      <c r="K16" s="143"/>
    </row>
    <row r="17" spans="1:11" ht="15">
      <c r="A17" s="61" t="s">
        <v>124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>
      <c r="A19" s="61" t="s">
        <v>126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>
      <c r="A24" s="60" t="s">
        <v>131</v>
      </c>
      <c r="B24" s="80">
        <f>SUM(B25:B31)</f>
        <v>5</v>
      </c>
      <c r="C24" s="80">
        <f t="shared" ref="C24:J24" si="5">SUM(C25:C31)</f>
        <v>75</v>
      </c>
      <c r="D24" s="80">
        <f t="shared" si="5"/>
        <v>0</v>
      </c>
      <c r="E24" s="80">
        <f t="shared" si="5"/>
        <v>0</v>
      </c>
      <c r="F24" s="80">
        <f t="shared" si="5"/>
        <v>0</v>
      </c>
      <c r="G24" s="80">
        <f t="shared" si="5"/>
        <v>0</v>
      </c>
      <c r="H24" s="80">
        <f t="shared" si="5"/>
        <v>0</v>
      </c>
      <c r="I24" s="80">
        <f t="shared" si="5"/>
        <v>5</v>
      </c>
      <c r="J24" s="80">
        <f t="shared" si="5"/>
        <v>75</v>
      </c>
      <c r="K24" s="143"/>
    </row>
    <row r="25" spans="1:11" ht="15">
      <c r="A25" s="61" t="s">
        <v>253</v>
      </c>
      <c r="B25" s="26">
        <v>5</v>
      </c>
      <c r="C25" s="26">
        <v>75</v>
      </c>
      <c r="D25" s="26">
        <v>0</v>
      </c>
      <c r="E25" s="26">
        <v>0</v>
      </c>
      <c r="F25" s="26">
        <v>0</v>
      </c>
      <c r="G25" s="26">
        <v>0</v>
      </c>
      <c r="H25" s="26"/>
      <c r="I25" s="26">
        <f>B25+D25-F25</f>
        <v>5</v>
      </c>
      <c r="J25" s="26">
        <f>C25+E25-G25</f>
        <v>75</v>
      </c>
      <c r="K25" s="143"/>
    </row>
    <row r="26" spans="1:11" ht="15">
      <c r="A26" s="61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>
      <c r="A27" s="61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>
      <c r="A28" s="61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>
      <c r="A29" s="61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 ht="15">
      <c r="A30" s="61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>
      <c r="A31" s="61" t="s">
        <v>259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/>
      <c r="I31" s="26">
        <f>B31+D31-F31</f>
        <v>0</v>
      </c>
      <c r="J31" s="26">
        <f>C31+E31-G31</f>
        <v>0</v>
      </c>
      <c r="K31" s="143"/>
    </row>
    <row r="32" spans="1:11" ht="15">
      <c r="A32" s="60" t="s">
        <v>132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3"/>
    </row>
    <row r="33" spans="1:11" ht="15">
      <c r="A33" s="61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>
      <c r="A34" s="61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>
      <c r="A35" s="61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>
      <c r="A36" s="60" t="s">
        <v>133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3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>
      <c r="A39" s="61" t="s">
        <v>136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61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9" t="s">
        <v>107</v>
      </c>
      <c r="D46" s="415"/>
    </row>
    <row r="47" spans="1:11" s="2" customFormat="1" ht="15">
      <c r="D47"/>
      <c r="E47"/>
      <c r="F47"/>
      <c r="G47"/>
      <c r="I47"/>
    </row>
    <row r="48" spans="1:11" s="2" customFormat="1" ht="15">
      <c r="B48" s="68"/>
      <c r="C48" s="68"/>
      <c r="F48" s="68"/>
      <c r="G48" s="71"/>
      <c r="H48" s="68"/>
      <c r="I48"/>
      <c r="J48"/>
    </row>
    <row r="49" spans="1:10" s="2" customFormat="1" ht="15">
      <c r="B49" s="67" t="s">
        <v>263</v>
      </c>
      <c r="F49" s="12" t="s">
        <v>268</v>
      </c>
      <c r="G49" s="70"/>
      <c r="I49"/>
      <c r="J49"/>
    </row>
    <row r="50" spans="1:10" s="2" customFormat="1" ht="15">
      <c r="B50" s="64" t="s">
        <v>139</v>
      </c>
      <c r="F50" s="2" t="s">
        <v>264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H14" sqref="H14"/>
    </sheetView>
  </sheetViews>
  <sheetFormatPr defaultRowHeight="12.75"/>
  <cols>
    <col min="1" max="1" width="6" style="193" customWidth="1"/>
    <col min="2" max="2" width="21.140625" style="193" customWidth="1"/>
    <col min="3" max="3" width="25.140625" style="193" bestFit="1" customWidth="1"/>
    <col min="4" max="4" width="18.42578125" style="193" customWidth="1"/>
    <col min="5" max="5" width="19.5703125" style="193" customWidth="1"/>
    <col min="6" max="6" width="22" style="193" customWidth="1"/>
    <col min="7" max="7" width="25.28515625" style="193" customWidth="1"/>
    <col min="8" max="8" width="18.28515625" style="193" customWidth="1"/>
    <col min="9" max="9" width="28" style="193" customWidth="1"/>
    <col min="10" max="16384" width="9.140625" style="193"/>
  </cols>
  <sheetData>
    <row r="1" spans="1:9" ht="15">
      <c r="A1" s="187" t="s">
        <v>493</v>
      </c>
      <c r="B1" s="187"/>
      <c r="C1" s="188"/>
      <c r="D1" s="188"/>
      <c r="E1" s="188"/>
      <c r="F1" s="188"/>
      <c r="G1" s="188"/>
      <c r="H1" s="188"/>
      <c r="I1" s="358" t="s">
        <v>109</v>
      </c>
    </row>
    <row r="2" spans="1:9" ht="15">
      <c r="A2" s="146" t="s">
        <v>140</v>
      </c>
      <c r="B2" s="146"/>
      <c r="C2" s="188"/>
      <c r="D2" s="188"/>
      <c r="E2" s="188"/>
      <c r="F2" s="188"/>
      <c r="G2" s="188"/>
      <c r="H2" s="188"/>
      <c r="I2" s="355" t="str">
        <f>'ფორმა N1'!L2</f>
        <v>01.01.2017-31.12.2017</v>
      </c>
    </row>
    <row r="3" spans="1:9" ht="15">
      <c r="A3" s="188"/>
      <c r="B3" s="188"/>
      <c r="C3" s="188"/>
      <c r="D3" s="188"/>
      <c r="E3" s="188"/>
      <c r="F3" s="188"/>
      <c r="G3" s="188"/>
      <c r="H3" s="188"/>
      <c r="I3" s="139"/>
    </row>
    <row r="4" spans="1:9" ht="15">
      <c r="A4" s="112" t="s">
        <v>269</v>
      </c>
      <c r="B4" s="112"/>
      <c r="C4" s="112"/>
      <c r="D4" s="112"/>
      <c r="E4" s="368"/>
      <c r="F4" s="189"/>
      <c r="G4" s="188"/>
      <c r="H4" s="188"/>
      <c r="I4" s="189"/>
    </row>
    <row r="5" spans="1:9" s="373" customFormat="1" ht="15">
      <c r="A5" s="369" t="str">
        <f>'ფორმა N1'!A5</f>
        <v>მპგ მოძრაობა სახელმწიფო ხალხისთვის</v>
      </c>
      <c r="B5" s="369"/>
      <c r="C5" s="370"/>
      <c r="D5" s="370"/>
      <c r="E5" s="370"/>
      <c r="F5" s="371"/>
      <c r="G5" s="372"/>
      <c r="H5" s="372"/>
      <c r="I5" s="371"/>
    </row>
    <row r="6" spans="1:9" ht="13.5">
      <c r="A6" s="140"/>
      <c r="B6" s="140"/>
      <c r="C6" s="374"/>
      <c r="D6" s="374"/>
      <c r="E6" s="374"/>
      <c r="F6" s="188"/>
      <c r="G6" s="188"/>
      <c r="H6" s="188"/>
      <c r="I6" s="188"/>
    </row>
    <row r="7" spans="1:9" ht="60">
      <c r="A7" s="375" t="s">
        <v>64</v>
      </c>
      <c r="B7" s="375" t="s">
        <v>484</v>
      </c>
      <c r="C7" s="376" t="s">
        <v>485</v>
      </c>
      <c r="D7" s="376" t="s">
        <v>486</v>
      </c>
      <c r="E7" s="376" t="s">
        <v>487</v>
      </c>
      <c r="F7" s="376" t="s">
        <v>365</v>
      </c>
      <c r="G7" s="376" t="s">
        <v>488</v>
      </c>
      <c r="H7" s="376" t="s">
        <v>489</v>
      </c>
      <c r="I7" s="376" t="s">
        <v>490</v>
      </c>
    </row>
    <row r="8" spans="1:9" ht="15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6">
        <v>9</v>
      </c>
    </row>
    <row r="9" spans="1:9" ht="15">
      <c r="A9" s="377">
        <v>1</v>
      </c>
      <c r="B9" s="377" t="s">
        <v>556</v>
      </c>
      <c r="C9" s="378" t="s">
        <v>3949</v>
      </c>
      <c r="D9" s="378"/>
      <c r="E9" s="378" t="s">
        <v>3950</v>
      </c>
      <c r="F9" s="378">
        <v>120</v>
      </c>
      <c r="G9" s="378">
        <v>19460</v>
      </c>
      <c r="H9" s="682" t="s">
        <v>3952</v>
      </c>
      <c r="I9" s="378" t="s">
        <v>3951</v>
      </c>
    </row>
    <row r="10" spans="1:9" ht="15">
      <c r="A10" s="377">
        <v>2</v>
      </c>
      <c r="B10" s="377"/>
      <c r="C10" s="378"/>
      <c r="D10" s="378"/>
      <c r="E10" s="378"/>
      <c r="F10" s="378"/>
      <c r="G10" s="378"/>
      <c r="H10" s="378"/>
      <c r="I10" s="378"/>
    </row>
    <row r="11" spans="1:9" ht="15">
      <c r="A11" s="377">
        <v>3</v>
      </c>
      <c r="B11" s="377"/>
      <c r="C11" s="378"/>
      <c r="D11" s="378"/>
      <c r="E11" s="378"/>
      <c r="F11" s="378"/>
      <c r="G11" s="378"/>
      <c r="H11" s="378"/>
      <c r="I11" s="378"/>
    </row>
    <row r="12" spans="1:9" ht="15">
      <c r="A12" s="377">
        <v>4</v>
      </c>
      <c r="B12" s="377"/>
      <c r="C12" s="378"/>
      <c r="D12" s="378"/>
      <c r="E12" s="378"/>
      <c r="F12" s="378"/>
      <c r="G12" s="378"/>
      <c r="H12" s="378"/>
      <c r="I12" s="378"/>
    </row>
    <row r="13" spans="1:9" ht="15">
      <c r="A13" s="377">
        <v>5</v>
      </c>
      <c r="B13" s="377"/>
      <c r="C13" s="378"/>
      <c r="D13" s="378"/>
      <c r="E13" s="378"/>
      <c r="F13" s="378"/>
      <c r="G13" s="378"/>
      <c r="H13" s="378"/>
      <c r="I13" s="378"/>
    </row>
    <row r="14" spans="1:9" ht="15">
      <c r="A14" s="377">
        <v>6</v>
      </c>
      <c r="B14" s="377"/>
      <c r="C14" s="378"/>
      <c r="D14" s="378"/>
      <c r="E14" s="378"/>
      <c r="F14" s="378"/>
      <c r="G14" s="378"/>
      <c r="H14" s="378"/>
      <c r="I14" s="378"/>
    </row>
    <row r="15" spans="1:9" ht="15">
      <c r="A15" s="377">
        <v>7</v>
      </c>
      <c r="B15" s="377"/>
      <c r="C15" s="378"/>
      <c r="D15" s="378"/>
      <c r="E15" s="378"/>
      <c r="F15" s="378"/>
      <c r="G15" s="378"/>
      <c r="H15" s="378"/>
      <c r="I15" s="378"/>
    </row>
    <row r="16" spans="1:9" ht="15">
      <c r="A16" s="377">
        <v>8</v>
      </c>
      <c r="B16" s="377"/>
      <c r="C16" s="378"/>
      <c r="D16" s="378"/>
      <c r="E16" s="378"/>
      <c r="F16" s="378"/>
      <c r="G16" s="378"/>
      <c r="H16" s="378"/>
      <c r="I16" s="378"/>
    </row>
    <row r="17" spans="1:9" ht="15">
      <c r="A17" s="377">
        <v>9</v>
      </c>
      <c r="B17" s="377"/>
      <c r="C17" s="378"/>
      <c r="D17" s="378"/>
      <c r="E17" s="378"/>
      <c r="F17" s="378"/>
      <c r="G17" s="378"/>
      <c r="H17" s="378"/>
      <c r="I17" s="378"/>
    </row>
    <row r="18" spans="1:9" ht="15">
      <c r="A18" s="377">
        <v>10</v>
      </c>
      <c r="B18" s="377"/>
      <c r="C18" s="378"/>
      <c r="D18" s="378"/>
      <c r="E18" s="378"/>
      <c r="F18" s="378"/>
      <c r="G18" s="378"/>
      <c r="H18" s="378"/>
      <c r="I18" s="378"/>
    </row>
    <row r="19" spans="1:9" ht="15">
      <c r="A19" s="377">
        <v>11</v>
      </c>
      <c r="B19" s="377"/>
      <c r="C19" s="378"/>
      <c r="D19" s="378"/>
      <c r="E19" s="378"/>
      <c r="F19" s="378"/>
      <c r="G19" s="378"/>
      <c r="H19" s="378"/>
      <c r="I19" s="378"/>
    </row>
    <row r="20" spans="1:9" ht="15">
      <c r="A20" s="377">
        <v>12</v>
      </c>
      <c r="B20" s="377"/>
      <c r="C20" s="378"/>
      <c r="D20" s="378"/>
      <c r="E20" s="378"/>
      <c r="F20" s="378"/>
      <c r="G20" s="378"/>
      <c r="H20" s="378"/>
      <c r="I20" s="378"/>
    </row>
    <row r="21" spans="1:9" ht="15">
      <c r="A21" s="377">
        <v>13</v>
      </c>
      <c r="B21" s="377"/>
      <c r="C21" s="378"/>
      <c r="D21" s="378"/>
      <c r="E21" s="378"/>
      <c r="F21" s="378"/>
      <c r="G21" s="378"/>
      <c r="H21" s="378"/>
      <c r="I21" s="378"/>
    </row>
    <row r="22" spans="1:9" ht="15">
      <c r="A22" s="377">
        <v>14</v>
      </c>
      <c r="B22" s="377"/>
      <c r="C22" s="378"/>
      <c r="D22" s="378"/>
      <c r="E22" s="378"/>
      <c r="F22" s="378"/>
      <c r="G22" s="378"/>
      <c r="H22" s="378"/>
      <c r="I22" s="378"/>
    </row>
    <row r="23" spans="1:9" ht="15">
      <c r="A23" s="377">
        <v>15</v>
      </c>
      <c r="B23" s="377"/>
      <c r="C23" s="378"/>
      <c r="D23" s="378"/>
      <c r="E23" s="378"/>
      <c r="F23" s="378"/>
      <c r="G23" s="378"/>
      <c r="H23" s="378"/>
      <c r="I23" s="378"/>
    </row>
    <row r="24" spans="1:9" ht="15">
      <c r="A24" s="377">
        <v>16</v>
      </c>
      <c r="B24" s="377"/>
      <c r="C24" s="378"/>
      <c r="D24" s="378"/>
      <c r="E24" s="378"/>
      <c r="F24" s="378"/>
      <c r="G24" s="378"/>
      <c r="H24" s="378"/>
      <c r="I24" s="378"/>
    </row>
    <row r="25" spans="1:9" ht="15">
      <c r="A25" s="377">
        <v>17</v>
      </c>
      <c r="B25" s="377"/>
      <c r="C25" s="378"/>
      <c r="D25" s="378"/>
      <c r="E25" s="378"/>
      <c r="F25" s="378"/>
      <c r="G25" s="378"/>
      <c r="H25" s="378"/>
      <c r="I25" s="378"/>
    </row>
    <row r="26" spans="1:9" ht="15">
      <c r="A26" s="377">
        <v>18</v>
      </c>
      <c r="B26" s="377"/>
      <c r="C26" s="378"/>
      <c r="D26" s="378"/>
      <c r="E26" s="378"/>
      <c r="F26" s="378"/>
      <c r="G26" s="378"/>
      <c r="H26" s="378"/>
      <c r="I26" s="378"/>
    </row>
    <row r="27" spans="1:9" ht="15">
      <c r="A27" s="377" t="s">
        <v>273</v>
      </c>
      <c r="B27" s="377"/>
      <c r="C27" s="378"/>
      <c r="D27" s="378"/>
      <c r="E27" s="378"/>
      <c r="F27" s="378"/>
      <c r="G27" s="378"/>
      <c r="H27" s="378"/>
      <c r="I27" s="378"/>
    </row>
    <row r="28" spans="1:9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>
      <c r="A29" s="190"/>
      <c r="B29" s="190"/>
      <c r="C29" s="190"/>
      <c r="D29" s="190"/>
      <c r="E29" s="190"/>
      <c r="F29" s="190"/>
      <c r="G29" s="190"/>
      <c r="H29" s="190"/>
      <c r="I29" s="190"/>
    </row>
    <row r="30" spans="1:9">
      <c r="A30" s="379"/>
      <c r="B30" s="379"/>
      <c r="C30" s="190"/>
      <c r="D30" s="190"/>
      <c r="E30" s="190"/>
      <c r="F30" s="190"/>
      <c r="G30" s="190"/>
      <c r="H30" s="190"/>
      <c r="I30" s="190"/>
    </row>
    <row r="31" spans="1:9" ht="15">
      <c r="A31" s="21"/>
      <c r="B31" s="21"/>
      <c r="C31" s="380" t="s">
        <v>107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713"/>
      <c r="E32" s="713"/>
      <c r="G32" s="192"/>
      <c r="H32" s="381"/>
    </row>
    <row r="33" spans="3:8" ht="15">
      <c r="C33" s="21"/>
      <c r="D33" s="714" t="s">
        <v>263</v>
      </c>
      <c r="E33" s="714"/>
      <c r="G33" s="715" t="s">
        <v>491</v>
      </c>
      <c r="H33" s="715"/>
    </row>
    <row r="34" spans="3:8" ht="15">
      <c r="C34" s="21"/>
      <c r="D34" s="21"/>
      <c r="E34" s="21"/>
      <c r="G34" s="716"/>
      <c r="H34" s="716"/>
    </row>
    <row r="35" spans="3:8" ht="15">
      <c r="C35" s="21"/>
      <c r="D35" s="717" t="s">
        <v>139</v>
      </c>
      <c r="E35" s="717"/>
      <c r="G35" s="716"/>
      <c r="H35" s="716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5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E10" sqref="E10"/>
    </sheetView>
  </sheetViews>
  <sheetFormatPr defaultRowHeight="12.75"/>
  <cols>
    <col min="1" max="1" width="6.85546875" style="373" customWidth="1"/>
    <col min="2" max="2" width="14.85546875" style="373" customWidth="1"/>
    <col min="3" max="3" width="21.140625" style="373" customWidth="1"/>
    <col min="4" max="5" width="12.7109375" style="373" customWidth="1"/>
    <col min="6" max="6" width="13.42578125" style="373" bestFit="1" customWidth="1"/>
    <col min="7" max="7" width="15.28515625" style="373" customWidth="1"/>
    <col min="8" max="8" width="23.85546875" style="373" customWidth="1"/>
    <col min="9" max="9" width="12.140625" style="373" bestFit="1" customWidth="1"/>
    <col min="10" max="10" width="19" style="373" customWidth="1"/>
    <col min="11" max="11" width="17.7109375" style="373" customWidth="1"/>
    <col min="12" max="16384" width="9.140625" style="373"/>
  </cols>
  <sheetData>
    <row r="1" spans="1:12" s="193" customFormat="1" ht="15">
      <c r="A1" s="187" t="s">
        <v>300</v>
      </c>
      <c r="B1" s="187"/>
      <c r="C1" s="187"/>
      <c r="D1" s="188"/>
      <c r="E1" s="188"/>
      <c r="F1" s="188"/>
      <c r="G1" s="188"/>
      <c r="H1" s="188"/>
      <c r="I1" s="188"/>
      <c r="J1" s="188"/>
      <c r="K1" s="358" t="s">
        <v>109</v>
      </c>
    </row>
    <row r="2" spans="1:12" s="193" customFormat="1" ht="15">
      <c r="A2" s="146" t="s">
        <v>140</v>
      </c>
      <c r="B2" s="146"/>
      <c r="C2" s="146"/>
      <c r="D2" s="188"/>
      <c r="E2" s="188"/>
      <c r="F2" s="188"/>
      <c r="G2" s="188"/>
      <c r="H2" s="188"/>
      <c r="I2" s="188"/>
      <c r="J2" s="188"/>
      <c r="K2" s="355" t="str">
        <f>'ფორმა N1'!L2</f>
        <v>01.01.2017-31.12.2017</v>
      </c>
    </row>
    <row r="3" spans="1:12" s="193" customFormat="1" ht="15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39"/>
      <c r="L3" s="373"/>
    </row>
    <row r="4" spans="1:12" s="193" customFormat="1" ht="15">
      <c r="A4" s="112" t="s">
        <v>269</v>
      </c>
      <c r="B4" s="112"/>
      <c r="C4" s="112"/>
      <c r="D4" s="112"/>
      <c r="E4" s="112"/>
      <c r="F4" s="368"/>
      <c r="G4" s="189"/>
      <c r="H4" s="188"/>
      <c r="I4" s="188"/>
      <c r="J4" s="188"/>
      <c r="K4" s="188"/>
    </row>
    <row r="5" spans="1:12" ht="15">
      <c r="A5" s="369" t="str">
        <f>'ფორმა N1'!A5</f>
        <v>მპგ მოძრაობა სახელმწიფო ხალხისთვის</v>
      </c>
      <c r="B5" s="369"/>
      <c r="C5" s="369"/>
      <c r="D5" s="370"/>
      <c r="E5" s="370"/>
      <c r="F5" s="370"/>
      <c r="G5" s="371"/>
      <c r="H5" s="372"/>
      <c r="I5" s="372"/>
      <c r="J5" s="372"/>
      <c r="K5" s="371"/>
    </row>
    <row r="6" spans="1:12" s="193" customFormat="1" ht="13.5">
      <c r="A6" s="140"/>
      <c r="B6" s="140"/>
      <c r="C6" s="140"/>
      <c r="D6" s="374"/>
      <c r="E6" s="374"/>
      <c r="F6" s="374"/>
      <c r="G6" s="188"/>
      <c r="H6" s="188"/>
      <c r="I6" s="188"/>
      <c r="J6" s="188"/>
      <c r="K6" s="188"/>
    </row>
    <row r="7" spans="1:12" s="193" customFormat="1" ht="60">
      <c r="A7" s="375" t="s">
        <v>64</v>
      </c>
      <c r="B7" s="375" t="s">
        <v>484</v>
      </c>
      <c r="C7" s="375" t="s">
        <v>243</v>
      </c>
      <c r="D7" s="376" t="s">
        <v>240</v>
      </c>
      <c r="E7" s="376" t="s">
        <v>241</v>
      </c>
      <c r="F7" s="376" t="s">
        <v>340</v>
      </c>
      <c r="G7" s="376" t="s">
        <v>242</v>
      </c>
      <c r="H7" s="376" t="s">
        <v>492</v>
      </c>
      <c r="I7" s="376" t="s">
        <v>239</v>
      </c>
      <c r="J7" s="376" t="s">
        <v>489</v>
      </c>
      <c r="K7" s="376" t="s">
        <v>490</v>
      </c>
    </row>
    <row r="8" spans="1:12" s="193" customFormat="1" ht="15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5">
        <v>9</v>
      </c>
      <c r="J8" s="375">
        <v>10</v>
      </c>
      <c r="K8" s="376">
        <v>11</v>
      </c>
    </row>
    <row r="9" spans="1:12" s="193" customFormat="1" ht="45">
      <c r="A9" s="377">
        <v>1</v>
      </c>
      <c r="B9" s="377" t="s">
        <v>556</v>
      </c>
      <c r="C9" s="377" t="s">
        <v>557</v>
      </c>
      <c r="D9" s="378" t="s">
        <v>558</v>
      </c>
      <c r="E9" s="378" t="s">
        <v>562</v>
      </c>
      <c r="F9" s="378">
        <v>2000</v>
      </c>
      <c r="G9" s="378" t="s">
        <v>559</v>
      </c>
      <c r="H9" s="378">
        <v>170</v>
      </c>
      <c r="I9" s="378" t="s">
        <v>560</v>
      </c>
      <c r="J9" s="378">
        <v>405123174</v>
      </c>
      <c r="K9" s="378" t="s">
        <v>561</v>
      </c>
    </row>
    <row r="10" spans="1:12" s="193" customFormat="1" ht="15">
      <c r="A10" s="377">
        <v>2</v>
      </c>
      <c r="B10" s="377"/>
      <c r="C10" s="377"/>
      <c r="D10" s="378"/>
      <c r="E10" s="378">
        <v>3</v>
      </c>
      <c r="F10" s="378"/>
      <c r="G10" s="378"/>
      <c r="H10" s="378"/>
      <c r="I10" s="378"/>
      <c r="J10" s="378"/>
      <c r="K10" s="378"/>
    </row>
    <row r="11" spans="1:12" s="193" customFormat="1" ht="15">
      <c r="A11" s="377">
        <v>3</v>
      </c>
      <c r="B11" s="377"/>
      <c r="C11" s="377"/>
      <c r="D11" s="378"/>
      <c r="E11" s="378"/>
      <c r="F11" s="378"/>
      <c r="G11" s="378"/>
      <c r="H11" s="378"/>
      <c r="I11" s="378"/>
      <c r="J11" s="378"/>
      <c r="K11" s="378"/>
    </row>
    <row r="12" spans="1:12" s="193" customFormat="1" ht="15">
      <c r="A12" s="377">
        <v>4</v>
      </c>
      <c r="B12" s="377"/>
      <c r="C12" s="377"/>
      <c r="D12" s="378"/>
      <c r="E12" s="378"/>
      <c r="F12" s="378"/>
      <c r="G12" s="378"/>
      <c r="H12" s="378"/>
      <c r="I12" s="378"/>
      <c r="J12" s="378"/>
      <c r="K12" s="378"/>
    </row>
    <row r="13" spans="1:12" s="193" customFormat="1" ht="15">
      <c r="A13" s="377">
        <v>5</v>
      </c>
      <c r="B13" s="377"/>
      <c r="C13" s="377"/>
      <c r="D13" s="378"/>
      <c r="E13" s="378"/>
      <c r="F13" s="378"/>
      <c r="G13" s="378"/>
      <c r="H13" s="378"/>
      <c r="I13" s="378"/>
      <c r="J13" s="378"/>
      <c r="K13" s="378"/>
    </row>
    <row r="14" spans="1:12" s="193" customFormat="1" ht="15">
      <c r="A14" s="377">
        <v>6</v>
      </c>
      <c r="B14" s="377"/>
      <c r="C14" s="377"/>
      <c r="D14" s="378"/>
      <c r="E14" s="378"/>
      <c r="F14" s="378"/>
      <c r="G14" s="378"/>
      <c r="H14" s="378"/>
      <c r="I14" s="378"/>
      <c r="J14" s="378"/>
      <c r="K14" s="378"/>
    </row>
    <row r="15" spans="1:12" s="193" customFormat="1" ht="15">
      <c r="A15" s="377">
        <v>7</v>
      </c>
      <c r="B15" s="377"/>
      <c r="C15" s="377"/>
      <c r="D15" s="378"/>
      <c r="E15" s="378"/>
      <c r="F15" s="378"/>
      <c r="G15" s="378"/>
      <c r="H15" s="378"/>
      <c r="I15" s="378"/>
      <c r="J15" s="378"/>
      <c r="K15" s="378"/>
    </row>
    <row r="16" spans="1:12" s="193" customFormat="1" ht="15">
      <c r="A16" s="377">
        <v>8</v>
      </c>
      <c r="B16" s="377"/>
      <c r="C16" s="377"/>
      <c r="D16" s="378"/>
      <c r="E16" s="378"/>
      <c r="F16" s="378"/>
      <c r="G16" s="378"/>
      <c r="H16" s="378"/>
      <c r="I16" s="378"/>
      <c r="J16" s="378"/>
      <c r="K16" s="378"/>
    </row>
    <row r="17" spans="1:11" s="193" customFormat="1" ht="15">
      <c r="A17" s="377">
        <v>9</v>
      </c>
      <c r="B17" s="377"/>
      <c r="C17" s="377"/>
      <c r="D17" s="378"/>
      <c r="E17" s="378"/>
      <c r="F17" s="378"/>
      <c r="G17" s="378"/>
      <c r="H17" s="378"/>
      <c r="I17" s="378"/>
      <c r="J17" s="378"/>
      <c r="K17" s="378"/>
    </row>
    <row r="18" spans="1:11" s="193" customFormat="1" ht="15">
      <c r="A18" s="377">
        <v>10</v>
      </c>
      <c r="B18" s="377"/>
      <c r="C18" s="377"/>
      <c r="D18" s="378"/>
      <c r="E18" s="378"/>
      <c r="F18" s="378"/>
      <c r="G18" s="378"/>
      <c r="H18" s="378"/>
      <c r="I18" s="378"/>
      <c r="J18" s="378"/>
      <c r="K18" s="378"/>
    </row>
    <row r="19" spans="1:11" s="193" customFormat="1" ht="15">
      <c r="A19" s="377">
        <v>11</v>
      </c>
      <c r="B19" s="377"/>
      <c r="C19" s="377"/>
      <c r="D19" s="378"/>
      <c r="E19" s="378"/>
      <c r="F19" s="378"/>
      <c r="G19" s="378"/>
      <c r="H19" s="378"/>
      <c r="I19" s="378"/>
      <c r="J19" s="378"/>
      <c r="K19" s="378"/>
    </row>
    <row r="20" spans="1:11" s="193" customFormat="1" ht="15">
      <c r="A20" s="377">
        <v>12</v>
      </c>
      <c r="B20" s="377"/>
      <c r="C20" s="377"/>
      <c r="D20" s="378"/>
      <c r="E20" s="378"/>
      <c r="F20" s="378"/>
      <c r="G20" s="378"/>
      <c r="H20" s="378"/>
      <c r="I20" s="378"/>
      <c r="J20" s="378"/>
      <c r="K20" s="378"/>
    </row>
    <row r="21" spans="1:11" s="193" customFormat="1" ht="15">
      <c r="A21" s="377">
        <v>13</v>
      </c>
      <c r="B21" s="377"/>
      <c r="C21" s="377"/>
      <c r="D21" s="378"/>
      <c r="E21" s="378"/>
      <c r="F21" s="378"/>
      <c r="G21" s="378"/>
      <c r="H21" s="378"/>
      <c r="I21" s="378"/>
      <c r="J21" s="378"/>
      <c r="K21" s="378"/>
    </row>
    <row r="22" spans="1:11" s="193" customFormat="1" ht="15">
      <c r="A22" s="377">
        <v>14</v>
      </c>
      <c r="B22" s="377"/>
      <c r="C22" s="377"/>
      <c r="D22" s="378"/>
      <c r="E22" s="378"/>
      <c r="F22" s="378"/>
      <c r="G22" s="378"/>
      <c r="H22" s="378"/>
      <c r="I22" s="378"/>
      <c r="J22" s="378"/>
      <c r="K22" s="378"/>
    </row>
    <row r="23" spans="1:11" s="193" customFormat="1" ht="15">
      <c r="A23" s="377">
        <v>15</v>
      </c>
      <c r="B23" s="377"/>
      <c r="C23" s="377"/>
      <c r="D23" s="378"/>
      <c r="E23" s="378"/>
      <c r="F23" s="378"/>
      <c r="G23" s="378"/>
      <c r="H23" s="378"/>
      <c r="I23" s="378"/>
      <c r="J23" s="378"/>
      <c r="K23" s="378"/>
    </row>
    <row r="24" spans="1:11" s="193" customFormat="1" ht="15">
      <c r="A24" s="377">
        <v>16</v>
      </c>
      <c r="B24" s="377"/>
      <c r="C24" s="377"/>
      <c r="D24" s="378"/>
      <c r="E24" s="378"/>
      <c r="F24" s="378"/>
      <c r="G24" s="378"/>
      <c r="H24" s="378"/>
      <c r="I24" s="378"/>
      <c r="J24" s="378"/>
      <c r="K24" s="378"/>
    </row>
    <row r="25" spans="1:11" s="193" customFormat="1" ht="15">
      <c r="A25" s="377">
        <v>17</v>
      </c>
      <c r="B25" s="377"/>
      <c r="C25" s="377"/>
      <c r="D25" s="378"/>
      <c r="E25" s="378"/>
      <c r="F25" s="378"/>
      <c r="G25" s="378"/>
      <c r="H25" s="378"/>
      <c r="I25" s="378"/>
      <c r="J25" s="378"/>
      <c r="K25" s="378"/>
    </row>
    <row r="26" spans="1:11" s="193" customFormat="1" ht="15">
      <c r="A26" s="377">
        <v>18</v>
      </c>
      <c r="B26" s="377"/>
      <c r="C26" s="377"/>
      <c r="D26" s="378"/>
      <c r="E26" s="378"/>
      <c r="F26" s="378"/>
      <c r="G26" s="378"/>
      <c r="H26" s="378"/>
      <c r="I26" s="378"/>
      <c r="J26" s="378"/>
      <c r="K26" s="378"/>
    </row>
    <row r="27" spans="1:11" s="193" customFormat="1" ht="15">
      <c r="A27" s="377" t="s">
        <v>273</v>
      </c>
      <c r="B27" s="377"/>
      <c r="C27" s="377"/>
      <c r="D27" s="378"/>
      <c r="E27" s="378"/>
      <c r="F27" s="378"/>
      <c r="G27" s="378"/>
      <c r="H27" s="378"/>
      <c r="I27" s="378"/>
      <c r="J27" s="378"/>
      <c r="K27" s="378"/>
    </row>
    <row r="28" spans="1:11">
      <c r="A28" s="382"/>
      <c r="B28" s="382"/>
      <c r="C28" s="382"/>
      <c r="D28" s="382"/>
      <c r="E28" s="382"/>
      <c r="F28" s="382"/>
      <c r="G28" s="382"/>
      <c r="H28" s="382"/>
      <c r="I28" s="382"/>
      <c r="J28" s="382"/>
      <c r="K28" s="382"/>
    </row>
    <row r="29" spans="1:11">
      <c r="A29" s="382"/>
      <c r="B29" s="382"/>
      <c r="C29" s="382"/>
      <c r="D29" s="382"/>
      <c r="E29" s="382"/>
      <c r="F29" s="382"/>
      <c r="G29" s="382"/>
      <c r="H29" s="382"/>
      <c r="I29" s="382"/>
      <c r="J29" s="382"/>
      <c r="K29" s="382"/>
    </row>
    <row r="30" spans="1:11">
      <c r="A30" s="383"/>
      <c r="B30" s="383"/>
      <c r="C30" s="383"/>
      <c r="D30" s="382"/>
      <c r="E30" s="382"/>
      <c r="F30" s="382"/>
      <c r="G30" s="382"/>
      <c r="H30" s="382"/>
      <c r="I30" s="382"/>
      <c r="J30" s="382"/>
      <c r="K30" s="382"/>
    </row>
    <row r="31" spans="1:11" ht="15">
      <c r="A31" s="384"/>
      <c r="B31" s="384"/>
      <c r="C31" s="384"/>
      <c r="D31" s="385" t="s">
        <v>107</v>
      </c>
      <c r="E31" s="384"/>
      <c r="F31" s="384"/>
      <c r="G31" s="386"/>
      <c r="H31" s="384"/>
      <c r="I31" s="384"/>
      <c r="J31" s="384"/>
      <c r="K31" s="384"/>
    </row>
    <row r="32" spans="1:11" ht="15">
      <c r="A32" s="384"/>
      <c r="B32" s="384"/>
      <c r="C32" s="384"/>
      <c r="D32" s="384"/>
      <c r="E32" s="387"/>
      <c r="F32" s="384"/>
      <c r="H32" s="387"/>
      <c r="I32" s="387"/>
      <c r="J32" s="388"/>
    </row>
    <row r="33" spans="4:9" ht="15">
      <c r="D33" s="384"/>
      <c r="E33" s="389" t="s">
        <v>263</v>
      </c>
      <c r="F33" s="384"/>
      <c r="H33" s="390" t="s">
        <v>268</v>
      </c>
      <c r="I33" s="390"/>
    </row>
    <row r="34" spans="4:9" ht="15">
      <c r="D34" s="384"/>
      <c r="E34" s="391" t="s">
        <v>139</v>
      </c>
      <c r="F34" s="384"/>
      <c r="H34" s="384" t="s">
        <v>264</v>
      </c>
      <c r="I34" s="384"/>
    </row>
    <row r="35" spans="4:9" ht="15">
      <c r="D35" s="384"/>
      <c r="E35" s="391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B9" sqref="B9:F9"/>
    </sheetView>
  </sheetViews>
  <sheetFormatPr defaultRowHeight="12.75"/>
  <cols>
    <col min="1" max="1" width="11.7109375" style="179" customWidth="1"/>
    <col min="2" max="2" width="21.5703125" style="179" customWidth="1"/>
    <col min="3" max="3" width="19.140625" style="179" customWidth="1"/>
    <col min="4" max="4" width="23.7109375" style="179" customWidth="1"/>
    <col min="5" max="6" width="16.5703125" style="179" bestFit="1" customWidth="1"/>
    <col min="7" max="7" width="17" style="179" customWidth="1"/>
    <col min="8" max="8" width="19" style="179" customWidth="1"/>
    <col min="9" max="9" width="24.42578125" style="179" customWidth="1"/>
    <col min="10" max="16384" width="9.140625" style="179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6" t="s">
        <v>109</v>
      </c>
    </row>
    <row r="2" spans="1:13" customFormat="1" ht="15">
      <c r="A2" s="103" t="s">
        <v>140</v>
      </c>
      <c r="B2" s="136"/>
      <c r="C2" s="136"/>
      <c r="D2" s="136"/>
      <c r="E2" s="136"/>
      <c r="F2" s="136"/>
      <c r="G2" s="136"/>
      <c r="H2" s="142"/>
      <c r="I2" s="200" t="str">
        <f>'ფორმა N1'!L2</f>
        <v>01.01.2017-31.12.2017</v>
      </c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79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6"/>
      <c r="E4" s="136"/>
      <c r="F4" s="136"/>
      <c r="G4" s="136"/>
      <c r="H4" s="136"/>
      <c r="I4" s="144"/>
    </row>
    <row r="5" spans="1:13" ht="15">
      <c r="A5" s="202" t="str">
        <f>'ფორმა N1'!A5</f>
        <v>მპგ მოძრაობა სახელმწიფო ხალხისთვის</v>
      </c>
      <c r="B5" s="78"/>
      <c r="C5" s="78"/>
      <c r="D5" s="204"/>
      <c r="E5" s="204"/>
      <c r="F5" s="204"/>
      <c r="G5" s="204"/>
      <c r="H5" s="204"/>
      <c r="I5" s="203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>
      <c r="A7" s="145" t="s">
        <v>64</v>
      </c>
      <c r="B7" s="134" t="s">
        <v>366</v>
      </c>
      <c r="C7" s="134" t="s">
        <v>367</v>
      </c>
      <c r="D7" s="134" t="s">
        <v>372</v>
      </c>
      <c r="E7" s="134" t="s">
        <v>373</v>
      </c>
      <c r="F7" s="134" t="s">
        <v>368</v>
      </c>
      <c r="G7" s="134" t="s">
        <v>369</v>
      </c>
      <c r="H7" s="134" t="s">
        <v>380</v>
      </c>
      <c r="I7" s="134" t="s">
        <v>370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5">
        <v>1</v>
      </c>
      <c r="B9" s="26"/>
      <c r="C9" s="26"/>
      <c r="D9" s="26"/>
      <c r="E9" s="26"/>
      <c r="F9" s="199"/>
      <c r="G9" s="199"/>
      <c r="H9" s="199"/>
      <c r="I9" s="26"/>
    </row>
    <row r="10" spans="1:13" customFormat="1" ht="15">
      <c r="A10" s="65">
        <v>2</v>
      </c>
      <c r="B10" s="26"/>
      <c r="C10" s="26"/>
      <c r="D10" s="26"/>
      <c r="E10" s="26"/>
      <c r="F10" s="199"/>
      <c r="G10" s="199"/>
      <c r="H10" s="199"/>
      <c r="I10" s="26"/>
    </row>
    <row r="11" spans="1:13" customFormat="1" ht="15">
      <c r="A11" s="65">
        <v>3</v>
      </c>
      <c r="B11" s="26"/>
      <c r="C11" s="26"/>
      <c r="D11" s="26"/>
      <c r="E11" s="26"/>
      <c r="F11" s="199"/>
      <c r="G11" s="199"/>
      <c r="H11" s="199"/>
      <c r="I11" s="26"/>
    </row>
    <row r="12" spans="1:13" customFormat="1" ht="15">
      <c r="A12" s="65">
        <v>4</v>
      </c>
      <c r="B12" s="26"/>
      <c r="C12" s="26"/>
      <c r="D12" s="26"/>
      <c r="E12" s="26"/>
      <c r="F12" s="199"/>
      <c r="G12" s="199"/>
      <c r="H12" s="199"/>
      <c r="I12" s="26"/>
    </row>
    <row r="13" spans="1:13" customFormat="1" ht="15">
      <c r="A13" s="65">
        <v>5</v>
      </c>
      <c r="B13" s="26"/>
      <c r="C13" s="26"/>
      <c r="D13" s="26"/>
      <c r="E13" s="26"/>
      <c r="F13" s="199"/>
      <c r="G13" s="199"/>
      <c r="H13" s="199"/>
      <c r="I13" s="26"/>
    </row>
    <row r="14" spans="1:13" customFormat="1" ht="15">
      <c r="A14" s="65">
        <v>6</v>
      </c>
      <c r="B14" s="26"/>
      <c r="C14" s="26"/>
      <c r="D14" s="26"/>
      <c r="E14" s="26"/>
      <c r="F14" s="199"/>
      <c r="G14" s="199"/>
      <c r="H14" s="199"/>
      <c r="I14" s="26"/>
    </row>
    <row r="15" spans="1:13" customFormat="1" ht="15">
      <c r="A15" s="65">
        <v>7</v>
      </c>
      <c r="B15" s="26"/>
      <c r="C15" s="26"/>
      <c r="D15" s="26"/>
      <c r="E15" s="26"/>
      <c r="F15" s="199"/>
      <c r="G15" s="199"/>
      <c r="H15" s="199"/>
      <c r="I15" s="26"/>
    </row>
    <row r="16" spans="1:13" customFormat="1" ht="15">
      <c r="A16" s="65">
        <v>8</v>
      </c>
      <c r="B16" s="26"/>
      <c r="C16" s="26"/>
      <c r="D16" s="26"/>
      <c r="E16" s="26"/>
      <c r="F16" s="199"/>
      <c r="G16" s="199"/>
      <c r="H16" s="199"/>
      <c r="I16" s="26"/>
    </row>
    <row r="17" spans="1:9" customFormat="1" ht="15">
      <c r="A17" s="65">
        <v>9</v>
      </c>
      <c r="B17" s="26"/>
      <c r="C17" s="26"/>
      <c r="D17" s="26"/>
      <c r="E17" s="26"/>
      <c r="F17" s="199"/>
      <c r="G17" s="199"/>
      <c r="H17" s="199"/>
      <c r="I17" s="26"/>
    </row>
    <row r="18" spans="1:9" customFormat="1" ht="15">
      <c r="A18" s="65">
        <v>10</v>
      </c>
      <c r="B18" s="26"/>
      <c r="C18" s="26"/>
      <c r="D18" s="26"/>
      <c r="E18" s="26"/>
      <c r="F18" s="199"/>
      <c r="G18" s="199"/>
      <c r="H18" s="199"/>
      <c r="I18" s="26"/>
    </row>
    <row r="19" spans="1:9" customFormat="1" ht="15">
      <c r="A19" s="65">
        <v>11</v>
      </c>
      <c r="B19" s="26"/>
      <c r="C19" s="26"/>
      <c r="D19" s="26"/>
      <c r="E19" s="26"/>
      <c r="F19" s="199"/>
      <c r="G19" s="199"/>
      <c r="H19" s="199"/>
      <c r="I19" s="26"/>
    </row>
    <row r="20" spans="1:9" customFormat="1" ht="15">
      <c r="A20" s="65">
        <v>12</v>
      </c>
      <c r="B20" s="26"/>
      <c r="C20" s="26"/>
      <c r="D20" s="26"/>
      <c r="E20" s="26"/>
      <c r="F20" s="199"/>
      <c r="G20" s="199"/>
      <c r="H20" s="199"/>
      <c r="I20" s="26"/>
    </row>
    <row r="21" spans="1:9" customFormat="1" ht="15">
      <c r="A21" s="65">
        <v>13</v>
      </c>
      <c r="B21" s="26"/>
      <c r="C21" s="26"/>
      <c r="D21" s="26"/>
      <c r="E21" s="26"/>
      <c r="F21" s="199"/>
      <c r="G21" s="199"/>
      <c r="H21" s="199"/>
      <c r="I21" s="26"/>
    </row>
    <row r="22" spans="1:9" customFormat="1" ht="15">
      <c r="A22" s="65">
        <v>14</v>
      </c>
      <c r="B22" s="26"/>
      <c r="C22" s="26"/>
      <c r="D22" s="26"/>
      <c r="E22" s="26"/>
      <c r="F22" s="199"/>
      <c r="G22" s="199"/>
      <c r="H22" s="199"/>
      <c r="I22" s="26"/>
    </row>
    <row r="23" spans="1:9" customFormat="1" ht="15">
      <c r="A23" s="65">
        <v>15</v>
      </c>
      <c r="B23" s="26"/>
      <c r="C23" s="26"/>
      <c r="D23" s="26"/>
      <c r="E23" s="26"/>
      <c r="F23" s="199"/>
      <c r="G23" s="199"/>
      <c r="H23" s="199"/>
      <c r="I23" s="26"/>
    </row>
    <row r="24" spans="1:9" customFormat="1" ht="15">
      <c r="A24" s="65">
        <v>16</v>
      </c>
      <c r="B24" s="26"/>
      <c r="C24" s="26"/>
      <c r="D24" s="26"/>
      <c r="E24" s="26"/>
      <c r="F24" s="199"/>
      <c r="G24" s="199"/>
      <c r="H24" s="199"/>
      <c r="I24" s="26"/>
    </row>
    <row r="25" spans="1:9" customFormat="1" ht="15">
      <c r="A25" s="65">
        <v>17</v>
      </c>
      <c r="B25" s="26"/>
      <c r="C25" s="26"/>
      <c r="D25" s="26"/>
      <c r="E25" s="26"/>
      <c r="F25" s="199"/>
      <c r="G25" s="199"/>
      <c r="H25" s="199"/>
      <c r="I25" s="26"/>
    </row>
    <row r="26" spans="1:9" customFormat="1" ht="15">
      <c r="A26" s="65">
        <v>18</v>
      </c>
      <c r="B26" s="26"/>
      <c r="C26" s="26"/>
      <c r="D26" s="26"/>
      <c r="E26" s="26"/>
      <c r="F26" s="199"/>
      <c r="G26" s="199"/>
      <c r="H26" s="199"/>
      <c r="I26" s="26"/>
    </row>
    <row r="27" spans="1:9" customFormat="1" ht="15">
      <c r="A27" s="65" t="s">
        <v>273</v>
      </c>
      <c r="B27" s="26"/>
      <c r="C27" s="26"/>
      <c r="D27" s="26"/>
      <c r="E27" s="26"/>
      <c r="F27" s="199"/>
      <c r="G27" s="199"/>
      <c r="H27" s="199"/>
      <c r="I27" s="26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78"/>
      <c r="B31" s="180" t="s">
        <v>107</v>
      </c>
      <c r="C31" s="178"/>
      <c r="D31" s="178"/>
      <c r="E31" s="181"/>
      <c r="F31" s="178"/>
      <c r="G31" s="178"/>
      <c r="H31" s="178"/>
      <c r="I31" s="178"/>
    </row>
    <row r="32" spans="1:9" ht="15">
      <c r="A32" s="178"/>
      <c r="B32" s="178"/>
      <c r="C32" s="182"/>
      <c r="D32" s="178"/>
      <c r="F32" s="182"/>
      <c r="G32" s="212"/>
    </row>
    <row r="33" spans="2:6" ht="15">
      <c r="B33" s="178"/>
      <c r="C33" s="184" t="s">
        <v>263</v>
      </c>
      <c r="D33" s="178"/>
      <c r="F33" s="185" t="s">
        <v>268</v>
      </c>
    </row>
    <row r="34" spans="2:6" ht="15">
      <c r="B34" s="178"/>
      <c r="C34" s="186" t="s">
        <v>139</v>
      </c>
      <c r="D34" s="178"/>
      <c r="F34" s="178" t="s">
        <v>264</v>
      </c>
    </row>
    <row r="35" spans="2:6" ht="15">
      <c r="B35" s="178"/>
      <c r="C35" s="186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0"/>
  <sheetViews>
    <sheetView view="pageBreakPreview" topLeftCell="A91" zoomScale="80" zoomScaleNormal="100" zoomScaleSheetLayoutView="80" workbookViewId="0">
      <selection activeCell="A102" sqref="A102:XFD102"/>
    </sheetView>
  </sheetViews>
  <sheetFormatPr defaultColWidth="9.140625" defaultRowHeight="15"/>
  <cols>
    <col min="1" max="1" width="10" style="178" customWidth="1"/>
    <col min="2" max="2" width="20.28515625" style="178" customWidth="1"/>
    <col min="3" max="3" width="30" style="178" customWidth="1"/>
    <col min="4" max="4" width="29" style="178" customWidth="1"/>
    <col min="5" max="5" width="41.42578125" style="178" customWidth="1"/>
    <col min="6" max="6" width="20" style="178" customWidth="1"/>
    <col min="7" max="7" width="29.28515625" style="178" customWidth="1"/>
    <col min="8" max="8" width="27.140625" style="178" customWidth="1"/>
    <col min="9" max="9" width="26.42578125" style="178" customWidth="1"/>
    <col min="10" max="10" width="0.5703125" style="178" customWidth="1"/>
    <col min="11" max="16384" width="9.140625" style="178"/>
  </cols>
  <sheetData>
    <row r="1" spans="1:10">
      <c r="A1" s="72" t="s">
        <v>385</v>
      </c>
      <c r="B1" s="74"/>
      <c r="C1" s="74"/>
      <c r="D1" s="74"/>
      <c r="E1" s="74"/>
      <c r="F1" s="74"/>
      <c r="G1" s="74"/>
      <c r="H1" s="74"/>
      <c r="I1" s="417" t="s">
        <v>198</v>
      </c>
      <c r="J1" s="158"/>
    </row>
    <row r="2" spans="1:10">
      <c r="A2" s="74" t="s">
        <v>140</v>
      </c>
      <c r="B2" s="74"/>
      <c r="C2" s="74"/>
      <c r="D2" s="74"/>
      <c r="E2" s="74"/>
      <c r="F2" s="74"/>
      <c r="G2" s="74"/>
      <c r="H2" s="74"/>
      <c r="I2" s="718" t="s">
        <v>520</v>
      </c>
      <c r="J2" s="719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8"/>
    </row>
    <row r="4" spans="1:10">
      <c r="A4" s="75" t="str">
        <f>'[4]ფორმა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202" t="str">
        <f>'[5]ფორმა N1'!D4</f>
        <v>მპგ მოძრაობა სახელმწიფო ხალხისთვის</v>
      </c>
      <c r="B5" s="202"/>
      <c r="C5" s="202"/>
      <c r="D5" s="202"/>
      <c r="E5" s="202"/>
      <c r="F5" s="202"/>
      <c r="G5" s="202"/>
      <c r="H5" s="202"/>
      <c r="I5" s="202"/>
      <c r="J5" s="185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60" t="s">
        <v>64</v>
      </c>
      <c r="B8" s="349" t="s">
        <v>363</v>
      </c>
      <c r="C8" s="350" t="s">
        <v>405</v>
      </c>
      <c r="D8" s="350" t="s">
        <v>406</v>
      </c>
      <c r="E8" s="350" t="s">
        <v>364</v>
      </c>
      <c r="F8" s="350" t="s">
        <v>377</v>
      </c>
      <c r="G8" s="350" t="s">
        <v>378</v>
      </c>
      <c r="H8" s="350" t="s">
        <v>410</v>
      </c>
      <c r="I8" s="161" t="s">
        <v>379</v>
      </c>
      <c r="J8" s="103"/>
    </row>
    <row r="9" spans="1:10" ht="36">
      <c r="A9" s="445">
        <v>1</v>
      </c>
      <c r="B9" s="446" t="s">
        <v>563</v>
      </c>
      <c r="C9" s="447" t="s">
        <v>561</v>
      </c>
      <c r="D9" s="448">
        <v>405123174</v>
      </c>
      <c r="E9" s="449" t="s">
        <v>564</v>
      </c>
      <c r="F9" s="450">
        <v>38300</v>
      </c>
      <c r="G9" s="451"/>
      <c r="H9" s="452">
        <v>11160</v>
      </c>
      <c r="I9" s="453">
        <v>27140</v>
      </c>
      <c r="J9" s="103"/>
    </row>
    <row r="10" spans="1:10" ht="18">
      <c r="A10" s="454">
        <v>2</v>
      </c>
      <c r="B10" s="446" t="s">
        <v>563</v>
      </c>
      <c r="C10" s="455" t="s">
        <v>565</v>
      </c>
      <c r="D10" s="456">
        <v>419991021</v>
      </c>
      <c r="E10" s="457" t="s">
        <v>566</v>
      </c>
      <c r="F10" s="458">
        <v>1737.8</v>
      </c>
      <c r="G10" s="459"/>
      <c r="H10" s="459">
        <v>1650</v>
      </c>
      <c r="I10" s="460">
        <f>F10-H10</f>
        <v>87.799999999999955</v>
      </c>
      <c r="J10" s="103"/>
    </row>
    <row r="11" spans="1:10" ht="18">
      <c r="A11" s="445">
        <v>3</v>
      </c>
      <c r="B11" s="461" t="s">
        <v>567</v>
      </c>
      <c r="C11" s="462" t="s">
        <v>568</v>
      </c>
      <c r="D11" s="456">
        <v>400019494</v>
      </c>
      <c r="E11" s="457" t="s">
        <v>569</v>
      </c>
      <c r="F11" s="463">
        <v>1300</v>
      </c>
      <c r="G11" s="464"/>
      <c r="H11" s="459"/>
      <c r="I11" s="465">
        <v>1300</v>
      </c>
      <c r="J11" s="103"/>
    </row>
    <row r="12" spans="1:10" ht="18">
      <c r="A12" s="454">
        <v>4</v>
      </c>
      <c r="B12" s="461" t="s">
        <v>570</v>
      </c>
      <c r="C12" s="462" t="s">
        <v>571</v>
      </c>
      <c r="D12" s="456">
        <v>205166210</v>
      </c>
      <c r="E12" s="457" t="s">
        <v>572</v>
      </c>
      <c r="F12" s="463">
        <v>25</v>
      </c>
      <c r="G12" s="466"/>
      <c r="H12" s="459"/>
      <c r="I12" s="467">
        <v>25</v>
      </c>
      <c r="J12" s="103"/>
    </row>
    <row r="13" spans="1:10" ht="36">
      <c r="A13" s="454">
        <v>6</v>
      </c>
      <c r="B13" s="446" t="s">
        <v>563</v>
      </c>
      <c r="C13" s="447" t="s">
        <v>573</v>
      </c>
      <c r="D13" s="468">
        <v>406044301</v>
      </c>
      <c r="E13" s="469" t="s">
        <v>574</v>
      </c>
      <c r="F13" s="470">
        <v>1325</v>
      </c>
      <c r="G13" s="471">
        <v>1500</v>
      </c>
      <c r="H13" s="471">
        <v>790</v>
      </c>
      <c r="I13" s="472">
        <v>615</v>
      </c>
      <c r="J13" s="103"/>
    </row>
    <row r="14" spans="1:10" ht="54">
      <c r="A14" s="445">
        <v>7</v>
      </c>
      <c r="B14" s="446" t="s">
        <v>570</v>
      </c>
      <c r="C14" s="447" t="s">
        <v>575</v>
      </c>
      <c r="D14" s="468">
        <v>419983432</v>
      </c>
      <c r="E14" s="469" t="s">
        <v>576</v>
      </c>
      <c r="F14" s="470">
        <v>500</v>
      </c>
      <c r="G14" s="466"/>
      <c r="H14" s="471"/>
      <c r="I14" s="472">
        <v>500</v>
      </c>
      <c r="J14" s="103"/>
    </row>
    <row r="15" spans="1:10" ht="18">
      <c r="A15" s="454">
        <v>8</v>
      </c>
      <c r="B15" s="446" t="s">
        <v>577</v>
      </c>
      <c r="C15" s="473" t="s">
        <v>578</v>
      </c>
      <c r="D15" s="473">
        <v>205288099</v>
      </c>
      <c r="E15" s="474" t="s">
        <v>579</v>
      </c>
      <c r="F15" s="473">
        <v>25</v>
      </c>
      <c r="G15" s="471"/>
      <c r="H15" s="471"/>
      <c r="I15" s="472">
        <v>25</v>
      </c>
      <c r="J15" s="103"/>
    </row>
    <row r="16" spans="1:10" ht="72">
      <c r="A16" s="445">
        <v>9</v>
      </c>
      <c r="B16" s="446" t="s">
        <v>577</v>
      </c>
      <c r="C16" s="475" t="s">
        <v>580</v>
      </c>
      <c r="D16" s="473">
        <v>404502739</v>
      </c>
      <c r="E16" s="474" t="s">
        <v>581</v>
      </c>
      <c r="F16" s="473">
        <v>29185.1</v>
      </c>
      <c r="G16" s="470"/>
      <c r="H16" s="470"/>
      <c r="I16" s="476">
        <v>29185.1</v>
      </c>
      <c r="J16" s="103"/>
    </row>
    <row r="17" spans="1:10" ht="18">
      <c r="A17" s="445">
        <v>11</v>
      </c>
      <c r="B17" s="461" t="s">
        <v>582</v>
      </c>
      <c r="C17" s="477" t="s">
        <v>583</v>
      </c>
      <c r="D17" s="473">
        <v>205075014</v>
      </c>
      <c r="E17" s="478" t="s">
        <v>584</v>
      </c>
      <c r="F17" s="473">
        <v>885</v>
      </c>
      <c r="G17" s="479">
        <v>885</v>
      </c>
      <c r="H17" s="471"/>
      <c r="I17" s="476">
        <v>1770</v>
      </c>
      <c r="J17" s="103"/>
    </row>
    <row r="18" spans="1:10" ht="36">
      <c r="A18" s="445">
        <v>13</v>
      </c>
      <c r="B18" s="461" t="s">
        <v>582</v>
      </c>
      <c r="C18" s="477" t="s">
        <v>585</v>
      </c>
      <c r="D18" s="473">
        <v>203836233</v>
      </c>
      <c r="E18" s="478" t="s">
        <v>586</v>
      </c>
      <c r="F18" s="473"/>
      <c r="G18" s="470">
        <v>270.60000000000002</v>
      </c>
      <c r="H18" s="470">
        <v>3.5</v>
      </c>
      <c r="I18" s="476">
        <v>267.10000000000002</v>
      </c>
      <c r="J18" s="103"/>
    </row>
    <row r="19" spans="1:10" ht="36">
      <c r="A19" s="454">
        <v>14</v>
      </c>
      <c r="B19" s="461" t="s">
        <v>587</v>
      </c>
      <c r="C19" s="477" t="s">
        <v>588</v>
      </c>
      <c r="D19" s="473">
        <v>203841940</v>
      </c>
      <c r="E19" s="478" t="s">
        <v>589</v>
      </c>
      <c r="F19" s="473"/>
      <c r="G19" s="470">
        <v>1198.1099999999999</v>
      </c>
      <c r="H19" s="471">
        <v>840</v>
      </c>
      <c r="I19" s="472">
        <f>G19-H19</f>
        <v>358.1099999999999</v>
      </c>
      <c r="J19" s="103"/>
    </row>
    <row r="20" spans="1:10" ht="18">
      <c r="A20" s="445">
        <v>15</v>
      </c>
      <c r="B20" s="461" t="s">
        <v>590</v>
      </c>
      <c r="C20" s="480" t="s">
        <v>591</v>
      </c>
      <c r="D20" s="468">
        <v>419992146</v>
      </c>
      <c r="E20" s="478" t="s">
        <v>592</v>
      </c>
      <c r="F20" s="210"/>
      <c r="G20" s="470">
        <v>51</v>
      </c>
      <c r="H20" s="471"/>
      <c r="I20" s="472">
        <v>51</v>
      </c>
      <c r="J20" s="103"/>
    </row>
    <row r="21" spans="1:10" ht="36">
      <c r="A21" s="454">
        <v>16</v>
      </c>
      <c r="B21" s="461"/>
      <c r="C21" s="481" t="s">
        <v>593</v>
      </c>
      <c r="D21" s="468">
        <v>202913106</v>
      </c>
      <c r="E21" s="474" t="s">
        <v>594</v>
      </c>
      <c r="F21" s="470"/>
      <c r="G21" s="471">
        <v>27.3</v>
      </c>
      <c r="H21" s="471"/>
      <c r="I21" s="476">
        <v>27.3</v>
      </c>
      <c r="J21" s="103"/>
    </row>
    <row r="22" spans="1:10" ht="18">
      <c r="A22" s="445">
        <v>17</v>
      </c>
      <c r="B22" s="446" t="s">
        <v>595</v>
      </c>
      <c r="C22" s="481" t="s">
        <v>596</v>
      </c>
      <c r="D22" s="468">
        <v>404865151</v>
      </c>
      <c r="E22" s="474" t="s">
        <v>597</v>
      </c>
      <c r="F22" s="470"/>
      <c r="G22" s="471">
        <v>150</v>
      </c>
      <c r="H22" s="471"/>
      <c r="I22" s="476">
        <v>150</v>
      </c>
      <c r="J22" s="103"/>
    </row>
    <row r="23" spans="1:10" ht="36">
      <c r="A23" s="454">
        <v>18</v>
      </c>
      <c r="B23" s="446" t="s">
        <v>598</v>
      </c>
      <c r="C23" s="481" t="s">
        <v>599</v>
      </c>
      <c r="D23" s="468">
        <v>406105584</v>
      </c>
      <c r="E23" s="474" t="s">
        <v>600</v>
      </c>
      <c r="F23" s="470"/>
      <c r="G23" s="470">
        <v>234.6</v>
      </c>
      <c r="H23" s="471"/>
      <c r="I23" s="476">
        <v>234.6</v>
      </c>
      <c r="J23" s="103"/>
    </row>
    <row r="24" spans="1:10" ht="18">
      <c r="A24" s="445">
        <v>19</v>
      </c>
      <c r="B24" s="461" t="s">
        <v>601</v>
      </c>
      <c r="C24" s="481" t="s">
        <v>602</v>
      </c>
      <c r="D24" s="468">
        <v>245385355</v>
      </c>
      <c r="E24" s="474" t="s">
        <v>603</v>
      </c>
      <c r="F24" s="470">
        <v>201.5</v>
      </c>
      <c r="G24" s="471"/>
      <c r="H24" s="471"/>
      <c r="I24" s="476">
        <v>201.5</v>
      </c>
      <c r="J24" s="103"/>
    </row>
    <row r="25" spans="1:10">
      <c r="A25" s="454">
        <v>20</v>
      </c>
      <c r="B25" s="482" t="s">
        <v>604</v>
      </c>
      <c r="C25" s="483" t="s">
        <v>605</v>
      </c>
      <c r="D25" s="484">
        <v>204564113</v>
      </c>
      <c r="E25" s="485" t="s">
        <v>606</v>
      </c>
      <c r="F25" s="486">
        <v>118.8</v>
      </c>
      <c r="G25" s="487"/>
      <c r="H25" s="487"/>
      <c r="I25" s="488">
        <v>118.8</v>
      </c>
      <c r="J25" s="103"/>
    </row>
    <row r="26" spans="1:10">
      <c r="A26" s="454">
        <v>22</v>
      </c>
      <c r="B26" s="489" t="s">
        <v>607</v>
      </c>
      <c r="C26" s="490" t="s">
        <v>608</v>
      </c>
      <c r="D26" s="491">
        <v>204435511</v>
      </c>
      <c r="E26" s="492" t="s">
        <v>609</v>
      </c>
      <c r="F26" s="493">
        <v>56.07</v>
      </c>
      <c r="G26" s="492"/>
      <c r="H26" s="487"/>
      <c r="I26" s="488">
        <v>56.07</v>
      </c>
      <c r="J26" s="103"/>
    </row>
    <row r="27" spans="1:10">
      <c r="A27" s="445">
        <v>23</v>
      </c>
      <c r="B27" s="489" t="s">
        <v>610</v>
      </c>
      <c r="C27" s="490" t="s">
        <v>611</v>
      </c>
      <c r="D27" s="491">
        <v>406116028</v>
      </c>
      <c r="E27" s="492" t="s">
        <v>612</v>
      </c>
      <c r="F27" s="493">
        <v>406</v>
      </c>
      <c r="G27" s="492">
        <v>493</v>
      </c>
      <c r="H27" s="487">
        <v>406</v>
      </c>
      <c r="I27" s="488">
        <v>493</v>
      </c>
      <c r="J27" s="103"/>
    </row>
    <row r="28" spans="1:10" ht="25.5">
      <c r="A28" s="454">
        <v>24</v>
      </c>
      <c r="B28" s="494" t="s">
        <v>595</v>
      </c>
      <c r="C28" s="495" t="s">
        <v>613</v>
      </c>
      <c r="D28" s="496">
        <v>216314227</v>
      </c>
      <c r="E28" s="492" t="s">
        <v>614</v>
      </c>
      <c r="F28" s="493">
        <v>1180</v>
      </c>
      <c r="G28" s="492"/>
      <c r="H28" s="487"/>
      <c r="I28" s="488">
        <v>1180</v>
      </c>
      <c r="J28" s="103"/>
    </row>
    <row r="29" spans="1:10">
      <c r="A29" s="445">
        <v>25</v>
      </c>
      <c r="B29" s="494" t="s">
        <v>615</v>
      </c>
      <c r="C29" s="490" t="s">
        <v>616</v>
      </c>
      <c r="D29" s="491" t="s">
        <v>617</v>
      </c>
      <c r="E29" s="492" t="s">
        <v>618</v>
      </c>
      <c r="F29" s="493">
        <v>350</v>
      </c>
      <c r="G29" s="492"/>
      <c r="H29" s="487"/>
      <c r="I29" s="488">
        <v>350</v>
      </c>
      <c r="J29" s="103"/>
    </row>
    <row r="30" spans="1:10">
      <c r="A30" s="454">
        <v>26</v>
      </c>
      <c r="B30" s="494" t="s">
        <v>598</v>
      </c>
      <c r="C30" s="490" t="s">
        <v>619</v>
      </c>
      <c r="D30" s="491" t="s">
        <v>620</v>
      </c>
      <c r="E30" s="492" t="s">
        <v>618</v>
      </c>
      <c r="F30" s="493">
        <v>400</v>
      </c>
      <c r="G30" s="492"/>
      <c r="H30" s="487"/>
      <c r="I30" s="488">
        <v>400</v>
      </c>
      <c r="J30" s="103"/>
    </row>
    <row r="31" spans="1:10">
      <c r="A31" s="445">
        <v>27</v>
      </c>
      <c r="B31" s="494" t="s">
        <v>621</v>
      </c>
      <c r="C31" s="490" t="s">
        <v>622</v>
      </c>
      <c r="D31" s="491" t="s">
        <v>623</v>
      </c>
      <c r="E31" s="492"/>
      <c r="F31" s="493">
        <v>600</v>
      </c>
      <c r="G31" s="492"/>
      <c r="H31" s="487"/>
      <c r="I31" s="488">
        <v>600</v>
      </c>
      <c r="J31" s="103"/>
    </row>
    <row r="32" spans="1:10">
      <c r="A32" s="454">
        <v>28</v>
      </c>
      <c r="B32" s="489" t="s">
        <v>607</v>
      </c>
      <c r="C32" s="490" t="s">
        <v>624</v>
      </c>
      <c r="D32" s="491">
        <v>404416324</v>
      </c>
      <c r="E32" s="492" t="s">
        <v>625</v>
      </c>
      <c r="F32" s="493">
        <v>31579.200000000001</v>
      </c>
      <c r="G32" s="492">
        <v>1032</v>
      </c>
      <c r="H32" s="492">
        <v>31992</v>
      </c>
      <c r="I32" s="488">
        <v>619.20000000000005</v>
      </c>
      <c r="J32" s="103"/>
    </row>
    <row r="33" spans="1:12">
      <c r="A33" s="445">
        <v>29</v>
      </c>
      <c r="B33" s="489" t="s">
        <v>626</v>
      </c>
      <c r="C33" s="490" t="s">
        <v>627</v>
      </c>
      <c r="D33" s="491">
        <v>205261107</v>
      </c>
      <c r="E33" s="492" t="s">
        <v>625</v>
      </c>
      <c r="F33" s="493">
        <v>1212</v>
      </c>
      <c r="G33" s="492"/>
      <c r="H33" s="492"/>
      <c r="I33" s="488">
        <v>1212</v>
      </c>
      <c r="J33" s="103"/>
    </row>
    <row r="34" spans="1:12">
      <c r="A34" s="454">
        <v>30</v>
      </c>
      <c r="B34" s="489" t="s">
        <v>628</v>
      </c>
      <c r="C34" s="490" t="s">
        <v>629</v>
      </c>
      <c r="D34" s="491">
        <v>204964039</v>
      </c>
      <c r="E34" s="492" t="s">
        <v>630</v>
      </c>
      <c r="F34" s="493">
        <v>620</v>
      </c>
      <c r="G34" s="492"/>
      <c r="H34" s="492"/>
      <c r="I34" s="488">
        <v>620</v>
      </c>
      <c r="J34" s="103"/>
    </row>
    <row r="35" spans="1:12" ht="25.5">
      <c r="A35" s="445">
        <v>31</v>
      </c>
      <c r="B35" s="489" t="s">
        <v>631</v>
      </c>
      <c r="C35" s="490" t="s">
        <v>632</v>
      </c>
      <c r="D35" s="491">
        <v>216312915</v>
      </c>
      <c r="E35" s="492" t="s">
        <v>633</v>
      </c>
      <c r="F35" s="497"/>
      <c r="G35" s="487">
        <v>1340</v>
      </c>
      <c r="H35" s="487">
        <v>850</v>
      </c>
      <c r="I35" s="488">
        <v>490</v>
      </c>
      <c r="J35" s="103"/>
    </row>
    <row r="36" spans="1:12">
      <c r="A36" s="454">
        <v>32</v>
      </c>
      <c r="B36" s="489" t="s">
        <v>634</v>
      </c>
      <c r="C36" s="490" t="s">
        <v>635</v>
      </c>
      <c r="D36" s="491">
        <v>405026216</v>
      </c>
      <c r="E36" s="492" t="s">
        <v>636</v>
      </c>
      <c r="F36" s="493">
        <v>15999</v>
      </c>
      <c r="G36" s="492"/>
      <c r="H36" s="492">
        <v>8000</v>
      </c>
      <c r="I36" s="488">
        <v>7999</v>
      </c>
      <c r="J36" s="103"/>
    </row>
    <row r="37" spans="1:12">
      <c r="A37" s="445">
        <v>33</v>
      </c>
      <c r="B37" s="494" t="s">
        <v>595</v>
      </c>
      <c r="C37" s="490" t="s">
        <v>637</v>
      </c>
      <c r="D37" s="491" t="s">
        <v>638</v>
      </c>
      <c r="E37" s="492" t="s">
        <v>639</v>
      </c>
      <c r="F37" s="493"/>
      <c r="G37" s="492">
        <v>322.38</v>
      </c>
      <c r="H37" s="492"/>
      <c r="I37" s="488">
        <v>322.38</v>
      </c>
      <c r="J37" s="103"/>
    </row>
    <row r="38" spans="1:12">
      <c r="A38" s="454">
        <v>34</v>
      </c>
      <c r="B38" s="498" t="s">
        <v>607</v>
      </c>
      <c r="C38" s="490" t="s">
        <v>640</v>
      </c>
      <c r="D38" s="491">
        <v>415080227</v>
      </c>
      <c r="E38" s="492" t="s">
        <v>625</v>
      </c>
      <c r="F38" s="493">
        <v>225</v>
      </c>
      <c r="G38" s="492">
        <v>465</v>
      </c>
      <c r="H38" s="487"/>
      <c r="I38" s="488">
        <v>690</v>
      </c>
      <c r="J38" s="103"/>
    </row>
    <row r="39" spans="1:12" ht="30">
      <c r="A39" s="683">
        <v>35</v>
      </c>
      <c r="B39" s="684" t="s">
        <v>641</v>
      </c>
      <c r="C39" s="685" t="s">
        <v>642</v>
      </c>
      <c r="D39" s="686" t="s">
        <v>643</v>
      </c>
      <c r="E39" s="488" t="s">
        <v>644</v>
      </c>
      <c r="F39" s="610">
        <v>527.89</v>
      </c>
      <c r="G39" s="488">
        <v>2877.12</v>
      </c>
      <c r="H39" s="488">
        <v>3398.01</v>
      </c>
      <c r="I39" s="488">
        <v>7</v>
      </c>
    </row>
    <row r="40" spans="1:12" ht="30">
      <c r="A40" s="454">
        <v>36</v>
      </c>
      <c r="B40" s="489" t="s">
        <v>645</v>
      </c>
      <c r="C40" s="490" t="s">
        <v>646</v>
      </c>
      <c r="D40" s="491">
        <v>203866824</v>
      </c>
      <c r="E40" s="492" t="s">
        <v>647</v>
      </c>
      <c r="F40" s="493"/>
      <c r="G40" s="492">
        <v>14.63</v>
      </c>
      <c r="H40" s="492"/>
      <c r="I40" s="488">
        <v>14.63</v>
      </c>
    </row>
    <row r="41" spans="1:12">
      <c r="A41" s="445">
        <v>37</v>
      </c>
      <c r="B41" s="489" t="s">
        <v>648</v>
      </c>
      <c r="C41" s="490" t="s">
        <v>649</v>
      </c>
      <c r="D41" s="491"/>
      <c r="E41" s="492" t="s">
        <v>647</v>
      </c>
      <c r="F41" s="493"/>
      <c r="G41" s="492">
        <v>611.96</v>
      </c>
      <c r="H41" s="492">
        <f>G41-I41</f>
        <v>609.96</v>
      </c>
      <c r="I41" s="488">
        <v>2</v>
      </c>
    </row>
    <row r="42" spans="1:12" ht="25.5">
      <c r="A42" s="454">
        <v>38</v>
      </c>
      <c r="B42" s="499" t="s">
        <v>650</v>
      </c>
      <c r="C42" s="500" t="s">
        <v>651</v>
      </c>
      <c r="D42" s="501" t="s">
        <v>652</v>
      </c>
      <c r="E42" s="500" t="s">
        <v>653</v>
      </c>
      <c r="F42" s="502">
        <v>11850</v>
      </c>
      <c r="G42" s="503"/>
      <c r="H42" s="503"/>
      <c r="I42" s="504">
        <v>11850</v>
      </c>
    </row>
    <row r="43" spans="1:12" ht="25.5">
      <c r="A43" s="445">
        <v>39</v>
      </c>
      <c r="B43" s="499" t="s">
        <v>654</v>
      </c>
      <c r="C43" s="505" t="s">
        <v>655</v>
      </c>
      <c r="D43" s="491">
        <v>406108590</v>
      </c>
      <c r="E43" s="492" t="s">
        <v>656</v>
      </c>
      <c r="F43" s="493">
        <v>8500</v>
      </c>
      <c r="G43" s="492"/>
      <c r="H43" s="492">
        <v>3000</v>
      </c>
      <c r="I43" s="488">
        <v>5500</v>
      </c>
      <c r="J43" s="179"/>
      <c r="K43" s="179"/>
      <c r="L43" s="179"/>
    </row>
    <row r="44" spans="1:12" ht="25.5">
      <c r="A44" s="454">
        <v>40</v>
      </c>
      <c r="B44" s="499" t="s">
        <v>657</v>
      </c>
      <c r="C44" s="505" t="s">
        <v>658</v>
      </c>
      <c r="D44" s="491">
        <v>406123760</v>
      </c>
      <c r="E44" s="492" t="s">
        <v>659</v>
      </c>
      <c r="F44" s="493">
        <v>7454</v>
      </c>
      <c r="G44" s="492"/>
      <c r="H44" s="492">
        <v>1500</v>
      </c>
      <c r="I44" s="488">
        <v>5954</v>
      </c>
      <c r="J44" s="179"/>
      <c r="K44" s="179"/>
      <c r="L44" s="179"/>
    </row>
    <row r="45" spans="1:12">
      <c r="A45" s="445">
        <v>41</v>
      </c>
      <c r="B45" s="498" t="s">
        <v>660</v>
      </c>
      <c r="C45" s="505" t="s">
        <v>661</v>
      </c>
      <c r="D45" s="491" t="s">
        <v>662</v>
      </c>
      <c r="E45" s="492" t="s">
        <v>663</v>
      </c>
      <c r="F45" s="493">
        <v>12600</v>
      </c>
      <c r="G45" s="492"/>
      <c r="H45" s="492"/>
      <c r="I45" s="488">
        <v>12600</v>
      </c>
      <c r="J45" s="179"/>
      <c r="K45" s="179"/>
      <c r="L45" s="179"/>
    </row>
    <row r="46" spans="1:12">
      <c r="A46" s="454">
        <v>42</v>
      </c>
      <c r="B46" s="498" t="s">
        <v>664</v>
      </c>
      <c r="C46" s="505" t="s">
        <v>665</v>
      </c>
      <c r="D46" s="491">
        <v>205235618</v>
      </c>
      <c r="E46" s="492" t="s">
        <v>603</v>
      </c>
      <c r="F46" s="493">
        <v>1097.2</v>
      </c>
      <c r="G46" s="492"/>
      <c r="H46" s="492"/>
      <c r="I46" s="488">
        <v>1097.2</v>
      </c>
      <c r="J46" s="179"/>
      <c r="K46" s="179"/>
      <c r="L46" s="179"/>
    </row>
    <row r="47" spans="1:12" s="179" customFormat="1">
      <c r="A47" s="445">
        <v>43</v>
      </c>
      <c r="B47" s="498" t="s">
        <v>666</v>
      </c>
      <c r="C47" s="506" t="s">
        <v>667</v>
      </c>
      <c r="D47" s="507">
        <v>205286199</v>
      </c>
      <c r="E47" s="506" t="s">
        <v>569</v>
      </c>
      <c r="F47" s="508">
        <v>2200</v>
      </c>
      <c r="G47" s="506"/>
      <c r="H47" s="506">
        <v>1100</v>
      </c>
      <c r="I47" s="509">
        <v>1100</v>
      </c>
    </row>
    <row r="48" spans="1:12" s="179" customFormat="1" ht="39" customHeight="1">
      <c r="A48" s="454">
        <v>44</v>
      </c>
      <c r="B48" s="498" t="s">
        <v>668</v>
      </c>
      <c r="C48" s="510" t="s">
        <v>669</v>
      </c>
      <c r="D48" s="511">
        <v>205232728</v>
      </c>
      <c r="E48" s="512" t="s">
        <v>670</v>
      </c>
      <c r="F48" s="513">
        <v>3572.7</v>
      </c>
      <c r="G48" s="512"/>
      <c r="H48" s="512">
        <v>2000</v>
      </c>
      <c r="I48" s="514">
        <v>1572.7</v>
      </c>
    </row>
    <row r="49" spans="1:9" s="179" customFormat="1">
      <c r="A49" s="445">
        <v>45</v>
      </c>
      <c r="B49" s="498" t="s">
        <v>671</v>
      </c>
      <c r="C49" s="515" t="s">
        <v>672</v>
      </c>
      <c r="D49" s="516" t="s">
        <v>673</v>
      </c>
      <c r="E49" s="517" t="s">
        <v>674</v>
      </c>
      <c r="F49" s="518">
        <v>10656.55</v>
      </c>
      <c r="G49" s="517"/>
      <c r="H49" s="517"/>
      <c r="I49" s="519">
        <v>10565.55</v>
      </c>
    </row>
    <row r="50" spans="1:9" s="179" customFormat="1" ht="45">
      <c r="A50" s="454">
        <v>46</v>
      </c>
      <c r="B50" s="498" t="s">
        <v>675</v>
      </c>
      <c r="C50" s="515" t="s">
        <v>676</v>
      </c>
      <c r="D50" s="516">
        <v>404437720</v>
      </c>
      <c r="E50" s="517" t="s">
        <v>677</v>
      </c>
      <c r="F50" s="518">
        <v>14794.74</v>
      </c>
      <c r="G50" s="517">
        <v>4000</v>
      </c>
      <c r="H50" s="517">
        <v>12500</v>
      </c>
      <c r="I50" s="519">
        <v>6294.74</v>
      </c>
    </row>
    <row r="51" spans="1:9" s="179" customFormat="1">
      <c r="A51" s="445">
        <v>47</v>
      </c>
      <c r="B51" s="520" t="s">
        <v>678</v>
      </c>
      <c r="C51" s="521" t="s">
        <v>679</v>
      </c>
      <c r="D51" s="522" t="s">
        <v>680</v>
      </c>
      <c r="E51" s="523" t="s">
        <v>681</v>
      </c>
      <c r="F51" s="524">
        <v>800</v>
      </c>
      <c r="G51" s="523"/>
      <c r="H51" s="523"/>
      <c r="I51" s="525">
        <v>800</v>
      </c>
    </row>
    <row r="52" spans="1:9" ht="45">
      <c r="A52" s="454">
        <v>48</v>
      </c>
      <c r="B52" s="526" t="s">
        <v>682</v>
      </c>
      <c r="C52" s="505" t="s">
        <v>683</v>
      </c>
      <c r="D52" s="527">
        <v>404404122</v>
      </c>
      <c r="E52" s="528" t="s">
        <v>684</v>
      </c>
      <c r="F52" s="486">
        <v>219649.85</v>
      </c>
      <c r="G52" s="529">
        <v>223079.18</v>
      </c>
      <c r="H52" s="487">
        <v>405998</v>
      </c>
      <c r="I52" s="488">
        <v>36731.03</v>
      </c>
    </row>
    <row r="53" spans="1:9" ht="30">
      <c r="A53" s="445">
        <v>49</v>
      </c>
      <c r="B53" s="530" t="s">
        <v>685</v>
      </c>
      <c r="C53" s="505" t="s">
        <v>561</v>
      </c>
      <c r="D53" s="491" t="s">
        <v>686</v>
      </c>
      <c r="E53" s="531" t="s">
        <v>687</v>
      </c>
      <c r="F53" s="532">
        <v>34429.4</v>
      </c>
      <c r="G53" s="533"/>
      <c r="H53" s="534">
        <v>5530</v>
      </c>
      <c r="I53" s="535">
        <f>F53-H53</f>
        <v>28899.4</v>
      </c>
    </row>
    <row r="54" spans="1:9" ht="30">
      <c r="A54" s="445">
        <v>50</v>
      </c>
      <c r="B54" s="536">
        <v>42539</v>
      </c>
      <c r="C54" s="537" t="s">
        <v>688</v>
      </c>
      <c r="D54" s="538" t="s">
        <v>689</v>
      </c>
      <c r="E54" s="539" t="s">
        <v>690</v>
      </c>
      <c r="F54" s="540">
        <v>0</v>
      </c>
      <c r="G54" s="541">
        <v>0</v>
      </c>
      <c r="H54" s="542">
        <v>1180</v>
      </c>
      <c r="I54" s="543">
        <v>0</v>
      </c>
    </row>
    <row r="55" spans="1:9">
      <c r="A55" s="445">
        <v>51</v>
      </c>
      <c r="B55" s="498" t="s">
        <v>691</v>
      </c>
      <c r="C55" s="515" t="s">
        <v>692</v>
      </c>
      <c r="D55" s="516">
        <v>37804160481</v>
      </c>
      <c r="E55" s="517" t="s">
        <v>693</v>
      </c>
      <c r="F55" s="518">
        <v>4300</v>
      </c>
      <c r="G55" s="512"/>
      <c r="H55" s="512"/>
      <c r="I55" s="519">
        <v>4300</v>
      </c>
    </row>
    <row r="56" spans="1:9">
      <c r="A56" s="454">
        <v>52</v>
      </c>
      <c r="B56" s="498" t="s">
        <v>694</v>
      </c>
      <c r="C56" s="515" t="s">
        <v>695</v>
      </c>
      <c r="D56" s="516" t="s">
        <v>696</v>
      </c>
      <c r="E56" s="517" t="s">
        <v>697</v>
      </c>
      <c r="F56" s="518">
        <v>3519.52</v>
      </c>
      <c r="G56" s="517"/>
      <c r="H56" s="517"/>
      <c r="I56" s="519">
        <v>3519.52</v>
      </c>
    </row>
    <row r="57" spans="1:9" ht="15.75">
      <c r="A57" s="445">
        <v>53</v>
      </c>
      <c r="B57" s="526" t="s">
        <v>698</v>
      </c>
      <c r="C57" s="505" t="s">
        <v>699</v>
      </c>
      <c r="D57" s="527">
        <v>27001007904</v>
      </c>
      <c r="E57" s="544" t="s">
        <v>700</v>
      </c>
      <c r="F57" s="486">
        <v>468.32</v>
      </c>
      <c r="G57" s="545"/>
      <c r="H57" s="487"/>
      <c r="I57" s="488">
        <v>468.32</v>
      </c>
    </row>
    <row r="58" spans="1:9">
      <c r="A58" s="445">
        <v>55</v>
      </c>
      <c r="B58" s="499" t="s">
        <v>701</v>
      </c>
      <c r="C58" s="505" t="s">
        <v>702</v>
      </c>
      <c r="D58" s="546" t="s">
        <v>703</v>
      </c>
      <c r="E58" s="544" t="s">
        <v>704</v>
      </c>
      <c r="F58" s="486"/>
      <c r="G58" s="547">
        <v>50</v>
      </c>
      <c r="H58" s="487"/>
      <c r="I58" s="488">
        <v>50</v>
      </c>
    </row>
    <row r="59" spans="1:9">
      <c r="A59" s="445"/>
      <c r="B59" s="499"/>
      <c r="C59" s="505" t="s">
        <v>705</v>
      </c>
      <c r="D59" s="548" t="s">
        <v>706</v>
      </c>
      <c r="E59" s="544"/>
      <c r="F59" s="486"/>
      <c r="G59" s="547">
        <v>494.5</v>
      </c>
      <c r="H59" s="487"/>
      <c r="I59" s="488">
        <v>494.5</v>
      </c>
    </row>
    <row r="60" spans="1:9">
      <c r="A60" s="445">
        <v>57</v>
      </c>
      <c r="B60" s="498"/>
      <c r="C60" s="500" t="s">
        <v>707</v>
      </c>
      <c r="D60" s="501" t="s">
        <v>708</v>
      </c>
      <c r="E60" s="500" t="s">
        <v>709</v>
      </c>
      <c r="F60" s="502"/>
      <c r="G60" s="503">
        <v>21750.400000000001</v>
      </c>
      <c r="H60" s="503">
        <v>10800</v>
      </c>
      <c r="I60" s="549">
        <v>10950.4</v>
      </c>
    </row>
    <row r="61" spans="1:9" ht="38.25">
      <c r="A61" s="454">
        <v>58</v>
      </c>
      <c r="B61" s="498" t="s">
        <v>710</v>
      </c>
      <c r="C61" s="505" t="s">
        <v>711</v>
      </c>
      <c r="D61" s="491">
        <v>202283135</v>
      </c>
      <c r="E61" s="492" t="s">
        <v>712</v>
      </c>
      <c r="F61" s="493">
        <v>101267.31</v>
      </c>
      <c r="G61" s="550">
        <v>130081.62</v>
      </c>
      <c r="H61" s="551">
        <v>104900</v>
      </c>
      <c r="I61" s="552">
        <v>126448.93</v>
      </c>
    </row>
    <row r="62" spans="1:9" ht="18">
      <c r="A62" s="445">
        <v>59</v>
      </c>
      <c r="B62" s="461" t="s">
        <v>713</v>
      </c>
      <c r="C62" s="447" t="s">
        <v>714</v>
      </c>
      <c r="D62" s="553">
        <v>204568119</v>
      </c>
      <c r="E62" s="554" t="s">
        <v>715</v>
      </c>
      <c r="F62" s="555"/>
      <c r="G62" s="556">
        <v>3375</v>
      </c>
      <c r="H62" s="556">
        <v>2250</v>
      </c>
      <c r="I62" s="557">
        <v>1125</v>
      </c>
    </row>
    <row r="63" spans="1:9" ht="18">
      <c r="A63" s="454">
        <v>60</v>
      </c>
      <c r="B63" s="461" t="s">
        <v>716</v>
      </c>
      <c r="C63" s="558" t="s">
        <v>717</v>
      </c>
      <c r="D63" s="553">
        <v>1011019836</v>
      </c>
      <c r="E63" s="554" t="s">
        <v>718</v>
      </c>
      <c r="F63" s="555"/>
      <c r="G63" s="556">
        <v>8304</v>
      </c>
      <c r="H63" s="556">
        <v>5520</v>
      </c>
      <c r="I63" s="557">
        <v>2784</v>
      </c>
    </row>
    <row r="64" spans="1:9" ht="18">
      <c r="A64" s="445">
        <v>61</v>
      </c>
      <c r="B64" s="446" t="s">
        <v>716</v>
      </c>
      <c r="C64" s="558" t="s">
        <v>719</v>
      </c>
      <c r="D64" s="559">
        <v>61001009868</v>
      </c>
      <c r="E64" s="554" t="s">
        <v>720</v>
      </c>
      <c r="F64" s="555"/>
      <c r="G64" s="556">
        <v>8710</v>
      </c>
      <c r="H64" s="556">
        <v>7899.13</v>
      </c>
      <c r="I64" s="557">
        <v>0</v>
      </c>
    </row>
    <row r="65" spans="1:9" ht="18">
      <c r="A65" s="454">
        <v>62</v>
      </c>
      <c r="B65" s="446" t="s">
        <v>716</v>
      </c>
      <c r="C65" s="558" t="s">
        <v>721</v>
      </c>
      <c r="D65" s="560">
        <v>1027024934</v>
      </c>
      <c r="E65" s="554" t="s">
        <v>722</v>
      </c>
      <c r="F65" s="555"/>
      <c r="G65" s="556">
        <v>6968</v>
      </c>
      <c r="H65" s="556">
        <v>4648</v>
      </c>
      <c r="I65" s="557">
        <v>2320</v>
      </c>
    </row>
    <row r="66" spans="1:9" ht="18">
      <c r="A66" s="445">
        <v>63</v>
      </c>
      <c r="B66" s="446" t="s">
        <v>716</v>
      </c>
      <c r="C66" s="558" t="s">
        <v>723</v>
      </c>
      <c r="D66" s="553">
        <v>1019010719</v>
      </c>
      <c r="E66" s="554" t="s">
        <v>724</v>
      </c>
      <c r="F66" s="555"/>
      <c r="G66" s="556">
        <v>10452</v>
      </c>
      <c r="H66" s="556">
        <v>6972</v>
      </c>
      <c r="I66" s="557">
        <v>3480</v>
      </c>
    </row>
    <row r="67" spans="1:9" ht="18">
      <c r="A67" s="454">
        <v>64</v>
      </c>
      <c r="B67" s="446" t="s">
        <v>716</v>
      </c>
      <c r="C67" s="558" t="s">
        <v>725</v>
      </c>
      <c r="D67" s="553">
        <v>7001018039</v>
      </c>
      <c r="E67" s="554" t="s">
        <v>726</v>
      </c>
      <c r="F67" s="555"/>
      <c r="G67" s="556">
        <v>3480</v>
      </c>
      <c r="H67" s="556">
        <v>2320</v>
      </c>
      <c r="I67" s="557">
        <v>1160</v>
      </c>
    </row>
    <row r="68" spans="1:9" ht="18">
      <c r="A68" s="445">
        <v>65</v>
      </c>
      <c r="B68" s="446" t="s">
        <v>716</v>
      </c>
      <c r="C68" s="558" t="s">
        <v>727</v>
      </c>
      <c r="D68" s="561">
        <v>1008022978</v>
      </c>
      <c r="E68" s="554" t="s">
        <v>728</v>
      </c>
      <c r="F68" s="555"/>
      <c r="G68" s="556">
        <v>1875</v>
      </c>
      <c r="H68" s="556">
        <v>2625.39</v>
      </c>
      <c r="I68" s="557">
        <v>0</v>
      </c>
    </row>
    <row r="69" spans="1:9" ht="18">
      <c r="A69" s="454">
        <v>66</v>
      </c>
      <c r="B69" s="446" t="s">
        <v>716</v>
      </c>
      <c r="C69" s="558" t="s">
        <v>729</v>
      </c>
      <c r="D69" s="561">
        <v>1033000100</v>
      </c>
      <c r="E69" s="554" t="s">
        <v>728</v>
      </c>
      <c r="F69" s="555"/>
      <c r="G69" s="556">
        <v>2625</v>
      </c>
      <c r="H69" s="556">
        <v>3641.55</v>
      </c>
      <c r="I69" s="557">
        <v>0</v>
      </c>
    </row>
    <row r="70" spans="1:9" ht="18">
      <c r="A70" s="445">
        <v>67</v>
      </c>
      <c r="B70" s="446" t="s">
        <v>716</v>
      </c>
      <c r="C70" s="558" t="s">
        <v>730</v>
      </c>
      <c r="D70" s="553">
        <v>1021005033</v>
      </c>
      <c r="E70" s="554" t="s">
        <v>724</v>
      </c>
      <c r="F70" s="555"/>
      <c r="G70" s="556">
        <v>7688</v>
      </c>
      <c r="H70" s="556">
        <v>5136</v>
      </c>
      <c r="I70" s="557">
        <v>2552</v>
      </c>
    </row>
    <row r="71" spans="1:9">
      <c r="A71" s="454">
        <v>68</v>
      </c>
      <c r="B71" s="446" t="s">
        <v>731</v>
      </c>
      <c r="C71" s="562" t="s">
        <v>732</v>
      </c>
      <c r="D71" s="563">
        <v>14001004307</v>
      </c>
      <c r="E71" s="564" t="s">
        <v>733</v>
      </c>
      <c r="F71" s="565"/>
      <c r="G71" s="564">
        <v>1875</v>
      </c>
      <c r="H71" s="564">
        <v>1250</v>
      </c>
      <c r="I71" s="566">
        <v>625</v>
      </c>
    </row>
    <row r="72" spans="1:9">
      <c r="A72" s="445">
        <v>69</v>
      </c>
      <c r="B72" s="446" t="s">
        <v>731</v>
      </c>
      <c r="C72" s="562" t="s">
        <v>734</v>
      </c>
      <c r="D72" s="563">
        <v>1009011236</v>
      </c>
      <c r="E72" s="564" t="s">
        <v>735</v>
      </c>
      <c r="F72" s="565"/>
      <c r="G72" s="564">
        <v>11484</v>
      </c>
      <c r="H72" s="564">
        <v>7656</v>
      </c>
      <c r="I72" s="566">
        <v>3828</v>
      </c>
    </row>
    <row r="73" spans="1:9">
      <c r="A73" s="454">
        <v>70</v>
      </c>
      <c r="B73" s="446" t="s">
        <v>731</v>
      </c>
      <c r="C73" s="562" t="s">
        <v>736</v>
      </c>
      <c r="D73" s="563">
        <v>59001101395</v>
      </c>
      <c r="E73" s="564" t="s">
        <v>737</v>
      </c>
      <c r="F73" s="567"/>
      <c r="G73" s="564">
        <v>9758</v>
      </c>
      <c r="H73" s="564">
        <v>6510</v>
      </c>
      <c r="I73" s="566">
        <v>3248</v>
      </c>
    </row>
    <row r="74" spans="1:9">
      <c r="A74" s="445">
        <v>71</v>
      </c>
      <c r="B74" s="446" t="s">
        <v>731</v>
      </c>
      <c r="C74" s="562" t="s">
        <v>738</v>
      </c>
      <c r="D74" s="563">
        <v>45001013925</v>
      </c>
      <c r="E74" s="564" t="s">
        <v>739</v>
      </c>
      <c r="F74" s="567"/>
      <c r="G74" s="564">
        <v>2625</v>
      </c>
      <c r="H74" s="564">
        <v>1750</v>
      </c>
      <c r="I74" s="566">
        <v>875</v>
      </c>
    </row>
    <row r="75" spans="1:9" ht="18">
      <c r="A75" s="454">
        <v>72</v>
      </c>
      <c r="B75" s="446" t="s">
        <v>716</v>
      </c>
      <c r="C75" s="558" t="s">
        <v>740</v>
      </c>
      <c r="D75" s="553">
        <v>47001029377</v>
      </c>
      <c r="E75" s="554" t="s">
        <v>741</v>
      </c>
      <c r="F75" s="555"/>
      <c r="G75" s="556">
        <v>4879</v>
      </c>
      <c r="H75" s="556">
        <v>3255</v>
      </c>
      <c r="I75" s="557">
        <v>1624</v>
      </c>
    </row>
    <row r="76" spans="1:9" ht="18">
      <c r="A76" s="445">
        <v>73</v>
      </c>
      <c r="B76" s="446" t="s">
        <v>716</v>
      </c>
      <c r="C76" s="558" t="s">
        <v>742</v>
      </c>
      <c r="D76" s="553">
        <v>35001010859</v>
      </c>
      <c r="E76" s="554" t="s">
        <v>743</v>
      </c>
      <c r="F76" s="555"/>
      <c r="G76" s="556">
        <v>5001</v>
      </c>
      <c r="H76" s="556">
        <v>3334</v>
      </c>
      <c r="I76" s="557">
        <v>1667</v>
      </c>
    </row>
    <row r="77" spans="1:9" ht="18">
      <c r="A77" s="454">
        <v>74</v>
      </c>
      <c r="B77" s="446" t="s">
        <v>716</v>
      </c>
      <c r="C77" s="558" t="s">
        <v>744</v>
      </c>
      <c r="D77" s="553">
        <v>35001067646</v>
      </c>
      <c r="E77" s="554" t="s">
        <v>745</v>
      </c>
      <c r="F77" s="555"/>
      <c r="G77" s="556">
        <v>2499</v>
      </c>
      <c r="H77" s="556">
        <v>1666</v>
      </c>
      <c r="I77" s="557">
        <v>833</v>
      </c>
    </row>
    <row r="78" spans="1:9">
      <c r="A78" s="445">
        <v>75</v>
      </c>
      <c r="B78" s="446" t="s">
        <v>731</v>
      </c>
      <c r="C78" s="562" t="s">
        <v>746</v>
      </c>
      <c r="D78" s="563">
        <v>42001003756</v>
      </c>
      <c r="E78" s="564" t="s">
        <v>747</v>
      </c>
      <c r="F78" s="567"/>
      <c r="G78" s="564">
        <v>4356.25</v>
      </c>
      <c r="H78" s="564">
        <v>2906.25</v>
      </c>
      <c r="I78" s="566">
        <v>1450</v>
      </c>
    </row>
    <row r="79" spans="1:9">
      <c r="A79" s="454">
        <v>76</v>
      </c>
      <c r="B79" s="446" t="s">
        <v>731</v>
      </c>
      <c r="C79" s="562" t="s">
        <v>748</v>
      </c>
      <c r="D79" s="563">
        <v>33001004331</v>
      </c>
      <c r="E79" s="564" t="s">
        <v>749</v>
      </c>
      <c r="F79" s="567"/>
      <c r="G79" s="564">
        <v>6970</v>
      </c>
      <c r="H79" s="564">
        <v>4650</v>
      </c>
      <c r="I79" s="566">
        <v>2320</v>
      </c>
    </row>
    <row r="80" spans="1:9" ht="18">
      <c r="A80" s="445">
        <v>77</v>
      </c>
      <c r="B80" s="446" t="s">
        <v>716</v>
      </c>
      <c r="C80" s="558" t="s">
        <v>750</v>
      </c>
      <c r="D80" s="553">
        <v>9001000474</v>
      </c>
      <c r="E80" s="554" t="s">
        <v>751</v>
      </c>
      <c r="F80" s="555"/>
      <c r="G80" s="555">
        <v>2375.64</v>
      </c>
      <c r="H80" s="555">
        <v>1625.64</v>
      </c>
      <c r="I80" s="557">
        <v>750</v>
      </c>
    </row>
    <row r="81" spans="1:9">
      <c r="A81" s="454">
        <v>78</v>
      </c>
      <c r="B81" s="446" t="s">
        <v>731</v>
      </c>
      <c r="C81" s="562" t="s">
        <v>752</v>
      </c>
      <c r="D81" s="563">
        <v>19001003131</v>
      </c>
      <c r="E81" s="564" t="s">
        <v>753</v>
      </c>
      <c r="F81" s="567"/>
      <c r="G81" s="564">
        <v>9061</v>
      </c>
      <c r="H81" s="564">
        <v>7245</v>
      </c>
      <c r="I81" s="566">
        <v>1816</v>
      </c>
    </row>
    <row r="82" spans="1:9">
      <c r="A82" s="445">
        <v>79</v>
      </c>
      <c r="B82" s="568" t="s">
        <v>731</v>
      </c>
      <c r="C82" s="562" t="s">
        <v>754</v>
      </c>
      <c r="D82" s="563">
        <v>415589571</v>
      </c>
      <c r="E82" s="564" t="s">
        <v>755</v>
      </c>
      <c r="F82" s="569"/>
      <c r="G82" s="566">
        <v>1250</v>
      </c>
      <c r="H82" s="566">
        <v>1125</v>
      </c>
      <c r="I82" s="566">
        <v>125</v>
      </c>
    </row>
    <row r="83" spans="1:9" ht="18">
      <c r="A83" s="454">
        <v>80</v>
      </c>
      <c r="B83" s="461" t="s">
        <v>716</v>
      </c>
      <c r="C83" s="558" t="s">
        <v>756</v>
      </c>
      <c r="D83" s="553">
        <v>38001006136</v>
      </c>
      <c r="E83" s="554" t="s">
        <v>757</v>
      </c>
      <c r="F83" s="555"/>
      <c r="G83" s="556">
        <v>1250</v>
      </c>
      <c r="H83" s="556">
        <v>625</v>
      </c>
      <c r="I83" s="557">
        <v>625</v>
      </c>
    </row>
    <row r="84" spans="1:9">
      <c r="A84" s="445">
        <v>81</v>
      </c>
      <c r="B84" s="482" t="s">
        <v>731</v>
      </c>
      <c r="C84" s="570" t="s">
        <v>758</v>
      </c>
      <c r="D84" s="563">
        <v>26001005414</v>
      </c>
      <c r="E84" s="564" t="s">
        <v>759</v>
      </c>
      <c r="F84" s="565"/>
      <c r="G84" s="564">
        <v>3000</v>
      </c>
      <c r="H84" s="564">
        <v>2000</v>
      </c>
      <c r="I84" s="566">
        <v>1000</v>
      </c>
    </row>
    <row r="85" spans="1:9">
      <c r="A85" s="454">
        <v>82</v>
      </c>
      <c r="B85" s="498" t="s">
        <v>731</v>
      </c>
      <c r="C85" s="570" t="s">
        <v>760</v>
      </c>
      <c r="D85" s="563">
        <v>204533175</v>
      </c>
      <c r="E85" s="564" t="s">
        <v>728</v>
      </c>
      <c r="F85" s="565"/>
      <c r="G85" s="564">
        <v>2400</v>
      </c>
      <c r="H85" s="564">
        <v>1600</v>
      </c>
      <c r="I85" s="566">
        <v>800</v>
      </c>
    </row>
    <row r="86" spans="1:9" ht="18">
      <c r="A86" s="445">
        <v>83</v>
      </c>
      <c r="B86" s="446" t="s">
        <v>716</v>
      </c>
      <c r="C86" s="558" t="s">
        <v>761</v>
      </c>
      <c r="D86" s="553">
        <v>231954249</v>
      </c>
      <c r="E86" s="554" t="s">
        <v>762</v>
      </c>
      <c r="F86" s="555"/>
      <c r="G86" s="556">
        <v>2100</v>
      </c>
      <c r="H86" s="556">
        <v>1400</v>
      </c>
      <c r="I86" s="557">
        <v>700</v>
      </c>
    </row>
    <row r="87" spans="1:9" ht="54">
      <c r="A87" s="454">
        <v>84</v>
      </c>
      <c r="B87" s="446" t="s">
        <v>716</v>
      </c>
      <c r="C87" s="558" t="s">
        <v>763</v>
      </c>
      <c r="D87" s="553">
        <v>221291144</v>
      </c>
      <c r="E87" s="554" t="s">
        <v>764</v>
      </c>
      <c r="F87" s="555"/>
      <c r="G87" s="556">
        <v>2700</v>
      </c>
      <c r="H87" s="556">
        <v>1800</v>
      </c>
      <c r="I87" s="557">
        <v>900</v>
      </c>
    </row>
    <row r="88" spans="1:9">
      <c r="A88" s="445">
        <v>85</v>
      </c>
      <c r="B88" s="498" t="s">
        <v>731</v>
      </c>
      <c r="C88" s="570" t="s">
        <v>765</v>
      </c>
      <c r="D88" s="563">
        <v>248385787</v>
      </c>
      <c r="E88" s="564" t="s">
        <v>728</v>
      </c>
      <c r="F88" s="565"/>
      <c r="G88" s="564">
        <v>3271.4</v>
      </c>
      <c r="H88" s="564">
        <v>2181</v>
      </c>
      <c r="I88" s="566">
        <v>1090.4000000000001</v>
      </c>
    </row>
    <row r="89" spans="1:9" ht="30">
      <c r="A89" s="454">
        <v>86</v>
      </c>
      <c r="B89" s="498" t="s">
        <v>731</v>
      </c>
      <c r="C89" s="570" t="s">
        <v>766</v>
      </c>
      <c r="D89" s="563">
        <v>447860020</v>
      </c>
      <c r="E89" s="564" t="s">
        <v>728</v>
      </c>
      <c r="F89" s="565"/>
      <c r="G89" s="564">
        <v>3120</v>
      </c>
      <c r="H89" s="564">
        <v>2080</v>
      </c>
      <c r="I89" s="566">
        <v>1040</v>
      </c>
    </row>
    <row r="90" spans="1:9">
      <c r="A90" s="445">
        <v>87</v>
      </c>
      <c r="B90" s="498" t="s">
        <v>731</v>
      </c>
      <c r="C90" s="570" t="s">
        <v>767</v>
      </c>
      <c r="D90" s="563" t="s">
        <v>768</v>
      </c>
      <c r="E90" s="564" t="s">
        <v>769</v>
      </c>
      <c r="F90" s="565"/>
      <c r="G90" s="564">
        <v>3750</v>
      </c>
      <c r="H90" s="564">
        <v>2500</v>
      </c>
      <c r="I90" s="566">
        <v>1250</v>
      </c>
    </row>
    <row r="91" spans="1:9" ht="18">
      <c r="A91" s="454">
        <v>88</v>
      </c>
      <c r="B91" s="446" t="s">
        <v>716</v>
      </c>
      <c r="C91" s="558" t="s">
        <v>770</v>
      </c>
      <c r="D91" s="571" t="s">
        <v>771</v>
      </c>
      <c r="E91" s="554" t="s">
        <v>772</v>
      </c>
      <c r="F91" s="555"/>
      <c r="G91" s="556">
        <v>3750</v>
      </c>
      <c r="H91" s="556">
        <v>5183.3999999999996</v>
      </c>
      <c r="I91" s="557">
        <v>0</v>
      </c>
    </row>
    <row r="92" spans="1:9">
      <c r="A92" s="445">
        <v>89</v>
      </c>
      <c r="B92" s="498" t="s">
        <v>731</v>
      </c>
      <c r="C92" s="562" t="s">
        <v>773</v>
      </c>
      <c r="D92" s="563">
        <v>61004008339</v>
      </c>
      <c r="E92" s="564" t="s">
        <v>774</v>
      </c>
      <c r="F92" s="565"/>
      <c r="G92" s="564">
        <v>3612.08</v>
      </c>
      <c r="H92" s="564">
        <v>2408</v>
      </c>
      <c r="I92" s="569">
        <v>1204.08</v>
      </c>
    </row>
    <row r="93" spans="1:9">
      <c r="A93" s="454">
        <v>90</v>
      </c>
      <c r="B93" s="498" t="s">
        <v>731</v>
      </c>
      <c r="C93" s="562" t="s">
        <v>775</v>
      </c>
      <c r="D93" s="563">
        <v>2001019883</v>
      </c>
      <c r="E93" s="564" t="s">
        <v>776</v>
      </c>
      <c r="F93" s="565"/>
      <c r="G93" s="564">
        <v>3000</v>
      </c>
      <c r="H93" s="564">
        <v>2000</v>
      </c>
      <c r="I93" s="566">
        <v>1000</v>
      </c>
    </row>
    <row r="94" spans="1:9" ht="18">
      <c r="A94" s="445">
        <v>91</v>
      </c>
      <c r="B94" s="446" t="s">
        <v>777</v>
      </c>
      <c r="C94" s="558" t="s">
        <v>778</v>
      </c>
      <c r="D94" s="571" t="s">
        <v>779</v>
      </c>
      <c r="E94" s="554" t="s">
        <v>556</v>
      </c>
      <c r="F94" s="555"/>
      <c r="G94" s="556">
        <v>8472</v>
      </c>
      <c r="H94" s="556">
        <v>6972</v>
      </c>
      <c r="I94" s="557">
        <v>1500</v>
      </c>
    </row>
    <row r="95" spans="1:9" ht="36">
      <c r="A95" s="454">
        <v>92</v>
      </c>
      <c r="B95" s="446" t="s">
        <v>777</v>
      </c>
      <c r="C95" s="558" t="s">
        <v>780</v>
      </c>
      <c r="D95" s="572" t="s">
        <v>781</v>
      </c>
      <c r="E95" s="554" t="s">
        <v>728</v>
      </c>
      <c r="F95" s="555"/>
      <c r="G95" s="555">
        <v>13802.8</v>
      </c>
      <c r="H95" s="555">
        <v>9162.7999999999993</v>
      </c>
      <c r="I95" s="557">
        <v>4640</v>
      </c>
    </row>
    <row r="96" spans="1:9">
      <c r="A96" s="445">
        <v>93</v>
      </c>
      <c r="B96" s="498" t="s">
        <v>731</v>
      </c>
      <c r="C96" s="570" t="s">
        <v>782</v>
      </c>
      <c r="D96" s="563">
        <v>52001017729</v>
      </c>
      <c r="E96" s="564" t="s">
        <v>783</v>
      </c>
      <c r="F96" s="565"/>
      <c r="G96" s="564">
        <v>1800</v>
      </c>
      <c r="H96" s="564">
        <v>1200</v>
      </c>
      <c r="I96" s="566">
        <v>600</v>
      </c>
    </row>
    <row r="97" spans="1:9" ht="18">
      <c r="A97" s="454">
        <v>94</v>
      </c>
      <c r="B97" s="446" t="s">
        <v>716</v>
      </c>
      <c r="C97" s="558" t="s">
        <v>784</v>
      </c>
      <c r="D97" s="553">
        <v>1008009067</v>
      </c>
      <c r="E97" s="554" t="s">
        <v>785</v>
      </c>
      <c r="F97" s="555"/>
      <c r="G97" s="556">
        <v>8361</v>
      </c>
      <c r="H97" s="556">
        <v>5577</v>
      </c>
      <c r="I97" s="557">
        <v>2784</v>
      </c>
    </row>
    <row r="98" spans="1:9" ht="18">
      <c r="A98" s="445">
        <v>95</v>
      </c>
      <c r="B98" s="446" t="s">
        <v>582</v>
      </c>
      <c r="C98" s="558" t="s">
        <v>786</v>
      </c>
      <c r="D98" s="553">
        <v>206028485</v>
      </c>
      <c r="E98" s="554" t="s">
        <v>556</v>
      </c>
      <c r="F98" s="555"/>
      <c r="G98" s="556">
        <v>2400</v>
      </c>
      <c r="H98" s="556">
        <v>1600</v>
      </c>
      <c r="I98" s="557">
        <v>800</v>
      </c>
    </row>
    <row r="99" spans="1:9">
      <c r="A99" s="454">
        <v>96</v>
      </c>
      <c r="B99" s="498" t="s">
        <v>731</v>
      </c>
      <c r="C99" s="570" t="s">
        <v>787</v>
      </c>
      <c r="D99" s="563">
        <v>25001000955</v>
      </c>
      <c r="E99" s="564" t="s">
        <v>788</v>
      </c>
      <c r="F99" s="565"/>
      <c r="G99" s="564">
        <v>2257.6799999999998</v>
      </c>
      <c r="H99" s="564">
        <v>1506</v>
      </c>
      <c r="I99" s="566">
        <v>751.68</v>
      </c>
    </row>
    <row r="100" spans="1:9" ht="18">
      <c r="A100" s="445">
        <v>97</v>
      </c>
      <c r="B100" s="446" t="s">
        <v>789</v>
      </c>
      <c r="C100" s="558" t="s">
        <v>790</v>
      </c>
      <c r="D100" s="553">
        <v>40001007609</v>
      </c>
      <c r="E100" s="554" t="s">
        <v>791</v>
      </c>
      <c r="F100" s="555"/>
      <c r="G100" s="556">
        <v>3060</v>
      </c>
      <c r="H100" s="556">
        <v>1960</v>
      </c>
      <c r="I100" s="557">
        <v>1100</v>
      </c>
    </row>
    <row r="101" spans="1:9" ht="18">
      <c r="A101" s="454">
        <v>98</v>
      </c>
      <c r="B101" s="446" t="s">
        <v>792</v>
      </c>
      <c r="C101" s="558" t="s">
        <v>793</v>
      </c>
      <c r="D101" s="571" t="s">
        <v>794</v>
      </c>
      <c r="E101" s="554" t="s">
        <v>795</v>
      </c>
      <c r="F101" s="555"/>
      <c r="G101" s="555">
        <v>1470.8</v>
      </c>
      <c r="H101" s="556">
        <v>914</v>
      </c>
      <c r="I101" s="573">
        <v>556.79999999999995</v>
      </c>
    </row>
    <row r="102" spans="1:9">
      <c r="A102" s="445">
        <v>99</v>
      </c>
      <c r="B102" s="574" t="s">
        <v>582</v>
      </c>
      <c r="C102" s="570" t="s">
        <v>796</v>
      </c>
      <c r="D102" s="563">
        <v>19001030986</v>
      </c>
      <c r="E102" s="564" t="s">
        <v>753</v>
      </c>
      <c r="F102" s="565"/>
      <c r="G102" s="564">
        <v>3310</v>
      </c>
      <c r="H102" s="564">
        <v>3510</v>
      </c>
      <c r="I102" s="566">
        <v>-200</v>
      </c>
    </row>
    <row r="103" spans="1:9">
      <c r="A103" s="454">
        <v>100</v>
      </c>
      <c r="B103" s="574" t="s">
        <v>582</v>
      </c>
      <c r="C103" s="570" t="s">
        <v>797</v>
      </c>
      <c r="D103" s="563" t="s">
        <v>798</v>
      </c>
      <c r="E103" s="564" t="s">
        <v>799</v>
      </c>
      <c r="F103" s="565"/>
      <c r="G103" s="564">
        <v>1600</v>
      </c>
      <c r="H103" s="564">
        <v>800</v>
      </c>
      <c r="I103" s="566">
        <v>800</v>
      </c>
    </row>
    <row r="104" spans="1:9">
      <c r="A104" s="445">
        <v>101</v>
      </c>
      <c r="B104" s="574" t="s">
        <v>800</v>
      </c>
      <c r="C104" s="570" t="s">
        <v>801</v>
      </c>
      <c r="D104" s="563" t="s">
        <v>802</v>
      </c>
      <c r="E104" s="564" t="s">
        <v>803</v>
      </c>
      <c r="F104" s="565"/>
      <c r="G104" s="564">
        <v>2263</v>
      </c>
      <c r="H104" s="564">
        <v>1335</v>
      </c>
      <c r="I104" s="566">
        <v>928</v>
      </c>
    </row>
    <row r="105" spans="1:9" ht="18">
      <c r="A105" s="454">
        <v>102</v>
      </c>
      <c r="B105" s="446" t="s">
        <v>804</v>
      </c>
      <c r="C105" s="558" t="s">
        <v>805</v>
      </c>
      <c r="D105" s="553">
        <v>60001046176</v>
      </c>
      <c r="E105" s="554" t="s">
        <v>806</v>
      </c>
      <c r="F105" s="555"/>
      <c r="G105" s="556">
        <v>300</v>
      </c>
      <c r="H105" s="556"/>
      <c r="I105" s="557">
        <v>300</v>
      </c>
    </row>
    <row r="106" spans="1:9" ht="18">
      <c r="A106" s="454"/>
      <c r="B106" s="446"/>
      <c r="C106" s="558" t="s">
        <v>807</v>
      </c>
      <c r="D106" s="553"/>
      <c r="E106" s="554" t="s">
        <v>808</v>
      </c>
      <c r="F106" s="555"/>
      <c r="G106" s="556">
        <v>1875</v>
      </c>
      <c r="H106" s="556">
        <v>1250</v>
      </c>
      <c r="I106" s="557">
        <v>625</v>
      </c>
    </row>
    <row r="107" spans="1:9" ht="18">
      <c r="A107" s="454"/>
      <c r="B107" s="446"/>
      <c r="C107" s="558" t="s">
        <v>809</v>
      </c>
      <c r="D107" s="553"/>
      <c r="E107" s="554" t="s">
        <v>556</v>
      </c>
      <c r="F107" s="555"/>
      <c r="G107" s="556">
        <v>2000</v>
      </c>
      <c r="H107" s="556">
        <v>1000</v>
      </c>
      <c r="I107" s="557">
        <v>1000</v>
      </c>
    </row>
    <row r="108" spans="1:9">
      <c r="A108" s="454">
        <v>104</v>
      </c>
      <c r="B108" s="575" t="s">
        <v>731</v>
      </c>
      <c r="C108" s="576" t="s">
        <v>810</v>
      </c>
      <c r="D108" s="577">
        <v>1017007990</v>
      </c>
      <c r="E108" s="576" t="s">
        <v>811</v>
      </c>
      <c r="F108" s="578"/>
      <c r="G108" s="579">
        <v>3000</v>
      </c>
      <c r="H108" s="579">
        <v>2200</v>
      </c>
      <c r="I108" s="576">
        <v>800</v>
      </c>
    </row>
    <row r="109" spans="1:9">
      <c r="A109" s="445">
        <v>105</v>
      </c>
      <c r="B109" s="575" t="s">
        <v>731</v>
      </c>
      <c r="C109" s="576" t="s">
        <v>812</v>
      </c>
      <c r="D109" s="577">
        <v>4001002669</v>
      </c>
      <c r="E109" s="576" t="s">
        <v>813</v>
      </c>
      <c r="F109" s="578"/>
      <c r="G109" s="579">
        <v>1875</v>
      </c>
      <c r="H109" s="579">
        <v>1375</v>
      </c>
      <c r="I109" s="576">
        <v>500</v>
      </c>
    </row>
    <row r="110" spans="1:9">
      <c r="A110" s="454">
        <v>106</v>
      </c>
      <c r="B110" s="575" t="s">
        <v>731</v>
      </c>
      <c r="C110" s="576" t="s">
        <v>814</v>
      </c>
      <c r="D110" s="577">
        <v>5001003979</v>
      </c>
      <c r="E110" s="576" t="s">
        <v>815</v>
      </c>
      <c r="F110" s="578"/>
      <c r="G110" s="579">
        <v>1875</v>
      </c>
      <c r="H110" s="579">
        <v>1375</v>
      </c>
      <c r="I110" s="576">
        <v>500</v>
      </c>
    </row>
    <row r="111" spans="1:9" ht="18">
      <c r="A111" s="445">
        <v>107</v>
      </c>
      <c r="B111" s="575" t="s">
        <v>731</v>
      </c>
      <c r="C111" s="580" t="s">
        <v>816</v>
      </c>
      <c r="D111" s="581">
        <v>10001042444</v>
      </c>
      <c r="E111" s="582" t="s">
        <v>817</v>
      </c>
      <c r="F111" s="583"/>
      <c r="G111" s="584">
        <v>6000</v>
      </c>
      <c r="H111" s="584">
        <v>4400</v>
      </c>
      <c r="I111" s="585">
        <v>1600</v>
      </c>
    </row>
    <row r="112" spans="1:9">
      <c r="A112" s="454">
        <v>108</v>
      </c>
      <c r="B112" s="575" t="s">
        <v>731</v>
      </c>
      <c r="C112" s="576" t="s">
        <v>818</v>
      </c>
      <c r="D112" s="577">
        <v>11001027880</v>
      </c>
      <c r="E112" s="576" t="s">
        <v>819</v>
      </c>
      <c r="F112" s="578"/>
      <c r="G112" s="579">
        <v>2625</v>
      </c>
      <c r="H112" s="579">
        <v>1925</v>
      </c>
      <c r="I112" s="576">
        <v>700</v>
      </c>
    </row>
    <row r="113" spans="1:9">
      <c r="A113" s="445">
        <v>109</v>
      </c>
      <c r="B113" s="575" t="s">
        <v>731</v>
      </c>
      <c r="C113" s="576" t="s">
        <v>820</v>
      </c>
      <c r="D113" s="577">
        <v>1001012012</v>
      </c>
      <c r="E113" s="576" t="s">
        <v>821</v>
      </c>
      <c r="F113" s="578"/>
      <c r="G113" s="579">
        <v>4500</v>
      </c>
      <c r="H113" s="579">
        <v>3300</v>
      </c>
      <c r="I113" s="576">
        <v>1200</v>
      </c>
    </row>
    <row r="114" spans="1:9">
      <c r="A114" s="454">
        <v>110</v>
      </c>
      <c r="B114" s="575" t="s">
        <v>731</v>
      </c>
      <c r="C114" s="576" t="s">
        <v>822</v>
      </c>
      <c r="D114" s="577">
        <v>1011025293</v>
      </c>
      <c r="E114" s="576" t="s">
        <v>821</v>
      </c>
      <c r="F114" s="578"/>
      <c r="G114" s="579">
        <v>2250</v>
      </c>
      <c r="H114" s="579">
        <v>1650</v>
      </c>
      <c r="I114" s="576">
        <v>600</v>
      </c>
    </row>
    <row r="115" spans="1:9">
      <c r="A115" s="445">
        <v>111</v>
      </c>
      <c r="B115" s="575" t="s">
        <v>731</v>
      </c>
      <c r="C115" s="576" t="s">
        <v>823</v>
      </c>
      <c r="D115" s="577" t="s">
        <v>824</v>
      </c>
      <c r="E115" s="576" t="s">
        <v>821</v>
      </c>
      <c r="F115" s="578"/>
      <c r="G115" s="579">
        <v>2250</v>
      </c>
      <c r="H115" s="579">
        <v>1650</v>
      </c>
      <c r="I115" s="576">
        <v>600</v>
      </c>
    </row>
    <row r="116" spans="1:9">
      <c r="A116" s="454">
        <v>112</v>
      </c>
      <c r="B116" s="575" t="s">
        <v>731</v>
      </c>
      <c r="C116" s="576" t="s">
        <v>825</v>
      </c>
      <c r="D116" s="577">
        <v>13001012641</v>
      </c>
      <c r="E116" s="576" t="s">
        <v>826</v>
      </c>
      <c r="F116" s="578"/>
      <c r="G116" s="579">
        <v>3000</v>
      </c>
      <c r="H116" s="579">
        <v>2200</v>
      </c>
      <c r="I116" s="576">
        <v>800</v>
      </c>
    </row>
    <row r="117" spans="1:9" ht="18">
      <c r="A117" s="445">
        <v>113</v>
      </c>
      <c r="B117" s="575" t="s">
        <v>731</v>
      </c>
      <c r="C117" s="583" t="s">
        <v>827</v>
      </c>
      <c r="D117" s="581">
        <v>61007004173</v>
      </c>
      <c r="E117" s="582" t="s">
        <v>735</v>
      </c>
      <c r="F117" s="583"/>
      <c r="G117" s="586">
        <v>4426.26</v>
      </c>
      <c r="H117" s="586">
        <v>3236.1</v>
      </c>
      <c r="I117" s="587">
        <v>1190.1600000000001</v>
      </c>
    </row>
    <row r="118" spans="1:9">
      <c r="A118" s="454">
        <v>114</v>
      </c>
      <c r="B118" s="575" t="s">
        <v>731</v>
      </c>
      <c r="C118" s="576" t="s">
        <v>828</v>
      </c>
      <c r="D118" s="577">
        <v>1025002181</v>
      </c>
      <c r="E118" s="576" t="s">
        <v>829</v>
      </c>
      <c r="F118" s="578"/>
      <c r="G118" s="579">
        <v>3750</v>
      </c>
      <c r="H118" s="579">
        <v>2750</v>
      </c>
      <c r="I118" s="576">
        <v>1000</v>
      </c>
    </row>
    <row r="119" spans="1:9">
      <c r="A119" s="445">
        <v>115</v>
      </c>
      <c r="B119" s="575" t="s">
        <v>731</v>
      </c>
      <c r="C119" s="576" t="s">
        <v>830</v>
      </c>
      <c r="D119" s="577" t="s">
        <v>831</v>
      </c>
      <c r="E119" s="576" t="s">
        <v>832</v>
      </c>
      <c r="F119" s="578"/>
      <c r="G119" s="579">
        <v>1875</v>
      </c>
      <c r="H119" s="579">
        <v>1375</v>
      </c>
      <c r="I119" s="576">
        <v>500</v>
      </c>
    </row>
    <row r="120" spans="1:9" ht="18">
      <c r="A120" s="454">
        <v>116</v>
      </c>
      <c r="B120" s="575" t="s">
        <v>731</v>
      </c>
      <c r="C120" s="583" t="s">
        <v>833</v>
      </c>
      <c r="D120" s="581">
        <v>61001007106</v>
      </c>
      <c r="E120" s="582" t="s">
        <v>735</v>
      </c>
      <c r="F120" s="583"/>
      <c r="G120" s="584">
        <v>11322.84</v>
      </c>
      <c r="H120" s="584">
        <v>8306.84</v>
      </c>
      <c r="I120" s="587">
        <v>3016</v>
      </c>
    </row>
    <row r="121" spans="1:9" ht="18">
      <c r="A121" s="445">
        <v>117</v>
      </c>
      <c r="B121" s="575" t="s">
        <v>731</v>
      </c>
      <c r="C121" s="583" t="s">
        <v>834</v>
      </c>
      <c r="D121" s="581" t="s">
        <v>835</v>
      </c>
      <c r="E121" s="582" t="s">
        <v>836</v>
      </c>
      <c r="F121" s="583"/>
      <c r="G121" s="584">
        <v>1875</v>
      </c>
      <c r="H121" s="584">
        <v>1375</v>
      </c>
      <c r="I121" s="587">
        <v>500</v>
      </c>
    </row>
    <row r="122" spans="1:9" ht="18">
      <c r="A122" s="454">
        <v>118</v>
      </c>
      <c r="B122" s="575" t="s">
        <v>731</v>
      </c>
      <c r="C122" s="588" t="s">
        <v>837</v>
      </c>
      <c r="D122" s="589" t="s">
        <v>838</v>
      </c>
      <c r="E122" s="590" t="s">
        <v>839</v>
      </c>
      <c r="F122" s="578"/>
      <c r="G122" s="579">
        <v>3525.62</v>
      </c>
      <c r="H122" s="579">
        <v>2597.62</v>
      </c>
      <c r="I122" s="576">
        <v>928</v>
      </c>
    </row>
    <row r="123" spans="1:9" ht="18">
      <c r="A123" s="445">
        <v>119</v>
      </c>
      <c r="B123" s="575" t="s">
        <v>840</v>
      </c>
      <c r="C123" s="583" t="s">
        <v>841</v>
      </c>
      <c r="D123" s="581">
        <v>17001011615</v>
      </c>
      <c r="E123" s="591" t="s">
        <v>842</v>
      </c>
      <c r="F123" s="583"/>
      <c r="G123" s="584">
        <v>1125</v>
      </c>
      <c r="H123" s="584">
        <v>825</v>
      </c>
      <c r="I123" s="587">
        <v>300</v>
      </c>
    </row>
    <row r="124" spans="1:9" ht="18">
      <c r="A124" s="454">
        <v>120</v>
      </c>
      <c r="B124" s="575" t="s">
        <v>731</v>
      </c>
      <c r="C124" s="583" t="s">
        <v>843</v>
      </c>
      <c r="D124" s="581">
        <v>17001003608</v>
      </c>
      <c r="E124" s="591" t="s">
        <v>844</v>
      </c>
      <c r="F124" s="583"/>
      <c r="G124" s="584">
        <v>3000</v>
      </c>
      <c r="H124" s="584">
        <v>2200</v>
      </c>
      <c r="I124" s="587">
        <v>800</v>
      </c>
    </row>
    <row r="125" spans="1:9" ht="18">
      <c r="A125" s="445">
        <v>121</v>
      </c>
      <c r="B125" s="575" t="s">
        <v>777</v>
      </c>
      <c r="C125" s="576" t="s">
        <v>845</v>
      </c>
      <c r="D125" s="592">
        <v>35001056789</v>
      </c>
      <c r="E125" s="576" t="s">
        <v>846</v>
      </c>
      <c r="F125" s="578"/>
      <c r="G125" s="579">
        <v>1160</v>
      </c>
      <c r="H125" s="579">
        <v>232</v>
      </c>
      <c r="I125" s="593">
        <v>928</v>
      </c>
    </row>
    <row r="126" spans="1:9" ht="18">
      <c r="A126" s="454">
        <v>122</v>
      </c>
      <c r="B126" s="575" t="s">
        <v>731</v>
      </c>
      <c r="C126" s="583" t="s">
        <v>847</v>
      </c>
      <c r="D126" s="581">
        <v>23001005017</v>
      </c>
      <c r="E126" s="582" t="s">
        <v>848</v>
      </c>
      <c r="F126" s="583"/>
      <c r="G126" s="584">
        <v>2500</v>
      </c>
      <c r="H126" s="584">
        <v>2000</v>
      </c>
      <c r="I126" s="587">
        <v>500</v>
      </c>
    </row>
    <row r="127" spans="1:9">
      <c r="A127" s="445">
        <v>123</v>
      </c>
      <c r="B127" s="575" t="s">
        <v>731</v>
      </c>
      <c r="C127" s="594" t="s">
        <v>849</v>
      </c>
      <c r="D127" s="595">
        <v>24001048479</v>
      </c>
      <c r="E127" s="576" t="s">
        <v>850</v>
      </c>
      <c r="F127" s="578"/>
      <c r="G127" s="579">
        <v>4500</v>
      </c>
      <c r="H127" s="579">
        <v>3300</v>
      </c>
      <c r="I127" s="576">
        <v>1200</v>
      </c>
    </row>
    <row r="128" spans="1:9">
      <c r="A128" s="454">
        <v>124</v>
      </c>
      <c r="B128" s="596" t="s">
        <v>731</v>
      </c>
      <c r="C128" s="597" t="s">
        <v>851</v>
      </c>
      <c r="D128" s="598">
        <v>27001001219</v>
      </c>
      <c r="E128" s="599" t="s">
        <v>852</v>
      </c>
      <c r="F128" s="600"/>
      <c r="G128" s="601">
        <v>1312.5</v>
      </c>
      <c r="H128" s="601">
        <v>962.5</v>
      </c>
      <c r="I128" s="602">
        <v>350</v>
      </c>
    </row>
    <row r="129" spans="1:9">
      <c r="A129" s="445">
        <v>125</v>
      </c>
      <c r="B129" s="575" t="s">
        <v>853</v>
      </c>
      <c r="C129" s="576" t="s">
        <v>854</v>
      </c>
      <c r="D129" s="598" t="s">
        <v>855</v>
      </c>
      <c r="E129" s="576" t="s">
        <v>856</v>
      </c>
      <c r="F129" s="578"/>
      <c r="G129" s="579">
        <v>990</v>
      </c>
      <c r="H129" s="579">
        <v>640</v>
      </c>
      <c r="I129" s="576">
        <v>350</v>
      </c>
    </row>
    <row r="130" spans="1:9">
      <c r="A130" s="454">
        <v>126</v>
      </c>
      <c r="B130" s="575" t="s">
        <v>731</v>
      </c>
      <c r="C130" s="576" t="s">
        <v>857</v>
      </c>
      <c r="D130" s="598" t="s">
        <v>858</v>
      </c>
      <c r="E130" s="576" t="s">
        <v>859</v>
      </c>
      <c r="F130" s="578"/>
      <c r="G130" s="579">
        <v>3000</v>
      </c>
      <c r="H130" s="579">
        <v>2200</v>
      </c>
      <c r="I130" s="576">
        <v>800</v>
      </c>
    </row>
    <row r="131" spans="1:9">
      <c r="A131" s="445">
        <v>127</v>
      </c>
      <c r="B131" s="575" t="s">
        <v>731</v>
      </c>
      <c r="C131" s="576" t="s">
        <v>860</v>
      </c>
      <c r="D131" s="598" t="s">
        <v>861</v>
      </c>
      <c r="E131" s="576" t="s">
        <v>862</v>
      </c>
      <c r="F131" s="578"/>
      <c r="G131" s="579">
        <v>9085</v>
      </c>
      <c r="H131" s="579">
        <v>6069</v>
      </c>
      <c r="I131" s="576">
        <v>3016</v>
      </c>
    </row>
    <row r="132" spans="1:9">
      <c r="A132" s="454">
        <v>128</v>
      </c>
      <c r="B132" s="575" t="s">
        <v>731</v>
      </c>
      <c r="C132" s="576" t="s">
        <v>863</v>
      </c>
      <c r="D132" s="598" t="s">
        <v>864</v>
      </c>
      <c r="E132" s="576" t="s">
        <v>865</v>
      </c>
      <c r="F132" s="578"/>
      <c r="G132" s="579">
        <v>3750</v>
      </c>
      <c r="H132" s="579">
        <v>2750</v>
      </c>
      <c r="I132" s="576">
        <v>1000</v>
      </c>
    </row>
    <row r="133" spans="1:9">
      <c r="A133" s="445">
        <v>129</v>
      </c>
      <c r="B133" s="575" t="s">
        <v>777</v>
      </c>
      <c r="C133" s="576" t="s">
        <v>866</v>
      </c>
      <c r="D133" s="598" t="s">
        <v>867</v>
      </c>
      <c r="E133" s="576" t="s">
        <v>868</v>
      </c>
      <c r="F133" s="578"/>
      <c r="G133" s="579">
        <v>500</v>
      </c>
      <c r="H133" s="579">
        <v>100</v>
      </c>
      <c r="I133" s="576">
        <v>400</v>
      </c>
    </row>
    <row r="134" spans="1:9">
      <c r="A134" s="454">
        <v>130</v>
      </c>
      <c r="B134" s="575" t="s">
        <v>731</v>
      </c>
      <c r="C134" s="576" t="s">
        <v>869</v>
      </c>
      <c r="D134" s="598" t="s">
        <v>870</v>
      </c>
      <c r="E134" s="576" t="s">
        <v>556</v>
      </c>
      <c r="F134" s="578"/>
      <c r="G134" s="579">
        <v>937.5</v>
      </c>
      <c r="H134" s="579">
        <v>687.5</v>
      </c>
      <c r="I134" s="576">
        <v>250</v>
      </c>
    </row>
    <row r="135" spans="1:9">
      <c r="A135" s="445">
        <v>131</v>
      </c>
      <c r="B135" s="575" t="s">
        <v>731</v>
      </c>
      <c r="C135" s="576" t="s">
        <v>871</v>
      </c>
      <c r="D135" s="603">
        <v>36001020527</v>
      </c>
      <c r="E135" s="576" t="s">
        <v>872</v>
      </c>
      <c r="F135" s="578"/>
      <c r="G135" s="579">
        <v>4000</v>
      </c>
      <c r="H135" s="579">
        <v>3200</v>
      </c>
      <c r="I135" s="576">
        <v>800</v>
      </c>
    </row>
    <row r="136" spans="1:9">
      <c r="A136" s="454">
        <v>132</v>
      </c>
      <c r="B136" s="575" t="s">
        <v>731</v>
      </c>
      <c r="C136" s="576" t="s">
        <v>873</v>
      </c>
      <c r="D136" s="603">
        <v>39001010767</v>
      </c>
      <c r="E136" s="576" t="s">
        <v>874</v>
      </c>
      <c r="F136" s="578"/>
      <c r="G136" s="579">
        <v>2625</v>
      </c>
      <c r="H136" s="579">
        <v>1925</v>
      </c>
      <c r="I136" s="576">
        <v>700</v>
      </c>
    </row>
    <row r="137" spans="1:9">
      <c r="A137" s="445">
        <v>133</v>
      </c>
      <c r="B137" s="575" t="s">
        <v>731</v>
      </c>
      <c r="C137" s="576" t="s">
        <v>875</v>
      </c>
      <c r="D137" s="577">
        <v>43001028583</v>
      </c>
      <c r="E137" s="576" t="s">
        <v>876</v>
      </c>
      <c r="F137" s="578"/>
      <c r="G137" s="579">
        <v>6091.38</v>
      </c>
      <c r="H137" s="579">
        <v>4467.38</v>
      </c>
      <c r="I137" s="576">
        <v>1624</v>
      </c>
    </row>
    <row r="138" spans="1:9">
      <c r="A138" s="454">
        <v>134</v>
      </c>
      <c r="B138" s="575" t="s">
        <v>731</v>
      </c>
      <c r="C138" s="576" t="s">
        <v>877</v>
      </c>
      <c r="D138" s="577">
        <v>61008001280</v>
      </c>
      <c r="E138" s="576" t="s">
        <v>878</v>
      </c>
      <c r="F138" s="578"/>
      <c r="G138" s="579">
        <v>3191.25</v>
      </c>
      <c r="H138" s="579">
        <v>2340.25</v>
      </c>
      <c r="I138" s="576">
        <v>851</v>
      </c>
    </row>
    <row r="139" spans="1:9">
      <c r="A139" s="445">
        <v>135</v>
      </c>
      <c r="B139" s="575" t="s">
        <v>731</v>
      </c>
      <c r="C139" s="576" t="s">
        <v>879</v>
      </c>
      <c r="D139" s="577"/>
      <c r="E139" s="576" t="s">
        <v>799</v>
      </c>
      <c r="F139" s="578"/>
      <c r="G139" s="579">
        <v>14529</v>
      </c>
      <c r="H139" s="579">
        <v>10654.6</v>
      </c>
      <c r="I139" s="576">
        <v>3874</v>
      </c>
    </row>
    <row r="140" spans="1:9">
      <c r="A140" s="454">
        <v>136</v>
      </c>
      <c r="B140" s="575" t="s">
        <v>731</v>
      </c>
      <c r="C140" s="576" t="s">
        <v>880</v>
      </c>
      <c r="D140" s="577">
        <v>46001004676</v>
      </c>
      <c r="E140" s="576" t="s">
        <v>881</v>
      </c>
      <c r="F140" s="578"/>
      <c r="G140" s="579">
        <v>2700</v>
      </c>
      <c r="H140" s="579">
        <v>1980</v>
      </c>
      <c r="I140" s="576">
        <v>720</v>
      </c>
    </row>
    <row r="141" spans="1:9">
      <c r="A141" s="445">
        <v>137</v>
      </c>
      <c r="B141" s="575" t="s">
        <v>731</v>
      </c>
      <c r="C141" s="576" t="s">
        <v>882</v>
      </c>
      <c r="D141" s="577">
        <v>48001002277</v>
      </c>
      <c r="E141" s="576" t="s">
        <v>883</v>
      </c>
      <c r="F141" s="578"/>
      <c r="G141" s="579">
        <v>2437</v>
      </c>
      <c r="H141" s="579">
        <v>1787.5</v>
      </c>
      <c r="I141" s="576">
        <v>650</v>
      </c>
    </row>
    <row r="142" spans="1:9">
      <c r="A142" s="454">
        <v>138</v>
      </c>
      <c r="B142" s="575" t="s">
        <v>731</v>
      </c>
      <c r="C142" s="576" t="s">
        <v>884</v>
      </c>
      <c r="D142" s="577" t="s">
        <v>885</v>
      </c>
      <c r="E142" s="576" t="s">
        <v>886</v>
      </c>
      <c r="F142" s="578"/>
      <c r="G142" s="579">
        <v>1406.25</v>
      </c>
      <c r="H142" s="579">
        <v>1031.25</v>
      </c>
      <c r="I142" s="576">
        <v>375</v>
      </c>
    </row>
    <row r="143" spans="1:9">
      <c r="A143" s="445">
        <v>139</v>
      </c>
      <c r="B143" s="575" t="s">
        <v>731</v>
      </c>
      <c r="C143" s="576" t="s">
        <v>887</v>
      </c>
      <c r="D143" s="577">
        <v>51001007197</v>
      </c>
      <c r="E143" s="576" t="s">
        <v>888</v>
      </c>
      <c r="F143" s="578"/>
      <c r="G143" s="579">
        <v>3000</v>
      </c>
      <c r="H143" s="579">
        <v>2200</v>
      </c>
      <c r="I143" s="576">
        <v>800</v>
      </c>
    </row>
    <row r="144" spans="1:9">
      <c r="A144" s="454">
        <v>140</v>
      </c>
      <c r="B144" s="575" t="s">
        <v>731</v>
      </c>
      <c r="C144" s="576" t="s">
        <v>889</v>
      </c>
      <c r="D144" s="577">
        <v>40001016967</v>
      </c>
      <c r="E144" s="576" t="s">
        <v>890</v>
      </c>
      <c r="F144" s="578"/>
      <c r="G144" s="579">
        <v>1875</v>
      </c>
      <c r="H144" s="579">
        <v>1375</v>
      </c>
      <c r="I144" s="576">
        <v>500</v>
      </c>
    </row>
    <row r="145" spans="1:9">
      <c r="A145" s="445">
        <v>141</v>
      </c>
      <c r="B145" s="575" t="s">
        <v>731</v>
      </c>
      <c r="C145" s="576" t="s">
        <v>891</v>
      </c>
      <c r="D145" s="577">
        <v>57001021002</v>
      </c>
      <c r="E145" s="576" t="s">
        <v>892</v>
      </c>
      <c r="F145" s="578"/>
      <c r="G145" s="579">
        <v>3750</v>
      </c>
      <c r="H145" s="579">
        <v>2750</v>
      </c>
      <c r="I145" s="576">
        <v>1000</v>
      </c>
    </row>
    <row r="146" spans="1:9">
      <c r="A146" s="454">
        <v>142</v>
      </c>
      <c r="B146" s="575" t="s">
        <v>731</v>
      </c>
      <c r="C146" s="576" t="s">
        <v>893</v>
      </c>
      <c r="D146" s="577">
        <v>58001005478</v>
      </c>
      <c r="E146" s="576" t="s">
        <v>894</v>
      </c>
      <c r="F146" s="578"/>
      <c r="G146" s="579">
        <v>3750</v>
      </c>
      <c r="H146" s="579">
        <v>2750</v>
      </c>
      <c r="I146" s="576">
        <v>1000</v>
      </c>
    </row>
    <row r="147" spans="1:9">
      <c r="A147" s="445">
        <v>143</v>
      </c>
      <c r="B147" s="575" t="s">
        <v>731</v>
      </c>
      <c r="C147" s="576" t="s">
        <v>895</v>
      </c>
      <c r="D147" s="577">
        <v>55001007224</v>
      </c>
      <c r="E147" s="576" t="s">
        <v>896</v>
      </c>
      <c r="F147" s="578"/>
      <c r="G147" s="579">
        <v>3000</v>
      </c>
      <c r="H147" s="579">
        <v>2200</v>
      </c>
      <c r="I147" s="576">
        <v>800</v>
      </c>
    </row>
    <row r="148" spans="1:9">
      <c r="A148" s="454">
        <v>144</v>
      </c>
      <c r="B148" s="575" t="s">
        <v>731</v>
      </c>
      <c r="C148" s="576" t="s">
        <v>897</v>
      </c>
      <c r="D148" s="577">
        <v>61009007673</v>
      </c>
      <c r="E148" s="576" t="s">
        <v>898</v>
      </c>
      <c r="F148" s="578"/>
      <c r="G148" s="579">
        <v>2017.5</v>
      </c>
      <c r="H148" s="579">
        <v>1479.5</v>
      </c>
      <c r="I148" s="576">
        <v>538</v>
      </c>
    </row>
    <row r="149" spans="1:9" ht="18">
      <c r="A149" s="454">
        <v>146</v>
      </c>
      <c r="B149" s="446" t="s">
        <v>716</v>
      </c>
      <c r="C149" s="473" t="s">
        <v>899</v>
      </c>
      <c r="D149" s="473" t="s">
        <v>524</v>
      </c>
      <c r="E149" s="474" t="s">
        <v>900</v>
      </c>
      <c r="F149" s="604">
        <v>10000</v>
      </c>
      <c r="G149" s="556"/>
      <c r="H149" s="556"/>
      <c r="I149" s="605">
        <v>10000</v>
      </c>
    </row>
    <row r="150" spans="1:9" ht="18">
      <c r="A150" s="445">
        <v>147</v>
      </c>
      <c r="B150" s="446" t="s">
        <v>716</v>
      </c>
      <c r="C150" s="473" t="s">
        <v>901</v>
      </c>
      <c r="D150" s="473" t="s">
        <v>902</v>
      </c>
      <c r="E150" s="474" t="s">
        <v>900</v>
      </c>
      <c r="F150" s="604">
        <v>3000</v>
      </c>
      <c r="G150" s="556"/>
      <c r="H150" s="556"/>
      <c r="I150" s="605">
        <v>3000</v>
      </c>
    </row>
    <row r="151" spans="1:9" ht="18">
      <c r="A151" s="454">
        <v>148</v>
      </c>
      <c r="B151" s="446" t="s">
        <v>716</v>
      </c>
      <c r="C151" s="473" t="s">
        <v>903</v>
      </c>
      <c r="D151" s="473" t="s">
        <v>527</v>
      </c>
      <c r="E151" s="474" t="s">
        <v>900</v>
      </c>
      <c r="F151" s="604">
        <v>5000</v>
      </c>
      <c r="G151" s="556"/>
      <c r="H151" s="556"/>
      <c r="I151" s="605">
        <v>5000</v>
      </c>
    </row>
    <row r="152" spans="1:9" ht="18">
      <c r="A152" s="445">
        <v>149</v>
      </c>
      <c r="B152" s="446" t="s">
        <v>716</v>
      </c>
      <c r="C152" s="473" t="s">
        <v>904</v>
      </c>
      <c r="D152" s="473" t="s">
        <v>905</v>
      </c>
      <c r="E152" s="474" t="s">
        <v>900</v>
      </c>
      <c r="F152" s="604">
        <v>10000</v>
      </c>
      <c r="G152" s="556"/>
      <c r="H152" s="556"/>
      <c r="I152" s="605">
        <v>10000</v>
      </c>
    </row>
    <row r="153" spans="1:9" ht="18">
      <c r="A153" s="454">
        <v>150</v>
      </c>
      <c r="B153" s="446" t="s">
        <v>716</v>
      </c>
      <c r="C153" s="473" t="s">
        <v>906</v>
      </c>
      <c r="D153" s="473" t="s">
        <v>907</v>
      </c>
      <c r="E153" s="474" t="s">
        <v>900</v>
      </c>
      <c r="F153" s="604">
        <v>4000</v>
      </c>
      <c r="G153" s="556"/>
      <c r="H153" s="556"/>
      <c r="I153" s="605">
        <v>4000</v>
      </c>
    </row>
    <row r="154" spans="1:9" ht="18">
      <c r="A154" s="445">
        <v>151</v>
      </c>
      <c r="B154" s="446" t="s">
        <v>716</v>
      </c>
      <c r="C154" s="473" t="s">
        <v>908</v>
      </c>
      <c r="D154" s="473" t="s">
        <v>909</v>
      </c>
      <c r="E154" s="474" t="s">
        <v>900</v>
      </c>
      <c r="F154" s="604">
        <v>7500</v>
      </c>
      <c r="G154" s="556"/>
      <c r="H154" s="556"/>
      <c r="I154" s="605">
        <v>7500</v>
      </c>
    </row>
    <row r="155" spans="1:9" ht="18">
      <c r="A155" s="454">
        <v>152</v>
      </c>
      <c r="B155" s="446" t="s">
        <v>716</v>
      </c>
      <c r="C155" s="473" t="s">
        <v>910</v>
      </c>
      <c r="D155" s="473" t="s">
        <v>911</v>
      </c>
      <c r="E155" s="474" t="s">
        <v>900</v>
      </c>
      <c r="F155" s="604">
        <v>2000</v>
      </c>
      <c r="G155" s="556"/>
      <c r="H155" s="556"/>
      <c r="I155" s="605">
        <v>2000</v>
      </c>
    </row>
    <row r="156" spans="1:9" ht="18">
      <c r="A156" s="445">
        <v>153</v>
      </c>
      <c r="B156" s="446" t="s">
        <v>716</v>
      </c>
      <c r="C156" s="473" t="s">
        <v>912</v>
      </c>
      <c r="D156" s="473" t="s">
        <v>913</v>
      </c>
      <c r="E156" s="474" t="s">
        <v>900</v>
      </c>
      <c r="F156" s="604">
        <v>7000</v>
      </c>
      <c r="G156" s="556"/>
      <c r="H156" s="556"/>
      <c r="I156" s="605">
        <v>7000</v>
      </c>
    </row>
    <row r="157" spans="1:9" ht="18">
      <c r="A157" s="454">
        <v>154</v>
      </c>
      <c r="B157" s="446" t="s">
        <v>716</v>
      </c>
      <c r="C157" s="473" t="s">
        <v>914</v>
      </c>
      <c r="D157" s="473" t="s">
        <v>915</v>
      </c>
      <c r="E157" s="474" t="s">
        <v>900</v>
      </c>
      <c r="F157" s="604">
        <v>2500</v>
      </c>
      <c r="G157" s="556"/>
      <c r="H157" s="556"/>
      <c r="I157" s="605">
        <v>2500</v>
      </c>
    </row>
    <row r="158" spans="1:9" ht="18">
      <c r="A158" s="445">
        <v>155</v>
      </c>
      <c r="B158" s="461" t="s">
        <v>716</v>
      </c>
      <c r="C158" s="473" t="s">
        <v>916</v>
      </c>
      <c r="D158" s="473" t="s">
        <v>917</v>
      </c>
      <c r="E158" s="474" t="s">
        <v>900</v>
      </c>
      <c r="F158" s="604">
        <v>2500</v>
      </c>
      <c r="G158" s="556"/>
      <c r="H158" s="556"/>
      <c r="I158" s="605">
        <v>2500</v>
      </c>
    </row>
    <row r="159" spans="1:9" ht="18">
      <c r="A159" s="454">
        <v>156</v>
      </c>
      <c r="B159" s="461" t="s">
        <v>716</v>
      </c>
      <c r="C159" s="473" t="s">
        <v>918</v>
      </c>
      <c r="D159" s="473" t="s">
        <v>919</v>
      </c>
      <c r="E159" s="474" t="s">
        <v>900</v>
      </c>
      <c r="F159" s="604">
        <v>6000</v>
      </c>
      <c r="G159" s="556"/>
      <c r="H159" s="556"/>
      <c r="I159" s="605">
        <v>6000</v>
      </c>
    </row>
    <row r="160" spans="1:9" ht="18">
      <c r="A160" s="445">
        <v>157</v>
      </c>
      <c r="B160" s="461" t="s">
        <v>716</v>
      </c>
      <c r="C160" s="473" t="s">
        <v>920</v>
      </c>
      <c r="D160" s="473" t="s">
        <v>921</v>
      </c>
      <c r="E160" s="474" t="s">
        <v>900</v>
      </c>
      <c r="F160" s="604">
        <v>600</v>
      </c>
      <c r="G160" s="556"/>
      <c r="H160" s="556"/>
      <c r="I160" s="605">
        <v>600</v>
      </c>
    </row>
    <row r="161" spans="1:9" ht="18">
      <c r="A161" s="454">
        <v>158</v>
      </c>
      <c r="B161" s="461" t="s">
        <v>716</v>
      </c>
      <c r="C161" s="473" t="s">
        <v>922</v>
      </c>
      <c r="D161" s="473" t="s">
        <v>923</v>
      </c>
      <c r="E161" s="474" t="s">
        <v>900</v>
      </c>
      <c r="F161" s="604">
        <v>600</v>
      </c>
      <c r="G161" s="556"/>
      <c r="H161" s="556"/>
      <c r="I161" s="605">
        <v>600</v>
      </c>
    </row>
    <row r="162" spans="1:9" ht="18">
      <c r="A162" s="445">
        <v>159</v>
      </c>
      <c r="B162" s="461" t="s">
        <v>716</v>
      </c>
      <c r="C162" s="473" t="s">
        <v>924</v>
      </c>
      <c r="D162" s="473" t="s">
        <v>925</v>
      </c>
      <c r="E162" s="474" t="s">
        <v>900</v>
      </c>
      <c r="F162" s="604">
        <v>3000</v>
      </c>
      <c r="G162" s="556"/>
      <c r="H162" s="556"/>
      <c r="I162" s="605">
        <v>3000</v>
      </c>
    </row>
    <row r="163" spans="1:9" ht="18">
      <c r="A163" s="454">
        <v>160</v>
      </c>
      <c r="B163" s="461" t="s">
        <v>716</v>
      </c>
      <c r="C163" s="473" t="s">
        <v>926</v>
      </c>
      <c r="D163" s="473" t="s">
        <v>927</v>
      </c>
      <c r="E163" s="474" t="s">
        <v>900</v>
      </c>
      <c r="F163" s="604">
        <v>1000</v>
      </c>
      <c r="G163" s="556"/>
      <c r="H163" s="556"/>
      <c r="I163" s="605">
        <v>1000</v>
      </c>
    </row>
    <row r="164" spans="1:9" ht="18">
      <c r="A164" s="445">
        <v>161</v>
      </c>
      <c r="B164" s="461" t="s">
        <v>716</v>
      </c>
      <c r="C164" s="473" t="s">
        <v>928</v>
      </c>
      <c r="D164" s="473" t="s">
        <v>929</v>
      </c>
      <c r="E164" s="474" t="s">
        <v>900</v>
      </c>
      <c r="F164" s="604">
        <v>3000</v>
      </c>
      <c r="G164" s="606"/>
      <c r="H164" s="556"/>
      <c r="I164" s="605">
        <v>3000</v>
      </c>
    </row>
    <row r="165" spans="1:9" ht="18">
      <c r="A165" s="454">
        <v>162</v>
      </c>
      <c r="B165" s="461" t="s">
        <v>716</v>
      </c>
      <c r="C165" s="473" t="s">
        <v>930</v>
      </c>
      <c r="D165" s="473" t="s">
        <v>931</v>
      </c>
      <c r="E165" s="474" t="s">
        <v>900</v>
      </c>
      <c r="F165" s="604">
        <v>3000</v>
      </c>
      <c r="G165" s="606"/>
      <c r="H165" s="556"/>
      <c r="I165" s="605">
        <v>3000</v>
      </c>
    </row>
    <row r="166" spans="1:9" ht="18">
      <c r="A166" s="445">
        <v>163</v>
      </c>
      <c r="B166" s="461" t="s">
        <v>716</v>
      </c>
      <c r="C166" s="473" t="s">
        <v>932</v>
      </c>
      <c r="D166" s="473" t="s">
        <v>933</v>
      </c>
      <c r="E166" s="474" t="s">
        <v>900</v>
      </c>
      <c r="F166" s="604">
        <v>5000</v>
      </c>
      <c r="G166" s="556"/>
      <c r="H166" s="556"/>
      <c r="I166" s="605">
        <v>5000</v>
      </c>
    </row>
    <row r="167" spans="1:9" ht="15.75">
      <c r="A167" s="454">
        <v>164</v>
      </c>
      <c r="B167" s="607" t="s">
        <v>691</v>
      </c>
      <c r="C167" s="608" t="s">
        <v>705</v>
      </c>
      <c r="D167" s="548" t="s">
        <v>706</v>
      </c>
      <c r="E167" s="609" t="s">
        <v>334</v>
      </c>
      <c r="F167" s="486">
        <v>10000</v>
      </c>
      <c r="G167" s="545"/>
      <c r="H167" s="487"/>
      <c r="I167" s="610">
        <v>10000</v>
      </c>
    </row>
    <row r="168" spans="1:9" ht="15.75">
      <c r="A168" s="445">
        <v>165</v>
      </c>
      <c r="B168" s="607" t="s">
        <v>691</v>
      </c>
      <c r="C168" s="611" t="s">
        <v>934</v>
      </c>
      <c r="D168" s="612" t="s">
        <v>911</v>
      </c>
      <c r="E168" s="609" t="s">
        <v>334</v>
      </c>
      <c r="F168" s="486">
        <v>1000</v>
      </c>
      <c r="G168" s="545"/>
      <c r="H168" s="487"/>
      <c r="I168" s="610">
        <v>1000</v>
      </c>
    </row>
    <row r="169" spans="1:9" ht="15.75">
      <c r="A169" s="454">
        <v>166</v>
      </c>
      <c r="B169" s="607" t="s">
        <v>691</v>
      </c>
      <c r="C169" s="613" t="s">
        <v>935</v>
      </c>
      <c r="D169" s="612" t="s">
        <v>936</v>
      </c>
      <c r="E169" s="609" t="s">
        <v>334</v>
      </c>
      <c r="F169" s="486">
        <v>1400</v>
      </c>
      <c r="G169" s="545"/>
      <c r="H169" s="487"/>
      <c r="I169" s="610">
        <v>1400</v>
      </c>
    </row>
    <row r="170" spans="1:9" ht="15.75">
      <c r="A170" s="445">
        <v>167</v>
      </c>
      <c r="B170" s="607" t="s">
        <v>691</v>
      </c>
      <c r="C170" s="613" t="s">
        <v>901</v>
      </c>
      <c r="D170" s="612" t="s">
        <v>902</v>
      </c>
      <c r="E170" s="609" t="s">
        <v>334</v>
      </c>
      <c r="F170" s="486">
        <v>1500</v>
      </c>
      <c r="G170" s="545"/>
      <c r="H170" s="487"/>
      <c r="I170" s="610">
        <v>1500</v>
      </c>
    </row>
    <row r="171" spans="1:9" ht="15.75">
      <c r="A171" s="454">
        <v>168</v>
      </c>
      <c r="B171" s="607" t="s">
        <v>937</v>
      </c>
      <c r="C171" s="613" t="s">
        <v>938</v>
      </c>
      <c r="D171" s="612" t="s">
        <v>939</v>
      </c>
      <c r="E171" s="609" t="s">
        <v>334</v>
      </c>
      <c r="F171" s="486">
        <v>100</v>
      </c>
      <c r="G171" s="545"/>
      <c r="H171" s="487"/>
      <c r="I171" s="610">
        <v>100</v>
      </c>
    </row>
    <row r="172" spans="1:9" ht="15.75">
      <c r="A172" s="445">
        <v>169</v>
      </c>
      <c r="B172" s="607" t="s">
        <v>937</v>
      </c>
      <c r="C172" s="613" t="s">
        <v>940</v>
      </c>
      <c r="D172" s="612">
        <v>39001040068</v>
      </c>
      <c r="E172" s="609" t="s">
        <v>334</v>
      </c>
      <c r="F172" s="486">
        <v>100</v>
      </c>
      <c r="G172" s="545"/>
      <c r="H172" s="614"/>
      <c r="I172" s="610">
        <v>100</v>
      </c>
    </row>
    <row r="173" spans="1:9" ht="15.75">
      <c r="A173" s="454">
        <v>170</v>
      </c>
      <c r="B173" s="607" t="s">
        <v>691</v>
      </c>
      <c r="C173" s="613" t="s">
        <v>941</v>
      </c>
      <c r="D173" s="612" t="s">
        <v>942</v>
      </c>
      <c r="E173" s="609" t="s">
        <v>334</v>
      </c>
      <c r="F173" s="486">
        <v>200</v>
      </c>
      <c r="G173" s="545"/>
      <c r="H173" s="487"/>
      <c r="I173" s="610">
        <v>200</v>
      </c>
    </row>
    <row r="174" spans="1:9" ht="15.75">
      <c r="A174" s="445">
        <v>171</v>
      </c>
      <c r="B174" s="607" t="s">
        <v>691</v>
      </c>
      <c r="C174" s="613" t="s">
        <v>943</v>
      </c>
      <c r="D174" s="612" t="s">
        <v>944</v>
      </c>
      <c r="E174" s="609" t="s">
        <v>334</v>
      </c>
      <c r="F174" s="486">
        <v>300</v>
      </c>
      <c r="G174" s="545"/>
      <c r="H174" s="487"/>
      <c r="I174" s="610">
        <v>300</v>
      </c>
    </row>
    <row r="175" spans="1:9" ht="15.75">
      <c r="A175" s="454">
        <v>172</v>
      </c>
      <c r="B175" s="607" t="s">
        <v>691</v>
      </c>
      <c r="C175" s="613" t="s">
        <v>945</v>
      </c>
      <c r="D175" s="612" t="s">
        <v>946</v>
      </c>
      <c r="E175" s="609" t="s">
        <v>334</v>
      </c>
      <c r="F175" s="486">
        <v>800</v>
      </c>
      <c r="G175" s="545"/>
      <c r="H175" s="487"/>
      <c r="I175" s="610">
        <v>800</v>
      </c>
    </row>
    <row r="176" spans="1:9" ht="15.75">
      <c r="A176" s="445">
        <v>173</v>
      </c>
      <c r="B176" s="607" t="s">
        <v>691</v>
      </c>
      <c r="C176" s="613" t="s">
        <v>947</v>
      </c>
      <c r="D176" s="612" t="s">
        <v>948</v>
      </c>
      <c r="E176" s="609" t="s">
        <v>334</v>
      </c>
      <c r="F176" s="486">
        <v>800</v>
      </c>
      <c r="G176" s="545"/>
      <c r="H176" s="487"/>
      <c r="I176" s="610">
        <v>800</v>
      </c>
    </row>
    <row r="177" spans="1:9" ht="15.75">
      <c r="A177" s="454">
        <v>174</v>
      </c>
      <c r="B177" s="607" t="s">
        <v>691</v>
      </c>
      <c r="C177" s="613" t="s">
        <v>949</v>
      </c>
      <c r="D177" s="612" t="s">
        <v>950</v>
      </c>
      <c r="E177" s="609" t="s">
        <v>334</v>
      </c>
      <c r="F177" s="486">
        <v>150</v>
      </c>
      <c r="G177" s="545"/>
      <c r="H177" s="487"/>
      <c r="I177" s="610">
        <v>150</v>
      </c>
    </row>
    <row r="178" spans="1:9" ht="15.75">
      <c r="A178" s="445">
        <v>175</v>
      </c>
      <c r="B178" s="607" t="s">
        <v>691</v>
      </c>
      <c r="C178" s="613" t="s">
        <v>951</v>
      </c>
      <c r="D178" s="612" t="s">
        <v>952</v>
      </c>
      <c r="E178" s="609" t="s">
        <v>334</v>
      </c>
      <c r="F178" s="486">
        <v>900</v>
      </c>
      <c r="G178" s="545"/>
      <c r="H178" s="487"/>
      <c r="I178" s="610">
        <v>900</v>
      </c>
    </row>
    <row r="179" spans="1:9" ht="15.75">
      <c r="A179" s="454">
        <v>176</v>
      </c>
      <c r="B179" s="607" t="s">
        <v>691</v>
      </c>
      <c r="C179" s="613" t="s">
        <v>953</v>
      </c>
      <c r="D179" s="612" t="s">
        <v>954</v>
      </c>
      <c r="E179" s="609" t="s">
        <v>334</v>
      </c>
      <c r="F179" s="486">
        <v>800</v>
      </c>
      <c r="G179" s="545"/>
      <c r="H179" s="487"/>
      <c r="I179" s="610">
        <v>800</v>
      </c>
    </row>
    <row r="180" spans="1:9" ht="15.75">
      <c r="A180" s="445">
        <v>177</v>
      </c>
      <c r="B180" s="607" t="s">
        <v>691</v>
      </c>
      <c r="C180" s="613" t="s">
        <v>955</v>
      </c>
      <c r="D180" s="612" t="s">
        <v>956</v>
      </c>
      <c r="E180" s="609" t="s">
        <v>334</v>
      </c>
      <c r="F180" s="486">
        <v>800</v>
      </c>
      <c r="G180" s="545"/>
      <c r="H180" s="487"/>
      <c r="I180" s="610">
        <v>800</v>
      </c>
    </row>
    <row r="181" spans="1:9" ht="15.75">
      <c r="A181" s="454">
        <v>178</v>
      </c>
      <c r="B181" s="607" t="s">
        <v>691</v>
      </c>
      <c r="C181" s="613" t="s">
        <v>957</v>
      </c>
      <c r="D181" s="612" t="s">
        <v>958</v>
      </c>
      <c r="E181" s="609" t="s">
        <v>334</v>
      </c>
      <c r="F181" s="486">
        <v>150</v>
      </c>
      <c r="G181" s="545"/>
      <c r="H181" s="487"/>
      <c r="I181" s="610">
        <v>150</v>
      </c>
    </row>
    <row r="182" spans="1:9" ht="15.75">
      <c r="A182" s="445">
        <v>179</v>
      </c>
      <c r="B182" s="607" t="s">
        <v>691</v>
      </c>
      <c r="C182" s="613" t="s">
        <v>959</v>
      </c>
      <c r="D182" s="612" t="s">
        <v>960</v>
      </c>
      <c r="E182" s="609" t="s">
        <v>334</v>
      </c>
      <c r="F182" s="486">
        <v>800</v>
      </c>
      <c r="G182" s="545"/>
      <c r="H182" s="487"/>
      <c r="I182" s="610">
        <v>800</v>
      </c>
    </row>
    <row r="183" spans="1:9" ht="15.75">
      <c r="A183" s="454">
        <v>180</v>
      </c>
      <c r="B183" s="615" t="s">
        <v>691</v>
      </c>
      <c r="C183" s="613" t="s">
        <v>961</v>
      </c>
      <c r="D183" s="616" t="s">
        <v>962</v>
      </c>
      <c r="E183" s="609" t="s">
        <v>334</v>
      </c>
      <c r="F183" s="486">
        <v>150</v>
      </c>
      <c r="G183" s="545"/>
      <c r="H183" s="487"/>
      <c r="I183" s="610">
        <v>150</v>
      </c>
    </row>
    <row r="184" spans="1:9" ht="15.75">
      <c r="A184" s="445">
        <v>181</v>
      </c>
      <c r="B184" s="607" t="s">
        <v>691</v>
      </c>
      <c r="C184" s="617" t="s">
        <v>963</v>
      </c>
      <c r="D184" s="612" t="s">
        <v>964</v>
      </c>
      <c r="E184" s="609" t="s">
        <v>334</v>
      </c>
      <c r="F184" s="486">
        <v>150</v>
      </c>
      <c r="G184" s="545"/>
      <c r="H184" s="487"/>
      <c r="I184" s="610">
        <v>150</v>
      </c>
    </row>
    <row r="185" spans="1:9" ht="15.75">
      <c r="A185" s="454">
        <v>182</v>
      </c>
      <c r="B185" s="607" t="s">
        <v>691</v>
      </c>
      <c r="C185" s="617" t="s">
        <v>965</v>
      </c>
      <c r="D185" s="612" t="s">
        <v>966</v>
      </c>
      <c r="E185" s="609" t="s">
        <v>334</v>
      </c>
      <c r="F185" s="486">
        <v>150</v>
      </c>
      <c r="G185" s="545"/>
      <c r="H185" s="487"/>
      <c r="I185" s="610">
        <v>150</v>
      </c>
    </row>
    <row r="186" spans="1:9" ht="15.75">
      <c r="A186" s="445">
        <v>183</v>
      </c>
      <c r="B186" s="607" t="s">
        <v>691</v>
      </c>
      <c r="C186" s="617" t="s">
        <v>967</v>
      </c>
      <c r="D186" s="612" t="s">
        <v>968</v>
      </c>
      <c r="E186" s="609" t="s">
        <v>334</v>
      </c>
      <c r="F186" s="486">
        <v>800</v>
      </c>
      <c r="G186" s="545"/>
      <c r="H186" s="487"/>
      <c r="I186" s="610">
        <v>800</v>
      </c>
    </row>
    <row r="187" spans="1:9" ht="15.75">
      <c r="A187" s="454">
        <v>184</v>
      </c>
      <c r="B187" s="607" t="s">
        <v>691</v>
      </c>
      <c r="C187" s="613" t="s">
        <v>969</v>
      </c>
      <c r="D187" s="612" t="s">
        <v>970</v>
      </c>
      <c r="E187" s="609" t="s">
        <v>334</v>
      </c>
      <c r="F187" s="486">
        <v>800</v>
      </c>
      <c r="G187" s="545"/>
      <c r="H187" s="487"/>
      <c r="I187" s="610">
        <v>800</v>
      </c>
    </row>
    <row r="188" spans="1:9" ht="15.75">
      <c r="A188" s="445">
        <v>185</v>
      </c>
      <c r="B188" s="607" t="s">
        <v>691</v>
      </c>
      <c r="C188" s="613" t="s">
        <v>971</v>
      </c>
      <c r="D188" s="612" t="s">
        <v>972</v>
      </c>
      <c r="E188" s="609" t="s">
        <v>334</v>
      </c>
      <c r="F188" s="486">
        <v>800</v>
      </c>
      <c r="G188" s="545"/>
      <c r="H188" s="487"/>
      <c r="I188" s="610">
        <v>800</v>
      </c>
    </row>
    <row r="189" spans="1:9" ht="15.75">
      <c r="A189" s="454">
        <v>186</v>
      </c>
      <c r="B189" s="607" t="s">
        <v>691</v>
      </c>
      <c r="C189" s="613" t="s">
        <v>973</v>
      </c>
      <c r="D189" s="612" t="s">
        <v>974</v>
      </c>
      <c r="E189" s="609" t="s">
        <v>334</v>
      </c>
      <c r="F189" s="486">
        <v>800</v>
      </c>
      <c r="G189" s="545"/>
      <c r="H189" s="487"/>
      <c r="I189" s="610">
        <v>800</v>
      </c>
    </row>
    <row r="190" spans="1:9" ht="15.75">
      <c r="A190" s="445">
        <v>187</v>
      </c>
      <c r="B190" s="607" t="s">
        <v>691</v>
      </c>
      <c r="C190" s="613" t="s">
        <v>975</v>
      </c>
      <c r="D190" s="612" t="s">
        <v>976</v>
      </c>
      <c r="E190" s="609" t="s">
        <v>334</v>
      </c>
      <c r="F190" s="486">
        <v>150</v>
      </c>
      <c r="G190" s="545"/>
      <c r="H190" s="487"/>
      <c r="I190" s="610">
        <v>150</v>
      </c>
    </row>
    <row r="191" spans="1:9" ht="15.75">
      <c r="A191" s="454">
        <v>188</v>
      </c>
      <c r="B191" s="607" t="s">
        <v>691</v>
      </c>
      <c r="C191" s="613" t="s">
        <v>977</v>
      </c>
      <c r="D191" s="612" t="s">
        <v>978</v>
      </c>
      <c r="E191" s="609" t="s">
        <v>334</v>
      </c>
      <c r="F191" s="486">
        <v>180</v>
      </c>
      <c r="G191" s="545"/>
      <c r="H191" s="487"/>
      <c r="I191" s="610">
        <v>180</v>
      </c>
    </row>
    <row r="192" spans="1:9" ht="15.75">
      <c r="A192" s="445">
        <v>189</v>
      </c>
      <c r="B192" s="607" t="s">
        <v>691</v>
      </c>
      <c r="C192" s="613" t="s">
        <v>979</v>
      </c>
      <c r="D192" s="612" t="s">
        <v>980</v>
      </c>
      <c r="E192" s="609" t="s">
        <v>334</v>
      </c>
      <c r="F192" s="486">
        <v>180</v>
      </c>
      <c r="G192" s="545"/>
      <c r="H192" s="487"/>
      <c r="I192" s="610">
        <v>180</v>
      </c>
    </row>
    <row r="193" spans="1:9" ht="15.75">
      <c r="A193" s="454">
        <v>190</v>
      </c>
      <c r="B193" s="607" t="s">
        <v>691</v>
      </c>
      <c r="C193" s="613" t="s">
        <v>981</v>
      </c>
      <c r="D193" s="612" t="s">
        <v>982</v>
      </c>
      <c r="E193" s="609" t="s">
        <v>334</v>
      </c>
      <c r="F193" s="486">
        <v>180</v>
      </c>
      <c r="G193" s="545"/>
      <c r="H193" s="487"/>
      <c r="I193" s="610">
        <v>180</v>
      </c>
    </row>
    <row r="194" spans="1:9" ht="15.75">
      <c r="A194" s="445">
        <v>191</v>
      </c>
      <c r="B194" s="607" t="s">
        <v>691</v>
      </c>
      <c r="C194" s="613" t="s">
        <v>983</v>
      </c>
      <c r="D194" s="612" t="s">
        <v>984</v>
      </c>
      <c r="E194" s="609" t="s">
        <v>334</v>
      </c>
      <c r="F194" s="486">
        <v>180</v>
      </c>
      <c r="G194" s="545"/>
      <c r="H194" s="487"/>
      <c r="I194" s="610">
        <v>180</v>
      </c>
    </row>
    <row r="195" spans="1:9" ht="15.75">
      <c r="A195" s="454">
        <v>192</v>
      </c>
      <c r="B195" s="607" t="s">
        <v>691</v>
      </c>
      <c r="C195" s="613" t="s">
        <v>985</v>
      </c>
      <c r="D195" s="612" t="s">
        <v>986</v>
      </c>
      <c r="E195" s="609" t="s">
        <v>334</v>
      </c>
      <c r="F195" s="486">
        <v>180</v>
      </c>
      <c r="G195" s="545"/>
      <c r="H195" s="487"/>
      <c r="I195" s="610">
        <v>180</v>
      </c>
    </row>
    <row r="196" spans="1:9" ht="15.75">
      <c r="A196" s="445">
        <v>193</v>
      </c>
      <c r="B196" s="615" t="s">
        <v>691</v>
      </c>
      <c r="C196" s="613" t="s">
        <v>987</v>
      </c>
      <c r="D196" s="616" t="s">
        <v>988</v>
      </c>
      <c r="E196" s="618" t="s">
        <v>334</v>
      </c>
      <c r="F196" s="619">
        <v>180</v>
      </c>
      <c r="G196" s="620"/>
      <c r="H196" s="621"/>
      <c r="I196" s="622">
        <v>180</v>
      </c>
    </row>
    <row r="197" spans="1:9" ht="15.75">
      <c r="A197" s="454">
        <v>194</v>
      </c>
      <c r="B197" s="607" t="s">
        <v>691</v>
      </c>
      <c r="C197" s="617" t="s">
        <v>989</v>
      </c>
      <c r="D197" s="612" t="s">
        <v>990</v>
      </c>
      <c r="E197" s="609" t="s">
        <v>334</v>
      </c>
      <c r="F197" s="486">
        <v>180</v>
      </c>
      <c r="G197" s="545"/>
      <c r="H197" s="487"/>
      <c r="I197" s="610">
        <v>180</v>
      </c>
    </row>
    <row r="198" spans="1:9" ht="15.75">
      <c r="A198" s="445">
        <v>195</v>
      </c>
      <c r="B198" s="607" t="s">
        <v>691</v>
      </c>
      <c r="C198" s="617" t="s">
        <v>991</v>
      </c>
      <c r="D198" s="612" t="s">
        <v>992</v>
      </c>
      <c r="E198" s="609" t="s">
        <v>334</v>
      </c>
      <c r="F198" s="486">
        <v>180</v>
      </c>
      <c r="G198" s="545"/>
      <c r="H198" s="487"/>
      <c r="I198" s="610">
        <v>180</v>
      </c>
    </row>
    <row r="199" spans="1:9" ht="15.75">
      <c r="A199" s="454">
        <v>196</v>
      </c>
      <c r="B199" s="607" t="s">
        <v>691</v>
      </c>
      <c r="C199" s="617" t="s">
        <v>993</v>
      </c>
      <c r="D199" s="612" t="s">
        <v>994</v>
      </c>
      <c r="E199" s="609" t="s">
        <v>334</v>
      </c>
      <c r="F199" s="486">
        <v>180</v>
      </c>
      <c r="G199" s="545"/>
      <c r="H199" s="487"/>
      <c r="I199" s="610">
        <v>180</v>
      </c>
    </row>
    <row r="200" spans="1:9" ht="15.75">
      <c r="A200" s="445">
        <v>197</v>
      </c>
      <c r="B200" s="607" t="s">
        <v>691</v>
      </c>
      <c r="C200" s="617" t="s">
        <v>995</v>
      </c>
      <c r="D200" s="612" t="s">
        <v>996</v>
      </c>
      <c r="E200" s="609" t="s">
        <v>334</v>
      </c>
      <c r="F200" s="486">
        <v>180</v>
      </c>
      <c r="G200" s="545"/>
      <c r="H200" s="487"/>
      <c r="I200" s="610">
        <v>180</v>
      </c>
    </row>
    <row r="201" spans="1:9" ht="15.75">
      <c r="A201" s="454">
        <v>198</v>
      </c>
      <c r="B201" s="607" t="s">
        <v>691</v>
      </c>
      <c r="C201" s="617" t="s">
        <v>997</v>
      </c>
      <c r="D201" s="612" t="s">
        <v>998</v>
      </c>
      <c r="E201" s="609" t="s">
        <v>334</v>
      </c>
      <c r="F201" s="486">
        <v>180</v>
      </c>
      <c r="G201" s="545"/>
      <c r="H201" s="487"/>
      <c r="I201" s="610">
        <v>180</v>
      </c>
    </row>
    <row r="202" spans="1:9" ht="15.75">
      <c r="A202" s="445">
        <v>199</v>
      </c>
      <c r="B202" s="607" t="s">
        <v>691</v>
      </c>
      <c r="C202" s="617" t="s">
        <v>999</v>
      </c>
      <c r="D202" s="612" t="s">
        <v>1000</v>
      </c>
      <c r="E202" s="609" t="s">
        <v>334</v>
      </c>
      <c r="F202" s="486">
        <v>180</v>
      </c>
      <c r="G202" s="545"/>
      <c r="H202" s="487"/>
      <c r="I202" s="610">
        <v>180</v>
      </c>
    </row>
    <row r="203" spans="1:9" ht="15.75">
      <c r="A203" s="454">
        <v>200</v>
      </c>
      <c r="B203" s="607" t="s">
        <v>691</v>
      </c>
      <c r="C203" s="617" t="s">
        <v>1001</v>
      </c>
      <c r="D203" s="612" t="s">
        <v>1002</v>
      </c>
      <c r="E203" s="609" t="s">
        <v>334</v>
      </c>
      <c r="F203" s="486">
        <v>180</v>
      </c>
      <c r="G203" s="545"/>
      <c r="H203" s="487"/>
      <c r="I203" s="610">
        <v>180</v>
      </c>
    </row>
    <row r="204" spans="1:9" ht="15.75">
      <c r="A204" s="445">
        <v>201</v>
      </c>
      <c r="B204" s="607" t="s">
        <v>691</v>
      </c>
      <c r="C204" s="617" t="s">
        <v>1003</v>
      </c>
      <c r="D204" s="612" t="s">
        <v>1004</v>
      </c>
      <c r="E204" s="609" t="s">
        <v>334</v>
      </c>
      <c r="F204" s="486">
        <v>180</v>
      </c>
      <c r="G204" s="545"/>
      <c r="H204" s="487"/>
      <c r="I204" s="610">
        <v>180</v>
      </c>
    </row>
    <row r="205" spans="1:9" ht="15.75">
      <c r="A205" s="454">
        <v>202</v>
      </c>
      <c r="B205" s="607" t="s">
        <v>691</v>
      </c>
      <c r="C205" s="617" t="s">
        <v>1005</v>
      </c>
      <c r="D205" s="612" t="s">
        <v>1006</v>
      </c>
      <c r="E205" s="609" t="s">
        <v>334</v>
      </c>
      <c r="F205" s="486">
        <v>180</v>
      </c>
      <c r="G205" s="545"/>
      <c r="H205" s="487"/>
      <c r="I205" s="610">
        <v>180</v>
      </c>
    </row>
    <row r="206" spans="1:9" ht="15.75">
      <c r="A206" s="445">
        <v>203</v>
      </c>
      <c r="B206" s="607" t="s">
        <v>691</v>
      </c>
      <c r="C206" s="617" t="s">
        <v>1007</v>
      </c>
      <c r="D206" s="612" t="s">
        <v>1008</v>
      </c>
      <c r="E206" s="609" t="s">
        <v>334</v>
      </c>
      <c r="F206" s="486">
        <v>180</v>
      </c>
      <c r="G206" s="545"/>
      <c r="H206" s="487"/>
      <c r="I206" s="610">
        <v>180</v>
      </c>
    </row>
    <row r="207" spans="1:9" ht="15.75">
      <c r="A207" s="454">
        <v>204</v>
      </c>
      <c r="B207" s="607" t="s">
        <v>691</v>
      </c>
      <c r="C207" s="617" t="s">
        <v>1009</v>
      </c>
      <c r="D207" s="612" t="s">
        <v>1010</v>
      </c>
      <c r="E207" s="609" t="s">
        <v>334</v>
      </c>
      <c r="F207" s="486">
        <v>180</v>
      </c>
      <c r="G207" s="545"/>
      <c r="H207" s="487"/>
      <c r="I207" s="610">
        <v>180</v>
      </c>
    </row>
    <row r="208" spans="1:9" ht="15.75">
      <c r="A208" s="445">
        <v>205</v>
      </c>
      <c r="B208" s="607" t="s">
        <v>691</v>
      </c>
      <c r="C208" s="617" t="s">
        <v>1011</v>
      </c>
      <c r="D208" s="612">
        <v>1034001201</v>
      </c>
      <c r="E208" s="609" t="s">
        <v>334</v>
      </c>
      <c r="F208" s="486">
        <v>180</v>
      </c>
      <c r="G208" s="545"/>
      <c r="H208" s="487"/>
      <c r="I208" s="610">
        <v>180</v>
      </c>
    </row>
    <row r="209" spans="1:9" ht="15.75">
      <c r="A209" s="454">
        <v>206</v>
      </c>
      <c r="B209" s="607" t="s">
        <v>691</v>
      </c>
      <c r="C209" s="617" t="s">
        <v>1012</v>
      </c>
      <c r="D209" s="612" t="s">
        <v>1013</v>
      </c>
      <c r="E209" s="609" t="s">
        <v>334</v>
      </c>
      <c r="F209" s="486">
        <v>180</v>
      </c>
      <c r="G209" s="545"/>
      <c r="H209" s="487"/>
      <c r="I209" s="610">
        <v>180</v>
      </c>
    </row>
    <row r="210" spans="1:9" ht="15.75">
      <c r="A210" s="445">
        <v>207</v>
      </c>
      <c r="B210" s="607" t="s">
        <v>691</v>
      </c>
      <c r="C210" s="617" t="s">
        <v>1014</v>
      </c>
      <c r="D210" s="612" t="s">
        <v>1015</v>
      </c>
      <c r="E210" s="609" t="s">
        <v>334</v>
      </c>
      <c r="F210" s="486">
        <v>180</v>
      </c>
      <c r="G210" s="545"/>
      <c r="H210" s="487"/>
      <c r="I210" s="610">
        <v>180</v>
      </c>
    </row>
    <row r="211" spans="1:9" ht="15.75">
      <c r="A211" s="454">
        <v>208</v>
      </c>
      <c r="B211" s="607" t="s">
        <v>691</v>
      </c>
      <c r="C211" s="617" t="s">
        <v>1016</v>
      </c>
      <c r="D211" s="612" t="s">
        <v>1017</v>
      </c>
      <c r="E211" s="609" t="s">
        <v>334</v>
      </c>
      <c r="F211" s="486">
        <v>180</v>
      </c>
      <c r="G211" s="545"/>
      <c r="H211" s="487"/>
      <c r="I211" s="610">
        <v>180</v>
      </c>
    </row>
    <row r="212" spans="1:9" ht="15.75">
      <c r="A212" s="445">
        <v>209</v>
      </c>
      <c r="B212" s="607" t="s">
        <v>691</v>
      </c>
      <c r="C212" s="617" t="s">
        <v>1018</v>
      </c>
      <c r="D212" s="612" t="s">
        <v>1019</v>
      </c>
      <c r="E212" s="609" t="s">
        <v>334</v>
      </c>
      <c r="F212" s="486">
        <v>180</v>
      </c>
      <c r="G212" s="545"/>
      <c r="H212" s="487"/>
      <c r="I212" s="610">
        <v>180</v>
      </c>
    </row>
    <row r="213" spans="1:9" ht="15.75">
      <c r="A213" s="454">
        <v>210</v>
      </c>
      <c r="B213" s="623" t="s">
        <v>691</v>
      </c>
      <c r="C213" s="624" t="s">
        <v>1020</v>
      </c>
      <c r="D213" s="625" t="s">
        <v>1021</v>
      </c>
      <c r="E213" s="626" t="s">
        <v>334</v>
      </c>
      <c r="F213" s="627">
        <v>180</v>
      </c>
      <c r="G213" s="628"/>
      <c r="H213" s="629"/>
      <c r="I213" s="630">
        <v>180</v>
      </c>
    </row>
    <row r="214" spans="1:9" ht="15.75">
      <c r="A214" s="445">
        <v>211</v>
      </c>
      <c r="B214" s="607" t="s">
        <v>691</v>
      </c>
      <c r="C214" s="613" t="s">
        <v>1022</v>
      </c>
      <c r="D214" s="612" t="s">
        <v>1023</v>
      </c>
      <c r="E214" s="609" t="s">
        <v>334</v>
      </c>
      <c r="F214" s="486">
        <v>180</v>
      </c>
      <c r="G214" s="545"/>
      <c r="H214" s="487"/>
      <c r="I214" s="610">
        <v>180</v>
      </c>
    </row>
    <row r="215" spans="1:9" ht="15.75">
      <c r="A215" s="454">
        <v>212</v>
      </c>
      <c r="B215" s="607" t="s">
        <v>691</v>
      </c>
      <c r="C215" s="613" t="s">
        <v>1024</v>
      </c>
      <c r="D215" s="612" t="s">
        <v>1025</v>
      </c>
      <c r="E215" s="609" t="s">
        <v>334</v>
      </c>
      <c r="F215" s="486">
        <v>180</v>
      </c>
      <c r="G215" s="545"/>
      <c r="H215" s="487"/>
      <c r="I215" s="610">
        <v>180</v>
      </c>
    </row>
    <row r="216" spans="1:9" ht="15.75">
      <c r="A216" s="445">
        <v>213</v>
      </c>
      <c r="B216" s="607" t="s">
        <v>691</v>
      </c>
      <c r="C216" s="613" t="s">
        <v>1026</v>
      </c>
      <c r="D216" s="612" t="s">
        <v>1027</v>
      </c>
      <c r="E216" s="609" t="s">
        <v>334</v>
      </c>
      <c r="F216" s="486">
        <v>180</v>
      </c>
      <c r="G216" s="545"/>
      <c r="H216" s="487"/>
      <c r="I216" s="610">
        <v>180</v>
      </c>
    </row>
    <row r="217" spans="1:9" ht="15.75">
      <c r="A217" s="454">
        <v>214</v>
      </c>
      <c r="B217" s="607" t="s">
        <v>691</v>
      </c>
      <c r="C217" s="613" t="s">
        <v>1028</v>
      </c>
      <c r="D217" s="612" t="s">
        <v>1029</v>
      </c>
      <c r="E217" s="609" t="s">
        <v>334</v>
      </c>
      <c r="F217" s="486">
        <v>180</v>
      </c>
      <c r="G217" s="545"/>
      <c r="H217" s="487"/>
      <c r="I217" s="610">
        <v>180</v>
      </c>
    </row>
    <row r="218" spans="1:9" ht="15.75">
      <c r="A218" s="445">
        <v>215</v>
      </c>
      <c r="B218" s="607" t="s">
        <v>691</v>
      </c>
      <c r="C218" s="613" t="s">
        <v>1030</v>
      </c>
      <c r="D218" s="612" t="s">
        <v>1031</v>
      </c>
      <c r="E218" s="609" t="s">
        <v>334</v>
      </c>
      <c r="F218" s="486">
        <v>180</v>
      </c>
      <c r="G218" s="545"/>
      <c r="H218" s="487"/>
      <c r="I218" s="610">
        <v>180</v>
      </c>
    </row>
    <row r="219" spans="1:9" ht="15.75">
      <c r="A219" s="454">
        <v>216</v>
      </c>
      <c r="B219" s="607" t="s">
        <v>691</v>
      </c>
      <c r="C219" s="613" t="s">
        <v>1032</v>
      </c>
      <c r="D219" s="612" t="s">
        <v>1033</v>
      </c>
      <c r="E219" s="609" t="s">
        <v>334</v>
      </c>
      <c r="F219" s="486">
        <v>180</v>
      </c>
      <c r="G219" s="545"/>
      <c r="H219" s="487"/>
      <c r="I219" s="610">
        <v>180</v>
      </c>
    </row>
    <row r="220" spans="1:9" ht="15.75">
      <c r="A220" s="445">
        <v>217</v>
      </c>
      <c r="B220" s="607" t="s">
        <v>691</v>
      </c>
      <c r="C220" s="613" t="s">
        <v>1034</v>
      </c>
      <c r="D220" s="612" t="s">
        <v>1035</v>
      </c>
      <c r="E220" s="609" t="s">
        <v>334</v>
      </c>
      <c r="F220" s="486">
        <v>180</v>
      </c>
      <c r="G220" s="545"/>
      <c r="H220" s="487"/>
      <c r="I220" s="610">
        <v>180</v>
      </c>
    </row>
    <row r="221" spans="1:9" ht="15.75">
      <c r="A221" s="454">
        <v>218</v>
      </c>
      <c r="B221" s="607" t="s">
        <v>1036</v>
      </c>
      <c r="C221" s="613" t="s">
        <v>1037</v>
      </c>
      <c r="D221" s="612" t="s">
        <v>1038</v>
      </c>
      <c r="E221" s="609" t="s">
        <v>334</v>
      </c>
      <c r="F221" s="486">
        <v>227</v>
      </c>
      <c r="G221" s="545"/>
      <c r="H221" s="487"/>
      <c r="I221" s="610">
        <v>227</v>
      </c>
    </row>
    <row r="222" spans="1:9" ht="15.75">
      <c r="A222" s="445">
        <v>219</v>
      </c>
      <c r="B222" s="607" t="s">
        <v>691</v>
      </c>
      <c r="C222" s="613" t="s">
        <v>1039</v>
      </c>
      <c r="D222" s="612" t="s">
        <v>1040</v>
      </c>
      <c r="E222" s="609" t="s">
        <v>334</v>
      </c>
      <c r="F222" s="486">
        <v>700</v>
      </c>
      <c r="G222" s="545"/>
      <c r="H222" s="487"/>
      <c r="I222" s="610">
        <v>700</v>
      </c>
    </row>
    <row r="223" spans="1:9" ht="15.75">
      <c r="A223" s="454">
        <v>220</v>
      </c>
      <c r="B223" s="607" t="s">
        <v>1041</v>
      </c>
      <c r="C223" s="613" t="s">
        <v>1042</v>
      </c>
      <c r="D223" s="612" t="s">
        <v>1043</v>
      </c>
      <c r="E223" s="609" t="s">
        <v>334</v>
      </c>
      <c r="F223" s="486">
        <v>110</v>
      </c>
      <c r="G223" s="545"/>
      <c r="H223" s="487"/>
      <c r="I223" s="610">
        <v>110</v>
      </c>
    </row>
    <row r="224" spans="1:9" ht="15.75">
      <c r="A224" s="445">
        <v>221</v>
      </c>
      <c r="B224" s="607" t="s">
        <v>1036</v>
      </c>
      <c r="C224" s="613" t="s">
        <v>1044</v>
      </c>
      <c r="D224" s="612" t="s">
        <v>1045</v>
      </c>
      <c r="E224" s="609" t="s">
        <v>334</v>
      </c>
      <c r="F224" s="486">
        <v>453</v>
      </c>
      <c r="G224" s="545"/>
      <c r="H224" s="487"/>
      <c r="I224" s="610">
        <v>453</v>
      </c>
    </row>
    <row r="225" spans="1:9" ht="15.75">
      <c r="A225" s="454">
        <v>222</v>
      </c>
      <c r="B225" s="607" t="s">
        <v>1036</v>
      </c>
      <c r="C225" s="613" t="s">
        <v>1046</v>
      </c>
      <c r="D225" s="612" t="s">
        <v>1047</v>
      </c>
      <c r="E225" s="609" t="s">
        <v>334</v>
      </c>
      <c r="F225" s="486">
        <v>397</v>
      </c>
      <c r="G225" s="545"/>
      <c r="H225" s="487"/>
      <c r="I225" s="610">
        <v>397</v>
      </c>
    </row>
    <row r="226" spans="1:9" ht="15.75">
      <c r="A226" s="445">
        <v>223</v>
      </c>
      <c r="B226" s="607" t="s">
        <v>1036</v>
      </c>
      <c r="C226" s="613" t="s">
        <v>1048</v>
      </c>
      <c r="D226" s="612" t="s">
        <v>1049</v>
      </c>
      <c r="E226" s="609" t="s">
        <v>334</v>
      </c>
      <c r="F226" s="486">
        <v>227</v>
      </c>
      <c r="G226" s="545"/>
      <c r="H226" s="487"/>
      <c r="I226" s="610">
        <v>227</v>
      </c>
    </row>
    <row r="227" spans="1:9" ht="15.75">
      <c r="A227" s="454">
        <v>224</v>
      </c>
      <c r="B227" s="607" t="s">
        <v>1036</v>
      </c>
      <c r="C227" s="613" t="s">
        <v>1050</v>
      </c>
      <c r="D227" s="612" t="s">
        <v>1051</v>
      </c>
      <c r="E227" s="609" t="s">
        <v>334</v>
      </c>
      <c r="F227" s="486">
        <v>397</v>
      </c>
      <c r="G227" s="545"/>
      <c r="H227" s="487"/>
      <c r="I227" s="610">
        <v>397</v>
      </c>
    </row>
    <row r="228" spans="1:9" ht="15.75">
      <c r="A228" s="445">
        <v>225</v>
      </c>
      <c r="B228" s="607" t="s">
        <v>1036</v>
      </c>
      <c r="C228" s="613" t="s">
        <v>1052</v>
      </c>
      <c r="D228" s="612" t="s">
        <v>1053</v>
      </c>
      <c r="E228" s="609" t="s">
        <v>334</v>
      </c>
      <c r="F228" s="486">
        <v>227</v>
      </c>
      <c r="G228" s="545"/>
      <c r="H228" s="487"/>
      <c r="I228" s="610">
        <v>227</v>
      </c>
    </row>
    <row r="229" spans="1:9" ht="15.75">
      <c r="A229" s="454">
        <v>226</v>
      </c>
      <c r="B229" s="607" t="s">
        <v>1036</v>
      </c>
      <c r="C229" s="613" t="s">
        <v>1054</v>
      </c>
      <c r="D229" s="612" t="s">
        <v>1055</v>
      </c>
      <c r="E229" s="609" t="s">
        <v>334</v>
      </c>
      <c r="F229" s="486">
        <v>453</v>
      </c>
      <c r="G229" s="545"/>
      <c r="H229" s="487"/>
      <c r="I229" s="610">
        <v>453</v>
      </c>
    </row>
    <row r="230" spans="1:9" ht="15.75">
      <c r="A230" s="445">
        <v>227</v>
      </c>
      <c r="B230" s="607" t="s">
        <v>1036</v>
      </c>
      <c r="C230" s="613" t="s">
        <v>1056</v>
      </c>
      <c r="D230" s="612" t="s">
        <v>1057</v>
      </c>
      <c r="E230" s="609" t="s">
        <v>334</v>
      </c>
      <c r="F230" s="486">
        <v>227</v>
      </c>
      <c r="G230" s="545"/>
      <c r="H230" s="487"/>
      <c r="I230" s="610">
        <v>227</v>
      </c>
    </row>
    <row r="231" spans="1:9" ht="15.75">
      <c r="A231" s="454">
        <v>228</v>
      </c>
      <c r="B231" s="607" t="s">
        <v>1036</v>
      </c>
      <c r="C231" s="613" t="s">
        <v>1058</v>
      </c>
      <c r="D231" s="612" t="s">
        <v>1059</v>
      </c>
      <c r="E231" s="609" t="s">
        <v>334</v>
      </c>
      <c r="F231" s="486">
        <v>85</v>
      </c>
      <c r="G231" s="545"/>
      <c r="H231" s="487"/>
      <c r="I231" s="610">
        <v>85</v>
      </c>
    </row>
    <row r="232" spans="1:9" ht="15.75">
      <c r="A232" s="445">
        <v>229</v>
      </c>
      <c r="B232" s="607" t="s">
        <v>1036</v>
      </c>
      <c r="C232" s="613" t="s">
        <v>1060</v>
      </c>
      <c r="D232" s="612" t="s">
        <v>1061</v>
      </c>
      <c r="E232" s="609" t="s">
        <v>334</v>
      </c>
      <c r="F232" s="486">
        <v>227</v>
      </c>
      <c r="G232" s="545"/>
      <c r="H232" s="487"/>
      <c r="I232" s="610">
        <v>227</v>
      </c>
    </row>
    <row r="233" spans="1:9" ht="15.75">
      <c r="A233" s="454">
        <v>230</v>
      </c>
      <c r="B233" s="607" t="s">
        <v>1036</v>
      </c>
      <c r="C233" s="613" t="s">
        <v>1062</v>
      </c>
      <c r="D233" s="612" t="s">
        <v>1063</v>
      </c>
      <c r="E233" s="609" t="s">
        <v>334</v>
      </c>
      <c r="F233" s="486">
        <v>397</v>
      </c>
      <c r="G233" s="545"/>
      <c r="H233" s="487"/>
      <c r="I233" s="610">
        <v>397</v>
      </c>
    </row>
    <row r="234" spans="1:9" ht="15.75">
      <c r="A234" s="445">
        <v>231</v>
      </c>
      <c r="B234" s="607" t="s">
        <v>1036</v>
      </c>
      <c r="C234" s="613" t="s">
        <v>1064</v>
      </c>
      <c r="D234" s="612" t="s">
        <v>1065</v>
      </c>
      <c r="E234" s="609" t="s">
        <v>334</v>
      </c>
      <c r="F234" s="486">
        <v>85</v>
      </c>
      <c r="G234" s="545"/>
      <c r="H234" s="487"/>
      <c r="I234" s="610">
        <v>85</v>
      </c>
    </row>
    <row r="235" spans="1:9" ht="15.75">
      <c r="A235" s="454">
        <v>232</v>
      </c>
      <c r="B235" s="607" t="s">
        <v>1041</v>
      </c>
      <c r="C235" s="613" t="s">
        <v>1066</v>
      </c>
      <c r="D235" s="612" t="s">
        <v>1067</v>
      </c>
      <c r="E235" s="609" t="s">
        <v>334</v>
      </c>
      <c r="F235" s="486">
        <v>293</v>
      </c>
      <c r="G235" s="545"/>
      <c r="H235" s="487"/>
      <c r="I235" s="610">
        <v>293</v>
      </c>
    </row>
    <row r="236" spans="1:9" ht="15.75">
      <c r="A236" s="445">
        <v>233</v>
      </c>
      <c r="B236" s="615" t="s">
        <v>1036</v>
      </c>
      <c r="C236" s="613" t="s">
        <v>1068</v>
      </c>
      <c r="D236" s="616" t="s">
        <v>1069</v>
      </c>
      <c r="E236" s="618" t="s">
        <v>334</v>
      </c>
      <c r="F236" s="486">
        <v>453</v>
      </c>
      <c r="G236" s="545"/>
      <c r="H236" s="487"/>
      <c r="I236" s="610">
        <v>453</v>
      </c>
    </row>
    <row r="237" spans="1:9" ht="15.75">
      <c r="A237" s="454">
        <v>234</v>
      </c>
      <c r="B237" s="607" t="s">
        <v>1041</v>
      </c>
      <c r="C237" s="617" t="s">
        <v>1070</v>
      </c>
      <c r="D237" s="612" t="s">
        <v>1071</v>
      </c>
      <c r="E237" s="609" t="s">
        <v>334</v>
      </c>
      <c r="F237" s="486">
        <v>293</v>
      </c>
      <c r="G237" s="545"/>
      <c r="H237" s="487"/>
      <c r="I237" s="610">
        <v>293</v>
      </c>
    </row>
    <row r="238" spans="1:9" ht="15.75">
      <c r="A238" s="445">
        <v>235</v>
      </c>
      <c r="B238" s="607" t="s">
        <v>1036</v>
      </c>
      <c r="C238" s="617" t="s">
        <v>1072</v>
      </c>
      <c r="D238" s="612" t="s">
        <v>1073</v>
      </c>
      <c r="E238" s="609" t="s">
        <v>334</v>
      </c>
      <c r="F238" s="486">
        <v>85</v>
      </c>
      <c r="G238" s="545"/>
      <c r="H238" s="487"/>
      <c r="I238" s="610">
        <v>85</v>
      </c>
    </row>
    <row r="239" spans="1:9" ht="15.75">
      <c r="A239" s="454">
        <v>236</v>
      </c>
      <c r="B239" s="506" t="s">
        <v>691</v>
      </c>
      <c r="C239" s="505" t="s">
        <v>1074</v>
      </c>
      <c r="D239" s="491" t="s">
        <v>1075</v>
      </c>
      <c r="E239" s="531" t="s">
        <v>334</v>
      </c>
      <c r="F239" s="631">
        <v>100</v>
      </c>
      <c r="G239" s="545"/>
      <c r="H239" s="487"/>
      <c r="I239" s="532">
        <v>100</v>
      </c>
    </row>
    <row r="240" spans="1:9" ht="15.75">
      <c r="A240" s="445"/>
      <c r="B240" s="632"/>
      <c r="C240" s="633"/>
      <c r="D240" s="634"/>
      <c r="E240" s="635"/>
      <c r="F240" s="636"/>
      <c r="G240" s="637"/>
      <c r="H240" s="638"/>
      <c r="I240" s="636"/>
    </row>
    <row r="241" spans="1:9" ht="21">
      <c r="A241" s="445"/>
      <c r="B241" s="639"/>
      <c r="C241" s="640"/>
      <c r="D241" s="641"/>
      <c r="E241" s="506"/>
      <c r="F241" s="642"/>
      <c r="G241" s="643"/>
      <c r="H241" s="644" t="s">
        <v>398</v>
      </c>
      <c r="I241" s="645">
        <f>SUM(I9:I239)</f>
        <v>553381</v>
      </c>
    </row>
    <row r="242" spans="1:9">
      <c r="A242" s="179"/>
      <c r="C242" s="186"/>
      <c r="D242" s="179"/>
      <c r="E242" s="179"/>
      <c r="F242" s="179"/>
      <c r="G242" s="186"/>
      <c r="H242" s="179"/>
      <c r="I242" s="179"/>
    </row>
    <row r="243" spans="1:9">
      <c r="A243" s="178" t="s">
        <v>428</v>
      </c>
    </row>
    <row r="245" spans="1:9">
      <c r="B245" s="180" t="s">
        <v>107</v>
      </c>
      <c r="F245" s="181"/>
      <c r="I245" s="179"/>
    </row>
    <row r="246" spans="1:9">
      <c r="F246" s="179"/>
      <c r="H246" s="185"/>
      <c r="I246" s="183"/>
    </row>
    <row r="247" spans="1:9">
      <c r="C247" s="182"/>
      <c r="F247" s="182"/>
      <c r="G247" s="182"/>
      <c r="H247" s="184"/>
      <c r="I247" s="183"/>
    </row>
    <row r="248" spans="1:9">
      <c r="A248" s="179"/>
      <c r="C248" s="184" t="s">
        <v>263</v>
      </c>
      <c r="F248" s="185" t="s">
        <v>268</v>
      </c>
      <c r="G248" s="184"/>
      <c r="I248" s="179"/>
    </row>
    <row r="249" spans="1:9">
      <c r="A249" s="179"/>
      <c r="C249" s="186" t="s">
        <v>139</v>
      </c>
      <c r="F249" s="178" t="s">
        <v>264</v>
      </c>
      <c r="H249" s="186"/>
      <c r="I249" s="179"/>
    </row>
    <row r="250" spans="1:9">
      <c r="A250" s="179"/>
      <c r="C250" s="186"/>
      <c r="D250" s="179"/>
      <c r="E250" s="179"/>
      <c r="F250" s="179"/>
      <c r="G250" s="186"/>
      <c r="H250" s="179"/>
      <c r="I250" s="179"/>
    </row>
  </sheetData>
  <autoFilter ref="A8:L239"/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1 B128:B134 B55:B61 B149:B157 B167:B238 B125 B122 B119 B116 B99 B96 B92:B93 B88:B90 B84:B85 B82 B42:B52 B102:B104"/>
  </dataValidations>
  <printOptions gridLines="1"/>
  <pageMargins left="0.7" right="0.7" top="0.75" bottom="0.75" header="0.3" footer="0.3"/>
  <pageSetup scale="5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18" sqref="C18:C19"/>
    </sheetView>
  </sheetViews>
  <sheetFormatPr defaultRowHeight="12.75"/>
  <cols>
    <col min="1" max="1" width="7.28515625" style="193" customWidth="1"/>
    <col min="2" max="2" width="57.28515625" style="193" customWidth="1"/>
    <col min="3" max="3" width="24.140625" style="193" customWidth="1"/>
    <col min="4" max="16384" width="9.140625" style="193"/>
  </cols>
  <sheetData>
    <row r="1" spans="1:3" s="6" customFormat="1" ht="18.75" customHeight="1">
      <c r="A1" s="721" t="s">
        <v>494</v>
      </c>
      <c r="B1" s="721"/>
      <c r="C1" s="358" t="s">
        <v>109</v>
      </c>
    </row>
    <row r="2" spans="1:3" s="6" customFormat="1" ht="15">
      <c r="A2" s="721"/>
      <c r="B2" s="721"/>
      <c r="C2" s="355" t="str">
        <f>'ფორმა N1'!L2</f>
        <v>01.01.2017-31.12.2017</v>
      </c>
    </row>
    <row r="3" spans="1:3" s="6" customFormat="1" ht="15">
      <c r="A3" s="392" t="s">
        <v>140</v>
      </c>
      <c r="B3" s="356"/>
      <c r="C3" s="357"/>
    </row>
    <row r="4" spans="1:3" s="6" customFormat="1" ht="15">
      <c r="A4" s="112"/>
      <c r="B4" s="356"/>
      <c r="C4" s="357"/>
    </row>
    <row r="5" spans="1:3" s="21" customFormat="1" ht="15">
      <c r="A5" s="722" t="s">
        <v>269</v>
      </c>
      <c r="B5" s="722"/>
      <c r="C5" s="112"/>
    </row>
    <row r="6" spans="1:3" s="21" customFormat="1" ht="15">
      <c r="A6" s="723" t="str">
        <f>'ფორმა N1'!A5</f>
        <v>მპგ მოძრაობა სახელმწიფო ხალხისთვის</v>
      </c>
      <c r="B6" s="723"/>
      <c r="C6" s="112"/>
    </row>
    <row r="7" spans="1:3">
      <c r="A7" s="393"/>
      <c r="B7" s="393"/>
      <c r="C7" s="393"/>
    </row>
    <row r="8" spans="1:3">
      <c r="A8" s="393"/>
      <c r="B8" s="393"/>
      <c r="C8" s="393"/>
    </row>
    <row r="9" spans="1:3" ht="30" customHeight="1">
      <c r="A9" s="394" t="s">
        <v>64</v>
      </c>
      <c r="B9" s="394" t="s">
        <v>11</v>
      </c>
      <c r="C9" s="395" t="s">
        <v>9</v>
      </c>
    </row>
    <row r="10" spans="1:3" ht="15">
      <c r="A10" s="396">
        <v>1</v>
      </c>
      <c r="B10" s="397" t="s">
        <v>57</v>
      </c>
      <c r="C10" s="419">
        <f>'ფორმა N4'!D11+'ფორმა N5'!D9+'ფორმა N6'!D10</f>
        <v>651264.78</v>
      </c>
    </row>
    <row r="11" spans="1:3" ht="15">
      <c r="A11" s="399">
        <v>1.1000000000000001</v>
      </c>
      <c r="B11" s="397" t="s">
        <v>495</v>
      </c>
      <c r="C11" s="420">
        <f>'ფორმა N4'!D39+'ფორმა N5'!D37</f>
        <v>3430</v>
      </c>
    </row>
    <row r="12" spans="1:3" ht="15">
      <c r="A12" s="400" t="s">
        <v>30</v>
      </c>
      <c r="B12" s="397" t="s">
        <v>496</v>
      </c>
      <c r="C12" s="420">
        <f>'ფორმა N4'!D40+'ფორმა N5'!D38</f>
        <v>0</v>
      </c>
    </row>
    <row r="13" spans="1:3" ht="15">
      <c r="A13" s="399">
        <v>1.2</v>
      </c>
      <c r="B13" s="397" t="s">
        <v>58</v>
      </c>
      <c r="C13" s="420">
        <f>'ფორმა N4'!D12+'ფორმა N5'!D10</f>
        <v>531133</v>
      </c>
    </row>
    <row r="14" spans="1:3" ht="15">
      <c r="A14" s="399">
        <v>1.3</v>
      </c>
      <c r="B14" s="397" t="s">
        <v>497</v>
      </c>
      <c r="C14" s="420">
        <f>'ფორმა N4'!D17+'ფორმა N5'!D15+'ფორმა N6'!D17</f>
        <v>0</v>
      </c>
    </row>
    <row r="15" spans="1:3" ht="15">
      <c r="A15" s="720"/>
      <c r="B15" s="720"/>
      <c r="C15" s="720"/>
    </row>
    <row r="16" spans="1:3" ht="30" customHeight="1">
      <c r="A16" s="394" t="s">
        <v>64</v>
      </c>
      <c r="B16" s="394" t="s">
        <v>244</v>
      </c>
      <c r="C16" s="395" t="s">
        <v>67</v>
      </c>
    </row>
    <row r="17" spans="1:4" ht="15">
      <c r="A17" s="396">
        <v>2</v>
      </c>
      <c r="B17" s="397" t="s">
        <v>498</v>
      </c>
      <c r="C17" s="398">
        <f>'ფორმა N2'!D9+'ფორმა N2'!C26+'ფორმა N3'!D9+'ფორმა N3'!C26</f>
        <v>659716</v>
      </c>
    </row>
    <row r="18" spans="1:4" ht="15">
      <c r="A18" s="401">
        <v>2.1</v>
      </c>
      <c r="B18" s="397" t="s">
        <v>499</v>
      </c>
      <c r="C18" s="397">
        <f>'ფორმა N2'!D17+'ფორმა N3'!D17</f>
        <v>570866</v>
      </c>
    </row>
    <row r="19" spans="1:4" ht="15">
      <c r="A19" s="401">
        <v>2.2000000000000002</v>
      </c>
      <c r="B19" s="397" t="s">
        <v>500</v>
      </c>
      <c r="C19" s="397">
        <f>'ფორმა N2'!D18+'ფორმა N3'!D18</f>
        <v>87950</v>
      </c>
    </row>
    <row r="20" spans="1:4" ht="15">
      <c r="A20" s="401">
        <v>2.2999999999999998</v>
      </c>
      <c r="B20" s="397" t="s">
        <v>501</v>
      </c>
      <c r="C20" s="402">
        <f>SUM(C21:C25)</f>
        <v>900</v>
      </c>
    </row>
    <row r="21" spans="1:4" ht="15">
      <c r="A21" s="400" t="s">
        <v>502</v>
      </c>
      <c r="B21" s="403" t="s">
        <v>503</v>
      </c>
      <c r="C21" s="397">
        <f>'ფორმა N2'!D13+'ფორმა N3'!D13</f>
        <v>900</v>
      </c>
    </row>
    <row r="22" spans="1:4" ht="15">
      <c r="A22" s="400" t="s">
        <v>504</v>
      </c>
      <c r="B22" s="403" t="s">
        <v>505</v>
      </c>
      <c r="C22" s="397">
        <f>'ფორმა N2'!C27+'ფორმა N3'!C27</f>
        <v>0</v>
      </c>
    </row>
    <row r="23" spans="1:4" ht="15">
      <c r="A23" s="400" t="s">
        <v>506</v>
      </c>
      <c r="B23" s="403" t="s">
        <v>507</v>
      </c>
      <c r="C23" s="397">
        <f>'ფორმა N2'!D14+'ფორმა N3'!D14</f>
        <v>0</v>
      </c>
    </row>
    <row r="24" spans="1:4" ht="15">
      <c r="A24" s="400" t="s">
        <v>508</v>
      </c>
      <c r="B24" s="403" t="s">
        <v>509</v>
      </c>
      <c r="C24" s="397">
        <f>'ფორმა N2'!C31+'ფორმა N3'!C31</f>
        <v>0</v>
      </c>
    </row>
    <row r="25" spans="1:4" ht="15">
      <c r="A25" s="400" t="s">
        <v>510</v>
      </c>
      <c r="B25" s="403" t="s">
        <v>511</v>
      </c>
      <c r="C25" s="397">
        <f>'ფორმა N2'!D11+'ფორმა N3'!D11</f>
        <v>0</v>
      </c>
    </row>
    <row r="26" spans="1:4" ht="15">
      <c r="A26" s="410"/>
      <c r="B26" s="409"/>
      <c r="C26" s="408"/>
    </row>
    <row r="27" spans="1:4" ht="15">
      <c r="A27" s="410"/>
      <c r="B27" s="409"/>
      <c r="C27" s="408"/>
    </row>
    <row r="28" spans="1:4" ht="15">
      <c r="A28" s="21"/>
      <c r="B28" s="21"/>
      <c r="C28" s="21"/>
      <c r="D28" s="407"/>
    </row>
    <row r="29" spans="1:4" ht="15">
      <c r="A29" s="191" t="s">
        <v>107</v>
      </c>
      <c r="B29" s="21"/>
      <c r="C29" s="21"/>
      <c r="D29" s="407"/>
    </row>
    <row r="30" spans="1:4" ht="15">
      <c r="A30" s="21"/>
      <c r="B30" s="21"/>
      <c r="C30" s="21"/>
      <c r="D30" s="407"/>
    </row>
    <row r="31" spans="1:4" ht="15">
      <c r="A31" s="21"/>
      <c r="B31" s="21"/>
      <c r="C31" s="21"/>
      <c r="D31" s="406"/>
    </row>
    <row r="32" spans="1:4" ht="15">
      <c r="B32" s="191" t="s">
        <v>266</v>
      </c>
      <c r="C32" s="21"/>
      <c r="D32" s="406"/>
    </row>
    <row r="33" spans="2:4" ht="15">
      <c r="B33" s="21" t="s">
        <v>265</v>
      </c>
      <c r="C33" s="21"/>
      <c r="D33" s="406"/>
    </row>
    <row r="34" spans="2:4">
      <c r="B34" s="405" t="s">
        <v>139</v>
      </c>
      <c r="D34" s="404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235</v>
      </c>
    </row>
    <row r="2" spans="1:7" ht="15">
      <c r="A2" s="62">
        <v>40907</v>
      </c>
      <c r="C2" t="s">
        <v>200</v>
      </c>
      <c r="E2" t="s">
        <v>231</v>
      </c>
      <c r="G2" s="63" t="s">
        <v>236</v>
      </c>
    </row>
    <row r="3" spans="1:7" ht="15">
      <c r="A3" s="62">
        <v>40908</v>
      </c>
      <c r="C3" t="s">
        <v>201</v>
      </c>
      <c r="E3" t="s">
        <v>232</v>
      </c>
      <c r="G3" s="63" t="s">
        <v>237</v>
      </c>
    </row>
    <row r="4" spans="1:7" ht="15">
      <c r="A4" s="62">
        <v>40909</v>
      </c>
      <c r="C4" t="s">
        <v>202</v>
      </c>
      <c r="E4" t="s">
        <v>233</v>
      </c>
      <c r="G4" s="63" t="s">
        <v>238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8" sqref="C18"/>
    </sheetView>
  </sheetViews>
  <sheetFormatPr defaultRowHeight="15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9" width="0" style="21" hidden="1" customWidth="1"/>
    <col min="10" max="16384" width="9.140625" style="21"/>
  </cols>
  <sheetData>
    <row r="1" spans="1:12" s="6" customFormat="1">
      <c r="A1" s="72" t="s">
        <v>267</v>
      </c>
      <c r="B1" s="232"/>
      <c r="C1" s="698" t="s">
        <v>109</v>
      </c>
      <c r="D1" s="698"/>
      <c r="E1" s="111"/>
    </row>
    <row r="2" spans="1:12" s="6" customFormat="1">
      <c r="A2" s="74" t="s">
        <v>140</v>
      </c>
      <c r="B2" s="232"/>
      <c r="C2" s="699" t="s">
        <v>513</v>
      </c>
      <c r="D2" s="699"/>
      <c r="E2" s="111"/>
    </row>
    <row r="3" spans="1:12" s="6" customFormat="1">
      <c r="A3" s="74"/>
      <c r="B3" s="232"/>
      <c r="C3" s="416"/>
      <c r="D3" s="416"/>
      <c r="E3" s="111"/>
    </row>
    <row r="4" spans="1:12" s="2" customFormat="1">
      <c r="A4" s="75" t="str">
        <f>'[1]ფორმა N2'!A4</f>
        <v>ანგარიშვალდებული პირის დასახელება:</v>
      </c>
      <c r="B4" s="233"/>
      <c r="C4" s="74"/>
      <c r="D4" s="74"/>
      <c r="E4" s="106"/>
      <c r="L4" s="6"/>
    </row>
    <row r="5" spans="1:12" s="2" customFormat="1">
      <c r="A5" s="117" t="s">
        <v>512</v>
      </c>
      <c r="B5" s="234"/>
      <c r="C5" s="59"/>
      <c r="D5" s="59"/>
      <c r="E5" s="106"/>
    </row>
    <row r="6" spans="1:12" s="2" customFormat="1">
      <c r="A6" s="75"/>
      <c r="B6" s="233"/>
      <c r="C6" s="74"/>
      <c r="D6" s="74"/>
      <c r="E6" s="106"/>
    </row>
    <row r="7" spans="1:12" s="6" customFormat="1" ht="18">
      <c r="A7" s="412"/>
      <c r="B7" s="110"/>
      <c r="C7" s="76"/>
      <c r="D7" s="76"/>
      <c r="E7" s="111"/>
    </row>
    <row r="8" spans="1:12" s="6" customFormat="1" ht="30">
      <c r="A8" s="104" t="s">
        <v>64</v>
      </c>
      <c r="B8" s="77" t="s">
        <v>244</v>
      </c>
      <c r="C8" s="77" t="s">
        <v>66</v>
      </c>
      <c r="D8" s="77" t="s">
        <v>67</v>
      </c>
      <c r="E8" s="111"/>
      <c r="F8" s="20"/>
    </row>
    <row r="9" spans="1:12" s="7" customFormat="1">
      <c r="A9" s="220">
        <v>1</v>
      </c>
      <c r="B9" s="220" t="s">
        <v>65</v>
      </c>
      <c r="C9" s="83">
        <f>SUM(C10,C26)</f>
        <v>439816</v>
      </c>
      <c r="D9" s="83">
        <f>SUM(D10,D26)</f>
        <v>439816</v>
      </c>
      <c r="E9" s="111"/>
      <c r="F9" s="83">
        <f>SUM(F10,F26)</f>
        <v>16293</v>
      </c>
      <c r="G9" s="83">
        <f>SUM(G10,G26)</f>
        <v>16293</v>
      </c>
      <c r="H9" s="83">
        <f>SUM(H10,H26)</f>
        <v>415400</v>
      </c>
      <c r="I9" s="83">
        <f>SUM(I10,I26)</f>
        <v>415400</v>
      </c>
    </row>
    <row r="10" spans="1:12" s="7" customFormat="1">
      <c r="A10" s="85">
        <v>1.1000000000000001</v>
      </c>
      <c r="B10" s="85" t="s">
        <v>80</v>
      </c>
      <c r="C10" s="83">
        <f>SUM(C11,C12,C16,C19,C25,C26)</f>
        <v>439816</v>
      </c>
      <c r="D10" s="83">
        <f>SUM(D11,D12,D16,D19,D24,D25)</f>
        <v>439816</v>
      </c>
      <c r="E10" s="111"/>
      <c r="F10" s="83">
        <f>SUM(F11,F12,F16,F19,F25,F26)</f>
        <v>16293</v>
      </c>
      <c r="G10" s="83">
        <f>SUM(G11,G12,G16,G19,G24,G25)</f>
        <v>16293</v>
      </c>
      <c r="H10" s="83">
        <f>SUM(H11,H12,H16,H19,H25,H26)</f>
        <v>415400</v>
      </c>
      <c r="I10" s="83">
        <f>SUM(I11,I12,I16,I19,I24,I25)</f>
        <v>415400</v>
      </c>
    </row>
    <row r="11" spans="1:12" s="9" customFormat="1" ht="18">
      <c r="A11" s="86" t="s">
        <v>30</v>
      </c>
      <c r="B11" s="86" t="s">
        <v>79</v>
      </c>
      <c r="C11" s="8"/>
      <c r="D11" s="8"/>
      <c r="E11" s="111"/>
      <c r="F11" s="8"/>
      <c r="G11" s="8"/>
      <c r="H11" s="8"/>
      <c r="I11" s="8"/>
    </row>
    <row r="12" spans="1:12" s="10" customFormat="1">
      <c r="A12" s="86" t="s">
        <v>31</v>
      </c>
      <c r="B12" s="86" t="s">
        <v>302</v>
      </c>
      <c r="C12" s="105">
        <v>900</v>
      </c>
      <c r="D12" s="105">
        <v>900</v>
      </c>
      <c r="E12" s="111"/>
      <c r="F12" s="105">
        <f>SUM(F14:F15)</f>
        <v>0</v>
      </c>
      <c r="G12" s="105">
        <f>SUM(G14:G15)</f>
        <v>0</v>
      </c>
      <c r="H12" s="105">
        <f>SUM(H14:H15)</f>
        <v>0</v>
      </c>
      <c r="I12" s="105">
        <f>SUM(I14:I15)</f>
        <v>0</v>
      </c>
    </row>
    <row r="13" spans="1:12" s="3" customFormat="1">
      <c r="A13" s="95" t="s">
        <v>81</v>
      </c>
      <c r="B13" s="95" t="s">
        <v>305</v>
      </c>
      <c r="C13" s="8">
        <v>900</v>
      </c>
      <c r="D13" s="8">
        <v>900</v>
      </c>
      <c r="E13" s="111"/>
      <c r="F13" s="8"/>
      <c r="G13" s="8"/>
      <c r="H13" s="8"/>
      <c r="I13" s="8"/>
    </row>
    <row r="14" spans="1:12" s="3" customFormat="1">
      <c r="A14" s="95" t="s">
        <v>470</v>
      </c>
      <c r="B14" s="95" t="s">
        <v>469</v>
      </c>
      <c r="C14" s="8"/>
      <c r="D14" s="8"/>
      <c r="E14" s="111"/>
      <c r="F14" s="8"/>
      <c r="G14" s="8"/>
      <c r="H14" s="8"/>
      <c r="I14" s="8"/>
    </row>
    <row r="15" spans="1:12" s="3" customFormat="1">
      <c r="A15" s="95" t="s">
        <v>471</v>
      </c>
      <c r="B15" s="95" t="s">
        <v>97</v>
      </c>
      <c r="C15" s="8"/>
      <c r="D15" s="8"/>
      <c r="E15" s="111"/>
      <c r="F15" s="8"/>
      <c r="G15" s="8"/>
      <c r="H15" s="8"/>
      <c r="I15" s="8"/>
    </row>
    <row r="16" spans="1:12" s="3" customFormat="1">
      <c r="A16" s="86" t="s">
        <v>82</v>
      </c>
      <c r="B16" s="86" t="s">
        <v>83</v>
      </c>
      <c r="C16" s="105">
        <f>SUM(C17:C18)</f>
        <v>438916</v>
      </c>
      <c r="D16" s="105">
        <f>SUM(D17:D18)</f>
        <v>438916</v>
      </c>
      <c r="E16" s="111"/>
      <c r="F16" s="105">
        <f>SUM(F17:F18)</f>
        <v>16293</v>
      </c>
      <c r="G16" s="105">
        <f>SUM(G17:G18)</f>
        <v>16293</v>
      </c>
      <c r="H16" s="105">
        <f>SUM(H17:H18)</f>
        <v>415400</v>
      </c>
      <c r="I16" s="105">
        <f>SUM(I17:I18)</f>
        <v>415400</v>
      </c>
    </row>
    <row r="17" spans="1:9" s="3" customFormat="1">
      <c r="A17" s="95" t="s">
        <v>84</v>
      </c>
      <c r="B17" s="95" t="s">
        <v>86</v>
      </c>
      <c r="C17" s="8">
        <f>F17+H17</f>
        <v>424229</v>
      </c>
      <c r="D17" s="8">
        <f>G17+I17</f>
        <v>424229</v>
      </c>
      <c r="E17" s="111"/>
      <c r="F17" s="8">
        <v>16293</v>
      </c>
      <c r="G17" s="8">
        <v>16293</v>
      </c>
      <c r="H17" s="8">
        <v>407936</v>
      </c>
      <c r="I17" s="8">
        <v>407936</v>
      </c>
    </row>
    <row r="18" spans="1:9" s="3" customFormat="1" ht="30">
      <c r="A18" s="95" t="s">
        <v>85</v>
      </c>
      <c r="B18" s="95" t="s">
        <v>110</v>
      </c>
      <c r="C18" s="8">
        <v>14687</v>
      </c>
      <c r="D18" s="8">
        <v>14687</v>
      </c>
      <c r="E18" s="111"/>
      <c r="F18" s="8"/>
      <c r="G18" s="8"/>
      <c r="H18" s="8">
        <v>7464</v>
      </c>
      <c r="I18" s="8">
        <v>7464</v>
      </c>
    </row>
    <row r="19" spans="1:9" s="3" customFormat="1">
      <c r="A19" s="86" t="s">
        <v>87</v>
      </c>
      <c r="B19" s="86" t="s">
        <v>395</v>
      </c>
      <c r="C19" s="105">
        <f>SUM(C20:C23)</f>
        <v>0</v>
      </c>
      <c r="D19" s="105">
        <f>SUM(D20:D23)</f>
        <v>0</v>
      </c>
      <c r="E19" s="111"/>
      <c r="F19" s="105">
        <f>SUM(F20:F23)</f>
        <v>0</v>
      </c>
      <c r="G19" s="105">
        <f>SUM(G20:G23)</f>
        <v>0</v>
      </c>
      <c r="H19" s="105">
        <f>SUM(H20:H23)</f>
        <v>0</v>
      </c>
      <c r="I19" s="105">
        <f>SUM(I20:I23)</f>
        <v>0</v>
      </c>
    </row>
    <row r="20" spans="1:9" s="3" customFormat="1">
      <c r="A20" s="95" t="s">
        <v>88</v>
      </c>
      <c r="B20" s="95" t="s">
        <v>89</v>
      </c>
      <c r="C20" s="8"/>
      <c r="D20" s="8"/>
      <c r="E20" s="111"/>
      <c r="F20" s="8"/>
      <c r="G20" s="8"/>
      <c r="H20" s="8"/>
      <c r="I20" s="8"/>
    </row>
    <row r="21" spans="1:9" s="3" customFormat="1" ht="30">
      <c r="A21" s="95" t="s">
        <v>92</v>
      </c>
      <c r="B21" s="95" t="s">
        <v>90</v>
      </c>
      <c r="C21" s="8"/>
      <c r="D21" s="8"/>
      <c r="E21" s="111"/>
      <c r="F21" s="8"/>
      <c r="G21" s="8"/>
      <c r="H21" s="8"/>
      <c r="I21" s="8"/>
    </row>
    <row r="22" spans="1:9" s="3" customFormat="1">
      <c r="A22" s="95" t="s">
        <v>93</v>
      </c>
      <c r="B22" s="95" t="s">
        <v>91</v>
      </c>
      <c r="C22" s="8"/>
      <c r="D22" s="8"/>
      <c r="E22" s="111"/>
      <c r="F22" s="8"/>
      <c r="G22" s="8"/>
      <c r="H22" s="8"/>
      <c r="I22" s="8"/>
    </row>
    <row r="23" spans="1:9" s="3" customFormat="1">
      <c r="A23" s="95" t="s">
        <v>94</v>
      </c>
      <c r="B23" s="95" t="s">
        <v>412</v>
      </c>
      <c r="C23" s="8"/>
      <c r="D23" s="8"/>
      <c r="E23" s="111"/>
      <c r="F23" s="8"/>
      <c r="G23" s="8"/>
      <c r="H23" s="8"/>
      <c r="I23" s="8"/>
    </row>
    <row r="24" spans="1:9" s="3" customFormat="1">
      <c r="A24" s="86" t="s">
        <v>95</v>
      </c>
      <c r="B24" s="86" t="s">
        <v>413</v>
      </c>
      <c r="C24" s="243"/>
      <c r="D24" s="8"/>
      <c r="E24" s="111"/>
      <c r="F24" s="243"/>
      <c r="G24" s="8"/>
      <c r="H24" s="243"/>
      <c r="I24" s="8"/>
    </row>
    <row r="25" spans="1:9" s="3" customFormat="1">
      <c r="A25" s="86" t="s">
        <v>246</v>
      </c>
      <c r="B25" s="86" t="s">
        <v>419</v>
      </c>
      <c r="C25" s="8"/>
      <c r="D25" s="8"/>
      <c r="E25" s="111"/>
      <c r="F25" s="8"/>
      <c r="G25" s="8"/>
      <c r="H25" s="8"/>
      <c r="I25" s="8"/>
    </row>
    <row r="26" spans="1:9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11"/>
      <c r="F26" s="83">
        <f>SUM(F27,F35)</f>
        <v>0</v>
      </c>
      <c r="G26" s="83">
        <f>SUM(G27,G35)</f>
        <v>0</v>
      </c>
      <c r="H26" s="83">
        <f>SUM(H27,H35)</f>
        <v>0</v>
      </c>
      <c r="I26" s="83">
        <f>SUM(I27,I35)</f>
        <v>0</v>
      </c>
    </row>
    <row r="27" spans="1:9">
      <c r="A27" s="86" t="s">
        <v>32</v>
      </c>
      <c r="B27" s="86" t="s">
        <v>305</v>
      </c>
      <c r="C27" s="105">
        <f>SUM(C28:C30)</f>
        <v>0</v>
      </c>
      <c r="D27" s="105">
        <f>SUM(D28:D30)</f>
        <v>0</v>
      </c>
      <c r="E27" s="111"/>
      <c r="F27" s="105">
        <f>SUM(F28:F30)</f>
        <v>0</v>
      </c>
      <c r="G27" s="105">
        <f>SUM(G28:G30)</f>
        <v>0</v>
      </c>
      <c r="H27" s="105">
        <f>SUM(H28:H30)</f>
        <v>0</v>
      </c>
      <c r="I27" s="105">
        <f>SUM(I28:I30)</f>
        <v>0</v>
      </c>
    </row>
    <row r="28" spans="1:9">
      <c r="A28" s="227" t="s">
        <v>98</v>
      </c>
      <c r="B28" s="227" t="s">
        <v>303</v>
      </c>
      <c r="C28" s="8"/>
      <c r="D28" s="8"/>
      <c r="E28" s="111"/>
      <c r="F28" s="8"/>
      <c r="G28" s="8"/>
      <c r="H28" s="8"/>
      <c r="I28" s="8"/>
    </row>
    <row r="29" spans="1:9">
      <c r="A29" s="227" t="s">
        <v>99</v>
      </c>
      <c r="B29" s="227" t="s">
        <v>306</v>
      </c>
      <c r="C29" s="8"/>
      <c r="D29" s="8"/>
      <c r="E29" s="111"/>
      <c r="F29" s="8"/>
      <c r="G29" s="8"/>
      <c r="H29" s="8"/>
      <c r="I29" s="8"/>
    </row>
    <row r="30" spans="1:9">
      <c r="A30" s="227" t="s">
        <v>421</v>
      </c>
      <c r="B30" s="227" t="s">
        <v>304</v>
      </c>
      <c r="C30" s="8"/>
      <c r="D30" s="8"/>
      <c r="E30" s="111"/>
      <c r="F30" s="8"/>
      <c r="G30" s="8"/>
      <c r="H30" s="8"/>
      <c r="I30" s="8"/>
    </row>
    <row r="31" spans="1:9">
      <c r="A31" s="86" t="s">
        <v>33</v>
      </c>
      <c r="B31" s="86" t="s">
        <v>469</v>
      </c>
      <c r="C31" s="105">
        <f>SUM(C32:C34)</f>
        <v>0</v>
      </c>
      <c r="D31" s="105">
        <f>SUM(D32:D34)</f>
        <v>0</v>
      </c>
      <c r="E31" s="111"/>
      <c r="F31" s="105">
        <f>SUM(F32:F34)</f>
        <v>0</v>
      </c>
      <c r="G31" s="105">
        <f>SUM(G32:G34)</f>
        <v>0</v>
      </c>
      <c r="H31" s="105">
        <f>SUM(H32:H34)</f>
        <v>0</v>
      </c>
      <c r="I31" s="105">
        <f>SUM(I32:I34)</f>
        <v>0</v>
      </c>
    </row>
    <row r="32" spans="1:9">
      <c r="A32" s="227" t="s">
        <v>12</v>
      </c>
      <c r="B32" s="227" t="s">
        <v>472</v>
      </c>
      <c r="C32" s="8"/>
      <c r="D32" s="8"/>
      <c r="E32" s="111"/>
      <c r="F32" s="8"/>
      <c r="G32" s="8"/>
      <c r="H32" s="8"/>
      <c r="I32" s="8"/>
    </row>
    <row r="33" spans="1:9">
      <c r="A33" s="227" t="s">
        <v>13</v>
      </c>
      <c r="B33" s="227" t="s">
        <v>473</v>
      </c>
      <c r="C33" s="8"/>
      <c r="D33" s="8"/>
      <c r="E33" s="111"/>
      <c r="F33" s="8"/>
      <c r="G33" s="8"/>
      <c r="H33" s="8"/>
      <c r="I33" s="8"/>
    </row>
    <row r="34" spans="1:9">
      <c r="A34" s="227" t="s">
        <v>276</v>
      </c>
      <c r="B34" s="227" t="s">
        <v>474</v>
      </c>
      <c r="C34" s="8"/>
      <c r="D34" s="8"/>
      <c r="E34" s="111"/>
      <c r="F34" s="8"/>
      <c r="G34" s="8"/>
      <c r="H34" s="8"/>
      <c r="I34" s="8"/>
    </row>
    <row r="35" spans="1:9" s="23" customFormat="1">
      <c r="A35" s="86" t="s">
        <v>34</v>
      </c>
      <c r="B35" s="241" t="s">
        <v>418</v>
      </c>
      <c r="C35" s="8"/>
      <c r="D35" s="8"/>
      <c r="F35" s="8"/>
      <c r="G35" s="8"/>
      <c r="H35" s="8"/>
      <c r="I35" s="8"/>
    </row>
    <row r="36" spans="1:9" s="2" customFormat="1">
      <c r="A36" s="1"/>
      <c r="B36" s="235"/>
      <c r="E36" s="415"/>
    </row>
    <row r="37" spans="1:9" s="2" customFormat="1">
      <c r="B37" s="235"/>
      <c r="E37" s="415"/>
    </row>
    <row r="38" spans="1:9">
      <c r="A38" s="1"/>
    </row>
    <row r="39" spans="1:9">
      <c r="A39" s="2"/>
    </row>
    <row r="40" spans="1:9" s="2" customFormat="1">
      <c r="A40" s="67" t="s">
        <v>107</v>
      </c>
      <c r="B40" s="235"/>
      <c r="E40" s="415"/>
    </row>
    <row r="41" spans="1:9" s="2" customFormat="1">
      <c r="B41" s="235"/>
      <c r="E41"/>
      <c r="F41"/>
      <c r="G41"/>
      <c r="H41"/>
      <c r="I41"/>
    </row>
    <row r="42" spans="1:9" s="2" customFormat="1">
      <c r="B42" s="235"/>
      <c r="D42" s="12"/>
      <c r="E42"/>
      <c r="F42"/>
      <c r="G42"/>
      <c r="H42"/>
      <c r="I42"/>
    </row>
    <row r="43" spans="1:9" s="2" customFormat="1">
      <c r="A43"/>
      <c r="B43" s="237" t="s">
        <v>416</v>
      </c>
      <c r="D43" s="12"/>
      <c r="E43"/>
      <c r="F43"/>
      <c r="G43"/>
      <c r="H43"/>
      <c r="I43"/>
    </row>
    <row r="44" spans="1:9" s="2" customFormat="1">
      <c r="A44"/>
      <c r="B44" s="235" t="s">
        <v>265</v>
      </c>
      <c r="D44" s="12"/>
      <c r="E44"/>
      <c r="F44"/>
      <c r="G44"/>
      <c r="H44"/>
      <c r="I44"/>
    </row>
    <row r="45" spans="1:9" customFormat="1" ht="12.75">
      <c r="B45" s="238" t="s">
        <v>139</v>
      </c>
    </row>
    <row r="46" spans="1:9" customFormat="1" ht="12.75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showGridLines="0" view="pageBreakPreview" topLeftCell="A34" zoomScale="80" zoomScaleNormal="100" zoomScaleSheetLayoutView="80" workbookViewId="0">
      <selection activeCell="C52" sqref="C5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3" width="0" style="2" hidden="1" customWidth="1"/>
    <col min="14" max="16384" width="9.140625" style="2"/>
  </cols>
  <sheetData>
    <row r="1" spans="1:17" s="6" customFormat="1">
      <c r="A1" s="72" t="s">
        <v>478</v>
      </c>
      <c r="B1" s="217"/>
      <c r="C1" s="698" t="s">
        <v>109</v>
      </c>
      <c r="D1" s="698"/>
      <c r="E1" s="89"/>
    </row>
    <row r="2" spans="1:17" s="6" customFormat="1">
      <c r="A2" s="362" t="s">
        <v>480</v>
      </c>
      <c r="B2" s="217"/>
      <c r="C2" s="696" t="str">
        <f>'ფორმა N1'!L2</f>
        <v>01.01.2017-31.12.2017</v>
      </c>
      <c r="D2" s="697"/>
      <c r="E2" s="89"/>
    </row>
    <row r="3" spans="1:17" s="6" customFormat="1">
      <c r="A3" s="362" t="s">
        <v>479</v>
      </c>
      <c r="B3" s="217"/>
      <c r="C3" s="218"/>
      <c r="D3" s="218"/>
      <c r="E3" s="89"/>
    </row>
    <row r="4" spans="1:17" s="6" customFormat="1">
      <c r="A4" s="74" t="s">
        <v>140</v>
      </c>
      <c r="B4" s="217"/>
      <c r="C4" s="218"/>
      <c r="D4" s="218"/>
      <c r="E4" s="89"/>
    </row>
    <row r="5" spans="1:17" s="6" customFormat="1">
      <c r="A5" s="74"/>
      <c r="B5" s="217"/>
      <c r="C5" s="218"/>
      <c r="D5" s="218"/>
      <c r="E5" s="89"/>
    </row>
    <row r="6" spans="1:17">
      <c r="A6" s="75" t="str">
        <f>'[2]ფორმა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17">
      <c r="A7" s="219" t="str">
        <f>'ფორმა N1'!A5</f>
        <v>მპგ მოძრაობა სახელმწიფო ხალხისთვის</v>
      </c>
      <c r="B7" s="78"/>
      <c r="C7" s="79"/>
      <c r="D7" s="79"/>
      <c r="E7" s="90"/>
    </row>
    <row r="8" spans="1:17">
      <c r="A8" s="75"/>
      <c r="B8" s="75"/>
      <c r="C8" s="74"/>
      <c r="D8" s="74"/>
      <c r="E8" s="90"/>
    </row>
    <row r="9" spans="1:17" s="6" customFormat="1">
      <c r="A9" s="217"/>
      <c r="B9" s="217"/>
      <c r="C9" s="76"/>
      <c r="D9" s="76"/>
      <c r="E9" s="89"/>
    </row>
    <row r="10" spans="1:17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17" s="7" customFormat="1">
      <c r="A11" s="220">
        <v>1</v>
      </c>
      <c r="B11" s="220" t="s">
        <v>57</v>
      </c>
      <c r="C11" s="80">
        <f>SUM(C12,C16,C56,C59,C60,C61,C79)</f>
        <v>133413.78</v>
      </c>
      <c r="D11" s="80">
        <f>SUM(D12,D16,D56,D59,D60,D61,D67,D75,D76)</f>
        <v>138761.78</v>
      </c>
      <c r="E11" s="221"/>
      <c r="F11" s="80">
        <f>SUM(F12,F16,F56,F59,F60,F61,F79)</f>
        <v>12658</v>
      </c>
      <c r="G11" s="671">
        <f>SUM(G12,G16,G56,G59,G60,G61,G67,G75,G76)</f>
        <v>10127</v>
      </c>
      <c r="H11" s="80">
        <f>SUM(H12,H16,H56,H59,H60,H61,H79)</f>
        <v>13762.84</v>
      </c>
      <c r="I11" s="671">
        <f>SUM(I12,I16,I56,I59,I60,I61,I67,I75,I76)</f>
        <v>22456.2</v>
      </c>
      <c r="J11" s="80">
        <f>SUM(J12,J16,J56,J59,J60,J61,J79)</f>
        <v>10627</v>
      </c>
      <c r="K11" s="80">
        <f>SUM(K12,K16,K56,K59,K60,K61,K67,K75,K76)</f>
        <v>8502</v>
      </c>
      <c r="L11" s="80">
        <f>SUM(L12,L16,L56,L59,L60,L61,L79)</f>
        <v>18816.5</v>
      </c>
      <c r="M11" s="80">
        <f>SUM(M12,M16,M56,M59,M60,M61,M67,M75,M76)</f>
        <v>16234</v>
      </c>
    </row>
    <row r="12" spans="1:17" s="9" customFormat="1" ht="18">
      <c r="A12" s="85">
        <v>1.1000000000000001</v>
      </c>
      <c r="B12" s="85" t="s">
        <v>58</v>
      </c>
      <c r="C12" s="81">
        <f>SUM(C13:C15)</f>
        <v>120497</v>
      </c>
      <c r="D12" s="81">
        <f>SUM(D13:D15)</f>
        <v>112888</v>
      </c>
      <c r="E12" s="91"/>
      <c r="F12" s="81">
        <f>SUM(F13:F14)</f>
        <v>12656</v>
      </c>
      <c r="G12" s="672">
        <f>SUM(G13:G14)</f>
        <v>10125</v>
      </c>
      <c r="H12" s="81">
        <f>SUM(H13:H14)</f>
        <v>13747.5</v>
      </c>
      <c r="I12" s="672">
        <f>SUM(I13:I14)</f>
        <v>14248</v>
      </c>
      <c r="J12" s="81">
        <f>SUM(J13:J15)</f>
        <v>10625</v>
      </c>
      <c r="K12" s="81">
        <f>SUM(K13:K15)</f>
        <v>8500</v>
      </c>
      <c r="L12" s="81">
        <f>SUM(L13:L14)</f>
        <v>18812.5</v>
      </c>
      <c r="M12" s="81">
        <f>SUM(M13:M14)</f>
        <v>15050</v>
      </c>
    </row>
    <row r="13" spans="1:17" s="10" customFormat="1">
      <c r="A13" s="86" t="s">
        <v>30</v>
      </c>
      <c r="B13" s="86" t="s">
        <v>59</v>
      </c>
      <c r="C13" s="4">
        <v>120497</v>
      </c>
      <c r="D13" s="4">
        <v>112888</v>
      </c>
      <c r="E13" s="92"/>
      <c r="F13" s="4">
        <v>12656</v>
      </c>
      <c r="G13" s="4">
        <v>10125</v>
      </c>
      <c r="H13" s="4">
        <v>13747.5</v>
      </c>
      <c r="I13" s="4">
        <v>14248</v>
      </c>
      <c r="J13" s="4">
        <v>10625</v>
      </c>
      <c r="K13" s="4">
        <v>8500</v>
      </c>
      <c r="L13" s="4">
        <v>18812.5</v>
      </c>
      <c r="M13" s="4">
        <v>15050</v>
      </c>
      <c r="P13" s="66"/>
      <c r="Q13" s="66"/>
    </row>
    <row r="14" spans="1:17" s="3" customFormat="1">
      <c r="A14" s="86" t="s">
        <v>31</v>
      </c>
      <c r="B14" s="86" t="s">
        <v>0</v>
      </c>
      <c r="C14" s="4"/>
      <c r="D14" s="4"/>
      <c r="E14" s="93"/>
      <c r="F14" s="4"/>
      <c r="G14" s="4"/>
      <c r="H14" s="4"/>
      <c r="I14" s="4"/>
      <c r="J14" s="4"/>
      <c r="K14" s="4"/>
      <c r="L14" s="4"/>
      <c r="M14" s="4"/>
    </row>
    <row r="15" spans="1:17" s="3" customFormat="1">
      <c r="A15" s="366" t="s">
        <v>482</v>
      </c>
      <c r="B15" s="367" t="s">
        <v>483</v>
      </c>
      <c r="C15" s="367"/>
      <c r="D15" s="367"/>
      <c r="E15" s="93"/>
      <c r="J15" s="367"/>
      <c r="K15" s="367"/>
    </row>
    <row r="16" spans="1:17" s="7" customFormat="1">
      <c r="A16" s="85">
        <v>1.2</v>
      </c>
      <c r="B16" s="85" t="s">
        <v>60</v>
      </c>
      <c r="C16" s="82">
        <f>SUM(C17,C20,C32,C33,C34,C35,C38,C39,C46:C50,C54,C55)</f>
        <v>12916.78</v>
      </c>
      <c r="D16" s="82">
        <f>SUM(D17,D20,D32,D33,D34,D35,D38,D39,D46:D50,D54,D55)</f>
        <v>25873.78</v>
      </c>
      <c r="E16" s="221"/>
      <c r="F16" s="82">
        <f t="shared" ref="F16:M16" si="0">SUM(F17,F20,F32,F33,F34,F35,F38,F39,F46:F50,F54,F55)</f>
        <v>2</v>
      </c>
      <c r="G16" s="673">
        <f t="shared" si="0"/>
        <v>2</v>
      </c>
      <c r="H16" s="82">
        <f t="shared" si="0"/>
        <v>15.34</v>
      </c>
      <c r="I16" s="673">
        <f t="shared" si="0"/>
        <v>8208.2000000000007</v>
      </c>
      <c r="J16" s="82">
        <f t="shared" si="0"/>
        <v>2</v>
      </c>
      <c r="K16" s="82">
        <f t="shared" si="0"/>
        <v>2</v>
      </c>
      <c r="L16" s="82">
        <f t="shared" si="0"/>
        <v>4</v>
      </c>
      <c r="M16" s="82">
        <f t="shared" si="0"/>
        <v>1184</v>
      </c>
    </row>
    <row r="17" spans="1:13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  <c r="F17" s="81">
        <f t="shared" ref="F17:M17" si="1">SUM(F18:F19)</f>
        <v>0</v>
      </c>
      <c r="G17" s="672">
        <f t="shared" si="1"/>
        <v>0</v>
      </c>
      <c r="H17" s="81">
        <f t="shared" si="1"/>
        <v>0</v>
      </c>
      <c r="I17" s="672">
        <f t="shared" si="1"/>
        <v>0</v>
      </c>
      <c r="J17" s="81">
        <f t="shared" si="1"/>
        <v>0</v>
      </c>
      <c r="K17" s="81">
        <f t="shared" si="1"/>
        <v>0</v>
      </c>
      <c r="L17" s="81">
        <f t="shared" si="1"/>
        <v>0</v>
      </c>
      <c r="M17" s="81">
        <f t="shared" si="1"/>
        <v>0</v>
      </c>
    </row>
    <row r="18" spans="1:13" s="3" customFormat="1">
      <c r="A18" s="95" t="s">
        <v>98</v>
      </c>
      <c r="B18" s="95" t="s">
        <v>61</v>
      </c>
      <c r="C18" s="4"/>
      <c r="D18" s="222"/>
      <c r="E18" s="93"/>
      <c r="F18" s="4"/>
      <c r="G18" s="222"/>
      <c r="H18" s="4"/>
      <c r="I18" s="222"/>
      <c r="J18" s="4"/>
      <c r="K18" s="222"/>
      <c r="L18" s="4"/>
      <c r="M18" s="222"/>
    </row>
    <row r="19" spans="1:13" s="3" customFormat="1">
      <c r="A19" s="95" t="s">
        <v>99</v>
      </c>
      <c r="B19" s="95" t="s">
        <v>62</v>
      </c>
      <c r="C19" s="4"/>
      <c r="D19" s="222"/>
      <c r="E19" s="93"/>
      <c r="F19" s="4"/>
      <c r="G19" s="222"/>
      <c r="H19" s="4"/>
      <c r="I19" s="222"/>
      <c r="J19" s="4"/>
      <c r="K19" s="222"/>
      <c r="L19" s="4"/>
      <c r="M19" s="222"/>
    </row>
    <row r="20" spans="1:13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525</v>
      </c>
      <c r="E20" s="223"/>
      <c r="F20" s="81">
        <f t="shared" ref="F20:M20" si="2">SUM(F21:F26,F31)</f>
        <v>0</v>
      </c>
      <c r="G20" s="672">
        <f t="shared" si="2"/>
        <v>0</v>
      </c>
      <c r="H20" s="81">
        <f t="shared" si="2"/>
        <v>0</v>
      </c>
      <c r="I20" s="672">
        <f t="shared" si="2"/>
        <v>0</v>
      </c>
      <c r="J20" s="81">
        <f t="shared" si="2"/>
        <v>0</v>
      </c>
      <c r="K20" s="81">
        <f t="shared" si="2"/>
        <v>0</v>
      </c>
      <c r="L20" s="81">
        <f t="shared" si="2"/>
        <v>0</v>
      </c>
      <c r="M20" s="81">
        <f t="shared" si="2"/>
        <v>0</v>
      </c>
    </row>
    <row r="21" spans="1:13" s="226" customFormat="1" ht="30">
      <c r="A21" s="95" t="s">
        <v>12</v>
      </c>
      <c r="B21" s="95" t="s">
        <v>245</v>
      </c>
      <c r="C21" s="224"/>
      <c r="D21" s="40">
        <v>45</v>
      </c>
      <c r="E21" s="225"/>
      <c r="F21" s="224"/>
      <c r="G21" s="674"/>
      <c r="H21" s="224"/>
      <c r="I21" s="674"/>
      <c r="J21" s="224"/>
      <c r="K21" s="38"/>
      <c r="L21" s="224"/>
      <c r="M21" s="38"/>
    </row>
    <row r="22" spans="1:13" s="226" customFormat="1">
      <c r="A22" s="95" t="s">
        <v>13</v>
      </c>
      <c r="B22" s="95" t="s">
        <v>14</v>
      </c>
      <c r="C22" s="224"/>
      <c r="D22" s="39"/>
      <c r="E22" s="225"/>
      <c r="F22" s="224"/>
      <c r="G22" s="675"/>
      <c r="H22" s="224"/>
      <c r="I22" s="675"/>
      <c r="J22" s="224"/>
      <c r="K22" s="39"/>
      <c r="L22" s="224"/>
      <c r="M22" s="39"/>
    </row>
    <row r="23" spans="1:13" s="226" customFormat="1" ht="30">
      <c r="A23" s="95" t="s">
        <v>276</v>
      </c>
      <c r="B23" s="95" t="s">
        <v>22</v>
      </c>
      <c r="C23" s="224"/>
      <c r="D23" s="40"/>
      <c r="E23" s="225"/>
      <c r="F23" s="224"/>
      <c r="G23" s="676"/>
      <c r="H23" s="224"/>
      <c r="I23" s="676"/>
      <c r="J23" s="224"/>
      <c r="K23" s="40"/>
      <c r="L23" s="224"/>
      <c r="M23" s="40"/>
    </row>
    <row r="24" spans="1:13" s="226" customFormat="1" ht="16.5" customHeight="1">
      <c r="A24" s="95" t="s">
        <v>277</v>
      </c>
      <c r="B24" s="95" t="s">
        <v>15</v>
      </c>
      <c r="C24" s="224"/>
      <c r="D24" s="40">
        <v>480</v>
      </c>
      <c r="E24" s="225"/>
      <c r="F24" s="224">
        <v>0</v>
      </c>
      <c r="G24" s="676">
        <v>0</v>
      </c>
      <c r="H24" s="224">
        <v>0</v>
      </c>
      <c r="I24" s="676">
        <v>0</v>
      </c>
      <c r="J24" s="224"/>
      <c r="K24" s="40"/>
      <c r="L24" s="224"/>
      <c r="M24" s="40"/>
    </row>
    <row r="25" spans="1:13" s="226" customFormat="1" ht="16.5" customHeight="1">
      <c r="A25" s="95" t="s">
        <v>278</v>
      </c>
      <c r="B25" s="95" t="s">
        <v>16</v>
      </c>
      <c r="C25" s="224"/>
      <c r="D25" s="40"/>
      <c r="E25" s="225"/>
      <c r="F25" s="224"/>
      <c r="G25" s="676"/>
      <c r="H25" s="224"/>
      <c r="I25" s="676"/>
      <c r="J25" s="224"/>
      <c r="K25" s="40"/>
      <c r="L25" s="224"/>
      <c r="M25" s="40"/>
    </row>
    <row r="26" spans="1:13" s="226" customFormat="1" ht="16.5" customHeight="1">
      <c r="A26" s="95" t="s">
        <v>279</v>
      </c>
      <c r="B26" s="95" t="s">
        <v>17</v>
      </c>
      <c r="C26" s="81">
        <f>SUM(C27:C30)</f>
        <v>0</v>
      </c>
      <c r="D26" s="81">
        <f>SUM(D27:D30)</f>
        <v>0</v>
      </c>
      <c r="E26" s="225"/>
      <c r="F26" s="81">
        <f t="shared" ref="F26:M26" si="3">SUM(F27:F30)</f>
        <v>0</v>
      </c>
      <c r="G26" s="672">
        <f t="shared" si="3"/>
        <v>0</v>
      </c>
      <c r="H26" s="81">
        <f t="shared" si="3"/>
        <v>0</v>
      </c>
      <c r="I26" s="672">
        <f t="shared" si="3"/>
        <v>0</v>
      </c>
      <c r="J26" s="81">
        <f t="shared" si="3"/>
        <v>0</v>
      </c>
      <c r="K26" s="81">
        <f t="shared" si="3"/>
        <v>0</v>
      </c>
      <c r="L26" s="81">
        <f t="shared" si="3"/>
        <v>0</v>
      </c>
      <c r="M26" s="81">
        <f t="shared" si="3"/>
        <v>0</v>
      </c>
    </row>
    <row r="27" spans="1:13" s="226" customFormat="1" ht="16.5" customHeight="1">
      <c r="A27" s="227" t="s">
        <v>280</v>
      </c>
      <c r="B27" s="227" t="s">
        <v>18</v>
      </c>
      <c r="C27" s="224"/>
      <c r="D27" s="40"/>
      <c r="E27" s="225"/>
      <c r="F27" s="224">
        <v>0</v>
      </c>
      <c r="G27" s="676">
        <v>0</v>
      </c>
      <c r="H27" s="224">
        <v>0</v>
      </c>
      <c r="I27" s="676">
        <v>0</v>
      </c>
      <c r="J27" s="224"/>
      <c r="K27" s="40"/>
      <c r="L27" s="224"/>
      <c r="M27" s="40"/>
    </row>
    <row r="28" spans="1:13" s="226" customFormat="1" ht="16.5" customHeight="1">
      <c r="A28" s="227" t="s">
        <v>281</v>
      </c>
      <c r="B28" s="227" t="s">
        <v>19</v>
      </c>
      <c r="C28" s="224"/>
      <c r="D28" s="40"/>
      <c r="E28" s="225"/>
      <c r="F28" s="224"/>
      <c r="G28" s="676"/>
      <c r="H28" s="224"/>
      <c r="I28" s="676"/>
      <c r="J28" s="224"/>
      <c r="K28" s="40"/>
      <c r="L28" s="224"/>
      <c r="M28" s="40"/>
    </row>
    <row r="29" spans="1:13" s="226" customFormat="1" ht="16.5" customHeight="1">
      <c r="A29" s="227" t="s">
        <v>282</v>
      </c>
      <c r="B29" s="227" t="s">
        <v>20</v>
      </c>
      <c r="C29" s="224"/>
      <c r="D29" s="40"/>
      <c r="E29" s="225"/>
      <c r="F29" s="224"/>
      <c r="G29" s="676"/>
      <c r="H29" s="224"/>
      <c r="I29" s="676"/>
      <c r="J29" s="224"/>
      <c r="K29" s="40"/>
      <c r="L29" s="224"/>
      <c r="M29" s="40"/>
    </row>
    <row r="30" spans="1:13" s="226" customFormat="1" ht="16.5" customHeight="1">
      <c r="A30" s="227" t="s">
        <v>283</v>
      </c>
      <c r="B30" s="227" t="s">
        <v>23</v>
      </c>
      <c r="C30" s="224"/>
      <c r="D30" s="41"/>
      <c r="E30" s="225"/>
      <c r="F30" s="224">
        <v>0</v>
      </c>
      <c r="G30" s="677">
        <v>0</v>
      </c>
      <c r="H30" s="224">
        <v>0</v>
      </c>
      <c r="I30" s="677">
        <v>0</v>
      </c>
      <c r="J30" s="224"/>
      <c r="K30" s="41"/>
      <c r="L30" s="224"/>
      <c r="M30" s="41"/>
    </row>
    <row r="31" spans="1:13" s="226" customFormat="1" ht="16.5" customHeight="1">
      <c r="A31" s="95" t="s">
        <v>284</v>
      </c>
      <c r="B31" s="95" t="s">
        <v>21</v>
      </c>
      <c r="C31" s="224"/>
      <c r="D31" s="41"/>
      <c r="E31" s="225"/>
      <c r="F31" s="224"/>
      <c r="G31" s="678"/>
      <c r="H31" s="224"/>
      <c r="I31" s="678"/>
      <c r="J31" s="224"/>
      <c r="K31" s="41"/>
      <c r="L31" s="224"/>
      <c r="M31" s="41"/>
    </row>
    <row r="32" spans="1:13" s="3" customFormat="1" ht="16.5" customHeight="1">
      <c r="A32" s="86" t="s">
        <v>34</v>
      </c>
      <c r="B32" s="86" t="s">
        <v>3</v>
      </c>
      <c r="C32" s="4"/>
      <c r="D32" s="222"/>
      <c r="E32" s="223"/>
      <c r="F32" s="4"/>
      <c r="G32" s="222"/>
      <c r="H32" s="4"/>
      <c r="I32" s="222"/>
      <c r="J32" s="4"/>
      <c r="K32" s="222"/>
      <c r="L32" s="4"/>
      <c r="M32" s="222"/>
    </row>
    <row r="33" spans="1:13" s="3" customFormat="1" ht="16.5" customHeight="1">
      <c r="A33" s="86" t="s">
        <v>35</v>
      </c>
      <c r="B33" s="86" t="s">
        <v>4</v>
      </c>
      <c r="C33" s="4"/>
      <c r="D33" s="222"/>
      <c r="E33" s="93"/>
      <c r="F33" s="4"/>
      <c r="G33" s="222"/>
      <c r="H33" s="4"/>
      <c r="I33" s="222"/>
      <c r="J33" s="4"/>
      <c r="K33" s="222"/>
      <c r="L33" s="4"/>
      <c r="M33" s="222"/>
    </row>
    <row r="34" spans="1:13" s="3" customFormat="1" ht="16.5" customHeight="1">
      <c r="A34" s="86" t="s">
        <v>36</v>
      </c>
      <c r="B34" s="86" t="s">
        <v>5</v>
      </c>
      <c r="C34" s="4"/>
      <c r="D34" s="222"/>
      <c r="E34" s="93"/>
      <c r="F34" s="4"/>
      <c r="G34" s="222"/>
      <c r="H34" s="4"/>
      <c r="I34" s="222"/>
      <c r="J34" s="4"/>
      <c r="K34" s="222"/>
      <c r="L34" s="4"/>
      <c r="M34" s="222"/>
    </row>
    <row r="35" spans="1:13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  <c r="F35" s="81">
        <f t="shared" ref="F35:M35" si="4">SUM(F36:F37)</f>
        <v>0</v>
      </c>
      <c r="G35" s="672">
        <f t="shared" si="4"/>
        <v>0</v>
      </c>
      <c r="H35" s="81">
        <f t="shared" si="4"/>
        <v>0</v>
      </c>
      <c r="I35" s="672">
        <f t="shared" si="4"/>
        <v>0</v>
      </c>
      <c r="J35" s="81">
        <f t="shared" si="4"/>
        <v>0</v>
      </c>
      <c r="K35" s="81">
        <f t="shared" si="4"/>
        <v>0</v>
      </c>
      <c r="L35" s="81">
        <f t="shared" si="4"/>
        <v>0</v>
      </c>
      <c r="M35" s="81">
        <f t="shared" si="4"/>
        <v>0</v>
      </c>
    </row>
    <row r="36" spans="1:13" s="3" customFormat="1" ht="16.5" customHeight="1">
      <c r="A36" s="95" t="s">
        <v>285</v>
      </c>
      <c r="B36" s="95" t="s">
        <v>56</v>
      </c>
      <c r="C36" s="4"/>
      <c r="D36" s="222"/>
      <c r="E36" s="93"/>
      <c r="F36" s="4"/>
      <c r="G36" s="222"/>
      <c r="H36" s="4"/>
      <c r="I36" s="222"/>
      <c r="J36" s="4"/>
      <c r="K36" s="222"/>
      <c r="L36" s="4"/>
      <c r="M36" s="222"/>
    </row>
    <row r="37" spans="1:13" s="3" customFormat="1" ht="16.5" customHeight="1">
      <c r="A37" s="95" t="s">
        <v>286</v>
      </c>
      <c r="B37" s="95" t="s">
        <v>55</v>
      </c>
      <c r="C37" s="4"/>
      <c r="D37" s="222"/>
      <c r="E37" s="93"/>
      <c r="F37" s="4"/>
      <c r="G37" s="222"/>
      <c r="H37" s="4"/>
      <c r="I37" s="222"/>
      <c r="J37" s="4"/>
      <c r="K37" s="222"/>
      <c r="L37" s="4"/>
      <c r="M37" s="222"/>
    </row>
    <row r="38" spans="1:13" s="3" customFormat="1" ht="16.5" customHeight="1">
      <c r="A38" s="86" t="s">
        <v>38</v>
      </c>
      <c r="B38" s="86" t="s">
        <v>49</v>
      </c>
      <c r="C38" s="4">
        <v>82.78</v>
      </c>
      <c r="D38" s="222">
        <v>82.78</v>
      </c>
      <c r="E38" s="93"/>
      <c r="F38" s="4">
        <v>2</v>
      </c>
      <c r="G38" s="222">
        <v>2</v>
      </c>
      <c r="H38" s="4">
        <v>15.34</v>
      </c>
      <c r="I38" s="222">
        <v>15.34</v>
      </c>
      <c r="J38" s="4">
        <v>2</v>
      </c>
      <c r="K38" s="222">
        <v>2</v>
      </c>
      <c r="L38" s="4">
        <v>4</v>
      </c>
      <c r="M38" s="222">
        <v>4</v>
      </c>
    </row>
    <row r="39" spans="1:13" s="3" customFormat="1" ht="16.5" customHeight="1">
      <c r="A39" s="86" t="s">
        <v>39</v>
      </c>
      <c r="B39" s="86" t="s">
        <v>386</v>
      </c>
      <c r="C39" s="81">
        <f>SUM(C40:C45)</f>
        <v>0</v>
      </c>
      <c r="D39" s="81">
        <v>3430</v>
      </c>
      <c r="E39" s="93"/>
      <c r="F39" s="81">
        <f t="shared" ref="F39:M39" si="5">SUM(F40:F45)</f>
        <v>0</v>
      </c>
      <c r="G39" s="672">
        <f t="shared" si="5"/>
        <v>0</v>
      </c>
      <c r="H39" s="81">
        <f t="shared" si="5"/>
        <v>0</v>
      </c>
      <c r="I39" s="672">
        <f t="shared" si="5"/>
        <v>0</v>
      </c>
      <c r="J39" s="81">
        <f t="shared" si="5"/>
        <v>0</v>
      </c>
      <c r="K39" s="81">
        <f t="shared" si="5"/>
        <v>0</v>
      </c>
      <c r="L39" s="81">
        <f t="shared" si="5"/>
        <v>0</v>
      </c>
      <c r="M39" s="81">
        <f t="shared" si="5"/>
        <v>1180</v>
      </c>
    </row>
    <row r="40" spans="1:13" s="3" customFormat="1" ht="16.5" customHeight="1">
      <c r="A40" s="17" t="s">
        <v>341</v>
      </c>
      <c r="B40" s="17" t="s">
        <v>345</v>
      </c>
      <c r="C40" s="4"/>
      <c r="D40" s="222"/>
      <c r="E40" s="93"/>
      <c r="F40" s="4"/>
      <c r="G40" s="222"/>
      <c r="H40" s="4"/>
      <c r="I40" s="222"/>
      <c r="J40" s="4"/>
      <c r="K40" s="222"/>
      <c r="L40" s="4"/>
      <c r="M40" s="222"/>
    </row>
    <row r="41" spans="1:13" s="3" customFormat="1" ht="16.5" customHeight="1">
      <c r="A41" s="17" t="s">
        <v>342</v>
      </c>
      <c r="B41" s="17" t="s">
        <v>346</v>
      </c>
      <c r="C41" s="4"/>
      <c r="D41" s="222"/>
      <c r="E41" s="93"/>
      <c r="F41" s="4"/>
      <c r="G41" s="222"/>
      <c r="H41" s="4"/>
      <c r="I41" s="222"/>
      <c r="J41" s="4"/>
      <c r="K41" s="222"/>
      <c r="L41" s="4"/>
      <c r="M41" s="222"/>
    </row>
    <row r="42" spans="1:13" s="3" customFormat="1" ht="16.5" customHeight="1">
      <c r="A42" s="17" t="s">
        <v>343</v>
      </c>
      <c r="B42" s="17" t="s">
        <v>349</v>
      </c>
      <c r="C42" s="4"/>
      <c r="D42" s="222"/>
      <c r="E42" s="93"/>
      <c r="F42" s="4"/>
      <c r="G42" s="222"/>
      <c r="H42" s="4"/>
      <c r="I42" s="222"/>
      <c r="J42" s="4"/>
      <c r="K42" s="222"/>
      <c r="L42" s="4"/>
      <c r="M42" s="222"/>
    </row>
    <row r="43" spans="1:13" s="3" customFormat="1" ht="16.5" customHeight="1">
      <c r="A43" s="17" t="s">
        <v>348</v>
      </c>
      <c r="B43" s="17" t="s">
        <v>350</v>
      </c>
      <c r="C43" s="4"/>
      <c r="D43" s="222"/>
      <c r="E43" s="93"/>
      <c r="F43" s="4"/>
      <c r="G43" s="222"/>
      <c r="H43" s="4"/>
      <c r="I43" s="222"/>
      <c r="J43" s="4"/>
      <c r="K43" s="222"/>
      <c r="L43" s="4"/>
      <c r="M43" s="222"/>
    </row>
    <row r="44" spans="1:13" s="3" customFormat="1" ht="16.5" customHeight="1">
      <c r="A44" s="17" t="s">
        <v>351</v>
      </c>
      <c r="B44" s="17" t="s">
        <v>462</v>
      </c>
      <c r="C44" s="4"/>
      <c r="D44" s="222"/>
      <c r="E44" s="93"/>
      <c r="F44" s="4"/>
      <c r="G44" s="222"/>
      <c r="H44" s="4"/>
      <c r="I44" s="222"/>
      <c r="J44" s="4"/>
      <c r="K44" s="222"/>
      <c r="L44" s="4"/>
      <c r="M44" s="222"/>
    </row>
    <row r="45" spans="1:13" s="3" customFormat="1" ht="16.5" customHeight="1">
      <c r="A45" s="17" t="s">
        <v>463</v>
      </c>
      <c r="B45" s="17" t="s">
        <v>347</v>
      </c>
      <c r="C45" s="4"/>
      <c r="D45" s="222">
        <v>3430</v>
      </c>
      <c r="E45" s="93"/>
      <c r="F45" s="4"/>
      <c r="G45" s="222"/>
      <c r="H45" s="4"/>
      <c r="I45" s="222"/>
      <c r="J45" s="4"/>
      <c r="K45" s="222"/>
      <c r="L45" s="4"/>
      <c r="M45" s="222">
        <v>1180</v>
      </c>
    </row>
    <row r="46" spans="1:13" s="3" customFormat="1" ht="30">
      <c r="A46" s="86" t="s">
        <v>40</v>
      </c>
      <c r="B46" s="86" t="s">
        <v>28</v>
      </c>
      <c r="C46" s="4">
        <v>1064</v>
      </c>
      <c r="D46" s="222">
        <v>1144</v>
      </c>
      <c r="E46" s="93"/>
      <c r="F46" s="4">
        <v>0</v>
      </c>
      <c r="G46" s="222">
        <v>0</v>
      </c>
      <c r="H46" s="4">
        <v>0</v>
      </c>
      <c r="I46" s="222">
        <v>0</v>
      </c>
      <c r="J46" s="4"/>
      <c r="K46" s="222"/>
      <c r="L46" s="4"/>
      <c r="M46" s="222"/>
    </row>
    <row r="47" spans="1:13" s="3" customFormat="1" ht="16.5" customHeight="1">
      <c r="A47" s="86" t="s">
        <v>41</v>
      </c>
      <c r="B47" s="86" t="s">
        <v>24</v>
      </c>
      <c r="C47" s="4"/>
      <c r="D47" s="222"/>
      <c r="E47" s="93"/>
      <c r="F47" s="4">
        <v>0</v>
      </c>
      <c r="G47" s="222">
        <v>0</v>
      </c>
      <c r="H47" s="4">
        <v>0</v>
      </c>
      <c r="I47" s="222">
        <v>0</v>
      </c>
      <c r="J47" s="4"/>
      <c r="K47" s="222"/>
      <c r="L47" s="4"/>
      <c r="M47" s="222"/>
    </row>
    <row r="48" spans="1:13" s="3" customFormat="1" ht="16.5" customHeight="1">
      <c r="A48" s="86" t="s">
        <v>42</v>
      </c>
      <c r="B48" s="86" t="s">
        <v>25</v>
      </c>
      <c r="C48" s="4"/>
      <c r="D48" s="222"/>
      <c r="E48" s="93"/>
      <c r="F48" s="4">
        <v>0</v>
      </c>
      <c r="G48" s="222">
        <v>0</v>
      </c>
      <c r="H48" s="4">
        <v>0</v>
      </c>
      <c r="I48" s="222">
        <v>0</v>
      </c>
      <c r="J48" s="4"/>
      <c r="K48" s="222"/>
      <c r="L48" s="4"/>
      <c r="M48" s="222"/>
    </row>
    <row r="49" spans="1:13" s="3" customFormat="1" ht="16.5" customHeight="1">
      <c r="A49" s="86" t="s">
        <v>43</v>
      </c>
      <c r="B49" s="86" t="s">
        <v>26</v>
      </c>
      <c r="C49" s="4"/>
      <c r="D49" s="222"/>
      <c r="E49" s="93"/>
      <c r="F49" s="4"/>
      <c r="G49" s="222"/>
      <c r="H49" s="4"/>
      <c r="I49" s="222"/>
      <c r="J49" s="4"/>
      <c r="K49" s="222"/>
      <c r="L49" s="4"/>
      <c r="M49" s="222"/>
    </row>
    <row r="50" spans="1:13" s="3" customFormat="1" ht="16.5" customHeight="1">
      <c r="A50" s="86" t="s">
        <v>44</v>
      </c>
      <c r="B50" s="86" t="s">
        <v>387</v>
      </c>
      <c r="C50" s="81">
        <f>SUM(C51:C53)</f>
        <v>11770</v>
      </c>
      <c r="D50" s="81">
        <f>D53+D52+D51</f>
        <v>20692</v>
      </c>
      <c r="E50" s="93"/>
      <c r="F50" s="81">
        <f t="shared" ref="F50:M50" si="6">SUM(F51:F53)</f>
        <v>0</v>
      </c>
      <c r="G50" s="672">
        <f t="shared" si="6"/>
        <v>0</v>
      </c>
      <c r="H50" s="81">
        <f t="shared" si="6"/>
        <v>0</v>
      </c>
      <c r="I50" s="672">
        <f t="shared" si="6"/>
        <v>8192.86</v>
      </c>
      <c r="J50" s="81">
        <f t="shared" si="6"/>
        <v>0</v>
      </c>
      <c r="K50" s="81">
        <f t="shared" si="6"/>
        <v>0</v>
      </c>
      <c r="L50" s="81">
        <f t="shared" si="6"/>
        <v>0</v>
      </c>
      <c r="M50" s="81">
        <f t="shared" si="6"/>
        <v>0</v>
      </c>
    </row>
    <row r="51" spans="1:13" s="3" customFormat="1" ht="16.5" customHeight="1">
      <c r="A51" s="95" t="s">
        <v>357</v>
      </c>
      <c r="B51" s="95" t="s">
        <v>360</v>
      </c>
      <c r="C51" s="4">
        <v>9730</v>
      </c>
      <c r="D51" s="222">
        <v>9692</v>
      </c>
      <c r="E51" s="93"/>
      <c r="F51" s="4"/>
      <c r="G51" s="222">
        <v>0</v>
      </c>
      <c r="H51" s="4">
        <v>0</v>
      </c>
      <c r="I51" s="4">
        <v>8192.86</v>
      </c>
      <c r="J51" s="4"/>
      <c r="K51" s="222"/>
      <c r="L51" s="4"/>
      <c r="M51" s="222"/>
    </row>
    <row r="52" spans="1:13" s="3" customFormat="1" ht="16.5" customHeight="1">
      <c r="A52" s="95" t="s">
        <v>358</v>
      </c>
      <c r="B52" s="95" t="s">
        <v>359</v>
      </c>
      <c r="C52" s="4">
        <v>2040</v>
      </c>
      <c r="D52" s="222">
        <v>2040</v>
      </c>
      <c r="E52" s="93"/>
      <c r="F52" s="4"/>
      <c r="G52" s="222"/>
      <c r="H52" s="4"/>
      <c r="I52" s="222"/>
      <c r="J52" s="4"/>
      <c r="K52" s="222"/>
      <c r="L52" s="4"/>
      <c r="M52" s="222"/>
    </row>
    <row r="53" spans="1:13" s="3" customFormat="1" ht="16.5" customHeight="1">
      <c r="A53" s="95" t="s">
        <v>361</v>
      </c>
      <c r="B53" s="95" t="s">
        <v>362</v>
      </c>
      <c r="C53" s="4"/>
      <c r="D53" s="222">
        <v>8960</v>
      </c>
      <c r="E53" s="93"/>
      <c r="F53" s="4"/>
      <c r="G53" s="222">
        <v>0</v>
      </c>
      <c r="H53" s="4"/>
      <c r="I53" s="222">
        <v>0</v>
      </c>
      <c r="J53" s="4"/>
      <c r="K53" s="222"/>
      <c r="L53" s="4"/>
      <c r="M53" s="222"/>
    </row>
    <row r="54" spans="1:13" s="3" customFormat="1">
      <c r="A54" s="86" t="s">
        <v>45</v>
      </c>
      <c r="B54" s="86" t="s">
        <v>29</v>
      </c>
      <c r="C54" s="4"/>
      <c r="D54" s="222"/>
      <c r="E54" s="93"/>
      <c r="F54" s="4"/>
      <c r="G54" s="222"/>
      <c r="H54" s="4"/>
      <c r="I54" s="222"/>
      <c r="J54" s="4"/>
      <c r="K54" s="222"/>
      <c r="L54" s="4"/>
      <c r="M54" s="222"/>
    </row>
    <row r="55" spans="1:13" s="3" customFormat="1" ht="16.5" customHeight="1">
      <c r="A55" s="86" t="s">
        <v>46</v>
      </c>
      <c r="B55" s="86" t="s">
        <v>6</v>
      </c>
      <c r="C55" s="4"/>
      <c r="D55" s="222"/>
      <c r="E55" s="223"/>
      <c r="F55" s="4"/>
      <c r="G55" s="222"/>
      <c r="H55" s="4"/>
      <c r="I55" s="222"/>
      <c r="J55" s="4"/>
      <c r="K55" s="222"/>
      <c r="L55" s="4"/>
      <c r="M55" s="222"/>
    </row>
    <row r="56" spans="1:13" s="3" customFormat="1" ht="30">
      <c r="A56" s="85">
        <v>1.3</v>
      </c>
      <c r="B56" s="85" t="s">
        <v>392</v>
      </c>
      <c r="C56" s="82">
        <f>SUM(C57:C58)</f>
        <v>0</v>
      </c>
      <c r="D56" s="82">
        <f>SUM(D57:D58)</f>
        <v>0</v>
      </c>
      <c r="E56" s="223"/>
      <c r="F56" s="82">
        <f t="shared" ref="F56:M56" si="7">SUM(F57:F58)</f>
        <v>0</v>
      </c>
      <c r="G56" s="673">
        <f t="shared" si="7"/>
        <v>0</v>
      </c>
      <c r="H56" s="82">
        <f t="shared" si="7"/>
        <v>0</v>
      </c>
      <c r="I56" s="673">
        <f t="shared" si="7"/>
        <v>0</v>
      </c>
      <c r="J56" s="82">
        <f t="shared" si="7"/>
        <v>0</v>
      </c>
      <c r="K56" s="82">
        <f t="shared" si="7"/>
        <v>0</v>
      </c>
      <c r="L56" s="82">
        <f t="shared" si="7"/>
        <v>0</v>
      </c>
      <c r="M56" s="82">
        <f t="shared" si="7"/>
        <v>0</v>
      </c>
    </row>
    <row r="57" spans="1:13" s="3" customFormat="1" ht="30">
      <c r="A57" s="86" t="s">
        <v>50</v>
      </c>
      <c r="B57" s="86" t="s">
        <v>48</v>
      </c>
      <c r="C57" s="4"/>
      <c r="D57" s="222"/>
      <c r="E57" s="223"/>
      <c r="F57" s="4"/>
      <c r="G57" s="222"/>
      <c r="H57" s="4"/>
      <c r="I57" s="222"/>
      <c r="J57" s="4"/>
      <c r="K57" s="222"/>
      <c r="L57" s="4"/>
      <c r="M57" s="222"/>
    </row>
    <row r="58" spans="1:13" s="3" customFormat="1" ht="16.5" customHeight="1">
      <c r="A58" s="86" t="s">
        <v>51</v>
      </c>
      <c r="B58" s="86" t="s">
        <v>47</v>
      </c>
      <c r="C58" s="4"/>
      <c r="D58" s="222"/>
      <c r="E58" s="223"/>
      <c r="F58" s="4"/>
      <c r="G58" s="222"/>
      <c r="H58" s="4"/>
      <c r="I58" s="222"/>
      <c r="J58" s="4"/>
      <c r="K58" s="222"/>
      <c r="L58" s="4"/>
      <c r="M58" s="222"/>
    </row>
    <row r="59" spans="1:13" s="3" customFormat="1">
      <c r="A59" s="85">
        <v>1.4</v>
      </c>
      <c r="B59" s="85" t="s">
        <v>394</v>
      </c>
      <c r="C59" s="4"/>
      <c r="D59" s="222"/>
      <c r="E59" s="223"/>
      <c r="F59" s="4"/>
      <c r="G59" s="222"/>
      <c r="H59" s="4"/>
      <c r="I59" s="222"/>
      <c r="J59" s="4"/>
      <c r="K59" s="222"/>
      <c r="L59" s="4"/>
      <c r="M59" s="222"/>
    </row>
    <row r="60" spans="1:13" s="226" customFormat="1">
      <c r="A60" s="85">
        <v>1.5</v>
      </c>
      <c r="B60" s="85" t="s">
        <v>7</v>
      </c>
      <c r="C60" s="224"/>
      <c r="D60" s="40"/>
      <c r="E60" s="225"/>
      <c r="F60" s="224"/>
      <c r="G60" s="676"/>
      <c r="H60" s="224"/>
      <c r="I60" s="676"/>
      <c r="J60" s="224"/>
      <c r="K60" s="40"/>
      <c r="L60" s="224"/>
      <c r="M60" s="40"/>
    </row>
    <row r="61" spans="1:13" s="226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25"/>
      <c r="F61" s="83">
        <f t="shared" ref="F61:M61" si="8">SUM(F62:F66)</f>
        <v>0</v>
      </c>
      <c r="G61" s="679">
        <f t="shared" si="8"/>
        <v>0</v>
      </c>
      <c r="H61" s="83">
        <f t="shared" si="8"/>
        <v>0</v>
      </c>
      <c r="I61" s="679">
        <f t="shared" si="8"/>
        <v>0</v>
      </c>
      <c r="J61" s="83">
        <f t="shared" si="8"/>
        <v>0</v>
      </c>
      <c r="K61" s="84">
        <f t="shared" si="8"/>
        <v>0</v>
      </c>
      <c r="L61" s="83">
        <f t="shared" si="8"/>
        <v>0</v>
      </c>
      <c r="M61" s="84">
        <f t="shared" si="8"/>
        <v>0</v>
      </c>
    </row>
    <row r="62" spans="1:13" s="226" customFormat="1">
      <c r="A62" s="86" t="s">
        <v>292</v>
      </c>
      <c r="B62" s="46" t="s">
        <v>52</v>
      </c>
      <c r="C62" s="224"/>
      <c r="D62" s="40"/>
      <c r="E62" s="225"/>
      <c r="F62" s="224"/>
      <c r="G62" s="676"/>
      <c r="H62" s="224"/>
      <c r="I62" s="676"/>
      <c r="J62" s="224"/>
      <c r="K62" s="40"/>
      <c r="L62" s="224"/>
      <c r="M62" s="40"/>
    </row>
    <row r="63" spans="1:13" s="226" customFormat="1" ht="30">
      <c r="A63" s="86" t="s">
        <v>293</v>
      </c>
      <c r="B63" s="46" t="s">
        <v>54</v>
      </c>
      <c r="C63" s="224"/>
      <c r="D63" s="40"/>
      <c r="E63" s="225"/>
      <c r="F63" s="224"/>
      <c r="G63" s="676"/>
      <c r="H63" s="224"/>
      <c r="I63" s="676"/>
      <c r="J63" s="224"/>
      <c r="K63" s="40"/>
      <c r="L63" s="224"/>
      <c r="M63" s="40"/>
    </row>
    <row r="64" spans="1:13" s="226" customFormat="1">
      <c r="A64" s="86" t="s">
        <v>294</v>
      </c>
      <c r="B64" s="46" t="s">
        <v>53</v>
      </c>
      <c r="C64" s="40"/>
      <c r="D64" s="40"/>
      <c r="E64" s="225"/>
      <c r="F64" s="40"/>
      <c r="G64" s="676"/>
      <c r="H64" s="40"/>
      <c r="I64" s="676"/>
      <c r="J64" s="40"/>
      <c r="K64" s="40"/>
      <c r="L64" s="40"/>
      <c r="M64" s="40"/>
    </row>
    <row r="65" spans="1:13" s="226" customFormat="1">
      <c r="A65" s="86" t="s">
        <v>295</v>
      </c>
      <c r="B65" s="46" t="s">
        <v>27</v>
      </c>
      <c r="C65" s="224"/>
      <c r="D65" s="40"/>
      <c r="E65" s="225"/>
      <c r="F65" s="224"/>
      <c r="G65" s="676"/>
      <c r="H65" s="224"/>
      <c r="I65" s="676"/>
      <c r="J65" s="224"/>
      <c r="K65" s="40"/>
      <c r="L65" s="224"/>
      <c r="M65" s="40"/>
    </row>
    <row r="66" spans="1:13" s="226" customFormat="1">
      <c r="A66" s="86" t="s">
        <v>323</v>
      </c>
      <c r="B66" s="46" t="s">
        <v>324</v>
      </c>
      <c r="C66" s="224"/>
      <c r="D66" s="40"/>
      <c r="E66" s="225"/>
      <c r="F66" s="224"/>
      <c r="G66" s="676"/>
      <c r="H66" s="224"/>
      <c r="I66" s="676"/>
      <c r="J66" s="224"/>
      <c r="K66" s="40"/>
      <c r="L66" s="224"/>
      <c r="M66" s="40"/>
    </row>
    <row r="67" spans="1:13">
      <c r="A67" s="220">
        <v>2</v>
      </c>
      <c r="B67" s="220" t="s">
        <v>388</v>
      </c>
      <c r="C67" s="228"/>
      <c r="D67" s="83">
        <f>SUM(D68:D74)</f>
        <v>0</v>
      </c>
      <c r="E67" s="94"/>
      <c r="F67" s="228"/>
      <c r="G67" s="680">
        <f>SUM(G68:G74)</f>
        <v>0</v>
      </c>
      <c r="H67" s="228"/>
      <c r="I67" s="680">
        <f>SUM(I68:I74)</f>
        <v>0</v>
      </c>
      <c r="J67" s="228"/>
      <c r="K67" s="83">
        <f>SUM(K68:K74)</f>
        <v>0</v>
      </c>
      <c r="L67" s="228"/>
      <c r="M67" s="83">
        <f>SUM(M68:M74)</f>
        <v>0</v>
      </c>
    </row>
    <row r="68" spans="1:13">
      <c r="A68" s="96">
        <v>2.1</v>
      </c>
      <c r="B68" s="229" t="s">
        <v>100</v>
      </c>
      <c r="C68" s="230"/>
      <c r="D68" s="22"/>
      <c r="E68" s="94"/>
      <c r="F68" s="230"/>
      <c r="G68" s="681"/>
      <c r="H68" s="230"/>
      <c r="I68" s="681"/>
      <c r="J68" s="230"/>
      <c r="K68" s="22"/>
      <c r="L68" s="230"/>
      <c r="M68" s="22"/>
    </row>
    <row r="69" spans="1:13">
      <c r="A69" s="96">
        <v>2.2000000000000002</v>
      </c>
      <c r="B69" s="229" t="s">
        <v>389</v>
      </c>
      <c r="C69" s="230"/>
      <c r="D69" s="22"/>
      <c r="E69" s="94"/>
      <c r="F69" s="230"/>
      <c r="G69" s="681"/>
      <c r="H69" s="230"/>
      <c r="I69" s="681"/>
      <c r="J69" s="230"/>
      <c r="K69" s="22"/>
      <c r="L69" s="230"/>
      <c r="M69" s="22"/>
    </row>
    <row r="70" spans="1:13">
      <c r="A70" s="96">
        <v>2.2999999999999998</v>
      </c>
      <c r="B70" s="229" t="s">
        <v>104</v>
      </c>
      <c r="C70" s="230"/>
      <c r="D70" s="22"/>
      <c r="E70" s="94"/>
      <c r="F70" s="230"/>
      <c r="G70" s="681"/>
      <c r="H70" s="230"/>
      <c r="I70" s="681"/>
      <c r="J70" s="230"/>
      <c r="K70" s="22"/>
      <c r="L70" s="230"/>
      <c r="M70" s="22"/>
    </row>
    <row r="71" spans="1:13">
      <c r="A71" s="96">
        <v>2.4</v>
      </c>
      <c r="B71" s="229" t="s">
        <v>103</v>
      </c>
      <c r="C71" s="230"/>
      <c r="D71" s="22"/>
      <c r="E71" s="94"/>
      <c r="F71" s="230"/>
      <c r="G71" s="681"/>
      <c r="H71" s="230"/>
      <c r="I71" s="681"/>
      <c r="J71" s="230"/>
      <c r="K71" s="22"/>
      <c r="L71" s="230"/>
      <c r="M71" s="22"/>
    </row>
    <row r="72" spans="1:13">
      <c r="A72" s="96">
        <v>2.5</v>
      </c>
      <c r="B72" s="229" t="s">
        <v>390</v>
      </c>
      <c r="C72" s="230"/>
      <c r="D72" s="22"/>
      <c r="E72" s="94"/>
      <c r="F72" s="230"/>
      <c r="G72" s="681"/>
      <c r="H72" s="230"/>
      <c r="I72" s="681"/>
      <c r="J72" s="230"/>
      <c r="K72" s="22"/>
      <c r="L72" s="230"/>
      <c r="M72" s="22"/>
    </row>
    <row r="73" spans="1:13">
      <c r="A73" s="96">
        <v>2.6</v>
      </c>
      <c r="B73" s="229" t="s">
        <v>101</v>
      </c>
      <c r="C73" s="230"/>
      <c r="D73" s="22"/>
      <c r="E73" s="94"/>
      <c r="F73" s="230"/>
      <c r="G73" s="681"/>
      <c r="H73" s="230"/>
      <c r="I73" s="681"/>
      <c r="J73" s="230"/>
      <c r="K73" s="22"/>
      <c r="L73" s="230"/>
      <c r="M73" s="22"/>
    </row>
    <row r="74" spans="1:13">
      <c r="A74" s="96">
        <v>2.7</v>
      </c>
      <c r="B74" s="229" t="s">
        <v>102</v>
      </c>
      <c r="C74" s="231"/>
      <c r="D74" s="22"/>
      <c r="E74" s="94"/>
      <c r="F74" s="231"/>
      <c r="G74" s="681"/>
      <c r="H74" s="231"/>
      <c r="I74" s="681"/>
      <c r="J74" s="231"/>
      <c r="K74" s="22"/>
      <c r="L74" s="231"/>
      <c r="M74" s="22"/>
    </row>
    <row r="75" spans="1:13">
      <c r="A75" s="220">
        <v>3</v>
      </c>
      <c r="B75" s="220" t="s">
        <v>417</v>
      </c>
      <c r="C75" s="83"/>
      <c r="D75" s="22"/>
      <c r="E75" s="94"/>
      <c r="F75" s="83"/>
      <c r="G75" s="681"/>
      <c r="H75" s="83"/>
      <c r="I75" s="681"/>
      <c r="J75" s="83"/>
      <c r="K75" s="22"/>
      <c r="L75" s="83"/>
      <c r="M75" s="22"/>
    </row>
    <row r="76" spans="1:13">
      <c r="A76" s="220">
        <v>4</v>
      </c>
      <c r="B76" s="220" t="s">
        <v>247</v>
      </c>
      <c r="C76" s="83"/>
      <c r="D76" s="83">
        <f>SUM(D77:D78)</f>
        <v>0</v>
      </c>
      <c r="E76" s="94"/>
      <c r="F76" s="83"/>
      <c r="G76" s="680">
        <f>SUM(G77:G78)</f>
        <v>0</v>
      </c>
      <c r="H76" s="83"/>
      <c r="I76" s="680">
        <f>SUM(I77:I78)</f>
        <v>0</v>
      </c>
      <c r="J76" s="83"/>
      <c r="K76" s="83">
        <f>SUM(K77:K78)</f>
        <v>0</v>
      </c>
      <c r="L76" s="83"/>
      <c r="M76" s="83">
        <f>SUM(M77:M78)</f>
        <v>0</v>
      </c>
    </row>
    <row r="77" spans="1:13">
      <c r="A77" s="96">
        <v>4.0999999999999996</v>
      </c>
      <c r="B77" s="96" t="s">
        <v>248</v>
      </c>
      <c r="C77" s="230"/>
      <c r="D77" s="8"/>
      <c r="E77" s="94"/>
      <c r="F77" s="230"/>
      <c r="G77" s="506"/>
      <c r="H77" s="230"/>
      <c r="I77" s="506"/>
      <c r="J77" s="230"/>
      <c r="K77" s="8"/>
      <c r="L77" s="230"/>
      <c r="M77" s="8"/>
    </row>
    <row r="78" spans="1:13">
      <c r="A78" s="96">
        <v>4.2</v>
      </c>
      <c r="B78" s="96" t="s">
        <v>249</v>
      </c>
      <c r="C78" s="231"/>
      <c r="D78" s="8"/>
      <c r="E78" s="94"/>
      <c r="F78" s="231"/>
      <c r="G78" s="8"/>
      <c r="H78" s="231"/>
      <c r="I78" s="8"/>
      <c r="J78" s="231"/>
      <c r="K78" s="8"/>
      <c r="L78" s="231"/>
      <c r="M78" s="8"/>
    </row>
    <row r="79" spans="1:13">
      <c r="A79" s="220">
        <v>5</v>
      </c>
      <c r="B79" s="220" t="s">
        <v>274</v>
      </c>
      <c r="C79" s="245"/>
      <c r="D79" s="231"/>
      <c r="E79" s="94"/>
      <c r="F79" s="245"/>
      <c r="G79" s="231"/>
      <c r="H79" s="245"/>
      <c r="I79" s="231"/>
      <c r="J79" s="245"/>
      <c r="K79" s="231"/>
      <c r="L79" s="245"/>
      <c r="M79" s="231"/>
    </row>
    <row r="80" spans="1:13">
      <c r="B80" s="44"/>
    </row>
    <row r="81" spans="1:9">
      <c r="A81" s="700" t="s">
        <v>464</v>
      </c>
      <c r="B81" s="700"/>
      <c r="C81" s="700"/>
      <c r="D81" s="700"/>
      <c r="E81" s="5"/>
    </row>
    <row r="82" spans="1:9">
      <c r="B82" s="44"/>
    </row>
    <row r="83" spans="1:9" s="23" customFormat="1" ht="12.75"/>
    <row r="84" spans="1:9">
      <c r="A84" s="67" t="s">
        <v>107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4" t="s">
        <v>139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313</v>
      </c>
      <c r="B1" s="75"/>
      <c r="C1" s="698" t="s">
        <v>109</v>
      </c>
      <c r="D1" s="698"/>
      <c r="E1" s="89"/>
    </row>
    <row r="2" spans="1:5" s="6" customFormat="1">
      <c r="A2" s="72" t="s">
        <v>314</v>
      </c>
      <c r="B2" s="75"/>
      <c r="C2" s="696" t="str">
        <f>'ფორმა N1'!L2</f>
        <v>01.01.2017-31.12.2017</v>
      </c>
      <c r="D2" s="696"/>
      <c r="E2" s="89"/>
    </row>
    <row r="3" spans="1:5" s="6" customFormat="1">
      <c r="A3" s="74" t="s">
        <v>140</v>
      </c>
      <c r="B3" s="72"/>
      <c r="C3" s="154"/>
      <c r="D3" s="154"/>
      <c r="E3" s="89"/>
    </row>
    <row r="4" spans="1:5" s="6" customFormat="1">
      <c r="A4" s="74"/>
      <c r="B4" s="74"/>
      <c r="C4" s="154"/>
      <c r="D4" s="154"/>
      <c r="E4" s="89"/>
    </row>
    <row r="5" spans="1:5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>
      <c r="A6" s="411" t="str">
        <f>'ფორმა N1'!A5</f>
        <v>მპგ მოძრაობა სახელმწიფო ხალხისთვის</v>
      </c>
      <c r="B6" s="78"/>
      <c r="C6" s="79"/>
      <c r="D6" s="79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>
      <c r="A10" s="96" t="s">
        <v>315</v>
      </c>
      <c r="B10" s="96"/>
      <c r="C10" s="4"/>
      <c r="D10" s="4"/>
      <c r="E10" s="91"/>
    </row>
    <row r="11" spans="1:5" s="10" customFormat="1">
      <c r="A11" s="96" t="s">
        <v>316</v>
      </c>
      <c r="B11" s="96"/>
      <c r="C11" s="4"/>
      <c r="D11" s="4"/>
      <c r="E11" s="92"/>
    </row>
    <row r="12" spans="1:5" s="10" customFormat="1">
      <c r="A12" s="85" t="s">
        <v>273</v>
      </c>
      <c r="B12" s="85"/>
      <c r="C12" s="4"/>
      <c r="D12" s="4"/>
      <c r="E12" s="92"/>
    </row>
    <row r="13" spans="1:5" s="10" customFormat="1">
      <c r="A13" s="85" t="s">
        <v>273</v>
      </c>
      <c r="B13" s="85"/>
      <c r="C13" s="4"/>
      <c r="D13" s="4"/>
      <c r="E13" s="92"/>
    </row>
    <row r="14" spans="1:5" s="10" customFormat="1">
      <c r="A14" s="85" t="s">
        <v>273</v>
      </c>
      <c r="B14" s="85"/>
      <c r="C14" s="4"/>
      <c r="D14" s="4"/>
      <c r="E14" s="92"/>
    </row>
    <row r="15" spans="1:5" s="10" customFormat="1">
      <c r="A15" s="85" t="s">
        <v>273</v>
      </c>
      <c r="B15" s="85"/>
      <c r="C15" s="4"/>
      <c r="D15" s="4"/>
      <c r="E15" s="92"/>
    </row>
    <row r="16" spans="1:5" s="10" customFormat="1">
      <c r="A16" s="85" t="s">
        <v>273</v>
      </c>
      <c r="B16" s="85"/>
      <c r="C16" s="4"/>
      <c r="D16" s="4"/>
      <c r="E16" s="92"/>
    </row>
    <row r="17" spans="1:5" s="10" customFormat="1" ht="17.25" customHeight="1">
      <c r="A17" s="96" t="s">
        <v>317</v>
      </c>
      <c r="B17" s="85"/>
      <c r="C17" s="4"/>
      <c r="D17" s="4"/>
      <c r="E17" s="92"/>
    </row>
    <row r="18" spans="1:5" s="10" customFormat="1" ht="18" customHeight="1">
      <c r="A18" s="96" t="s">
        <v>318</v>
      </c>
      <c r="B18" s="85"/>
      <c r="C18" s="4"/>
      <c r="D18" s="4"/>
      <c r="E18" s="92"/>
    </row>
    <row r="19" spans="1:5" s="10" customFormat="1">
      <c r="A19" s="85" t="s">
        <v>273</v>
      </c>
      <c r="B19" s="85"/>
      <c r="C19" s="4"/>
      <c r="D19" s="4"/>
      <c r="E19" s="92"/>
    </row>
    <row r="20" spans="1:5" s="10" customFormat="1">
      <c r="A20" s="85" t="s">
        <v>273</v>
      </c>
      <c r="B20" s="85"/>
      <c r="C20" s="4"/>
      <c r="D20" s="4"/>
      <c r="E20" s="92"/>
    </row>
    <row r="21" spans="1:5" s="10" customFormat="1">
      <c r="A21" s="85" t="s">
        <v>273</v>
      </c>
      <c r="B21" s="85"/>
      <c r="C21" s="4"/>
      <c r="D21" s="4"/>
      <c r="E21" s="92"/>
    </row>
    <row r="22" spans="1:5" s="10" customFormat="1">
      <c r="A22" s="85" t="s">
        <v>273</v>
      </c>
      <c r="B22" s="85"/>
      <c r="C22" s="4"/>
      <c r="D22" s="4"/>
      <c r="E22" s="92"/>
    </row>
    <row r="23" spans="1:5" s="10" customFormat="1">
      <c r="A23" s="85" t="s">
        <v>273</v>
      </c>
      <c r="B23" s="85"/>
      <c r="C23" s="4"/>
      <c r="D23" s="4"/>
      <c r="E23" s="92"/>
    </row>
    <row r="24" spans="1:5">
      <c r="A24" s="97"/>
      <c r="B24" s="97" t="s">
        <v>322</v>
      </c>
      <c r="C24" s="84">
        <f>SUM(C10:C23)</f>
        <v>0</v>
      </c>
      <c r="D24" s="84">
        <f>SUM(D10:D23)</f>
        <v>0</v>
      </c>
      <c r="E24" s="94"/>
    </row>
    <row r="25" spans="1:5">
      <c r="A25" s="44"/>
      <c r="B25" s="44"/>
    </row>
    <row r="26" spans="1:5">
      <c r="A26" s="240" t="s">
        <v>407</v>
      </c>
      <c r="E26" s="5"/>
    </row>
    <row r="27" spans="1:5">
      <c r="A27" s="2" t="s">
        <v>408</v>
      </c>
    </row>
    <row r="28" spans="1:5">
      <c r="A28" s="194" t="s">
        <v>409</v>
      </c>
    </row>
    <row r="29" spans="1:5">
      <c r="A29" s="194"/>
    </row>
    <row r="30" spans="1:5">
      <c r="A30" s="194" t="s">
        <v>337</v>
      </c>
    </row>
    <row r="31" spans="1:5" s="23" customFormat="1" ht="12.75"/>
    <row r="32" spans="1:5">
      <c r="A32" s="67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7"/>
      <c r="B35" s="67" t="s">
        <v>266</v>
      </c>
      <c r="D35" s="12"/>
      <c r="E35"/>
      <c r="F35"/>
      <c r="G35"/>
      <c r="H35"/>
      <c r="I35"/>
    </row>
    <row r="36" spans="1:9">
      <c r="B36" s="2" t="s">
        <v>265</v>
      </c>
      <c r="D36" s="12"/>
      <c r="E36"/>
      <c r="F36"/>
      <c r="G36"/>
      <c r="H36"/>
      <c r="I36"/>
    </row>
    <row r="37" spans="1:9" customFormat="1" ht="12.75">
      <c r="A37" s="64"/>
      <c r="B37" s="64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view="pageBreakPreview" topLeftCell="A27" zoomScale="80" zoomScaleNormal="100" zoomScaleSheetLayoutView="80" workbookViewId="0">
      <selection activeCell="H9" sqref="H9:H31"/>
    </sheetView>
  </sheetViews>
  <sheetFormatPr defaultRowHeight="12.75"/>
  <cols>
    <col min="1" max="1" width="5.42578125" style="179" customWidth="1"/>
    <col min="2" max="2" width="20.85546875" style="179" customWidth="1"/>
    <col min="3" max="3" width="26" style="179" customWidth="1"/>
    <col min="4" max="4" width="17" style="179" customWidth="1"/>
    <col min="5" max="5" width="18.140625" style="179" customWidth="1"/>
    <col min="6" max="6" width="14.7109375" style="179" customWidth="1"/>
    <col min="7" max="7" width="15.5703125" style="179" customWidth="1"/>
    <col min="8" max="8" width="14.7109375" style="179" customWidth="1"/>
    <col min="9" max="9" width="29.7109375" style="179" customWidth="1"/>
    <col min="10" max="13" width="0" style="179" hidden="1" customWidth="1"/>
    <col min="14" max="14" width="9.140625" style="179"/>
    <col min="15" max="19" width="0" style="179" hidden="1" customWidth="1"/>
    <col min="20" max="16384" width="9.140625" style="179"/>
  </cols>
  <sheetData>
    <row r="1" spans="1:10" ht="15">
      <c r="A1" s="72" t="s">
        <v>391</v>
      </c>
      <c r="B1" s="72"/>
      <c r="C1" s="75"/>
      <c r="D1" s="75"/>
      <c r="E1" s="75"/>
      <c r="F1" s="75"/>
      <c r="G1" s="208"/>
      <c r="H1" s="208"/>
      <c r="I1" s="698" t="s">
        <v>109</v>
      </c>
      <c r="J1" s="698"/>
    </row>
    <row r="2" spans="1:10" ht="15">
      <c r="A2" s="74" t="s">
        <v>140</v>
      </c>
      <c r="B2" s="72"/>
      <c r="C2" s="75"/>
      <c r="D2" s="75"/>
      <c r="E2" s="75"/>
      <c r="F2" s="75"/>
      <c r="G2" s="208"/>
      <c r="H2" s="208"/>
      <c r="I2" s="696" t="str">
        <f>'ფორმა N1'!L2</f>
        <v>01.01.2017-31.12.2017</v>
      </c>
      <c r="J2" s="696"/>
    </row>
    <row r="3" spans="1:10" ht="15">
      <c r="A3" s="74"/>
      <c r="B3" s="74"/>
      <c r="C3" s="72"/>
      <c r="D3" s="72"/>
      <c r="E3" s="72"/>
      <c r="F3" s="72"/>
      <c r="G3" s="156"/>
      <c r="H3" s="156"/>
      <c r="I3" s="208"/>
    </row>
    <row r="4" spans="1:10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10" ht="15">
      <c r="A5" s="411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79"/>
    </row>
    <row r="6" spans="1:10" ht="15">
      <c r="A6" s="75"/>
      <c r="B6" s="75"/>
      <c r="C6" s="75"/>
      <c r="D6" s="75"/>
      <c r="E6" s="75"/>
      <c r="F6" s="75"/>
      <c r="G6" s="74"/>
      <c r="H6" s="74"/>
      <c r="I6" s="74"/>
    </row>
    <row r="7" spans="1:10" ht="15">
      <c r="A7" s="155"/>
      <c r="B7" s="155"/>
      <c r="C7" s="155"/>
      <c r="D7" s="201"/>
      <c r="E7" s="155"/>
      <c r="F7" s="155"/>
      <c r="G7" s="76"/>
      <c r="H7" s="76"/>
      <c r="I7" s="76"/>
    </row>
    <row r="8" spans="1:10" ht="45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331</v>
      </c>
      <c r="F8" s="88" t="s">
        <v>335</v>
      </c>
      <c r="G8" s="77" t="s">
        <v>10</v>
      </c>
      <c r="H8" s="77" t="s">
        <v>9</v>
      </c>
      <c r="I8" s="77" t="s">
        <v>376</v>
      </c>
      <c r="J8" s="211" t="s">
        <v>334</v>
      </c>
    </row>
    <row r="9" spans="1:10" ht="30">
      <c r="A9" s="96">
        <v>1</v>
      </c>
      <c r="B9" s="96" t="s">
        <v>522</v>
      </c>
      <c r="C9" s="96" t="s">
        <v>523</v>
      </c>
      <c r="D9" s="441" t="s">
        <v>524</v>
      </c>
      <c r="E9" s="96" t="s">
        <v>525</v>
      </c>
      <c r="F9" s="96" t="s">
        <v>334</v>
      </c>
      <c r="G9" s="4">
        <v>1500</v>
      </c>
      <c r="H9" s="4">
        <v>1200</v>
      </c>
      <c r="I9" s="4">
        <v>300</v>
      </c>
      <c r="J9" s="211" t="s">
        <v>0</v>
      </c>
    </row>
    <row r="10" spans="1:10" ht="15">
      <c r="A10" s="96">
        <v>2</v>
      </c>
      <c r="B10" s="96" t="s">
        <v>526</v>
      </c>
      <c r="C10" s="96" t="s">
        <v>523</v>
      </c>
      <c r="D10" s="441" t="s">
        <v>527</v>
      </c>
      <c r="E10" s="96" t="s">
        <v>528</v>
      </c>
      <c r="F10" s="96" t="s">
        <v>334</v>
      </c>
      <c r="G10" s="4">
        <v>1250</v>
      </c>
      <c r="H10" s="4">
        <v>1000</v>
      </c>
      <c r="I10" s="4">
        <v>250</v>
      </c>
    </row>
    <row r="11" spans="1:10" ht="15">
      <c r="A11" s="96">
        <v>3</v>
      </c>
      <c r="B11" s="85" t="s">
        <v>529</v>
      </c>
      <c r="C11" s="85" t="s">
        <v>530</v>
      </c>
      <c r="D11" s="443" t="s">
        <v>531</v>
      </c>
      <c r="E11" s="85" t="s">
        <v>532</v>
      </c>
      <c r="F11" s="96" t="s">
        <v>334</v>
      </c>
      <c r="G11" s="4">
        <v>3750</v>
      </c>
      <c r="H11" s="4">
        <v>3000</v>
      </c>
      <c r="I11" s="4">
        <v>750</v>
      </c>
    </row>
    <row r="12" spans="1:10" ht="60">
      <c r="A12" s="96">
        <v>4</v>
      </c>
      <c r="B12" s="85" t="s">
        <v>533</v>
      </c>
      <c r="C12" s="85" t="s">
        <v>534</v>
      </c>
      <c r="D12" s="443" t="s">
        <v>517</v>
      </c>
      <c r="E12" s="85" t="s">
        <v>535</v>
      </c>
      <c r="F12" s="96" t="s">
        <v>334</v>
      </c>
      <c r="G12" s="4">
        <v>4125</v>
      </c>
      <c r="H12" s="4">
        <v>3300</v>
      </c>
      <c r="I12" s="4">
        <v>825</v>
      </c>
    </row>
    <row r="13" spans="1:10" ht="30">
      <c r="A13" s="96">
        <v>5</v>
      </c>
      <c r="B13" s="96" t="s">
        <v>522</v>
      </c>
      <c r="C13" s="96" t="s">
        <v>523</v>
      </c>
      <c r="D13" s="441" t="s">
        <v>524</v>
      </c>
      <c r="E13" s="96" t="s">
        <v>525</v>
      </c>
      <c r="F13" s="96" t="s">
        <v>334</v>
      </c>
      <c r="G13" s="4">
        <v>156.25</v>
      </c>
      <c r="H13" s="4">
        <v>125</v>
      </c>
      <c r="I13" s="4">
        <f>G13-H13</f>
        <v>31.25</v>
      </c>
    </row>
    <row r="14" spans="1:10" ht="15">
      <c r="A14" s="96">
        <v>6</v>
      </c>
      <c r="B14" s="96" t="s">
        <v>526</v>
      </c>
      <c r="C14" s="96" t="s">
        <v>523</v>
      </c>
      <c r="D14" s="441" t="s">
        <v>527</v>
      </c>
      <c r="E14" s="96" t="s">
        <v>528</v>
      </c>
      <c r="F14" s="96" t="s">
        <v>334</v>
      </c>
      <c r="G14" s="4">
        <v>1250</v>
      </c>
      <c r="H14" s="4">
        <v>1000</v>
      </c>
      <c r="I14" s="4">
        <f t="shared" ref="I14:I16" si="0">G14-H14</f>
        <v>250</v>
      </c>
    </row>
    <row r="15" spans="1:10" ht="15">
      <c r="A15" s="96">
        <v>7</v>
      </c>
      <c r="B15" s="85" t="s">
        <v>529</v>
      </c>
      <c r="C15" s="85" t="s">
        <v>530</v>
      </c>
      <c r="D15" s="443" t="s">
        <v>531</v>
      </c>
      <c r="E15" s="85" t="s">
        <v>532</v>
      </c>
      <c r="F15" s="96" t="s">
        <v>334</v>
      </c>
      <c r="G15" s="4">
        <v>6250</v>
      </c>
      <c r="H15" s="4">
        <v>5000</v>
      </c>
      <c r="I15" s="4">
        <f t="shared" si="0"/>
        <v>1250</v>
      </c>
    </row>
    <row r="16" spans="1:10" ht="60">
      <c r="A16" s="96">
        <v>8</v>
      </c>
      <c r="B16" s="85" t="s">
        <v>533</v>
      </c>
      <c r="C16" s="85" t="s">
        <v>534</v>
      </c>
      <c r="D16" s="443" t="s">
        <v>517</v>
      </c>
      <c r="E16" s="85" t="s">
        <v>535</v>
      </c>
      <c r="F16" s="96" t="s">
        <v>334</v>
      </c>
      <c r="G16" s="4">
        <v>5000</v>
      </c>
      <c r="H16" s="4">
        <v>4000</v>
      </c>
      <c r="I16" s="4">
        <f t="shared" si="0"/>
        <v>1000</v>
      </c>
    </row>
    <row r="17" spans="1:18" ht="30">
      <c r="A17" s="96">
        <v>9</v>
      </c>
      <c r="B17" s="96" t="s">
        <v>522</v>
      </c>
      <c r="C17" s="96" t="s">
        <v>523</v>
      </c>
      <c r="D17" s="441" t="s">
        <v>524</v>
      </c>
      <c r="E17" s="96" t="s">
        <v>525</v>
      </c>
      <c r="F17" s="96" t="s">
        <v>334</v>
      </c>
      <c r="G17" s="4">
        <v>1250</v>
      </c>
      <c r="H17" s="4">
        <v>1250</v>
      </c>
      <c r="I17" s="4">
        <v>250</v>
      </c>
    </row>
    <row r="18" spans="1:18" ht="15">
      <c r="A18" s="96">
        <v>10</v>
      </c>
      <c r="B18" s="96" t="s">
        <v>526</v>
      </c>
      <c r="C18" s="96" t="s">
        <v>523</v>
      </c>
      <c r="D18" s="441" t="s">
        <v>527</v>
      </c>
      <c r="E18" s="96" t="s">
        <v>528</v>
      </c>
      <c r="F18" s="96" t="s">
        <v>334</v>
      </c>
      <c r="G18" s="4">
        <v>1250</v>
      </c>
      <c r="H18" s="4">
        <v>1250</v>
      </c>
      <c r="I18" s="4">
        <v>250</v>
      </c>
    </row>
    <row r="19" spans="1:18" ht="15">
      <c r="A19" s="96">
        <v>11</v>
      </c>
      <c r="B19" s="85" t="s">
        <v>529</v>
      </c>
      <c r="C19" s="85" t="s">
        <v>530</v>
      </c>
      <c r="D19" s="443" t="s">
        <v>531</v>
      </c>
      <c r="E19" s="85" t="s">
        <v>532</v>
      </c>
      <c r="F19" s="96" t="s">
        <v>334</v>
      </c>
      <c r="G19" s="4">
        <v>4497.5</v>
      </c>
      <c r="H19" s="4">
        <v>4498</v>
      </c>
      <c r="I19" s="4">
        <f>H19*20/100</f>
        <v>899.6</v>
      </c>
    </row>
    <row r="20" spans="1:18" ht="60">
      <c r="A20" s="96">
        <v>12</v>
      </c>
      <c r="B20" s="85" t="s">
        <v>533</v>
      </c>
      <c r="C20" s="85" t="s">
        <v>534</v>
      </c>
      <c r="D20" s="443" t="s">
        <v>517</v>
      </c>
      <c r="E20" s="85" t="s">
        <v>535</v>
      </c>
      <c r="F20" s="96" t="s">
        <v>334</v>
      </c>
      <c r="G20" s="4">
        <v>6750</v>
      </c>
      <c r="H20" s="4">
        <v>7250</v>
      </c>
      <c r="I20" s="4">
        <v>1851</v>
      </c>
    </row>
    <row r="21" spans="1:18" ht="30">
      <c r="A21" s="96">
        <v>13</v>
      </c>
      <c r="B21" s="96" t="s">
        <v>522</v>
      </c>
      <c r="C21" s="96" t="s">
        <v>523</v>
      </c>
      <c r="D21" s="441" t="s">
        <v>524</v>
      </c>
      <c r="E21" s="96" t="s">
        <v>525</v>
      </c>
      <c r="F21" s="96" t="s">
        <v>334</v>
      </c>
      <c r="G21" s="4">
        <v>1750</v>
      </c>
      <c r="H21" s="4">
        <v>1400</v>
      </c>
      <c r="I21" s="4">
        <f>G21-H21</f>
        <v>350</v>
      </c>
    </row>
    <row r="22" spans="1:18" ht="15">
      <c r="A22" s="96">
        <v>14</v>
      </c>
      <c r="B22" s="96" t="s">
        <v>526</v>
      </c>
      <c r="C22" s="96" t="s">
        <v>523</v>
      </c>
      <c r="D22" s="441" t="s">
        <v>527</v>
      </c>
      <c r="E22" s="96" t="s">
        <v>528</v>
      </c>
      <c r="F22" s="96" t="s">
        <v>334</v>
      </c>
      <c r="G22" s="4">
        <v>1250</v>
      </c>
      <c r="H22" s="4">
        <v>1000</v>
      </c>
      <c r="I22" s="4">
        <f t="shared" ref="I22:I23" si="1">G22-H22</f>
        <v>250</v>
      </c>
    </row>
    <row r="23" spans="1:18" ht="15">
      <c r="A23" s="96">
        <v>15</v>
      </c>
      <c r="B23" s="85" t="s">
        <v>529</v>
      </c>
      <c r="C23" s="85" t="s">
        <v>530</v>
      </c>
      <c r="D23" s="443" t="s">
        <v>531</v>
      </c>
      <c r="E23" s="85" t="s">
        <v>532</v>
      </c>
      <c r="F23" s="96" t="s">
        <v>334</v>
      </c>
      <c r="G23" s="4">
        <v>10312.5</v>
      </c>
      <c r="H23" s="4">
        <v>8250</v>
      </c>
      <c r="I23" s="4">
        <f t="shared" si="1"/>
        <v>2062.5</v>
      </c>
    </row>
    <row r="24" spans="1:18" ht="60">
      <c r="A24" s="96">
        <v>16</v>
      </c>
      <c r="B24" s="85" t="s">
        <v>533</v>
      </c>
      <c r="C24" s="85" t="s">
        <v>534</v>
      </c>
      <c r="D24" s="443" t="s">
        <v>517</v>
      </c>
      <c r="E24" s="85" t="s">
        <v>535</v>
      </c>
      <c r="F24" s="96" t="s">
        <v>334</v>
      </c>
      <c r="G24" s="4">
        <v>5000</v>
      </c>
      <c r="H24" s="4">
        <v>4000</v>
      </c>
      <c r="I24" s="4">
        <v>1000</v>
      </c>
    </row>
    <row r="25" spans="1:18" ht="30">
      <c r="A25" s="96">
        <v>17</v>
      </c>
      <c r="B25" s="85" t="s">
        <v>1542</v>
      </c>
      <c r="C25" s="85" t="s">
        <v>1997</v>
      </c>
      <c r="D25" s="443" t="s">
        <v>3945</v>
      </c>
      <c r="E25" s="85" t="s">
        <v>3946</v>
      </c>
      <c r="F25" s="96" t="s">
        <v>334</v>
      </c>
      <c r="G25" s="4">
        <v>500</v>
      </c>
      <c r="H25" s="4">
        <v>400</v>
      </c>
      <c r="I25" s="4">
        <v>100</v>
      </c>
    </row>
    <row r="26" spans="1:18" ht="30">
      <c r="A26" s="96">
        <v>18</v>
      </c>
      <c r="B26" s="96" t="s">
        <v>522</v>
      </c>
      <c r="C26" s="96" t="s">
        <v>523</v>
      </c>
      <c r="D26" s="441" t="s">
        <v>524</v>
      </c>
      <c r="E26" s="96" t="s">
        <v>525</v>
      </c>
      <c r="F26" s="96" t="s">
        <v>334</v>
      </c>
      <c r="G26" s="4">
        <v>10125</v>
      </c>
      <c r="H26" s="4">
        <v>10125</v>
      </c>
      <c r="I26" s="4">
        <v>2025</v>
      </c>
      <c r="P26" s="4"/>
      <c r="Q26" s="4"/>
      <c r="R26" s="4"/>
    </row>
    <row r="27" spans="1:18" ht="15">
      <c r="A27" s="96">
        <v>19</v>
      </c>
      <c r="B27" s="96" t="s">
        <v>526</v>
      </c>
      <c r="C27" s="96" t="s">
        <v>523</v>
      </c>
      <c r="D27" s="441" t="s">
        <v>527</v>
      </c>
      <c r="E27" s="96" t="s">
        <v>528</v>
      </c>
      <c r="F27" s="96" t="s">
        <v>334</v>
      </c>
      <c r="G27" s="4">
        <v>5181</v>
      </c>
      <c r="H27" s="4">
        <v>5181</v>
      </c>
      <c r="I27" s="4">
        <v>1036</v>
      </c>
      <c r="P27" s="4"/>
      <c r="Q27" s="4"/>
      <c r="R27" s="4"/>
    </row>
    <row r="28" spans="1:18" ht="15">
      <c r="A28" s="96">
        <v>20</v>
      </c>
      <c r="B28" s="85" t="s">
        <v>529</v>
      </c>
      <c r="C28" s="85" t="s">
        <v>530</v>
      </c>
      <c r="D28" s="443" t="s">
        <v>531</v>
      </c>
      <c r="E28" s="85" t="s">
        <v>532</v>
      </c>
      <c r="F28" s="96" t="s">
        <v>334</v>
      </c>
      <c r="G28" s="4">
        <v>26250</v>
      </c>
      <c r="H28" s="4">
        <v>26558.75</v>
      </c>
      <c r="I28" s="4">
        <v>5558.75</v>
      </c>
      <c r="K28" s="4">
        <f t="shared" ref="K28" si="2">L28/0.8</f>
        <v>9500</v>
      </c>
      <c r="L28" s="4">
        <v>7600</v>
      </c>
      <c r="M28" s="4">
        <f t="shared" ref="M28" si="3">K28-L28</f>
        <v>1900</v>
      </c>
      <c r="P28" s="4"/>
      <c r="Q28" s="4"/>
      <c r="R28" s="4"/>
    </row>
    <row r="29" spans="1:18" ht="60">
      <c r="A29" s="96">
        <v>21</v>
      </c>
      <c r="B29" s="85" t="s">
        <v>533</v>
      </c>
      <c r="C29" s="85" t="s">
        <v>534</v>
      </c>
      <c r="D29" s="443" t="s">
        <v>517</v>
      </c>
      <c r="E29" s="85" t="s">
        <v>535</v>
      </c>
      <c r="F29" s="96" t="s">
        <v>334</v>
      </c>
      <c r="G29" s="4">
        <v>10225</v>
      </c>
      <c r="H29" s="4">
        <v>10225</v>
      </c>
      <c r="I29" s="4">
        <v>2045</v>
      </c>
      <c r="P29" s="4"/>
      <c r="Q29" s="4"/>
      <c r="R29" s="4"/>
    </row>
    <row r="30" spans="1:18" ht="15">
      <c r="A30" s="96">
        <v>22</v>
      </c>
      <c r="B30" s="85" t="s">
        <v>529</v>
      </c>
      <c r="C30" s="85" t="s">
        <v>1138</v>
      </c>
      <c r="D30" s="443" t="s">
        <v>3948</v>
      </c>
      <c r="E30" s="85"/>
      <c r="F30" s="96" t="s">
        <v>334</v>
      </c>
      <c r="G30" s="4">
        <v>9500</v>
      </c>
      <c r="H30" s="4">
        <v>9500</v>
      </c>
      <c r="I30" s="4">
        <v>1900</v>
      </c>
      <c r="P30" s="4"/>
      <c r="Q30" s="4"/>
      <c r="R30" s="4"/>
    </row>
    <row r="31" spans="1:18" ht="15">
      <c r="A31" s="96">
        <v>23</v>
      </c>
      <c r="B31" s="85" t="s">
        <v>3947</v>
      </c>
      <c r="C31" s="85" t="s">
        <v>1564</v>
      </c>
      <c r="D31" s="443" t="s">
        <v>1565</v>
      </c>
      <c r="E31" s="85"/>
      <c r="F31" s="96" t="s">
        <v>334</v>
      </c>
      <c r="G31" s="4">
        <v>3375</v>
      </c>
      <c r="H31" s="4">
        <v>3375</v>
      </c>
      <c r="I31" s="4">
        <v>675</v>
      </c>
      <c r="P31" s="4"/>
      <c r="Q31" s="4"/>
      <c r="R31" s="4"/>
    </row>
    <row r="32" spans="1:18" ht="15">
      <c r="A32" s="96"/>
      <c r="B32" s="85"/>
      <c r="C32" s="85"/>
      <c r="D32" s="85"/>
      <c r="E32" s="85"/>
      <c r="F32" s="96"/>
      <c r="G32" s="4"/>
      <c r="H32" s="4"/>
      <c r="I32" s="4"/>
    </row>
    <row r="33" spans="1:9" ht="15">
      <c r="A33" s="96"/>
      <c r="B33" s="85"/>
      <c r="C33" s="85"/>
      <c r="D33" s="85"/>
      <c r="E33" s="85"/>
      <c r="F33" s="96"/>
      <c r="G33" s="4"/>
      <c r="H33" s="4"/>
      <c r="I33" s="4"/>
    </row>
    <row r="34" spans="1:9" ht="15">
      <c r="A34" s="96"/>
      <c r="B34" s="85"/>
      <c r="C34" s="85"/>
      <c r="D34" s="85"/>
      <c r="E34" s="85"/>
      <c r="F34" s="96"/>
      <c r="G34" s="4"/>
      <c r="H34" s="4"/>
      <c r="I34" s="4"/>
    </row>
    <row r="35" spans="1:9" ht="15">
      <c r="A35" s="96"/>
      <c r="B35" s="85"/>
      <c r="C35" s="85"/>
      <c r="D35" s="85"/>
      <c r="E35" s="85"/>
      <c r="F35" s="96"/>
      <c r="G35" s="4"/>
      <c r="H35" s="4"/>
      <c r="I35" s="4"/>
    </row>
    <row r="36" spans="1:9" ht="15">
      <c r="A36" s="96"/>
      <c r="B36" s="85"/>
      <c r="C36" s="85"/>
      <c r="D36" s="85">
        <v>1024037912</v>
      </c>
      <c r="E36" s="85"/>
      <c r="F36" s="96"/>
      <c r="G36" s="4"/>
      <c r="H36" s="4"/>
      <c r="I36" s="4"/>
    </row>
    <row r="37" spans="1:9" ht="15">
      <c r="A37" s="85"/>
      <c r="B37" s="97"/>
      <c r="C37" s="97"/>
      <c r="D37" s="97"/>
      <c r="E37" s="97"/>
      <c r="F37" s="85" t="s">
        <v>422</v>
      </c>
      <c r="G37" s="84">
        <f>SUM(G9:G36)</f>
        <v>120497.25</v>
      </c>
      <c r="H37" s="84">
        <f>SUM(H9:H36)</f>
        <v>112887.75</v>
      </c>
      <c r="I37" s="84">
        <f>SUM(I9:I36)</f>
        <v>24909.1</v>
      </c>
    </row>
    <row r="38" spans="1:9" ht="15">
      <c r="A38" s="209"/>
      <c r="B38" s="209"/>
      <c r="C38" s="209"/>
      <c r="D38" s="209"/>
      <c r="E38" s="209"/>
      <c r="F38" s="209"/>
      <c r="G38" s="209"/>
      <c r="H38" s="178"/>
      <c r="I38" s="178"/>
    </row>
    <row r="39" spans="1:9" ht="15">
      <c r="A39" s="210" t="s">
        <v>411</v>
      </c>
      <c r="B39" s="210"/>
      <c r="C39" s="209"/>
      <c r="D39" s="209"/>
      <c r="E39" s="209"/>
      <c r="F39" s="209"/>
      <c r="G39" s="209"/>
      <c r="H39" s="178"/>
      <c r="I39" s="178"/>
    </row>
    <row r="40" spans="1:9" ht="15">
      <c r="A40" s="210"/>
      <c r="B40" s="210"/>
      <c r="C40" s="209"/>
      <c r="D40" s="209"/>
      <c r="E40" s="209"/>
      <c r="F40" s="209"/>
      <c r="G40" s="209"/>
      <c r="H40" s="178"/>
      <c r="I40" s="178"/>
    </row>
    <row r="41" spans="1:9">
      <c r="A41" s="206"/>
      <c r="B41" s="206"/>
      <c r="C41" s="206"/>
      <c r="D41" s="206"/>
      <c r="E41" s="206"/>
      <c r="F41" s="206"/>
      <c r="G41" s="206"/>
      <c r="H41" s="206"/>
      <c r="I41" s="206"/>
    </row>
    <row r="42" spans="1:9" ht="15">
      <c r="A42" s="184" t="s">
        <v>107</v>
      </c>
      <c r="B42" s="184"/>
      <c r="C42" s="178"/>
      <c r="D42" s="178"/>
      <c r="E42" s="178"/>
      <c r="F42" s="178"/>
      <c r="G42" s="178"/>
      <c r="H42" s="178"/>
      <c r="I42" s="178"/>
    </row>
    <row r="43" spans="1:9" ht="15">
      <c r="A43" s="178"/>
      <c r="B43" s="178"/>
      <c r="C43" s="178"/>
      <c r="D43" s="178"/>
      <c r="E43" s="178"/>
      <c r="F43" s="178"/>
      <c r="G43" s="178"/>
      <c r="H43" s="178"/>
      <c r="I43" s="178"/>
    </row>
    <row r="44" spans="1:9" ht="15">
      <c r="A44" s="178"/>
      <c r="B44" s="178"/>
      <c r="C44" s="178"/>
      <c r="D44" s="178"/>
      <c r="E44" s="182"/>
      <c r="F44" s="182"/>
      <c r="G44" s="182"/>
      <c r="H44" s="178"/>
      <c r="I44" s="178"/>
    </row>
    <row r="45" spans="1:9" ht="15">
      <c r="A45" s="184"/>
      <c r="B45" s="184"/>
      <c r="C45" s="184" t="s">
        <v>375</v>
      </c>
      <c r="D45" s="184"/>
      <c r="E45" s="184"/>
      <c r="F45" s="184"/>
      <c r="G45" s="184"/>
      <c r="H45" s="178"/>
      <c r="I45" s="178"/>
    </row>
    <row r="46" spans="1:9" ht="15">
      <c r="A46" s="178"/>
      <c r="B46" s="178"/>
      <c r="C46" s="178" t="s">
        <v>374</v>
      </c>
      <c r="D46" s="178"/>
      <c r="E46" s="178"/>
      <c r="F46" s="178"/>
      <c r="G46" s="178"/>
      <c r="H46" s="178"/>
      <c r="I46" s="178"/>
    </row>
    <row r="47" spans="1:9">
      <c r="A47" s="186"/>
      <c r="B47" s="186"/>
      <c r="C47" s="186" t="s">
        <v>139</v>
      </c>
      <c r="D47" s="186"/>
      <c r="E47" s="186"/>
      <c r="F47" s="186"/>
      <c r="G47" s="18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352</v>
      </c>
      <c r="B1" s="75"/>
      <c r="C1" s="75"/>
      <c r="D1" s="75"/>
      <c r="E1" s="75"/>
      <c r="F1" s="75"/>
      <c r="G1" s="698" t="s">
        <v>109</v>
      </c>
      <c r="H1" s="698"/>
      <c r="I1" s="343"/>
    </row>
    <row r="2" spans="1:9" ht="15">
      <c r="A2" s="74" t="s">
        <v>140</v>
      </c>
      <c r="B2" s="75"/>
      <c r="C2" s="75"/>
      <c r="D2" s="75"/>
      <c r="E2" s="75"/>
      <c r="F2" s="75"/>
      <c r="G2" s="696" t="str">
        <f>'ფორმა N1'!L2</f>
        <v>01.01.2017-31.12.2017</v>
      </c>
      <c r="H2" s="696"/>
      <c r="I2" s="74"/>
    </row>
    <row r="3" spans="1:9" ht="15">
      <c r="A3" s="74"/>
      <c r="B3" s="74"/>
      <c r="C3" s="74"/>
      <c r="D3" s="74"/>
      <c r="E3" s="74"/>
      <c r="F3" s="74"/>
      <c r="G3" s="156"/>
      <c r="H3" s="156"/>
      <c r="I3" s="343"/>
    </row>
    <row r="4" spans="1:9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411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343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155"/>
      <c r="B7" s="155"/>
      <c r="C7" s="242"/>
      <c r="D7" s="155"/>
      <c r="E7" s="155"/>
      <c r="F7" s="155"/>
      <c r="G7" s="76"/>
      <c r="H7" s="76"/>
      <c r="I7" s="74"/>
    </row>
    <row r="8" spans="1:9" ht="45">
      <c r="A8" s="339" t="s">
        <v>64</v>
      </c>
      <c r="B8" s="77" t="s">
        <v>326</v>
      </c>
      <c r="C8" s="88" t="s">
        <v>327</v>
      </c>
      <c r="D8" s="88" t="s">
        <v>227</v>
      </c>
      <c r="E8" s="88" t="s">
        <v>330</v>
      </c>
      <c r="F8" s="88" t="s">
        <v>329</v>
      </c>
      <c r="G8" s="88" t="s">
        <v>371</v>
      </c>
      <c r="H8" s="77" t="s">
        <v>10</v>
      </c>
      <c r="I8" s="77" t="s">
        <v>9</v>
      </c>
    </row>
    <row r="9" spans="1:9" ht="15">
      <c r="A9" s="340"/>
      <c r="B9" s="341"/>
      <c r="C9" s="96"/>
      <c r="D9" s="96"/>
      <c r="E9" s="96"/>
      <c r="F9" s="96"/>
      <c r="G9" s="96"/>
      <c r="H9" s="4"/>
      <c r="I9" s="4"/>
    </row>
    <row r="10" spans="1:9" ht="15">
      <c r="A10" s="340"/>
      <c r="B10" s="341"/>
      <c r="C10" s="96"/>
      <c r="D10" s="96"/>
      <c r="E10" s="96"/>
      <c r="F10" s="96"/>
      <c r="G10" s="96"/>
      <c r="H10" s="4"/>
      <c r="I10" s="4"/>
    </row>
    <row r="11" spans="1:9" ht="15">
      <c r="A11" s="340"/>
      <c r="B11" s="341"/>
      <c r="C11" s="85"/>
      <c r="D11" s="85"/>
      <c r="E11" s="85"/>
      <c r="F11" s="85"/>
      <c r="G11" s="85"/>
      <c r="H11" s="4"/>
      <c r="I11" s="4"/>
    </row>
    <row r="12" spans="1:9" ht="15">
      <c r="A12" s="340"/>
      <c r="B12" s="341"/>
      <c r="C12" s="85"/>
      <c r="D12" s="85"/>
      <c r="E12" s="85"/>
      <c r="F12" s="85"/>
      <c r="G12" s="85"/>
      <c r="H12" s="4"/>
      <c r="I12" s="4"/>
    </row>
    <row r="13" spans="1:9" ht="15">
      <c r="A13" s="340"/>
      <c r="B13" s="341"/>
      <c r="C13" s="85"/>
      <c r="D13" s="85"/>
      <c r="E13" s="85"/>
      <c r="F13" s="85"/>
      <c r="G13" s="85"/>
      <c r="H13" s="4"/>
      <c r="I13" s="4"/>
    </row>
    <row r="14" spans="1:9" ht="15">
      <c r="A14" s="340"/>
      <c r="B14" s="341"/>
      <c r="C14" s="85"/>
      <c r="D14" s="85"/>
      <c r="E14" s="85"/>
      <c r="F14" s="85"/>
      <c r="G14" s="85"/>
      <c r="H14" s="4"/>
      <c r="I14" s="4"/>
    </row>
    <row r="15" spans="1:9" ht="15">
      <c r="A15" s="340"/>
      <c r="B15" s="341"/>
      <c r="C15" s="85"/>
      <c r="D15" s="85"/>
      <c r="E15" s="85"/>
      <c r="F15" s="85"/>
      <c r="G15" s="85"/>
      <c r="H15" s="4"/>
      <c r="I15" s="4"/>
    </row>
    <row r="16" spans="1:9" ht="15">
      <c r="A16" s="340"/>
      <c r="B16" s="341"/>
      <c r="C16" s="85"/>
      <c r="D16" s="85"/>
      <c r="E16" s="85"/>
      <c r="F16" s="85"/>
      <c r="G16" s="85"/>
      <c r="H16" s="4"/>
      <c r="I16" s="4"/>
    </row>
    <row r="17" spans="1:9" ht="15">
      <c r="A17" s="340"/>
      <c r="B17" s="341"/>
      <c r="C17" s="85"/>
      <c r="D17" s="85"/>
      <c r="E17" s="85"/>
      <c r="F17" s="85"/>
      <c r="G17" s="85"/>
      <c r="H17" s="4"/>
      <c r="I17" s="4"/>
    </row>
    <row r="18" spans="1:9" ht="15">
      <c r="A18" s="340"/>
      <c r="B18" s="341"/>
      <c r="C18" s="85"/>
      <c r="D18" s="85"/>
      <c r="E18" s="85"/>
      <c r="F18" s="85"/>
      <c r="G18" s="85"/>
      <c r="H18" s="4"/>
      <c r="I18" s="4"/>
    </row>
    <row r="19" spans="1:9" ht="15">
      <c r="A19" s="340"/>
      <c r="B19" s="341"/>
      <c r="C19" s="85"/>
      <c r="D19" s="85"/>
      <c r="E19" s="85"/>
      <c r="F19" s="85"/>
      <c r="G19" s="85"/>
      <c r="H19" s="4"/>
      <c r="I19" s="4"/>
    </row>
    <row r="20" spans="1:9" ht="15">
      <c r="A20" s="340"/>
      <c r="B20" s="341"/>
      <c r="C20" s="85"/>
      <c r="D20" s="85"/>
      <c r="E20" s="85"/>
      <c r="F20" s="85"/>
      <c r="G20" s="85"/>
      <c r="H20" s="4"/>
      <c r="I20" s="4"/>
    </row>
    <row r="21" spans="1:9" ht="15">
      <c r="A21" s="340"/>
      <c r="B21" s="341"/>
      <c r="C21" s="85"/>
      <c r="D21" s="85"/>
      <c r="E21" s="85"/>
      <c r="F21" s="85"/>
      <c r="G21" s="85"/>
      <c r="H21" s="4"/>
      <c r="I21" s="4"/>
    </row>
    <row r="22" spans="1:9" ht="15">
      <c r="A22" s="340"/>
      <c r="B22" s="341"/>
      <c r="C22" s="85"/>
      <c r="D22" s="85"/>
      <c r="E22" s="85"/>
      <c r="F22" s="85"/>
      <c r="G22" s="85"/>
      <c r="H22" s="4"/>
      <c r="I22" s="4"/>
    </row>
    <row r="23" spans="1:9" ht="15">
      <c r="A23" s="340"/>
      <c r="B23" s="341"/>
      <c r="C23" s="85"/>
      <c r="D23" s="85"/>
      <c r="E23" s="85"/>
      <c r="F23" s="85"/>
      <c r="G23" s="85"/>
      <c r="H23" s="4"/>
      <c r="I23" s="4"/>
    </row>
    <row r="24" spans="1:9" ht="15">
      <c r="A24" s="340"/>
      <c r="B24" s="341"/>
      <c r="C24" s="85"/>
      <c r="D24" s="85"/>
      <c r="E24" s="85"/>
      <c r="F24" s="85"/>
      <c r="G24" s="85"/>
      <c r="H24" s="4"/>
      <c r="I24" s="4"/>
    </row>
    <row r="25" spans="1:9" ht="15">
      <c r="A25" s="340"/>
      <c r="B25" s="341"/>
      <c r="C25" s="85"/>
      <c r="D25" s="85"/>
      <c r="E25" s="85"/>
      <c r="F25" s="85"/>
      <c r="G25" s="85"/>
      <c r="H25" s="4"/>
      <c r="I25" s="4"/>
    </row>
    <row r="26" spans="1:9" ht="15">
      <c r="A26" s="340"/>
      <c r="B26" s="341"/>
      <c r="C26" s="85"/>
      <c r="D26" s="85"/>
      <c r="E26" s="85"/>
      <c r="F26" s="85"/>
      <c r="G26" s="85"/>
      <c r="H26" s="4"/>
      <c r="I26" s="4"/>
    </row>
    <row r="27" spans="1:9" ht="15">
      <c r="A27" s="340"/>
      <c r="B27" s="341"/>
      <c r="C27" s="85"/>
      <c r="D27" s="85"/>
      <c r="E27" s="85"/>
      <c r="F27" s="85"/>
      <c r="G27" s="85"/>
      <c r="H27" s="4"/>
      <c r="I27" s="4"/>
    </row>
    <row r="28" spans="1:9" ht="15">
      <c r="A28" s="340"/>
      <c r="B28" s="341"/>
      <c r="C28" s="85"/>
      <c r="D28" s="85"/>
      <c r="E28" s="85"/>
      <c r="F28" s="85"/>
      <c r="G28" s="85"/>
      <c r="H28" s="4"/>
      <c r="I28" s="4"/>
    </row>
    <row r="29" spans="1:9" ht="15">
      <c r="A29" s="340"/>
      <c r="B29" s="341"/>
      <c r="C29" s="85"/>
      <c r="D29" s="85"/>
      <c r="E29" s="85"/>
      <c r="F29" s="85"/>
      <c r="G29" s="85"/>
      <c r="H29" s="4"/>
      <c r="I29" s="4"/>
    </row>
    <row r="30" spans="1:9" ht="15">
      <c r="A30" s="340"/>
      <c r="B30" s="341"/>
      <c r="C30" s="85"/>
      <c r="D30" s="85"/>
      <c r="E30" s="85"/>
      <c r="F30" s="85"/>
      <c r="G30" s="85"/>
      <c r="H30" s="4"/>
      <c r="I30" s="4"/>
    </row>
    <row r="31" spans="1:9" ht="15">
      <c r="A31" s="340"/>
      <c r="B31" s="341"/>
      <c r="C31" s="85"/>
      <c r="D31" s="85"/>
      <c r="E31" s="85"/>
      <c r="F31" s="85"/>
      <c r="G31" s="85"/>
      <c r="H31" s="4"/>
      <c r="I31" s="4"/>
    </row>
    <row r="32" spans="1:9" ht="15">
      <c r="A32" s="340"/>
      <c r="B32" s="341"/>
      <c r="C32" s="85"/>
      <c r="D32" s="85"/>
      <c r="E32" s="85"/>
      <c r="F32" s="85"/>
      <c r="G32" s="85"/>
      <c r="H32" s="4"/>
      <c r="I32" s="4"/>
    </row>
    <row r="33" spans="1:9" ht="15">
      <c r="A33" s="340"/>
      <c r="B33" s="341"/>
      <c r="C33" s="85"/>
      <c r="D33" s="85"/>
      <c r="E33" s="85"/>
      <c r="F33" s="85"/>
      <c r="G33" s="85"/>
      <c r="H33" s="4"/>
      <c r="I33" s="4"/>
    </row>
    <row r="34" spans="1:9" ht="15">
      <c r="A34" s="340"/>
      <c r="B34" s="342"/>
      <c r="C34" s="97"/>
      <c r="D34" s="97"/>
      <c r="E34" s="97"/>
      <c r="F34" s="97"/>
      <c r="G34" s="97" t="s">
        <v>325</v>
      </c>
      <c r="H34" s="84">
        <f>SUM(H9:H33)</f>
        <v>0</v>
      </c>
      <c r="I34" s="84">
        <f>SUM(I9:I33)</f>
        <v>0</v>
      </c>
    </row>
    <row r="35" spans="1:9" ht="15">
      <c r="A35" s="209"/>
      <c r="B35" s="209"/>
      <c r="C35" s="209"/>
      <c r="D35" s="209"/>
      <c r="E35" s="209"/>
      <c r="F35" s="209"/>
      <c r="G35" s="178"/>
      <c r="H35" s="178"/>
      <c r="I35" s="183"/>
    </row>
    <row r="36" spans="1:9" ht="15">
      <c r="A36" s="210" t="s">
        <v>336</v>
      </c>
      <c r="B36" s="209"/>
      <c r="C36" s="209"/>
      <c r="D36" s="209"/>
      <c r="E36" s="209"/>
      <c r="F36" s="209"/>
      <c r="G36" s="178"/>
      <c r="H36" s="178"/>
      <c r="I36" s="183"/>
    </row>
    <row r="37" spans="1:9" ht="15">
      <c r="A37" s="210" t="s">
        <v>339</v>
      </c>
      <c r="B37" s="209"/>
      <c r="C37" s="209"/>
      <c r="D37" s="209"/>
      <c r="E37" s="209"/>
      <c r="F37" s="209"/>
      <c r="G37" s="178"/>
      <c r="H37" s="178"/>
      <c r="I37" s="183"/>
    </row>
    <row r="38" spans="1:9" ht="15">
      <c r="A38" s="210"/>
      <c r="B38" s="178"/>
      <c r="C38" s="178"/>
      <c r="D38" s="178"/>
      <c r="E38" s="178"/>
      <c r="F38" s="178"/>
      <c r="G38" s="178"/>
      <c r="H38" s="178"/>
      <c r="I38" s="183"/>
    </row>
    <row r="39" spans="1:9" ht="15">
      <c r="A39" s="210"/>
      <c r="B39" s="178"/>
      <c r="C39" s="178"/>
      <c r="D39" s="178"/>
      <c r="E39" s="178"/>
      <c r="G39" s="178"/>
      <c r="H39" s="178"/>
      <c r="I39" s="183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183"/>
    </row>
    <row r="41" spans="1:9" ht="15">
      <c r="A41" s="184" t="s">
        <v>107</v>
      </c>
      <c r="B41" s="178"/>
      <c r="C41" s="178"/>
      <c r="D41" s="178"/>
      <c r="E41" s="178"/>
      <c r="F41" s="178"/>
      <c r="G41" s="178"/>
      <c r="H41" s="178"/>
      <c r="I41" s="183"/>
    </row>
    <row r="42" spans="1:9" ht="15">
      <c r="A42" s="178"/>
      <c r="B42" s="178"/>
      <c r="C42" s="178"/>
      <c r="D42" s="178"/>
      <c r="E42" s="178"/>
      <c r="F42" s="178"/>
      <c r="G42" s="178"/>
      <c r="H42" s="178"/>
      <c r="I42" s="183"/>
    </row>
    <row r="43" spans="1:9" ht="15">
      <c r="A43" s="178"/>
      <c r="B43" s="178"/>
      <c r="C43" s="178"/>
      <c r="D43" s="178"/>
      <c r="E43" s="178"/>
      <c r="F43" s="178"/>
      <c r="G43" s="178"/>
      <c r="H43" s="185"/>
      <c r="I43" s="183"/>
    </row>
    <row r="44" spans="1:9" ht="15">
      <c r="A44" s="184"/>
      <c r="B44" s="184" t="s">
        <v>266</v>
      </c>
      <c r="C44" s="184"/>
      <c r="D44" s="184"/>
      <c r="E44" s="184"/>
      <c r="F44" s="184"/>
      <c r="G44" s="178"/>
      <c r="H44" s="185"/>
      <c r="I44" s="183"/>
    </row>
    <row r="45" spans="1:9" ht="15">
      <c r="A45" s="178"/>
      <c r="B45" s="178" t="s">
        <v>265</v>
      </c>
      <c r="C45" s="178"/>
      <c r="D45" s="178"/>
      <c r="E45" s="178"/>
      <c r="F45" s="178"/>
      <c r="G45" s="178"/>
      <c r="H45" s="185"/>
      <c r="I45" s="183"/>
    </row>
    <row r="46" spans="1:9">
      <c r="A46" s="186"/>
      <c r="B46" s="186" t="s">
        <v>139</v>
      </c>
      <c r="C46" s="186"/>
      <c r="D46" s="186"/>
      <c r="E46" s="186"/>
      <c r="F46" s="186"/>
      <c r="G46" s="179"/>
      <c r="H46" s="179"/>
      <c r="I46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>
      <c r="A1" s="72" t="s">
        <v>429</v>
      </c>
      <c r="B1" s="72"/>
      <c r="C1" s="75"/>
      <c r="D1" s="75"/>
      <c r="E1" s="75"/>
      <c r="F1" s="75"/>
      <c r="G1" s="698" t="s">
        <v>109</v>
      </c>
      <c r="H1" s="698"/>
    </row>
    <row r="2" spans="1:10" ht="15">
      <c r="A2" s="74" t="s">
        <v>140</v>
      </c>
      <c r="B2" s="72"/>
      <c r="C2" s="75"/>
      <c r="D2" s="75"/>
      <c r="E2" s="75"/>
      <c r="F2" s="75"/>
      <c r="G2" s="696" t="str">
        <f>'ფორმა N1'!L2</f>
        <v>01.01.2017-31.12.2017</v>
      </c>
      <c r="H2" s="696"/>
    </row>
    <row r="3" spans="1:10" ht="15">
      <c r="A3" s="74"/>
      <c r="B3" s="74"/>
      <c r="C3" s="74"/>
      <c r="D3" s="74"/>
      <c r="E3" s="74"/>
      <c r="F3" s="74"/>
      <c r="G3" s="198"/>
      <c r="H3" s="198"/>
    </row>
    <row r="4" spans="1:10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">
      <c r="A5" s="411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197"/>
      <c r="B7" s="197"/>
      <c r="C7" s="197"/>
      <c r="D7" s="201"/>
      <c r="E7" s="197"/>
      <c r="F7" s="197"/>
      <c r="G7" s="76"/>
      <c r="H7" s="76"/>
    </row>
    <row r="8" spans="1:10" ht="30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335</v>
      </c>
      <c r="F8" s="88" t="s">
        <v>328</v>
      </c>
      <c r="G8" s="77" t="s">
        <v>10</v>
      </c>
      <c r="H8" s="77" t="s">
        <v>9</v>
      </c>
      <c r="J8" s="211" t="s">
        <v>334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11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333</v>
      </c>
      <c r="G34" s="84">
        <f>SUM(G9:G33)</f>
        <v>0</v>
      </c>
      <c r="H34" s="84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78"/>
      <c r="I35" s="178"/>
    </row>
    <row r="36" spans="1:9" ht="15">
      <c r="A36" s="210" t="s">
        <v>381</v>
      </c>
      <c r="B36" s="210"/>
      <c r="C36" s="209"/>
      <c r="D36" s="209"/>
      <c r="E36" s="209"/>
      <c r="F36" s="209"/>
      <c r="G36" s="209"/>
      <c r="H36" s="178"/>
      <c r="I36" s="178"/>
    </row>
    <row r="37" spans="1:9" ht="15">
      <c r="A37" s="210" t="s">
        <v>332</v>
      </c>
      <c r="B37" s="210"/>
      <c r="C37" s="209"/>
      <c r="D37" s="209"/>
      <c r="E37" s="209"/>
      <c r="F37" s="209"/>
      <c r="G37" s="209"/>
      <c r="H37" s="178"/>
      <c r="I37" s="178"/>
    </row>
    <row r="38" spans="1:9" ht="15">
      <c r="A38" s="210"/>
      <c r="B38" s="210"/>
      <c r="C38" s="178"/>
      <c r="D38" s="178"/>
      <c r="E38" s="178"/>
      <c r="F38" s="178"/>
      <c r="G38" s="178"/>
      <c r="H38" s="178"/>
      <c r="I38" s="178"/>
    </row>
    <row r="39" spans="1:9" ht="15">
      <c r="A39" s="210"/>
      <c r="B39" s="210"/>
      <c r="C39" s="178"/>
      <c r="D39" s="178"/>
      <c r="E39" s="178"/>
      <c r="F39" s="178"/>
      <c r="G39" s="178"/>
      <c r="H39" s="178"/>
      <c r="I39" s="178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4" t="s">
        <v>107</v>
      </c>
      <c r="B41" s="184"/>
      <c r="C41" s="178"/>
      <c r="D41" s="178"/>
      <c r="E41" s="178"/>
      <c r="F41" s="178"/>
      <c r="G41" s="178"/>
      <c r="H41" s="178"/>
      <c r="I41" s="178"/>
    </row>
    <row r="42" spans="1:9" ht="15">
      <c r="A42" s="178"/>
      <c r="B42" s="178"/>
      <c r="C42" s="178"/>
      <c r="D42" s="178"/>
      <c r="E42" s="178"/>
      <c r="F42" s="178"/>
      <c r="G42" s="178"/>
      <c r="H42" s="178"/>
      <c r="I42" s="178"/>
    </row>
    <row r="43" spans="1:9" ht="15">
      <c r="A43" s="178"/>
      <c r="B43" s="178"/>
      <c r="C43" s="178"/>
      <c r="D43" s="178"/>
      <c r="E43" s="178"/>
      <c r="F43" s="178"/>
      <c r="G43" s="178"/>
      <c r="H43" s="178"/>
      <c r="I43" s="185"/>
    </row>
    <row r="44" spans="1:9" ht="15">
      <c r="A44" s="184"/>
      <c r="B44" s="184"/>
      <c r="C44" s="184" t="s">
        <v>400</v>
      </c>
      <c r="D44" s="184"/>
      <c r="E44" s="209"/>
      <c r="F44" s="184"/>
      <c r="G44" s="184"/>
      <c r="H44" s="178"/>
      <c r="I44" s="185"/>
    </row>
    <row r="45" spans="1:9" ht="15">
      <c r="A45" s="178"/>
      <c r="B45" s="178"/>
      <c r="C45" s="178" t="s">
        <v>265</v>
      </c>
      <c r="D45" s="178"/>
      <c r="E45" s="178"/>
      <c r="F45" s="178"/>
      <c r="G45" s="178"/>
      <c r="H45" s="178"/>
      <c r="I45" s="185"/>
    </row>
    <row r="46" spans="1:9">
      <c r="A46" s="186"/>
      <c r="B46" s="186"/>
      <c r="C46" s="186" t="s">
        <v>139</v>
      </c>
      <c r="D46" s="186"/>
      <c r="E46" s="186"/>
      <c r="F46" s="186"/>
      <c r="G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/>
  <cols>
    <col min="1" max="1" width="5.42578125" style="179" customWidth="1"/>
    <col min="2" max="2" width="19.140625" style="179" bestFit="1" customWidth="1"/>
    <col min="3" max="3" width="27.5703125" style="179" customWidth="1"/>
    <col min="4" max="4" width="19.28515625" style="179" customWidth="1"/>
    <col min="5" max="5" width="16.85546875" style="179" customWidth="1"/>
    <col min="6" max="6" width="13.140625" style="179" customWidth="1"/>
    <col min="7" max="7" width="17" style="179" customWidth="1"/>
    <col min="8" max="8" width="13.7109375" style="179" customWidth="1"/>
    <col min="9" max="9" width="19.42578125" style="179" bestFit="1" customWidth="1"/>
    <col min="10" max="10" width="18.5703125" style="179" bestFit="1" customWidth="1"/>
    <col min="11" max="11" width="16.7109375" style="179" customWidth="1"/>
    <col min="12" max="12" width="17.7109375" style="179" customWidth="1"/>
    <col min="13" max="13" width="12.85546875" style="179" customWidth="1"/>
    <col min="14" max="16384" width="9.140625" style="179"/>
  </cols>
  <sheetData>
    <row r="2" spans="1:13" ht="15">
      <c r="A2" s="702" t="s">
        <v>475</v>
      </c>
      <c r="B2" s="702"/>
      <c r="C2" s="702"/>
      <c r="D2" s="702"/>
      <c r="E2" s="702"/>
      <c r="F2" s="346"/>
      <c r="G2" s="75"/>
      <c r="H2" s="75"/>
      <c r="I2" s="75"/>
      <c r="J2" s="75"/>
      <c r="K2" s="347"/>
      <c r="L2" s="348"/>
      <c r="M2" s="348" t="s">
        <v>109</v>
      </c>
    </row>
    <row r="3" spans="1:13" ht="15">
      <c r="A3" s="74" t="s">
        <v>140</v>
      </c>
      <c r="B3" s="74"/>
      <c r="C3" s="72"/>
      <c r="D3" s="75"/>
      <c r="E3" s="75"/>
      <c r="F3" s="75"/>
      <c r="G3" s="75"/>
      <c r="H3" s="75"/>
      <c r="I3" s="75"/>
      <c r="J3" s="75"/>
      <c r="K3" s="347"/>
      <c r="L3" s="696" t="str">
        <f>'ფორმა N1'!L2</f>
        <v>01.01.2017-31.12.2017</v>
      </c>
      <c r="M3" s="696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347"/>
      <c r="L4" s="347"/>
      <c r="M4" s="347"/>
    </row>
    <row r="5" spans="1:13" ht="15">
      <c r="A5" s="75" t="s">
        <v>269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411" t="str">
        <f>'ფორმა N1'!A5</f>
        <v>მპგ მოძრაობა სახელმწიფო ხალხისთვის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344"/>
      <c r="B8" s="356"/>
      <c r="C8" s="344"/>
      <c r="D8" s="344"/>
      <c r="E8" s="344"/>
      <c r="F8" s="344"/>
      <c r="G8" s="344"/>
      <c r="H8" s="344"/>
      <c r="I8" s="344"/>
      <c r="J8" s="344"/>
      <c r="K8" s="76"/>
      <c r="L8" s="76"/>
      <c r="M8" s="76"/>
    </row>
    <row r="9" spans="1:13" ht="45">
      <c r="A9" s="88" t="s">
        <v>64</v>
      </c>
      <c r="B9" s="88" t="s">
        <v>481</v>
      </c>
      <c r="C9" s="88" t="s">
        <v>446</v>
      </c>
      <c r="D9" s="88" t="s">
        <v>447</v>
      </c>
      <c r="E9" s="88" t="s">
        <v>448</v>
      </c>
      <c r="F9" s="88" t="s">
        <v>449</v>
      </c>
      <c r="G9" s="88" t="s">
        <v>450</v>
      </c>
      <c r="H9" s="88" t="s">
        <v>451</v>
      </c>
      <c r="I9" s="88" t="s">
        <v>452</v>
      </c>
      <c r="J9" s="88" t="s">
        <v>453</v>
      </c>
      <c r="K9" s="88" t="s">
        <v>454</v>
      </c>
      <c r="L9" s="88" t="s">
        <v>455</v>
      </c>
      <c r="M9" s="88" t="s">
        <v>311</v>
      </c>
    </row>
    <row r="10" spans="1:13" ht="15">
      <c r="A10" s="96">
        <v>1</v>
      </c>
      <c r="B10" s="363"/>
      <c r="C10" s="332"/>
      <c r="D10" s="96"/>
      <c r="E10" s="96"/>
      <c r="F10" s="96"/>
      <c r="G10" s="96"/>
      <c r="H10" s="96"/>
      <c r="I10" s="96"/>
      <c r="J10" s="96"/>
      <c r="K10" s="4"/>
      <c r="L10" s="4"/>
      <c r="M10" s="96"/>
    </row>
    <row r="11" spans="1:13" ht="15">
      <c r="A11" s="96">
        <v>2</v>
      </c>
      <c r="B11" s="363"/>
      <c r="C11" s="332"/>
      <c r="D11" s="96"/>
      <c r="E11" s="96"/>
      <c r="F11" s="96"/>
      <c r="G11" s="96"/>
      <c r="H11" s="96"/>
      <c r="I11" s="96"/>
      <c r="J11" s="96"/>
      <c r="K11" s="4"/>
      <c r="L11" s="4"/>
      <c r="M11" s="96"/>
    </row>
    <row r="12" spans="1:13" ht="15">
      <c r="A12" s="96">
        <v>3</v>
      </c>
      <c r="B12" s="363"/>
      <c r="C12" s="332"/>
      <c r="D12" s="85"/>
      <c r="E12" s="85"/>
      <c r="F12" s="85"/>
      <c r="G12" s="85"/>
      <c r="H12" s="85"/>
      <c r="I12" s="85"/>
      <c r="J12" s="85"/>
      <c r="K12" s="4"/>
      <c r="L12" s="4"/>
      <c r="M12" s="85"/>
    </row>
    <row r="13" spans="1:13" ht="15">
      <c r="A13" s="96">
        <v>4</v>
      </c>
      <c r="B13" s="363"/>
      <c r="C13" s="332"/>
      <c r="D13" s="85"/>
      <c r="E13" s="85"/>
      <c r="F13" s="85"/>
      <c r="G13" s="85"/>
      <c r="H13" s="85"/>
      <c r="I13" s="85"/>
      <c r="J13" s="85"/>
      <c r="K13" s="4"/>
      <c r="L13" s="4"/>
      <c r="M13" s="85"/>
    </row>
    <row r="14" spans="1:13" ht="15">
      <c r="A14" s="96">
        <v>5</v>
      </c>
      <c r="B14" s="363"/>
      <c r="C14" s="332"/>
      <c r="D14" s="85"/>
      <c r="E14" s="85"/>
      <c r="F14" s="85"/>
      <c r="G14" s="85"/>
      <c r="H14" s="85"/>
      <c r="I14" s="85"/>
      <c r="J14" s="85"/>
      <c r="K14" s="4"/>
      <c r="L14" s="4"/>
      <c r="M14" s="85"/>
    </row>
    <row r="15" spans="1:13" ht="15">
      <c r="A15" s="96">
        <v>6</v>
      </c>
      <c r="B15" s="363"/>
      <c r="C15" s="332"/>
      <c r="D15" s="85"/>
      <c r="E15" s="85"/>
      <c r="F15" s="85"/>
      <c r="G15" s="85"/>
      <c r="H15" s="85"/>
      <c r="I15" s="85"/>
      <c r="J15" s="85"/>
      <c r="K15" s="4"/>
      <c r="L15" s="4"/>
      <c r="M15" s="85"/>
    </row>
    <row r="16" spans="1:13" ht="15">
      <c r="A16" s="96">
        <v>7</v>
      </c>
      <c r="B16" s="363"/>
      <c r="C16" s="332"/>
      <c r="D16" s="85"/>
      <c r="E16" s="85"/>
      <c r="F16" s="85"/>
      <c r="G16" s="85"/>
      <c r="H16" s="85"/>
      <c r="I16" s="85"/>
      <c r="J16" s="85"/>
      <c r="K16" s="4"/>
      <c r="L16" s="4"/>
      <c r="M16" s="85"/>
    </row>
    <row r="17" spans="1:13" ht="15">
      <c r="A17" s="96">
        <v>8</v>
      </c>
      <c r="B17" s="363"/>
      <c r="C17" s="332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>
      <c r="A18" s="96">
        <v>9</v>
      </c>
      <c r="B18" s="363"/>
      <c r="C18" s="332"/>
      <c r="D18" s="85"/>
      <c r="E18" s="85"/>
      <c r="F18" s="85"/>
      <c r="G18" s="85"/>
      <c r="H18" s="85"/>
      <c r="I18" s="85"/>
      <c r="J18" s="85"/>
      <c r="K18" s="4"/>
      <c r="L18" s="4"/>
      <c r="M18" s="85"/>
    </row>
    <row r="19" spans="1:13" ht="15">
      <c r="A19" s="96">
        <v>10</v>
      </c>
      <c r="B19" s="363"/>
      <c r="C19" s="332"/>
      <c r="D19" s="85"/>
      <c r="E19" s="85"/>
      <c r="F19" s="85"/>
      <c r="G19" s="85"/>
      <c r="H19" s="85"/>
      <c r="I19" s="85"/>
      <c r="J19" s="85"/>
      <c r="K19" s="4"/>
      <c r="L19" s="4"/>
      <c r="M19" s="85"/>
    </row>
    <row r="20" spans="1:13" ht="15">
      <c r="A20" s="96">
        <v>11</v>
      </c>
      <c r="B20" s="363"/>
      <c r="C20" s="332"/>
      <c r="D20" s="85"/>
      <c r="E20" s="85"/>
      <c r="F20" s="85"/>
      <c r="G20" s="85"/>
      <c r="H20" s="85"/>
      <c r="I20" s="85"/>
      <c r="J20" s="85"/>
      <c r="K20" s="4"/>
      <c r="L20" s="4"/>
      <c r="M20" s="85"/>
    </row>
    <row r="21" spans="1:13" ht="15">
      <c r="A21" s="96">
        <v>12</v>
      </c>
      <c r="B21" s="363"/>
      <c r="C21" s="332"/>
      <c r="D21" s="85"/>
      <c r="E21" s="85"/>
      <c r="F21" s="85"/>
      <c r="G21" s="85"/>
      <c r="H21" s="85"/>
      <c r="I21" s="85"/>
      <c r="J21" s="85"/>
      <c r="K21" s="4"/>
      <c r="L21" s="4"/>
      <c r="M21" s="85"/>
    </row>
    <row r="22" spans="1:13" ht="15">
      <c r="A22" s="96">
        <v>13</v>
      </c>
      <c r="B22" s="363"/>
      <c r="C22" s="332"/>
      <c r="D22" s="85"/>
      <c r="E22" s="85"/>
      <c r="F22" s="85"/>
      <c r="G22" s="85"/>
      <c r="H22" s="85"/>
      <c r="I22" s="85"/>
      <c r="J22" s="85"/>
      <c r="K22" s="4"/>
      <c r="L22" s="4"/>
      <c r="M22" s="85"/>
    </row>
    <row r="23" spans="1:13" ht="15">
      <c r="A23" s="96">
        <v>14</v>
      </c>
      <c r="B23" s="363"/>
      <c r="C23" s="332"/>
      <c r="D23" s="85"/>
      <c r="E23" s="85"/>
      <c r="F23" s="85"/>
      <c r="G23" s="85"/>
      <c r="H23" s="85"/>
      <c r="I23" s="85"/>
      <c r="J23" s="85"/>
      <c r="K23" s="4"/>
      <c r="L23" s="4"/>
      <c r="M23" s="85"/>
    </row>
    <row r="24" spans="1:13" ht="15">
      <c r="A24" s="96">
        <v>15</v>
      </c>
      <c r="B24" s="363"/>
      <c r="C24" s="332"/>
      <c r="D24" s="85"/>
      <c r="E24" s="85"/>
      <c r="F24" s="85"/>
      <c r="G24" s="85"/>
      <c r="H24" s="85"/>
      <c r="I24" s="85"/>
      <c r="J24" s="85"/>
      <c r="K24" s="4"/>
      <c r="L24" s="4"/>
      <c r="M24" s="85"/>
    </row>
    <row r="25" spans="1:13" ht="15">
      <c r="A25" s="96">
        <v>16</v>
      </c>
      <c r="B25" s="363"/>
      <c r="C25" s="332"/>
      <c r="D25" s="85"/>
      <c r="E25" s="85"/>
      <c r="F25" s="85"/>
      <c r="G25" s="85"/>
      <c r="H25" s="85"/>
      <c r="I25" s="85"/>
      <c r="J25" s="85"/>
      <c r="K25" s="4"/>
      <c r="L25" s="4"/>
      <c r="M25" s="85"/>
    </row>
    <row r="26" spans="1:13" ht="15">
      <c r="A26" s="96">
        <v>17</v>
      </c>
      <c r="B26" s="363"/>
      <c r="C26" s="332"/>
      <c r="D26" s="85"/>
      <c r="E26" s="85"/>
      <c r="F26" s="85"/>
      <c r="G26" s="85"/>
      <c r="H26" s="85"/>
      <c r="I26" s="85"/>
      <c r="J26" s="85"/>
      <c r="K26" s="4"/>
      <c r="L26" s="4"/>
      <c r="M26" s="85"/>
    </row>
    <row r="27" spans="1:13" ht="15">
      <c r="A27" s="96">
        <v>18</v>
      </c>
      <c r="B27" s="363"/>
      <c r="C27" s="332"/>
      <c r="D27" s="85"/>
      <c r="E27" s="85"/>
      <c r="F27" s="85"/>
      <c r="G27" s="85"/>
      <c r="H27" s="85"/>
      <c r="I27" s="85"/>
      <c r="J27" s="85"/>
      <c r="K27" s="4"/>
      <c r="L27" s="4"/>
      <c r="M27" s="85"/>
    </row>
    <row r="28" spans="1:13" ht="15">
      <c r="A28" s="96">
        <v>19</v>
      </c>
      <c r="B28" s="363"/>
      <c r="C28" s="332"/>
      <c r="D28" s="85"/>
      <c r="E28" s="85"/>
      <c r="F28" s="85"/>
      <c r="G28" s="85"/>
      <c r="H28" s="85"/>
      <c r="I28" s="85"/>
      <c r="J28" s="85"/>
      <c r="K28" s="4"/>
      <c r="L28" s="4"/>
      <c r="M28" s="85"/>
    </row>
    <row r="29" spans="1:13" ht="15">
      <c r="A29" s="96">
        <v>20</v>
      </c>
      <c r="B29" s="363"/>
      <c r="C29" s="332"/>
      <c r="D29" s="85"/>
      <c r="E29" s="85"/>
      <c r="F29" s="85"/>
      <c r="G29" s="85"/>
      <c r="H29" s="85"/>
      <c r="I29" s="85"/>
      <c r="J29" s="85"/>
      <c r="K29" s="4"/>
      <c r="L29" s="4"/>
      <c r="M29" s="85"/>
    </row>
    <row r="30" spans="1:13" ht="15">
      <c r="A30" s="96">
        <v>21</v>
      </c>
      <c r="B30" s="363"/>
      <c r="C30" s="332"/>
      <c r="D30" s="85"/>
      <c r="E30" s="85"/>
      <c r="F30" s="85"/>
      <c r="G30" s="85"/>
      <c r="H30" s="85"/>
      <c r="I30" s="85"/>
      <c r="J30" s="85"/>
      <c r="K30" s="4"/>
      <c r="L30" s="4"/>
      <c r="M30" s="85"/>
    </row>
    <row r="31" spans="1:13" ht="15">
      <c r="A31" s="96">
        <v>22</v>
      </c>
      <c r="B31" s="363"/>
      <c r="C31" s="332"/>
      <c r="D31" s="85"/>
      <c r="E31" s="85"/>
      <c r="F31" s="85"/>
      <c r="G31" s="85"/>
      <c r="H31" s="85"/>
      <c r="I31" s="85"/>
      <c r="J31" s="85"/>
      <c r="K31" s="4"/>
      <c r="L31" s="4"/>
      <c r="M31" s="85"/>
    </row>
    <row r="32" spans="1:13" ht="15">
      <c r="A32" s="96">
        <v>23</v>
      </c>
      <c r="B32" s="363"/>
      <c r="C32" s="332"/>
      <c r="D32" s="85"/>
      <c r="E32" s="85"/>
      <c r="F32" s="85"/>
      <c r="G32" s="85"/>
      <c r="H32" s="85"/>
      <c r="I32" s="85"/>
      <c r="J32" s="85"/>
      <c r="K32" s="4"/>
      <c r="L32" s="4"/>
      <c r="M32" s="85"/>
    </row>
    <row r="33" spans="1:13" ht="15">
      <c r="A33" s="96">
        <v>24</v>
      </c>
      <c r="B33" s="363"/>
      <c r="C33" s="332"/>
      <c r="D33" s="85"/>
      <c r="E33" s="85"/>
      <c r="F33" s="85"/>
      <c r="G33" s="85"/>
      <c r="H33" s="85"/>
      <c r="I33" s="85"/>
      <c r="J33" s="85"/>
      <c r="K33" s="4"/>
      <c r="L33" s="4"/>
      <c r="M33" s="85"/>
    </row>
    <row r="34" spans="1:13" ht="15">
      <c r="A34" s="85" t="s">
        <v>271</v>
      </c>
      <c r="B34" s="364"/>
      <c r="C34" s="332"/>
      <c r="D34" s="85"/>
      <c r="E34" s="85"/>
      <c r="F34" s="85"/>
      <c r="G34" s="85"/>
      <c r="H34" s="85"/>
      <c r="I34" s="85"/>
      <c r="J34" s="85"/>
      <c r="K34" s="4"/>
      <c r="L34" s="4"/>
      <c r="M34" s="85"/>
    </row>
    <row r="35" spans="1:13" ht="15">
      <c r="A35" s="85"/>
      <c r="B35" s="364"/>
      <c r="C35" s="332"/>
      <c r="D35" s="97"/>
      <c r="E35" s="97"/>
      <c r="F35" s="97"/>
      <c r="G35" s="97"/>
      <c r="H35" s="85"/>
      <c r="I35" s="85"/>
      <c r="J35" s="85"/>
      <c r="K35" s="85" t="s">
        <v>456</v>
      </c>
      <c r="L35" s="84">
        <f>SUM(L10:L34)</f>
        <v>0</v>
      </c>
      <c r="M35" s="85"/>
    </row>
    <row r="36" spans="1:13" ht="15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78"/>
    </row>
    <row r="37" spans="1:13" ht="15">
      <c r="A37" s="210" t="s">
        <v>457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78"/>
    </row>
    <row r="38" spans="1:13" ht="15">
      <c r="A38" s="210" t="s">
        <v>458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78"/>
    </row>
    <row r="39" spans="1:13" ht="15">
      <c r="A39" s="194" t="s">
        <v>459</v>
      </c>
      <c r="B39" s="194"/>
      <c r="C39" s="210"/>
      <c r="D39" s="178"/>
      <c r="E39" s="178"/>
      <c r="F39" s="178"/>
      <c r="G39" s="178"/>
      <c r="H39" s="178"/>
      <c r="I39" s="178"/>
      <c r="J39" s="178"/>
      <c r="K39" s="178"/>
      <c r="L39" s="178"/>
    </row>
    <row r="40" spans="1:13" ht="15">
      <c r="A40" s="194" t="s">
        <v>476</v>
      </c>
      <c r="B40" s="194"/>
      <c r="C40" s="210"/>
      <c r="D40" s="178"/>
      <c r="E40" s="178"/>
      <c r="F40" s="178"/>
      <c r="G40" s="178"/>
      <c r="H40" s="178"/>
      <c r="I40" s="178"/>
      <c r="J40" s="178"/>
      <c r="K40" s="178"/>
      <c r="L40" s="178"/>
    </row>
    <row r="41" spans="1:13" ht="15.75" customHeight="1">
      <c r="A41" s="707" t="s">
        <v>477</v>
      </c>
      <c r="B41" s="707"/>
      <c r="C41" s="707"/>
      <c r="D41" s="707"/>
      <c r="E41" s="707"/>
      <c r="F41" s="707"/>
      <c r="G41" s="707"/>
      <c r="H41" s="707"/>
      <c r="I41" s="707"/>
      <c r="J41" s="707"/>
      <c r="K41" s="707"/>
      <c r="L41" s="707"/>
    </row>
    <row r="42" spans="1:13" ht="15.75" customHeight="1">
      <c r="A42" s="707"/>
      <c r="B42" s="707"/>
      <c r="C42" s="707"/>
      <c r="D42" s="707"/>
      <c r="E42" s="707"/>
      <c r="F42" s="707"/>
      <c r="G42" s="707"/>
      <c r="H42" s="707"/>
      <c r="I42" s="707"/>
      <c r="J42" s="707"/>
      <c r="K42" s="707"/>
      <c r="L42" s="707"/>
    </row>
    <row r="43" spans="1:13">
      <c r="A43" s="206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</row>
    <row r="44" spans="1:13" ht="15">
      <c r="A44" s="703" t="s">
        <v>107</v>
      </c>
      <c r="B44" s="703"/>
      <c r="C44" s="703"/>
      <c r="D44" s="333"/>
      <c r="E44" s="334"/>
      <c r="F44" s="334"/>
      <c r="G44" s="333"/>
      <c r="H44" s="333"/>
      <c r="I44" s="333"/>
      <c r="J44" s="333"/>
      <c r="K44" s="333"/>
      <c r="L44" s="178"/>
    </row>
    <row r="45" spans="1:13" ht="15">
      <c r="A45" s="333"/>
      <c r="B45" s="333"/>
      <c r="C45" s="334"/>
      <c r="D45" s="333"/>
      <c r="E45" s="334"/>
      <c r="F45" s="334"/>
      <c r="G45" s="333"/>
      <c r="H45" s="333"/>
      <c r="I45" s="333"/>
      <c r="J45" s="333"/>
      <c r="K45" s="335"/>
      <c r="L45" s="178"/>
    </row>
    <row r="46" spans="1:13" ht="15" customHeight="1">
      <c r="A46" s="333"/>
      <c r="B46" s="333"/>
      <c r="C46" s="334"/>
      <c r="D46" s="704" t="s">
        <v>263</v>
      </c>
      <c r="E46" s="704"/>
      <c r="F46" s="345"/>
      <c r="G46" s="336"/>
      <c r="H46" s="705" t="s">
        <v>461</v>
      </c>
      <c r="I46" s="705"/>
      <c r="J46" s="705"/>
      <c r="K46" s="337"/>
      <c r="L46" s="178"/>
    </row>
    <row r="47" spans="1:13" ht="15">
      <c r="A47" s="333"/>
      <c r="B47" s="333"/>
      <c r="C47" s="334"/>
      <c r="D47" s="333"/>
      <c r="E47" s="334"/>
      <c r="F47" s="334"/>
      <c r="G47" s="333"/>
      <c r="H47" s="706"/>
      <c r="I47" s="706"/>
      <c r="J47" s="706"/>
      <c r="K47" s="337"/>
      <c r="L47" s="178"/>
    </row>
    <row r="48" spans="1:13" ht="15">
      <c r="A48" s="333"/>
      <c r="B48" s="333"/>
      <c r="C48" s="334"/>
      <c r="D48" s="701" t="s">
        <v>139</v>
      </c>
      <c r="E48" s="701"/>
      <c r="F48" s="345"/>
      <c r="G48" s="336"/>
      <c r="H48" s="333"/>
      <c r="I48" s="333"/>
      <c r="J48" s="333"/>
      <c r="K48" s="333"/>
      <c r="L48" s="178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2018-01-12T07:10:32Z</cp:lastPrinted>
  <dcterms:created xsi:type="dcterms:W3CDTF">2011-12-27T13:20:18Z</dcterms:created>
  <dcterms:modified xsi:type="dcterms:W3CDTF">2018-01-30T14:23:21Z</dcterms:modified>
</cp:coreProperties>
</file>