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N7'!$A$1:$D$90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D32" i="8" l="1"/>
  <c r="C32" i="8"/>
  <c r="C14" i="8"/>
  <c r="D75" i="8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23" i="8"/>
  <c r="D17" i="8" s="1"/>
  <c r="C23" i="8"/>
  <c r="C17" i="8" s="1"/>
  <c r="D18" i="3"/>
  <c r="C18" i="3"/>
  <c r="D15" i="3"/>
  <c r="C15" i="3"/>
  <c r="C10" i="3" s="1"/>
  <c r="D12" i="3"/>
  <c r="C9" i="8" l="1"/>
  <c r="D9" i="8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<sst xmlns="http://schemas.openxmlformats.org/spreadsheetml/2006/main" count="761" uniqueCount="472">
  <si>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</si>
  <si>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</si>
  <si>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</si>
  <si>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</si>
  <si>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</si>
  <si>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</si>
  <si>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</si>
  <si>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</si>
  <si>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</si>
  <si>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</si>
  <si>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</si>
  <si>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</si>
  <si>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</si>
  <si>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</si>
  <si>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</si>
  <si>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</si>
  <si>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</si>
  <si>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</si>
  <si>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</si>
  <si>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</si>
  <si>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</si>
  <si>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</si>
  <si>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</si>
  <si>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</si>
  <si>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</si>
  <si>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</si>
  <si>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</si>
  <si>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</si>
  <si>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</si>
  <si>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</si>
  <si>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</si>
  <si>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</si>
  <si>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</si>
  <si>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</si>
  <si>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</si>
  <si>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</si>
  <si>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</si>
  <si>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</si>
  <si>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</si>
  <si>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</si>
  <si>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</si>
  <si>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</si>
  <si>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</si>
  <si>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</si>
  <si>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</si>
  <si>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</si>
  <si>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</si>
  <si>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</si>
  <si>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</si>
  <si>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</si>
  <si>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</si>
  <si>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</si>
  <si>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</si>
  <si>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</si>
  <si>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</si>
  <si>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</si>
  <si>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</si>
  <si>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</si>
  <si>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</si>
  <si>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</si>
  <si>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</si>
  <si>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</si>
  <si>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</si>
  <si>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</si>
  <si>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</si>
  <si>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</si>
  <si>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</si>
  <si>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</si>
  <si>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</si>
  <si>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</si>
  <si>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</si>
  <si>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</si>
  <si>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</si>
  <si>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</si>
  <si>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</si>
  <si>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</si>
  <si>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</si>
  <si>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</si>
  <si>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</si>
  <si>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</si>
  <si>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</si>
  <si>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</si>
  <si>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</si>
  <si>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</si>
  <si>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</si>
  <si>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</si>
  <si>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</si>
  <si>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</si>
  <si>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</si>
  <si>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</si>
  <si>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</si>
  <si>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</si>
  <si>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</si>
  <si>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</si>
  <si>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</si>
  <si>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</si>
  <si>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</si>
  <si>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</si>
  <si>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</si>
  <si>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</si>
  <si>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</si>
  <si>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</si>
  <si>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</si>
  <si>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</si>
  <si>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</si>
  <si>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</si>
  <si>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</si>
  <si>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</si>
  <si>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</si>
  <si>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</si>
  <si>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</si>
  <si>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</si>
  <si>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</si>
  <si>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</si>
  <si>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</si>
  <si>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</si>
  <si>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</si>
  <si>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</si>
  <si>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</si>
  <si>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</si>
  <si>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</si>
  <si>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</si>
  <si>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</si>
  <si>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</si>
  <si>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</si>
  <si>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</si>
  <si>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</si>
  <si>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</si>
  <si>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</si>
  <si>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</si>
  <si>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</si>
  <si>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</si>
  <si>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</si>
  <si>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</si>
  <si>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</si>
  <si>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</si>
  <si>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</si>
  <si>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</si>
  <si>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</si>
  <si>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</si>
  <si>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</si>
  <si>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</si>
  <si>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</si>
  <si>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</si>
  <si>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</si>
  <si>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</si>
  <si>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</si>
  <si>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</si>
  <si>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</si>
  <si>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</si>
  <si>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</si>
  <si>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</si>
  <si>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</si>
  <si>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</si>
  <si>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</si>
  <si>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</si>
  <si>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</si>
  <si>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</si>
  <si>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</si>
  <si>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</si>
  <si>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</si>
  <si>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</si>
  <si>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</si>
  <si>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</si>
  <si>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</si>
  <si>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</si>
  <si>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</si>
  <si>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</si>
  <si>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</si>
  <si>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</si>
  <si>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</si>
  <si>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</si>
  <si>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</si>
  <si>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</si>
  <si>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</si>
  <si>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</si>
  <si>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</si>
  <si>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</si>
  <si>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</si>
  <si>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</si>
  <si>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</si>
  <si>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</si>
  <si>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</si>
  <si>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</si>
  <si>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</si>
  <si>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</si>
  <si>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</si>
  <si>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</si>
  <si>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</si>
  <si>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</si>
  <si>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</si>
  <si>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</si>
  <si>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</si>
  <si>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</si>
  <si>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</si>
  <si>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</si>
  <si>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</si>
  <si>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</si>
  <si>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</si>
  <si>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</si>
  <si>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</si>
  <si>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</si>
  <si>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</si>
  <si>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</si>
  <si>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</si>
  <si>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</si>
  <si>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</si>
  <si>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</si>
  <si>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</si>
  <si>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</si>
  <si>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</si>
  <si>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</si>
  <si>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</si>
  <si>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</si>
  <si>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</si>
  <si>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</si>
  <si>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</si>
  <si>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</si>
  <si>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</si>
  <si>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</si>
  <si>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</si>
  <si>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</si>
  <si>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</si>
  <si>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</si>
  <si>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</si>
  <si>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</si>
  <si>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</si>
  <si>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</si>
  <si>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</si>
  <si>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</si>
  <si>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</si>
  <si>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</si>
  <si>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</si>
  <si>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</si>
  <si>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</si>
  <si>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</si>
  <si>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</si>
  <si>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</si>
  <si>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</si>
  <si>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</si>
  <si>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</si>
  <si>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</si>
  <si>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</si>
  <si>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</si>
  <si>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</si>
  <si>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</si>
  <si>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</si>
  <si>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</si>
  <si>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</si>
  <si>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</si>
  <si>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</si>
  <si>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</si>
  <si>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</si>
  <si>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</si>
  <si>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</si>
  <si>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</si>
  <si>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</si>
  <si>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</si>
  <si>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</si>
  <si>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</si>
  <si>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</si>
  <si>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</si>
  <si>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</si>
  <si>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</si>
  <si>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</si>
  <si>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</si>
  <si>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</si>
  <si>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</si>
  <si>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</si>
  <si>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</si>
  <si>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</si>
  <si>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</si>
  <si>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</si>
  <si>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</si>
  <si>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</si>
  <si>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</si>
  <si>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</si>
  <si>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</si>
  <si>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</si>
  <si>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</si>
  <si>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</si>
  <si>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</si>
  <si>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</si>
  <si>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</si>
  <si>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</si>
  <si>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</si>
  <si>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</si>
  <si>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</si>
  <si>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</si>
  <si>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</si>
  <si>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</si>
  <si>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</si>
  <si>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</si>
  <si>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</si>
  <si>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</si>
  <si>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</si>
  <si>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</si>
  <si>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</si>
  <si>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</si>
  <si>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</si>
  <si>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</si>
  <si>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</si>
  <si>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</si>
  <si>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</si>
  <si>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</si>
  <si>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</si>
  <si>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</si>
  <si>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</si>
  <si>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</si>
  <si>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</si>
  <si>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</si>
  <si>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</si>
  <si>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</si>
  <si>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</si>
  <si>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</si>
  <si>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</si>
  <si>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</si>
  <si>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</si>
  <si>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</si>
  <si>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</si>
  <si>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</si>
  <si>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</si>
  <si>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</si>
  <si>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</si>
  <si>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</si>
  <si>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</si>
  <si>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</si>
  <si>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</si>
  <si>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</si>
  <si>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</si>
  <si>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</si>
  <si>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</si>
  <si>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</si>
  <si>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</si>
  <si>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</si>
  <si>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</si>
  <si>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</si>
  <si>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</si>
  <si>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</si>
  <si>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</si>
  <si>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</si>
  <si>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</si>
  <si>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</si>
  <si>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</si>
  <si>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</si>
  <si>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</si>
  <si>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</si>
  <si>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</si>
  <si>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</si>
  <si>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</si>
  <si>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</si>
  <si>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</si>
  <si>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</si>
  <si>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</si>
  <si>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</si>
  <si>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</si>
  <si>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</si>
  <si>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</si>
  <si>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</si>
  <si>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</si>
  <si>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</si>
  <si>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</si>
  <si>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</si>
  <si>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</si>
  <si>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</si>
  <si>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</si>
  <si>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</si>
  <si>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</si>
  <si>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</si>
  <si>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</si>
  <si>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</si>
  <si>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</si>
  <si>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</si>
  <si>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</si>
  <si>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</si>
  <si>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</si>
  <si>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</si>
  <si>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</si>
  <si>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</si>
  <si>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</si>
  <si>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</si>
  <si>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</si>
  <si>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</si>
  <si>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</si>
  <si>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</si>
  <si>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</si>
  <si>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</si>
  <si>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</si>
  <si>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</si>
  <si>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</si>
  <si>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</si>
  <si>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</si>
  <si>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</si>
  <si>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</si>
  <si>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</si>
  <si>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</si>
  <si>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</si>
  <si>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</si>
  <si>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</si>
  <si>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</si>
  <si>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</si>
  <si>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</si>
  <si>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</si>
  <si>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</si>
  <si>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</si>
  <si>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</si>
  <si>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</si>
  <si>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</si>
  <si>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</si>
  <si>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</si>
  <si>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</si>
  <si>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</si>
  <si>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</si>
  <si>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</si>
  <si>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</si>
  <si>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</si>
  <si>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</si>
  <si>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</si>
  <si>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</si>
  <si>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</si>
  <si>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</si>
  <si>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</si>
  <si>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</si>
  <si>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</si>
  <si>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</si>
  <si>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</si>
  <si>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</si>
  <si>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</si>
  <si>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</si>
  <si>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</si>
  <si>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</si>
  <si>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</si>
  <si>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</si>
  <si>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</si>
  <si>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</si>
  <si>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</si>
  <si>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</si>
  <si>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</si>
  <si>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</si>
  <si>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</si>
  <si>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</si>
  <si>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</si>
  <si>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</si>
  <si>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</si>
  <si>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</si>
  <si>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</si>
  <si>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</si>
  <si>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</si>
  <si>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</si>
  <si>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ავტომანქანა</t>
  </si>
  <si>
    <t>ტოიოტა</t>
  </si>
  <si>
    <t>კოროლა</t>
  </si>
  <si>
    <t>MJM054</t>
  </si>
  <si>
    <t>საქართველოს ბანკი</t>
  </si>
  <si>
    <t>GE93BG0000000314222100</t>
  </si>
  <si>
    <t>ბაჩუკი</t>
  </si>
  <si>
    <t>ქარდავა</t>
  </si>
  <si>
    <t>საორგანიზაციო საკითხები</t>
  </si>
  <si>
    <t>01018001049</t>
  </si>
  <si>
    <t>გიორგი</t>
  </si>
  <si>
    <t>გოგნიაშვილი</t>
  </si>
  <si>
    <t>01005008356</t>
  </si>
  <si>
    <t>ჩახვაძე</t>
  </si>
  <si>
    <t>პოლიტიკური მდივანი</t>
  </si>
  <si>
    <t>გურამი</t>
  </si>
  <si>
    <t>თავმჯდომარის მოადგილე</t>
  </si>
  <si>
    <t>ერთჯერადი დახმარება - ბაჩუკი ქარდავა</t>
  </si>
  <si>
    <t>წინა პერიოდის საშემოსავლო გადასახადი სახელმწიფო ხაზინაში</t>
  </si>
  <si>
    <t>ეროვნულ-დემოკრატიული პარტია</t>
  </si>
  <si>
    <t>05/05/2014 - 05/25/2014</t>
  </si>
  <si>
    <t>ქართლი კახეთი</t>
  </si>
  <si>
    <t>იმერეთი, სამეგრელო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</si>
</sst>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8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6" fillId="0" borderId="1" xfId="3" applyBorder="1" applyAlignment="1" applyProtection="1">
      <alignment vertical="center"/>
      <protection locked="0"/>
    </xf>
    <xf numFmtId="0" fontId="6" fillId="0" borderId="1" xfId="3" applyBorder="1" applyAlignment="1" applyProtection="1">
      <alignment vertical="center" wrapText="1"/>
      <protection locked="0"/>
    </xf>
    <xf numFmtId="14" fontId="6" fillId="0" borderId="1" xfId="3" applyNumberFormat="1" applyBorder="1" applyAlignment="1" applyProtection="1">
      <alignment vertical="center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9" fillId="0" borderId="1" xfId="0" applyFont="1" applyBorder="1" applyAlignment="1">
      <alignment vertical="top"/>
    </xf>
    <xf numFmtId="14" fontId="12" fillId="0" borderId="1" xfId="0" applyNumberFormat="1" applyFont="1" applyFill="1" applyBorder="1" applyAlignment="1" applyProtection="1">
      <alignment vertical="top"/>
      <protection locked="0"/>
    </xf>
    <xf numFmtId="0" fontId="12" fillId="0" borderId="6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right" vertical="center"/>
    </xf>
    <xf numFmtId="0" fontId="30" fillId="0" borderId="1" xfId="1" applyFont="1" applyFill="1" applyBorder="1" applyAlignment="1" applyProtection="1">
      <alignment horizontal="left" vertical="top" wrapText="1"/>
    </xf>
    <xf numFmtId="0" fontId="30" fillId="0" borderId="1" xfId="1" applyFont="1" applyFill="1" applyBorder="1" applyAlignment="1" applyProtection="1">
      <alignment horizontal="left" vertical="center" wrapText="1"/>
    </xf>
    <xf numFmtId="49" fontId="30" fillId="0" borderId="1" xfId="3" applyNumberFormat="1" applyFont="1" applyBorder="1" applyAlignment="1" applyProtection="1">
      <alignment vertical="top"/>
      <protection locked="0"/>
    </xf>
    <xf numFmtId="49" fontId="31" fillId="0" borderId="2" xfId="8" applyNumberFormat="1" applyFont="1" applyBorder="1" applyAlignment="1" applyProtection="1">
      <alignment vertical="top" wrapText="1" shrinkToFit="1"/>
      <protection locked="0"/>
    </xf>
    <xf numFmtId="49" fontId="31" fillId="0" borderId="1" xfId="9" applyNumberFormat="1" applyFont="1" applyBorder="1" applyAlignment="1" applyProtection="1">
      <alignment horizontal="left" vertical="top"/>
      <protection locked="0"/>
    </xf>
    <xf numFmtId="0" fontId="17" fillId="0" borderId="0" xfId="0" applyFont="1" applyAlignment="1">
      <alignment horizontal="left" vertical="top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4" fillId="0" borderId="0" xfId="5" applyNumberFormat="1" applyFont="1" applyBorder="1" applyAlignment="1" applyProtection="1">
      <alignment horizontal="left"/>
      <protection locked="0"/>
    </xf>
    <xf numFmtId="0" fontId="11" fillId="5" borderId="0" xfId="0" applyFont="1" applyFill="1"/>
    <xf numFmtId="0" fontId="17" fillId="5" borderId="0" xfId="0" applyFont="1" applyFill="1" applyBorder="1" applyAlignment="1" applyProtection="1">
      <alignment horizontal="left"/>
    </xf>
    <xf numFmtId="0" fontId="11" fillId="0" borderId="0" xfId="3" applyFont="1" applyFill="1" applyProtection="1"/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M2" sqref="M2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2" t="s">
        <v>101</v>
      </c>
    </row>
    <row r="2" spans="1:13" s="112" customFormat="1" x14ac:dyDescent="0.3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1" t="s">
        <v>469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268</v>
      </c>
      <c r="B4" s="157"/>
      <c r="C4" s="157"/>
      <c r="D4" s="312" t="s">
        <v>468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37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77" t="s">
        <v>418</v>
      </c>
      <c r="K7" s="378"/>
      <c r="L7" s="379"/>
      <c r="M7" s="153"/>
    </row>
    <row r="8" spans="1:13" s="72" customFormat="1" ht="39" thickBot="1" x14ac:dyDescent="0.25">
      <c r="A8" s="226" t="s">
        <v>64</v>
      </c>
      <c r="B8" s="227" t="s">
        <v>133</v>
      </c>
      <c r="C8" s="227" t="s">
        <v>270</v>
      </c>
      <c r="D8" s="228" t="s">
        <v>276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272</v>
      </c>
      <c r="K8" s="71" t="s">
        <v>273</v>
      </c>
      <c r="L8" s="71" t="s">
        <v>223</v>
      </c>
      <c r="M8" s="229" t="s">
        <v>224</v>
      </c>
    </row>
    <row r="9" spans="1:13" s="103" customFormat="1" ht="15.75" thickBot="1" x14ac:dyDescent="0.3">
      <c r="A9" s="219">
        <v>1</v>
      </c>
      <c r="B9" s="220">
        <v>2</v>
      </c>
      <c r="C9" s="220">
        <v>3</v>
      </c>
      <c r="D9" s="221">
        <v>4</v>
      </c>
      <c r="E9" s="222">
        <v>7</v>
      </c>
      <c r="F9" s="220">
        <v>8</v>
      </c>
      <c r="G9" s="224">
        <v>9</v>
      </c>
      <c r="H9" s="225">
        <v>12</v>
      </c>
      <c r="I9" s="223">
        <v>13</v>
      </c>
      <c r="J9" s="222">
        <v>14</v>
      </c>
      <c r="K9" s="220">
        <v>15</v>
      </c>
      <c r="L9" s="220">
        <v>16</v>
      </c>
      <c r="M9" s="223">
        <v>17</v>
      </c>
    </row>
    <row r="10" spans="1:13" x14ac:dyDescent="0.25">
      <c r="A10" s="73">
        <v>1</v>
      </c>
      <c r="B10" s="217"/>
      <c r="C10" s="74"/>
      <c r="D10" s="218"/>
      <c r="E10" s="75"/>
      <c r="F10" s="74"/>
      <c r="G10" s="84"/>
      <c r="H10" s="317"/>
      <c r="I10" s="317"/>
      <c r="J10" s="77"/>
      <c r="K10" s="78"/>
      <c r="L10" s="79"/>
      <c r="M10" s="76"/>
    </row>
    <row r="11" spans="1:13" x14ac:dyDescent="0.25">
      <c r="A11" s="80">
        <v>2</v>
      </c>
      <c r="B11" s="217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7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7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7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7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7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7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7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7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7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7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7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7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7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7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7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7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7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271</v>
      </c>
      <c r="B29" s="235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410</v>
      </c>
      <c r="G33" s="114"/>
      <c r="H33" s="114"/>
      <c r="I33" s="114"/>
    </row>
    <row r="34" spans="1:11" s="112" customFormat="1" x14ac:dyDescent="0.3">
      <c r="A34" s="113" t="s">
        <v>421</v>
      </c>
      <c r="G34" s="114"/>
      <c r="H34" s="114"/>
      <c r="I34" s="114"/>
    </row>
    <row r="35" spans="1:11" s="112" customFormat="1" x14ac:dyDescent="0.3">
      <c r="A35" s="113" t="s">
        <v>420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99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262</v>
      </c>
      <c r="G44" s="12" t="s">
        <v>267</v>
      </c>
      <c r="H44" s="110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2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5" zoomScaleSheetLayoutView="115" workbookViewId="0">
      <selection activeCell="I13" sqref="I1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431</v>
      </c>
      <c r="B1" s="117"/>
      <c r="C1" s="117"/>
      <c r="D1" s="117"/>
      <c r="E1" s="117"/>
      <c r="F1" s="117"/>
      <c r="G1" s="117"/>
      <c r="H1" s="117"/>
      <c r="I1" s="382" t="s">
        <v>101</v>
      </c>
      <c r="J1" s="382"/>
      <c r="K1" s="161"/>
    </row>
    <row r="2" spans="1:11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80" t="s">
        <v>469</v>
      </c>
      <c r="J2" s="381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75" t="str">
        <f>'ფორმა N1'!D4</f>
        <v>ეროვნულ-დემოკრატიული პარტია</v>
      </c>
      <c r="B5" s="313"/>
      <c r="C5" s="313"/>
      <c r="D5" s="313"/>
      <c r="E5" s="313"/>
      <c r="F5" s="314"/>
      <c r="G5" s="313"/>
      <c r="H5" s="313"/>
      <c r="I5" s="313"/>
      <c r="J5" s="313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6" customFormat="1" ht="45" x14ac:dyDescent="0.3">
      <c r="A8" s="189" t="s">
        <v>64</v>
      </c>
      <c r="B8" s="189" t="s">
        <v>103</v>
      </c>
      <c r="C8" s="190" t="s">
        <v>105</v>
      </c>
      <c r="D8" s="190" t="s">
        <v>269</v>
      </c>
      <c r="E8" s="190" t="s">
        <v>104</v>
      </c>
      <c r="F8" s="188" t="s">
        <v>250</v>
      </c>
      <c r="G8" s="188" t="s">
        <v>290</v>
      </c>
      <c r="H8" s="188" t="s">
        <v>291</v>
      </c>
      <c r="I8" s="188" t="s">
        <v>251</v>
      </c>
      <c r="J8" s="191" t="s">
        <v>106</v>
      </c>
      <c r="K8" s="161"/>
    </row>
    <row r="9" spans="1:11" s="26" customFormat="1" x14ac:dyDescent="0.3">
      <c r="A9" s="233">
        <v>1</v>
      </c>
      <c r="B9" s="233">
        <v>2</v>
      </c>
      <c r="C9" s="234">
        <v>3</v>
      </c>
      <c r="D9" s="234">
        <v>4</v>
      </c>
      <c r="E9" s="234">
        <v>5</v>
      </c>
      <c r="F9" s="234">
        <v>6</v>
      </c>
      <c r="G9" s="234">
        <v>7</v>
      </c>
      <c r="H9" s="234">
        <v>8</v>
      </c>
      <c r="I9" s="234">
        <v>9</v>
      </c>
      <c r="J9" s="234">
        <v>10</v>
      </c>
      <c r="K9" s="161"/>
    </row>
    <row r="10" spans="1:11" s="26" customFormat="1" ht="15.75" x14ac:dyDescent="0.3">
      <c r="A10" s="231">
        <v>1</v>
      </c>
      <c r="B10" s="74" t="s">
        <v>453</v>
      </c>
      <c r="C10" s="360" t="s">
        <v>454</v>
      </c>
      <c r="D10" s="232" t="s">
        <v>213</v>
      </c>
      <c r="E10" s="361">
        <v>36876</v>
      </c>
      <c r="F10" s="27">
        <v>9998.43</v>
      </c>
      <c r="G10" s="27">
        <v>0</v>
      </c>
      <c r="H10" s="27">
        <v>4816</v>
      </c>
      <c r="I10" s="27">
        <v>5182.43</v>
      </c>
      <c r="J10" s="27"/>
      <c r="K10" s="161"/>
    </row>
    <row r="11" spans="1:11" x14ac:dyDescent="0.3">
      <c r="A11" s="160"/>
      <c r="B11" s="160"/>
      <c r="C11" s="160"/>
      <c r="D11" s="160"/>
      <c r="E11" s="160"/>
      <c r="F11" s="160"/>
      <c r="G11" s="160"/>
      <c r="H11" s="160"/>
      <c r="I11" s="160"/>
      <c r="J11" s="160"/>
    </row>
    <row r="12" spans="1:11" x14ac:dyDescent="0.3">
      <c r="A12" s="160"/>
      <c r="B12" s="160"/>
      <c r="C12" s="160"/>
      <c r="D12" s="160"/>
      <c r="E12" s="160"/>
      <c r="F12" s="160"/>
      <c r="G12" s="160"/>
      <c r="H12" s="160"/>
      <c r="I12" s="160"/>
      <c r="J12" s="160"/>
    </row>
    <row r="13" spans="1:11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09" t="s">
        <v>99</v>
      </c>
      <c r="C15" s="160"/>
      <c r="D15" s="160"/>
      <c r="E15" s="160"/>
      <c r="F15" s="310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54"/>
      <c r="D17" s="160"/>
      <c r="E17" s="160"/>
      <c r="F17" s="354"/>
      <c r="G17" s="355"/>
      <c r="H17" s="355"/>
      <c r="I17" s="157"/>
      <c r="J17" s="157"/>
    </row>
    <row r="18" spans="1:10" x14ac:dyDescent="0.3">
      <c r="A18" s="157"/>
      <c r="B18" s="160"/>
      <c r="C18" s="311" t="s">
        <v>262</v>
      </c>
      <c r="D18" s="311"/>
      <c r="E18" s="160"/>
      <c r="F18" s="160" t="s">
        <v>267</v>
      </c>
      <c r="G18" s="157"/>
      <c r="H18" s="157"/>
      <c r="I18" s="157"/>
      <c r="J18" s="157"/>
    </row>
    <row r="19" spans="1:10" x14ac:dyDescent="0.3">
      <c r="A19" s="157"/>
      <c r="B19" s="160"/>
      <c r="C19" s="312" t="s">
        <v>131</v>
      </c>
      <c r="D19" s="160"/>
      <c r="E19" s="160"/>
      <c r="F19" s="160" t="s">
        <v>263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2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"/>
    </sheetView>
  </sheetViews>
  <sheetFormatPr defaultRowHeight="15" x14ac:dyDescent="0.3"/>
  <cols>
    <col min="1" max="1" width="12" style="260" customWidth="1"/>
    <col min="2" max="2" width="13.28515625" style="260" customWidth="1"/>
    <col min="3" max="3" width="21.42578125" style="260" customWidth="1"/>
    <col min="4" max="4" width="17.85546875" style="260" customWidth="1"/>
    <col min="5" max="5" width="12.7109375" style="260" customWidth="1"/>
    <col min="6" max="6" width="36.85546875" style="260" customWidth="1"/>
    <col min="7" max="7" width="22.28515625" style="260" customWidth="1"/>
    <col min="8" max="8" width="0.5703125" style="260" customWidth="1"/>
    <col min="9" max="16384" width="9.140625" style="260"/>
  </cols>
  <sheetData>
    <row r="1" spans="1:8" x14ac:dyDescent="0.3">
      <c r="A1" s="115" t="s">
        <v>359</v>
      </c>
      <c r="B1" s="117"/>
      <c r="C1" s="117"/>
      <c r="D1" s="117"/>
      <c r="E1" s="117"/>
      <c r="F1" s="117"/>
      <c r="G1" s="240" t="s">
        <v>101</v>
      </c>
      <c r="H1" s="241"/>
    </row>
    <row r="2" spans="1:8" x14ac:dyDescent="0.3">
      <c r="A2" s="117" t="s">
        <v>132</v>
      </c>
      <c r="B2" s="117"/>
      <c r="C2" s="117"/>
      <c r="D2" s="117"/>
      <c r="E2" s="117"/>
      <c r="F2" s="117"/>
      <c r="G2" s="373" t="s">
        <v>469</v>
      </c>
      <c r="H2" s="241"/>
    </row>
    <row r="3" spans="1:8" x14ac:dyDescent="0.3">
      <c r="A3" s="117"/>
      <c r="B3" s="117"/>
      <c r="C3" s="117"/>
      <c r="D3" s="117"/>
      <c r="E3" s="117"/>
      <c r="F3" s="117"/>
      <c r="G3" s="158"/>
      <c r="H3" s="241"/>
    </row>
    <row r="4" spans="1:8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298" t="s">
        <v>468</v>
      </c>
      <c r="B5" s="298"/>
      <c r="C5" s="298"/>
      <c r="D5" s="298"/>
      <c r="E5" s="298"/>
      <c r="F5" s="298"/>
      <c r="G5" s="298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2" t="s">
        <v>309</v>
      </c>
      <c r="B8" s="242" t="s">
        <v>133</v>
      </c>
      <c r="C8" s="243" t="s">
        <v>357</v>
      </c>
      <c r="D8" s="243" t="s">
        <v>358</v>
      </c>
      <c r="E8" s="243" t="s">
        <v>269</v>
      </c>
      <c r="F8" s="242" t="s">
        <v>316</v>
      </c>
      <c r="G8" s="243" t="s">
        <v>310</v>
      </c>
      <c r="H8" s="161"/>
    </row>
    <row r="9" spans="1:8" x14ac:dyDescent="0.3">
      <c r="A9" s="244" t="s">
        <v>311</v>
      </c>
      <c r="B9" s="245"/>
      <c r="C9" s="246"/>
      <c r="D9" s="247"/>
      <c r="E9" s="247"/>
      <c r="F9" s="247"/>
      <c r="G9" s="248"/>
      <c r="H9" s="161"/>
    </row>
    <row r="10" spans="1:8" ht="15.75" x14ac:dyDescent="0.3">
      <c r="A10" s="245">
        <v>1</v>
      </c>
      <c r="B10" s="217"/>
      <c r="C10" s="249"/>
      <c r="D10" s="250"/>
      <c r="E10" s="250"/>
      <c r="F10" s="250"/>
      <c r="G10" s="251" t="str">
        <f>IF(ISBLANK(B10),"",G9+C10-D10)</f>
        <v/>
      </c>
      <c r="H10" s="161"/>
    </row>
    <row r="11" spans="1:8" ht="15.75" x14ac:dyDescent="0.3">
      <c r="A11" s="245">
        <v>2</v>
      </c>
      <c r="B11" s="217"/>
      <c r="C11" s="249"/>
      <c r="D11" s="250"/>
      <c r="E11" s="250"/>
      <c r="F11" s="250"/>
      <c r="G11" s="251" t="str">
        <f t="shared" ref="G11:G38" si="0">IF(ISBLANK(B11),"",G10+C11-D11)</f>
        <v/>
      </c>
      <c r="H11" s="161"/>
    </row>
    <row r="12" spans="1:8" ht="15.75" x14ac:dyDescent="0.3">
      <c r="A12" s="245">
        <v>3</v>
      </c>
      <c r="B12" s="217"/>
      <c r="C12" s="249"/>
      <c r="D12" s="250"/>
      <c r="E12" s="250"/>
      <c r="F12" s="250"/>
      <c r="G12" s="251" t="str">
        <f t="shared" si="0"/>
        <v/>
      </c>
      <c r="H12" s="161"/>
    </row>
    <row r="13" spans="1:8" ht="15.75" x14ac:dyDescent="0.3">
      <c r="A13" s="245">
        <v>4</v>
      </c>
      <c r="B13" s="217"/>
      <c r="C13" s="249"/>
      <c r="D13" s="250"/>
      <c r="E13" s="250"/>
      <c r="F13" s="250"/>
      <c r="G13" s="251" t="str">
        <f t="shared" si="0"/>
        <v/>
      </c>
      <c r="H13" s="161"/>
    </row>
    <row r="14" spans="1:8" ht="15.75" x14ac:dyDescent="0.3">
      <c r="A14" s="245">
        <v>5</v>
      </c>
      <c r="B14" s="217"/>
      <c r="C14" s="249"/>
      <c r="D14" s="250"/>
      <c r="E14" s="250"/>
      <c r="F14" s="250"/>
      <c r="G14" s="251" t="str">
        <f t="shared" si="0"/>
        <v/>
      </c>
      <c r="H14" s="161"/>
    </row>
    <row r="15" spans="1:8" ht="15.75" x14ac:dyDescent="0.3">
      <c r="A15" s="245">
        <v>6</v>
      </c>
      <c r="B15" s="217"/>
      <c r="C15" s="249"/>
      <c r="D15" s="250"/>
      <c r="E15" s="250"/>
      <c r="F15" s="250"/>
      <c r="G15" s="251" t="str">
        <f t="shared" si="0"/>
        <v/>
      </c>
      <c r="H15" s="161"/>
    </row>
    <row r="16" spans="1:8" ht="15.75" x14ac:dyDescent="0.3">
      <c r="A16" s="245">
        <v>7</v>
      </c>
      <c r="B16" s="217"/>
      <c r="C16" s="249"/>
      <c r="D16" s="250"/>
      <c r="E16" s="250"/>
      <c r="F16" s="250"/>
      <c r="G16" s="251" t="str">
        <f t="shared" si="0"/>
        <v/>
      </c>
      <c r="H16" s="161"/>
    </row>
    <row r="17" spans="1:8" ht="15.75" x14ac:dyDescent="0.3">
      <c r="A17" s="245">
        <v>8</v>
      </c>
      <c r="B17" s="217"/>
      <c r="C17" s="249"/>
      <c r="D17" s="250"/>
      <c r="E17" s="250"/>
      <c r="F17" s="250"/>
      <c r="G17" s="251" t="str">
        <f t="shared" si="0"/>
        <v/>
      </c>
      <c r="H17" s="161"/>
    </row>
    <row r="18" spans="1:8" ht="15.75" x14ac:dyDescent="0.3">
      <c r="A18" s="245">
        <v>9</v>
      </c>
      <c r="B18" s="217"/>
      <c r="C18" s="249"/>
      <c r="D18" s="250"/>
      <c r="E18" s="250"/>
      <c r="F18" s="250"/>
      <c r="G18" s="251" t="str">
        <f t="shared" si="0"/>
        <v/>
      </c>
      <c r="H18" s="161"/>
    </row>
    <row r="19" spans="1:8" ht="15.75" x14ac:dyDescent="0.3">
      <c r="A19" s="245">
        <v>10</v>
      </c>
      <c r="B19" s="217"/>
      <c r="C19" s="249"/>
      <c r="D19" s="250"/>
      <c r="E19" s="250"/>
      <c r="F19" s="250"/>
      <c r="G19" s="251" t="str">
        <f t="shared" si="0"/>
        <v/>
      </c>
      <c r="H19" s="161"/>
    </row>
    <row r="20" spans="1:8" ht="15.75" x14ac:dyDescent="0.3">
      <c r="A20" s="245">
        <v>11</v>
      </c>
      <c r="B20" s="217"/>
      <c r="C20" s="249"/>
      <c r="D20" s="250"/>
      <c r="E20" s="250"/>
      <c r="F20" s="250"/>
      <c r="G20" s="251" t="str">
        <f t="shared" si="0"/>
        <v/>
      </c>
      <c r="H20" s="161"/>
    </row>
    <row r="21" spans="1:8" ht="15.75" x14ac:dyDescent="0.3">
      <c r="A21" s="245">
        <v>12</v>
      </c>
      <c r="B21" s="217"/>
      <c r="C21" s="249"/>
      <c r="D21" s="250"/>
      <c r="E21" s="250"/>
      <c r="F21" s="250"/>
      <c r="G21" s="251" t="str">
        <f t="shared" si="0"/>
        <v/>
      </c>
      <c r="H21" s="161"/>
    </row>
    <row r="22" spans="1:8" ht="15.75" x14ac:dyDescent="0.3">
      <c r="A22" s="245">
        <v>13</v>
      </c>
      <c r="B22" s="217"/>
      <c r="C22" s="249"/>
      <c r="D22" s="250"/>
      <c r="E22" s="250"/>
      <c r="F22" s="250"/>
      <c r="G22" s="251" t="str">
        <f t="shared" si="0"/>
        <v/>
      </c>
      <c r="H22" s="161"/>
    </row>
    <row r="23" spans="1:8" ht="15.75" x14ac:dyDescent="0.3">
      <c r="A23" s="245">
        <v>14</v>
      </c>
      <c r="B23" s="217"/>
      <c r="C23" s="249"/>
      <c r="D23" s="250"/>
      <c r="E23" s="250"/>
      <c r="F23" s="250"/>
      <c r="G23" s="251" t="str">
        <f t="shared" si="0"/>
        <v/>
      </c>
      <c r="H23" s="161"/>
    </row>
    <row r="24" spans="1:8" ht="15.75" x14ac:dyDescent="0.3">
      <c r="A24" s="245">
        <v>15</v>
      </c>
      <c r="B24" s="217"/>
      <c r="C24" s="249"/>
      <c r="D24" s="250"/>
      <c r="E24" s="250"/>
      <c r="F24" s="250"/>
      <c r="G24" s="251" t="str">
        <f t="shared" si="0"/>
        <v/>
      </c>
      <c r="H24" s="161"/>
    </row>
    <row r="25" spans="1:8" ht="15.75" x14ac:dyDescent="0.3">
      <c r="A25" s="245">
        <v>16</v>
      </c>
      <c r="B25" s="217"/>
      <c r="C25" s="249"/>
      <c r="D25" s="250"/>
      <c r="E25" s="250"/>
      <c r="F25" s="250"/>
      <c r="G25" s="251" t="str">
        <f t="shared" si="0"/>
        <v/>
      </c>
      <c r="H25" s="161"/>
    </row>
    <row r="26" spans="1:8" ht="15.75" x14ac:dyDescent="0.3">
      <c r="A26" s="245">
        <v>17</v>
      </c>
      <c r="B26" s="217"/>
      <c r="C26" s="249"/>
      <c r="D26" s="250"/>
      <c r="E26" s="250"/>
      <c r="F26" s="250"/>
      <c r="G26" s="251" t="str">
        <f t="shared" si="0"/>
        <v/>
      </c>
      <c r="H26" s="161"/>
    </row>
    <row r="27" spans="1:8" ht="15.75" x14ac:dyDescent="0.3">
      <c r="A27" s="245">
        <v>18</v>
      </c>
      <c r="B27" s="217"/>
      <c r="C27" s="249"/>
      <c r="D27" s="250"/>
      <c r="E27" s="250"/>
      <c r="F27" s="250"/>
      <c r="G27" s="251" t="str">
        <f t="shared" si="0"/>
        <v/>
      </c>
      <c r="H27" s="161"/>
    </row>
    <row r="28" spans="1:8" ht="15.75" x14ac:dyDescent="0.3">
      <c r="A28" s="245">
        <v>19</v>
      </c>
      <c r="B28" s="217"/>
      <c r="C28" s="249"/>
      <c r="D28" s="250"/>
      <c r="E28" s="250"/>
      <c r="F28" s="250"/>
      <c r="G28" s="251" t="str">
        <f t="shared" si="0"/>
        <v/>
      </c>
      <c r="H28" s="161"/>
    </row>
    <row r="29" spans="1:8" ht="15.75" x14ac:dyDescent="0.3">
      <c r="A29" s="245">
        <v>20</v>
      </c>
      <c r="B29" s="217"/>
      <c r="C29" s="249"/>
      <c r="D29" s="250"/>
      <c r="E29" s="250"/>
      <c r="F29" s="250"/>
      <c r="G29" s="251" t="str">
        <f t="shared" si="0"/>
        <v/>
      </c>
      <c r="H29" s="161"/>
    </row>
    <row r="30" spans="1:8" ht="15.75" x14ac:dyDescent="0.3">
      <c r="A30" s="245">
        <v>21</v>
      </c>
      <c r="B30" s="217"/>
      <c r="C30" s="252"/>
      <c r="D30" s="253"/>
      <c r="E30" s="253"/>
      <c r="F30" s="253"/>
      <c r="G30" s="251" t="str">
        <f t="shared" si="0"/>
        <v/>
      </c>
      <c r="H30" s="161"/>
    </row>
    <row r="31" spans="1:8" ht="15.75" x14ac:dyDescent="0.3">
      <c r="A31" s="245">
        <v>22</v>
      </c>
      <c r="B31" s="217"/>
      <c r="C31" s="252"/>
      <c r="D31" s="253"/>
      <c r="E31" s="253"/>
      <c r="F31" s="253"/>
      <c r="G31" s="251" t="str">
        <f t="shared" si="0"/>
        <v/>
      </c>
      <c r="H31" s="161"/>
    </row>
    <row r="32" spans="1:8" ht="15.75" x14ac:dyDescent="0.3">
      <c r="A32" s="245">
        <v>23</v>
      </c>
      <c r="B32" s="217"/>
      <c r="C32" s="252"/>
      <c r="D32" s="253"/>
      <c r="E32" s="253"/>
      <c r="F32" s="253"/>
      <c r="G32" s="251" t="str">
        <f t="shared" si="0"/>
        <v/>
      </c>
      <c r="H32" s="161"/>
    </row>
    <row r="33" spans="1:10" ht="15.75" x14ac:dyDescent="0.3">
      <c r="A33" s="245">
        <v>24</v>
      </c>
      <c r="B33" s="217"/>
      <c r="C33" s="252"/>
      <c r="D33" s="253"/>
      <c r="E33" s="253"/>
      <c r="F33" s="253"/>
      <c r="G33" s="251" t="str">
        <f t="shared" si="0"/>
        <v/>
      </c>
      <c r="H33" s="161"/>
    </row>
    <row r="34" spans="1:10" ht="15.75" x14ac:dyDescent="0.3">
      <c r="A34" s="245">
        <v>25</v>
      </c>
      <c r="B34" s="217"/>
      <c r="C34" s="252"/>
      <c r="D34" s="253"/>
      <c r="E34" s="253"/>
      <c r="F34" s="253"/>
      <c r="G34" s="251" t="str">
        <f t="shared" si="0"/>
        <v/>
      </c>
      <c r="H34" s="161"/>
    </row>
    <row r="35" spans="1:10" ht="15.75" x14ac:dyDescent="0.3">
      <c r="A35" s="245">
        <v>26</v>
      </c>
      <c r="B35" s="217"/>
      <c r="C35" s="252"/>
      <c r="D35" s="253"/>
      <c r="E35" s="253"/>
      <c r="F35" s="253"/>
      <c r="G35" s="251" t="str">
        <f t="shared" si="0"/>
        <v/>
      </c>
      <c r="H35" s="161"/>
    </row>
    <row r="36" spans="1:10" ht="15.75" x14ac:dyDescent="0.3">
      <c r="A36" s="245">
        <v>27</v>
      </c>
      <c r="B36" s="217"/>
      <c r="C36" s="252"/>
      <c r="D36" s="253"/>
      <c r="E36" s="253"/>
      <c r="F36" s="253"/>
      <c r="G36" s="251" t="str">
        <f t="shared" si="0"/>
        <v/>
      </c>
      <c r="H36" s="161"/>
    </row>
    <row r="37" spans="1:10" ht="15.75" x14ac:dyDescent="0.3">
      <c r="A37" s="245">
        <v>28</v>
      </c>
      <c r="B37" s="217"/>
      <c r="C37" s="252"/>
      <c r="D37" s="253"/>
      <c r="E37" s="253"/>
      <c r="F37" s="253"/>
      <c r="G37" s="251" t="str">
        <f t="shared" si="0"/>
        <v/>
      </c>
      <c r="H37" s="161"/>
    </row>
    <row r="38" spans="1:10" ht="15.75" x14ac:dyDescent="0.3">
      <c r="A38" s="245">
        <v>29</v>
      </c>
      <c r="B38" s="217"/>
      <c r="C38" s="252"/>
      <c r="D38" s="253"/>
      <c r="E38" s="253"/>
      <c r="F38" s="253"/>
      <c r="G38" s="251" t="str">
        <f t="shared" si="0"/>
        <v/>
      </c>
      <c r="H38" s="161"/>
    </row>
    <row r="39" spans="1:10" ht="15.75" x14ac:dyDescent="0.3">
      <c r="A39" s="245" t="s">
        <v>274</v>
      </c>
      <c r="B39" s="217"/>
      <c r="C39" s="252"/>
      <c r="D39" s="253"/>
      <c r="E39" s="253"/>
      <c r="F39" s="253"/>
      <c r="G39" s="251" t="str">
        <f>IF(ISBLANK(B39),"",#REF!+C39-D39)</f>
        <v/>
      </c>
      <c r="H39" s="161"/>
    </row>
    <row r="40" spans="1:10" x14ac:dyDescent="0.3">
      <c r="A40" s="254" t="s">
        <v>312</v>
      </c>
      <c r="B40" s="255"/>
      <c r="C40" s="256"/>
      <c r="D40" s="257"/>
      <c r="E40" s="257"/>
      <c r="F40" s="258"/>
      <c r="G40" s="259" t="str">
        <f>G39</f>
        <v/>
      </c>
      <c r="H40" s="161"/>
    </row>
    <row r="44" spans="1:10" x14ac:dyDescent="0.3">
      <c r="B44" s="262" t="s">
        <v>99</v>
      </c>
      <c r="F44" s="263"/>
    </row>
    <row r="45" spans="1:10" x14ac:dyDescent="0.3">
      <c r="F45" s="261"/>
      <c r="G45" s="261"/>
      <c r="H45" s="261"/>
      <c r="I45" s="261"/>
      <c r="J45" s="261"/>
    </row>
    <row r="46" spans="1:10" x14ac:dyDescent="0.3">
      <c r="C46" s="264"/>
      <c r="F46" s="264"/>
      <c r="G46" s="265"/>
      <c r="H46" s="261"/>
      <c r="I46" s="261"/>
      <c r="J46" s="261"/>
    </row>
    <row r="47" spans="1:10" x14ac:dyDescent="0.3">
      <c r="A47" s="261"/>
      <c r="C47" s="266" t="s">
        <v>262</v>
      </c>
      <c r="F47" s="267" t="s">
        <v>267</v>
      </c>
      <c r="G47" s="265"/>
      <c r="H47" s="261"/>
      <c r="I47" s="261"/>
      <c r="J47" s="261"/>
    </row>
    <row r="48" spans="1:10" x14ac:dyDescent="0.3">
      <c r="A48" s="261"/>
      <c r="C48" s="268" t="s">
        <v>131</v>
      </c>
      <c r="F48" s="260" t="s">
        <v>263</v>
      </c>
      <c r="G48" s="261"/>
      <c r="H48" s="261"/>
      <c r="I48" s="261"/>
      <c r="J48" s="261"/>
    </row>
    <row r="49" spans="2:2" s="261" customFormat="1" x14ac:dyDescent="0.3">
      <c r="B49" s="260"/>
    </row>
    <row r="50" spans="2:2" s="261" customFormat="1" ht="12.75" x14ac:dyDescent="0.2"/>
    <row r="51" spans="2:2" s="261" customFormat="1" ht="12.75" x14ac:dyDescent="0.2"/>
    <row r="52" spans="2:2" s="261" customFormat="1" ht="12.75" x14ac:dyDescent="0.2"/>
    <row r="53" spans="2:2" s="26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SheetLayoutView="100" workbookViewId="0">
      <selection activeCell="J17" sqref="J17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300</v>
      </c>
      <c r="B1" s="198"/>
      <c r="C1" s="198"/>
      <c r="D1" s="198"/>
      <c r="E1" s="198"/>
      <c r="F1" s="119"/>
      <c r="G1" s="119"/>
      <c r="H1" s="119"/>
      <c r="I1" s="387" t="s">
        <v>101</v>
      </c>
      <c r="J1" s="387"/>
      <c r="K1" s="2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9"/>
      <c r="G2" s="200"/>
      <c r="H2" s="200"/>
      <c r="I2" s="380" t="s">
        <v>469</v>
      </c>
      <c r="J2" s="381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tr">
        <f>'ფორმა N1'!D4</f>
        <v>ეროვნულ-დემოკრატიული პარტია</v>
      </c>
      <c r="B5" s="180"/>
      <c r="C5" s="180"/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86" t="s">
        <v>212</v>
      </c>
      <c r="C7" s="386"/>
      <c r="D7" s="386" t="s">
        <v>288</v>
      </c>
      <c r="E7" s="386"/>
      <c r="F7" s="386" t="s">
        <v>289</v>
      </c>
      <c r="G7" s="386"/>
      <c r="H7" s="216" t="s">
        <v>275</v>
      </c>
      <c r="I7" s="386" t="s">
        <v>215</v>
      </c>
      <c r="J7" s="386"/>
      <c r="K7" s="205"/>
    </row>
    <row r="8" spans="1:12" ht="15" x14ac:dyDescent="0.2">
      <c r="A8" s="194" t="s">
        <v>107</v>
      </c>
      <c r="B8" s="195" t="s">
        <v>214</v>
      </c>
      <c r="C8" s="196" t="s">
        <v>213</v>
      </c>
      <c r="D8" s="195" t="s">
        <v>214</v>
      </c>
      <c r="E8" s="196" t="s">
        <v>213</v>
      </c>
      <c r="F8" s="195" t="s">
        <v>214</v>
      </c>
      <c r="G8" s="196" t="s">
        <v>213</v>
      </c>
      <c r="H8" s="196" t="s">
        <v>213</v>
      </c>
      <c r="I8" s="195" t="s">
        <v>214</v>
      </c>
      <c r="J8" s="196" t="s">
        <v>213</v>
      </c>
      <c r="K8" s="205"/>
    </row>
    <row r="9" spans="1:12" ht="15" x14ac:dyDescent="0.2">
      <c r="A9" s="60" t="s">
        <v>108</v>
      </c>
      <c r="B9" s="123">
        <f>SUM(B10,B14,B17)</f>
        <v>23</v>
      </c>
      <c r="C9" s="123">
        <f>SUM(C10,C14,C17)</f>
        <v>24026</v>
      </c>
      <c r="D9" s="123">
        <f t="shared" ref="D9:J9" si="0">SUM(D10,D14,D17)</f>
        <v>2</v>
      </c>
      <c r="E9" s="123">
        <f>SUM(E10,E14,E17)</f>
        <v>1300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25</v>
      </c>
      <c r="J9" s="123">
        <f t="shared" si="0"/>
        <v>25326</v>
      </c>
      <c r="K9" s="205"/>
    </row>
    <row r="10" spans="1:12" ht="15" x14ac:dyDescent="0.2">
      <c r="A10" s="61" t="s">
        <v>109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113</v>
      </c>
      <c r="B14" s="193">
        <f>SUM(B15:B16)</f>
        <v>23</v>
      </c>
      <c r="C14" s="193">
        <f>SUM(C15:C16)</f>
        <v>24026</v>
      </c>
      <c r="D14" s="193">
        <f t="shared" ref="D14:J14" si="2">SUM(D15:D16)</f>
        <v>2</v>
      </c>
      <c r="E14" s="193">
        <f>SUM(E15:E16)</f>
        <v>1300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25</v>
      </c>
      <c r="J14" s="193">
        <f t="shared" si="2"/>
        <v>25326</v>
      </c>
      <c r="K14" s="205"/>
    </row>
    <row r="15" spans="1:12" ht="15" x14ac:dyDescent="0.2">
      <c r="A15" s="61" t="s">
        <v>114</v>
      </c>
      <c r="B15" s="25">
        <v>1</v>
      </c>
      <c r="C15" s="25">
        <v>13000</v>
      </c>
      <c r="D15" s="25"/>
      <c r="E15" s="25"/>
      <c r="F15" s="25"/>
      <c r="G15" s="25"/>
      <c r="H15" s="25"/>
      <c r="I15" s="25">
        <v>1</v>
      </c>
      <c r="J15" s="25">
        <v>13000</v>
      </c>
      <c r="K15" s="205"/>
    </row>
    <row r="16" spans="1:12" ht="15" x14ac:dyDescent="0.2">
      <c r="A16" s="61" t="s">
        <v>115</v>
      </c>
      <c r="B16" s="25">
        <v>22</v>
      </c>
      <c r="C16" s="25">
        <v>11026</v>
      </c>
      <c r="D16" s="25">
        <v>2</v>
      </c>
      <c r="E16" s="25">
        <v>1300</v>
      </c>
      <c r="F16" s="25"/>
      <c r="G16" s="25"/>
      <c r="H16" s="25"/>
      <c r="I16" s="25">
        <v>24</v>
      </c>
      <c r="J16" s="25">
        <v>12326</v>
      </c>
      <c r="K16" s="205"/>
    </row>
    <row r="17" spans="1:11" ht="15" x14ac:dyDescent="0.2">
      <c r="A17" s="61" t="s">
        <v>116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118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123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124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125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128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262</v>
      </c>
      <c r="F49" s="12" t="s">
        <v>267</v>
      </c>
      <c r="G49" s="110"/>
      <c r="I49"/>
      <c r="J49"/>
    </row>
    <row r="50" spans="1:10" s="2" customFormat="1" ht="15" x14ac:dyDescent="0.3">
      <c r="B50" s="102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301</v>
      </c>
      <c r="B1" s="198"/>
      <c r="C1" s="198"/>
      <c r="D1" s="198"/>
      <c r="E1" s="198"/>
      <c r="F1" s="198"/>
      <c r="G1" s="204"/>
      <c r="H1" s="141" t="s">
        <v>190</v>
      </c>
      <c r="I1" s="204"/>
      <c r="J1" s="104"/>
      <c r="K1" s="104"/>
      <c r="L1" s="1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206"/>
      <c r="H2" s="373" t="s">
        <v>469</v>
      </c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>ეროვნულ-დემოკრატიული პარტია</v>
      </c>
      <c r="B5" s="180"/>
      <c r="C5" s="180"/>
      <c r="D5" s="180"/>
      <c r="E5" s="208"/>
      <c r="F5" s="209"/>
      <c r="G5" s="209"/>
      <c r="H5" s="209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64</v>
      </c>
      <c r="B7" s="194" t="s">
        <v>368</v>
      </c>
      <c r="C7" s="196" t="s">
        <v>369</v>
      </c>
      <c r="D7" s="196" t="s">
        <v>229</v>
      </c>
      <c r="E7" s="196" t="s">
        <v>234</v>
      </c>
      <c r="F7" s="196" t="s">
        <v>235</v>
      </c>
      <c r="G7" s="196" t="s">
        <v>236</v>
      </c>
      <c r="H7" s="196" t="s">
        <v>237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7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7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7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7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7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7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7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7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7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7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7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7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7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7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7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7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7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7"/>
      <c r="H26" s="25"/>
      <c r="I26" s="204"/>
      <c r="J26" s="100"/>
      <c r="K26" s="100"/>
      <c r="L26" s="100"/>
    </row>
    <row r="27" spans="1:12" s="22" customFormat="1" ht="15" x14ac:dyDescent="0.25">
      <c r="A27" s="105" t="s">
        <v>274</v>
      </c>
      <c r="B27" s="25"/>
      <c r="C27" s="25"/>
      <c r="D27" s="25"/>
      <c r="E27" s="25"/>
      <c r="F27" s="25"/>
      <c r="G27" s="217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99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9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302</v>
      </c>
      <c r="B1" s="198"/>
      <c r="C1" s="198"/>
      <c r="D1" s="198"/>
      <c r="E1" s="198"/>
      <c r="F1" s="198"/>
      <c r="G1" s="198"/>
      <c r="H1" s="204"/>
      <c r="I1" s="119" t="s">
        <v>190</v>
      </c>
      <c r="J1" s="211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73" t="s">
        <v>469</v>
      </c>
      <c r="J2" s="211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1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>ეროვნულ-დემოკრატიული პარტია</v>
      </c>
      <c r="B5" s="180"/>
      <c r="C5" s="180"/>
      <c r="D5" s="180"/>
      <c r="E5" s="208"/>
      <c r="F5" s="209"/>
      <c r="G5" s="209"/>
      <c r="H5" s="209"/>
      <c r="I5" s="208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0" t="s">
        <v>64</v>
      </c>
      <c r="B7" s="194" t="s">
        <v>242</v>
      </c>
      <c r="C7" s="196" t="s">
        <v>238</v>
      </c>
      <c r="D7" s="196" t="s">
        <v>239</v>
      </c>
      <c r="E7" s="196" t="s">
        <v>240</v>
      </c>
      <c r="F7" s="196" t="s">
        <v>241</v>
      </c>
      <c r="G7" s="196" t="s">
        <v>235</v>
      </c>
      <c r="H7" s="196" t="s">
        <v>236</v>
      </c>
      <c r="I7" s="196" t="s">
        <v>237</v>
      </c>
      <c r="J7" s="212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2"/>
    </row>
    <row r="9" spans="1:12" ht="15" x14ac:dyDescent="0.25">
      <c r="A9" s="105">
        <v>1</v>
      </c>
      <c r="B9" s="25" t="s">
        <v>449</v>
      </c>
      <c r="C9" s="25" t="s">
        <v>450</v>
      </c>
      <c r="D9" s="25" t="s">
        <v>451</v>
      </c>
      <c r="E9" s="25">
        <v>2006</v>
      </c>
      <c r="F9" s="25" t="s">
        <v>452</v>
      </c>
      <c r="G9" s="25">
        <v>13000</v>
      </c>
      <c r="H9" s="359">
        <v>41572</v>
      </c>
      <c r="I9" s="25"/>
      <c r="J9" s="212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7"/>
      <c r="I10" s="25"/>
      <c r="J10" s="212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7"/>
      <c r="I11" s="25"/>
      <c r="J11" s="212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7"/>
      <c r="I12" s="25"/>
      <c r="J12" s="212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7"/>
      <c r="I13" s="25"/>
      <c r="J13" s="212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7"/>
      <c r="I14" s="25"/>
      <c r="J14" s="212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7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7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7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7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7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7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7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7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7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7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7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7"/>
      <c r="I26" s="25"/>
      <c r="J26" s="206"/>
    </row>
    <row r="27" spans="1:10" s="22" customFormat="1" ht="15" x14ac:dyDescent="0.25">
      <c r="A27" s="105" t="s">
        <v>274</v>
      </c>
      <c r="B27" s="25"/>
      <c r="C27" s="25"/>
      <c r="D27" s="25"/>
      <c r="E27" s="25"/>
      <c r="F27" s="25"/>
      <c r="G27" s="25"/>
      <c r="H27" s="217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99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10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D24" sqref="D24"/>
    </sheetView>
  </sheetViews>
  <sheetFormatPr defaultRowHeight="12.75" x14ac:dyDescent="0.2"/>
  <cols>
    <col min="1" max="1" width="4.85546875" style="288" customWidth="1"/>
    <col min="2" max="2" width="37.42578125" style="288" customWidth="1"/>
    <col min="3" max="3" width="21.5703125" style="288" customWidth="1"/>
    <col min="4" max="4" width="20" style="288" customWidth="1"/>
    <col min="5" max="5" width="18.7109375" style="288" customWidth="1"/>
    <col min="6" max="6" width="24.140625" style="288" customWidth="1"/>
    <col min="7" max="7" width="27.140625" style="288" customWidth="1"/>
    <col min="8" max="8" width="0.7109375" style="288" customWidth="1"/>
    <col min="9" max="16384" width="9.140625" style="288"/>
  </cols>
  <sheetData>
    <row r="1" spans="1:8" s="272" customFormat="1" ht="15" x14ac:dyDescent="0.2">
      <c r="A1" s="269" t="s">
        <v>322</v>
      </c>
      <c r="B1" s="270"/>
      <c r="C1" s="270"/>
      <c r="D1" s="270"/>
      <c r="E1" s="270"/>
      <c r="F1" s="119"/>
      <c r="G1" s="119" t="s">
        <v>101</v>
      </c>
      <c r="H1" s="273"/>
    </row>
    <row r="2" spans="1:8" s="272" customFormat="1" ht="15" x14ac:dyDescent="0.3">
      <c r="A2" s="273" t="s">
        <v>313</v>
      </c>
      <c r="B2" s="270"/>
      <c r="C2" s="270"/>
      <c r="D2" s="270"/>
      <c r="E2" s="271"/>
      <c r="F2" s="271"/>
      <c r="G2" s="373" t="s">
        <v>469</v>
      </c>
      <c r="H2" s="273"/>
    </row>
    <row r="3" spans="1:8" s="272" customFormat="1" x14ac:dyDescent="0.2">
      <c r="A3" s="273"/>
      <c r="B3" s="270"/>
      <c r="C3" s="270"/>
      <c r="D3" s="270"/>
      <c r="E3" s="271"/>
      <c r="F3" s="271"/>
      <c r="G3" s="271"/>
      <c r="H3" s="273"/>
    </row>
    <row r="4" spans="1:8" s="272" customFormat="1" ht="15" x14ac:dyDescent="0.3">
      <c r="A4" s="173" t="s">
        <v>268</v>
      </c>
      <c r="B4" s="270"/>
      <c r="C4" s="270"/>
      <c r="D4" s="270"/>
      <c r="E4" s="274"/>
      <c r="F4" s="274"/>
      <c r="G4" s="271"/>
      <c r="H4" s="273"/>
    </row>
    <row r="5" spans="1:8" s="272" customFormat="1" ht="15" x14ac:dyDescent="0.3">
      <c r="A5" s="298" t="s">
        <v>468</v>
      </c>
      <c r="B5" s="275"/>
      <c r="C5" s="275"/>
      <c r="D5" s="275"/>
      <c r="E5" s="275"/>
      <c r="F5" s="275"/>
      <c r="G5" s="276"/>
      <c r="H5" s="273"/>
    </row>
    <row r="6" spans="1:8" s="289" customFormat="1" x14ac:dyDescent="0.2">
      <c r="A6" s="277"/>
      <c r="B6" s="277"/>
      <c r="C6" s="277"/>
      <c r="D6" s="277"/>
      <c r="E6" s="277"/>
      <c r="F6" s="277"/>
      <c r="G6" s="277"/>
      <c r="H6" s="274"/>
    </row>
    <row r="7" spans="1:8" s="272" customFormat="1" ht="51" x14ac:dyDescent="0.2">
      <c r="A7" s="308" t="s">
        <v>64</v>
      </c>
      <c r="B7" s="280" t="s">
        <v>317</v>
      </c>
      <c r="C7" s="280" t="s">
        <v>318</v>
      </c>
      <c r="D7" s="280" t="s">
        <v>319</v>
      </c>
      <c r="E7" s="280" t="s">
        <v>320</v>
      </c>
      <c r="F7" s="280" t="s">
        <v>321</v>
      </c>
      <c r="G7" s="280" t="s">
        <v>314</v>
      </c>
      <c r="H7" s="273"/>
    </row>
    <row r="8" spans="1:8" s="272" customFormat="1" x14ac:dyDescent="0.2">
      <c r="A8" s="278">
        <v>1</v>
      </c>
      <c r="B8" s="279">
        <v>2</v>
      </c>
      <c r="C8" s="279">
        <v>3</v>
      </c>
      <c r="D8" s="279">
        <v>4</v>
      </c>
      <c r="E8" s="280">
        <v>5</v>
      </c>
      <c r="F8" s="280">
        <v>6</v>
      </c>
      <c r="G8" s="280">
        <v>7</v>
      </c>
      <c r="H8" s="273"/>
    </row>
    <row r="9" spans="1:8" s="272" customFormat="1" x14ac:dyDescent="0.2">
      <c r="A9" s="290">
        <v>1</v>
      </c>
      <c r="B9" s="356"/>
      <c r="C9" s="357"/>
      <c r="D9" s="358"/>
      <c r="E9" s="356"/>
      <c r="F9" s="281"/>
      <c r="G9" s="281"/>
      <c r="H9" s="273"/>
    </row>
    <row r="10" spans="1:8" s="272" customFormat="1" x14ac:dyDescent="0.2">
      <c r="A10" s="290">
        <v>2</v>
      </c>
      <c r="B10" s="281"/>
      <c r="C10" s="281"/>
      <c r="D10" s="282"/>
      <c r="E10" s="281"/>
      <c r="F10" s="281"/>
      <c r="G10" s="281"/>
      <c r="H10" s="273"/>
    </row>
    <row r="11" spans="1:8" s="272" customFormat="1" x14ac:dyDescent="0.2">
      <c r="A11" s="290">
        <v>3</v>
      </c>
      <c r="B11" s="281"/>
      <c r="C11" s="281"/>
      <c r="D11" s="282"/>
      <c r="E11" s="281"/>
      <c r="F11" s="281"/>
      <c r="G11" s="281"/>
      <c r="H11" s="273"/>
    </row>
    <row r="12" spans="1:8" s="272" customFormat="1" x14ac:dyDescent="0.2">
      <c r="A12" s="290">
        <v>4</v>
      </c>
      <c r="B12" s="281"/>
      <c r="C12" s="281"/>
      <c r="D12" s="282"/>
      <c r="E12" s="281"/>
      <c r="F12" s="281"/>
      <c r="G12" s="281"/>
      <c r="H12" s="273"/>
    </row>
    <row r="13" spans="1:8" s="272" customFormat="1" x14ac:dyDescent="0.2">
      <c r="A13" s="290">
        <v>5</v>
      </c>
      <c r="B13" s="281"/>
      <c r="C13" s="281"/>
      <c r="D13" s="282"/>
      <c r="E13" s="281"/>
      <c r="F13" s="281"/>
      <c r="G13" s="281"/>
      <c r="H13" s="273"/>
    </row>
    <row r="14" spans="1:8" s="272" customFormat="1" x14ac:dyDescent="0.2">
      <c r="A14" s="290">
        <v>6</v>
      </c>
      <c r="B14" s="281"/>
      <c r="C14" s="281"/>
      <c r="D14" s="282"/>
      <c r="E14" s="281"/>
      <c r="F14" s="281"/>
      <c r="G14" s="281"/>
      <c r="H14" s="273"/>
    </row>
    <row r="15" spans="1:8" s="272" customFormat="1" x14ac:dyDescent="0.2">
      <c r="A15" s="290">
        <v>7</v>
      </c>
      <c r="B15" s="281"/>
      <c r="C15" s="281"/>
      <c r="D15" s="282"/>
      <c r="E15" s="281"/>
      <c r="F15" s="281"/>
      <c r="G15" s="281"/>
      <c r="H15" s="273"/>
    </row>
    <row r="16" spans="1:8" s="272" customFormat="1" x14ac:dyDescent="0.2">
      <c r="A16" s="290">
        <v>8</v>
      </c>
      <c r="B16" s="281"/>
      <c r="C16" s="281"/>
      <c r="D16" s="282"/>
      <c r="E16" s="281"/>
      <c r="F16" s="281"/>
      <c r="G16" s="281"/>
      <c r="H16" s="273"/>
    </row>
    <row r="17" spans="1:11" s="272" customFormat="1" x14ac:dyDescent="0.2">
      <c r="A17" s="290">
        <v>9</v>
      </c>
      <c r="B17" s="281"/>
      <c r="C17" s="281"/>
      <c r="D17" s="282"/>
      <c r="E17" s="281"/>
      <c r="F17" s="281"/>
      <c r="G17" s="281"/>
      <c r="H17" s="273"/>
    </row>
    <row r="18" spans="1:11" s="272" customFormat="1" x14ac:dyDescent="0.2">
      <c r="A18" s="290">
        <v>10</v>
      </c>
      <c r="B18" s="281"/>
      <c r="C18" s="281"/>
      <c r="D18" s="282"/>
      <c r="E18" s="281"/>
      <c r="F18" s="281"/>
      <c r="G18" s="281"/>
      <c r="H18" s="273"/>
    </row>
    <row r="19" spans="1:11" s="272" customFormat="1" x14ac:dyDescent="0.2">
      <c r="A19" s="290" t="s">
        <v>271</v>
      </c>
      <c r="B19" s="281"/>
      <c r="C19" s="281"/>
      <c r="D19" s="282"/>
      <c r="E19" s="281"/>
      <c r="F19" s="281"/>
      <c r="G19" s="281"/>
      <c r="H19" s="273"/>
    </row>
    <row r="22" spans="1:11" s="272" customFormat="1" x14ac:dyDescent="0.2"/>
    <row r="23" spans="1:11" s="272" customFormat="1" x14ac:dyDescent="0.2"/>
    <row r="24" spans="1:11" s="21" customFormat="1" ht="15" x14ac:dyDescent="0.3">
      <c r="B24" s="283" t="s">
        <v>99</v>
      </c>
      <c r="C24" s="283"/>
    </row>
    <row r="25" spans="1:11" s="21" customFormat="1" ht="15" x14ac:dyDescent="0.3">
      <c r="B25" s="283"/>
      <c r="C25" s="283"/>
    </row>
    <row r="26" spans="1:11" s="21" customFormat="1" ht="15" x14ac:dyDescent="0.3">
      <c r="C26" s="285"/>
      <c r="F26" s="285"/>
      <c r="G26" s="285"/>
      <c r="H26" s="284"/>
    </row>
    <row r="27" spans="1:11" s="21" customFormat="1" ht="15" x14ac:dyDescent="0.3">
      <c r="C27" s="286" t="s">
        <v>262</v>
      </c>
      <c r="F27" s="283" t="s">
        <v>315</v>
      </c>
      <c r="J27" s="284"/>
      <c r="K27" s="284"/>
    </row>
    <row r="28" spans="1:11" s="21" customFormat="1" ht="15" x14ac:dyDescent="0.3">
      <c r="C28" s="286" t="s">
        <v>131</v>
      </c>
      <c r="F28" s="287" t="s">
        <v>263</v>
      </c>
      <c r="J28" s="284"/>
      <c r="K28" s="284"/>
    </row>
    <row r="29" spans="1:11" s="272" customFormat="1" ht="15" x14ac:dyDescent="0.3">
      <c r="C29" s="286"/>
      <c r="J29" s="289"/>
      <c r="K29" s="28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437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101</v>
      </c>
    </row>
    <row r="2" spans="1:11" ht="15" x14ac:dyDescent="0.3">
      <c r="A2" s="161" t="s">
        <v>132</v>
      </c>
      <c r="B2" s="198"/>
      <c r="C2" s="198"/>
      <c r="D2" s="198"/>
      <c r="E2" s="198"/>
      <c r="F2" s="198"/>
      <c r="G2" s="198"/>
      <c r="H2" s="198"/>
      <c r="I2" s="198"/>
      <c r="J2" s="198"/>
      <c r="K2" s="373" t="s">
        <v>469</v>
      </c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1" customFormat="1" ht="15" x14ac:dyDescent="0.3">
      <c r="A5" s="298" t="str">
        <f>'ფორმა N1'!D4</f>
        <v>ეროვნულ-დემოკრატიული პარტია</v>
      </c>
      <c r="B5" s="121"/>
      <c r="C5" s="121"/>
      <c r="D5" s="121"/>
      <c r="E5" s="299"/>
      <c r="F5" s="300"/>
      <c r="G5" s="300"/>
      <c r="H5" s="300"/>
      <c r="I5" s="300"/>
      <c r="J5" s="300"/>
      <c r="K5" s="299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0" t="s">
        <v>64</v>
      </c>
      <c r="B7" s="196" t="s">
        <v>370</v>
      </c>
      <c r="C7" s="196" t="s">
        <v>371</v>
      </c>
      <c r="D7" s="196" t="s">
        <v>373</v>
      </c>
      <c r="E7" s="196" t="s">
        <v>372</v>
      </c>
      <c r="F7" s="196" t="s">
        <v>381</v>
      </c>
      <c r="G7" s="196" t="s">
        <v>382</v>
      </c>
      <c r="H7" s="196" t="s">
        <v>376</v>
      </c>
      <c r="I7" s="196" t="s">
        <v>377</v>
      </c>
      <c r="J7" s="196" t="s">
        <v>389</v>
      </c>
      <c r="K7" s="196" t="s">
        <v>378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15" x14ac:dyDescent="0.2">
      <c r="A9" s="105">
        <v>1</v>
      </c>
      <c r="B9" s="25"/>
      <c r="C9" s="25"/>
      <c r="D9" s="25"/>
      <c r="E9" s="25"/>
      <c r="F9" s="25"/>
      <c r="G9" s="25"/>
      <c r="H9" s="296"/>
      <c r="I9" s="296"/>
      <c r="J9" s="296"/>
      <c r="K9" s="25"/>
    </row>
    <row r="10" spans="1:11" ht="15" x14ac:dyDescent="0.2">
      <c r="A10" s="105">
        <v>2</v>
      </c>
      <c r="B10" s="25"/>
      <c r="C10" s="25"/>
      <c r="D10" s="25"/>
      <c r="E10" s="25"/>
      <c r="F10" s="25"/>
      <c r="G10" s="25"/>
      <c r="H10" s="296"/>
      <c r="I10" s="296"/>
      <c r="J10" s="296"/>
      <c r="K10" s="25"/>
    </row>
    <row r="11" spans="1:11" ht="15" x14ac:dyDescent="0.2">
      <c r="A11" s="105">
        <v>3</v>
      </c>
      <c r="B11" s="25"/>
      <c r="C11" s="25"/>
      <c r="D11" s="25"/>
      <c r="E11" s="25"/>
      <c r="F11" s="25"/>
      <c r="G11" s="25"/>
      <c r="H11" s="296"/>
      <c r="I11" s="296"/>
      <c r="J11" s="296"/>
      <c r="K11" s="25"/>
    </row>
    <row r="12" spans="1:11" ht="15" x14ac:dyDescent="0.2">
      <c r="A12" s="105">
        <v>4</v>
      </c>
      <c r="B12" s="25"/>
      <c r="C12" s="25"/>
      <c r="D12" s="25"/>
      <c r="E12" s="25"/>
      <c r="F12" s="25"/>
      <c r="G12" s="25"/>
      <c r="H12" s="296"/>
      <c r="I12" s="296"/>
      <c r="J12" s="296"/>
      <c r="K12" s="25"/>
    </row>
    <row r="13" spans="1:11" ht="15" x14ac:dyDescent="0.2">
      <c r="A13" s="105">
        <v>5</v>
      </c>
      <c r="B13" s="25"/>
      <c r="C13" s="25"/>
      <c r="D13" s="25"/>
      <c r="E13" s="25"/>
      <c r="F13" s="25"/>
      <c r="G13" s="25"/>
      <c r="H13" s="296"/>
      <c r="I13" s="296"/>
      <c r="J13" s="296"/>
      <c r="K13" s="25"/>
    </row>
    <row r="14" spans="1:11" ht="15" x14ac:dyDescent="0.2">
      <c r="A14" s="105">
        <v>6</v>
      </c>
      <c r="B14" s="25"/>
      <c r="C14" s="25"/>
      <c r="D14" s="25"/>
      <c r="E14" s="25"/>
      <c r="F14" s="25"/>
      <c r="G14" s="25"/>
      <c r="H14" s="296"/>
      <c r="I14" s="296"/>
      <c r="J14" s="296"/>
      <c r="K14" s="25"/>
    </row>
    <row r="15" spans="1:11" ht="15" x14ac:dyDescent="0.2">
      <c r="A15" s="105">
        <v>7</v>
      </c>
      <c r="B15" s="25"/>
      <c r="C15" s="25"/>
      <c r="D15" s="25"/>
      <c r="E15" s="25"/>
      <c r="F15" s="25"/>
      <c r="G15" s="25"/>
      <c r="H15" s="296"/>
      <c r="I15" s="296"/>
      <c r="J15" s="296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296"/>
      <c r="I16" s="296"/>
      <c r="J16" s="296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296"/>
      <c r="I17" s="296"/>
      <c r="J17" s="296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296"/>
      <c r="I18" s="296"/>
      <c r="J18" s="296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296"/>
      <c r="I19" s="296"/>
      <c r="J19" s="296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296"/>
      <c r="I20" s="296"/>
      <c r="J20" s="296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296"/>
      <c r="I21" s="296"/>
      <c r="J21" s="296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296"/>
      <c r="I22" s="296"/>
      <c r="J22" s="296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296"/>
      <c r="I23" s="296"/>
      <c r="J23" s="296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296"/>
      <c r="I24" s="296"/>
      <c r="J24" s="296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296"/>
      <c r="I25" s="296"/>
      <c r="J25" s="296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296"/>
      <c r="I26" s="296"/>
      <c r="J26" s="296"/>
      <c r="K26" s="25"/>
    </row>
    <row r="27" spans="1:11" ht="15" x14ac:dyDescent="0.2">
      <c r="A27" s="105" t="s">
        <v>274</v>
      </c>
      <c r="B27" s="25"/>
      <c r="C27" s="25"/>
      <c r="D27" s="25"/>
      <c r="E27" s="25"/>
      <c r="F27" s="25"/>
      <c r="G27" s="25"/>
      <c r="H27" s="296"/>
      <c r="I27" s="296"/>
      <c r="J27" s="296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8"/>
      <c r="D32" s="388"/>
      <c r="F32" s="108"/>
      <c r="G32" s="111"/>
    </row>
    <row r="33" spans="2:6" ht="15" x14ac:dyDescent="0.3">
      <c r="B33" s="2"/>
      <c r="C33" s="107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2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 x14ac:dyDescent="0.2"/>
  <cols>
    <col min="1" max="1" width="11.7109375" style="261" customWidth="1"/>
    <col min="2" max="2" width="21.140625" style="261" customWidth="1"/>
    <col min="3" max="3" width="21.5703125" style="261" customWidth="1"/>
    <col min="4" max="4" width="19.140625" style="261" customWidth="1"/>
    <col min="5" max="5" width="15.140625" style="261" customWidth="1"/>
    <col min="6" max="6" width="20.85546875" style="261" customWidth="1"/>
    <col min="7" max="7" width="23.85546875" style="261" customWidth="1"/>
    <col min="8" max="8" width="19" style="261" customWidth="1"/>
    <col min="9" max="9" width="21.140625" style="261" customWidth="1"/>
    <col min="10" max="10" width="17" style="261" customWidth="1"/>
    <col min="11" max="11" width="21.5703125" style="261" customWidth="1"/>
    <col min="12" max="12" width="24.42578125" style="261" customWidth="1"/>
    <col min="13" max="16384" width="9.140625" style="261"/>
  </cols>
  <sheetData>
    <row r="1" spans="1:13" customFormat="1" ht="15" x14ac:dyDescent="0.2">
      <c r="A1" s="197" t="s">
        <v>438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101</v>
      </c>
    </row>
    <row r="2" spans="1:13" customFormat="1" ht="15" x14ac:dyDescent="0.3">
      <c r="A2" s="161" t="s">
        <v>132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373" t="s">
        <v>469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1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298" t="str">
        <f>'ფორმა N1'!D4</f>
        <v>ეროვნულ-დემოკრატიული პარტია</v>
      </c>
      <c r="B5" s="298"/>
      <c r="C5" s="121"/>
      <c r="D5" s="121"/>
      <c r="E5" s="121"/>
      <c r="F5" s="299"/>
      <c r="G5" s="300"/>
      <c r="H5" s="300"/>
      <c r="I5" s="300"/>
      <c r="J5" s="300"/>
      <c r="K5" s="300"/>
      <c r="L5" s="299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0" t="s">
        <v>64</v>
      </c>
      <c r="B7" s="194" t="s">
        <v>242</v>
      </c>
      <c r="C7" s="196" t="s">
        <v>238</v>
      </c>
      <c r="D7" s="196" t="s">
        <v>239</v>
      </c>
      <c r="E7" s="196" t="s">
        <v>344</v>
      </c>
      <c r="F7" s="196" t="s">
        <v>241</v>
      </c>
      <c r="G7" s="196" t="s">
        <v>380</v>
      </c>
      <c r="H7" s="196" t="s">
        <v>382</v>
      </c>
      <c r="I7" s="196" t="s">
        <v>376</v>
      </c>
      <c r="J7" s="196" t="s">
        <v>377</v>
      </c>
      <c r="K7" s="196" t="s">
        <v>389</v>
      </c>
      <c r="L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">
      <c r="A9" s="105">
        <v>1</v>
      </c>
      <c r="B9" s="105"/>
      <c r="C9" s="25"/>
      <c r="D9" s="25"/>
      <c r="E9" s="25"/>
      <c r="F9" s="25"/>
      <c r="G9" s="25"/>
      <c r="H9" s="25"/>
      <c r="I9" s="296"/>
      <c r="J9" s="296"/>
      <c r="K9" s="296"/>
      <c r="L9" s="25"/>
    </row>
    <row r="10" spans="1:13" customFormat="1" ht="15" x14ac:dyDescent="0.2">
      <c r="A10" s="105">
        <v>2</v>
      </c>
      <c r="B10" s="105"/>
      <c r="C10" s="25"/>
      <c r="D10" s="25"/>
      <c r="E10" s="25"/>
      <c r="F10" s="25"/>
      <c r="G10" s="25"/>
      <c r="H10" s="25"/>
      <c r="I10" s="296"/>
      <c r="J10" s="296"/>
      <c r="K10" s="296"/>
      <c r="L10" s="25"/>
    </row>
    <row r="11" spans="1:13" customFormat="1" ht="15" x14ac:dyDescent="0.2">
      <c r="A11" s="105">
        <v>3</v>
      </c>
      <c r="B11" s="105"/>
      <c r="C11" s="25"/>
      <c r="D11" s="25"/>
      <c r="E11" s="25"/>
      <c r="F11" s="25"/>
      <c r="G11" s="25"/>
      <c r="H11" s="25"/>
      <c r="I11" s="296"/>
      <c r="J11" s="296"/>
      <c r="K11" s="296"/>
      <c r="L11" s="25"/>
    </row>
    <row r="12" spans="1:13" customFormat="1" ht="15" x14ac:dyDescent="0.2">
      <c r="A12" s="105">
        <v>4</v>
      </c>
      <c r="B12" s="105"/>
      <c r="C12" s="25"/>
      <c r="D12" s="25"/>
      <c r="E12" s="25"/>
      <c r="F12" s="25"/>
      <c r="G12" s="25"/>
      <c r="H12" s="25"/>
      <c r="I12" s="296"/>
      <c r="J12" s="296"/>
      <c r="K12" s="296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296"/>
      <c r="J13" s="296"/>
      <c r="K13" s="296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296"/>
      <c r="J14" s="296"/>
      <c r="K14" s="296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296"/>
      <c r="J15" s="296"/>
      <c r="K15" s="296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296"/>
      <c r="J16" s="296"/>
      <c r="K16" s="296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296"/>
      <c r="J17" s="296"/>
      <c r="K17" s="296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296"/>
      <c r="J18" s="296"/>
      <c r="K18" s="296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296"/>
      <c r="J19" s="296"/>
      <c r="K19" s="296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296"/>
      <c r="J20" s="296"/>
      <c r="K20" s="296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296"/>
      <c r="J21" s="296"/>
      <c r="K21" s="296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296"/>
      <c r="J22" s="296"/>
      <c r="K22" s="296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296"/>
      <c r="J23" s="296"/>
      <c r="K23" s="296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296"/>
      <c r="J24" s="296"/>
      <c r="K24" s="296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296"/>
      <c r="J25" s="296"/>
      <c r="K25" s="296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296"/>
      <c r="J26" s="296"/>
      <c r="K26" s="296"/>
      <c r="L26" s="25"/>
    </row>
    <row r="27" spans="1:12" customFormat="1" ht="15" x14ac:dyDescent="0.2">
      <c r="A27" s="105" t="s">
        <v>274</v>
      </c>
      <c r="B27" s="105"/>
      <c r="C27" s="25"/>
      <c r="D27" s="25"/>
      <c r="E27" s="25"/>
      <c r="F27" s="25"/>
      <c r="G27" s="25"/>
      <c r="H27" s="25"/>
      <c r="I27" s="296"/>
      <c r="J27" s="296"/>
      <c r="K27" s="296"/>
      <c r="L27" s="25"/>
    </row>
    <row r="28" spans="1:12" x14ac:dyDescent="0.2">
      <c r="A28" s="301"/>
      <c r="B28" s="301"/>
      <c r="C28" s="301"/>
      <c r="D28" s="301"/>
      <c r="E28" s="301"/>
      <c r="F28" s="301"/>
      <c r="G28" s="301"/>
      <c r="H28" s="301"/>
      <c r="I28" s="301"/>
      <c r="J28" s="301"/>
      <c r="K28" s="301"/>
      <c r="L28" s="301"/>
    </row>
    <row r="29" spans="1:12" x14ac:dyDescent="0.2">
      <c r="A29" s="301"/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</row>
    <row r="30" spans="1:12" x14ac:dyDescent="0.2">
      <c r="A30" s="302"/>
      <c r="B30" s="302"/>
      <c r="C30" s="301"/>
      <c r="D30" s="301"/>
      <c r="E30" s="301"/>
      <c r="F30" s="301"/>
      <c r="G30" s="301"/>
      <c r="H30" s="301"/>
      <c r="I30" s="301"/>
      <c r="J30" s="301"/>
      <c r="K30" s="301"/>
      <c r="L30" s="301"/>
    </row>
    <row r="31" spans="1:12" ht="15" x14ac:dyDescent="0.3">
      <c r="A31" s="260"/>
      <c r="B31" s="260"/>
      <c r="C31" s="262" t="s">
        <v>99</v>
      </c>
      <c r="D31" s="260"/>
      <c r="E31" s="260"/>
      <c r="F31" s="263"/>
      <c r="G31" s="260"/>
      <c r="H31" s="260"/>
      <c r="I31" s="260"/>
      <c r="J31" s="260"/>
      <c r="K31" s="260"/>
      <c r="L31" s="260"/>
    </row>
    <row r="32" spans="1:12" ht="15" x14ac:dyDescent="0.3">
      <c r="A32" s="260"/>
      <c r="B32" s="260"/>
      <c r="C32" s="260"/>
      <c r="D32" s="264"/>
      <c r="E32" s="260"/>
      <c r="G32" s="264"/>
      <c r="H32" s="307"/>
    </row>
    <row r="33" spans="3:7" ht="15" x14ac:dyDescent="0.3">
      <c r="C33" s="260"/>
      <c r="D33" s="266" t="s">
        <v>262</v>
      </c>
      <c r="E33" s="260"/>
      <c r="G33" s="267" t="s">
        <v>267</v>
      </c>
    </row>
    <row r="34" spans="3:7" ht="15" x14ac:dyDescent="0.3">
      <c r="C34" s="260"/>
      <c r="D34" s="268" t="s">
        <v>131</v>
      </c>
      <c r="E34" s="260"/>
      <c r="G34" s="260" t="s">
        <v>263</v>
      </c>
    </row>
    <row r="35" spans="3:7" ht="15" x14ac:dyDescent="0.3">
      <c r="C35" s="260"/>
      <c r="D35" s="268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261" customWidth="1"/>
    <col min="2" max="2" width="21.5703125" style="261" customWidth="1"/>
    <col min="3" max="3" width="19.140625" style="261" customWidth="1"/>
    <col min="4" max="4" width="23.7109375" style="261" customWidth="1"/>
    <col min="5" max="6" width="16.5703125" style="261" bestFit="1" customWidth="1"/>
    <col min="7" max="7" width="17" style="261" customWidth="1"/>
    <col min="8" max="8" width="19" style="261" customWidth="1"/>
    <col min="9" max="9" width="24.42578125" style="261" customWidth="1"/>
    <col min="10" max="16384" width="9.140625" style="261"/>
  </cols>
  <sheetData>
    <row r="1" spans="1:13" customFormat="1" ht="15" x14ac:dyDescent="0.2">
      <c r="A1" s="197" t="s">
        <v>439</v>
      </c>
      <c r="B1" s="198"/>
      <c r="C1" s="198"/>
      <c r="D1" s="198"/>
      <c r="E1" s="198"/>
      <c r="F1" s="198"/>
      <c r="G1" s="198"/>
      <c r="H1" s="204"/>
      <c r="I1" s="119" t="s">
        <v>101</v>
      </c>
    </row>
    <row r="2" spans="1:13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73" t="s">
        <v>469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1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298" t="str">
        <f>'ფორმა N1'!D4</f>
        <v>ეროვნულ-დემოკრატიული პარტია</v>
      </c>
      <c r="B5" s="121"/>
      <c r="C5" s="121"/>
      <c r="D5" s="300"/>
      <c r="E5" s="300"/>
      <c r="F5" s="300"/>
      <c r="G5" s="300"/>
      <c r="H5" s="300"/>
      <c r="I5" s="299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0" t="s">
        <v>64</v>
      </c>
      <c r="B7" s="196" t="s">
        <v>374</v>
      </c>
      <c r="C7" s="196" t="s">
        <v>375</v>
      </c>
      <c r="D7" s="196" t="s">
        <v>380</v>
      </c>
      <c r="E7" s="196" t="s">
        <v>382</v>
      </c>
      <c r="F7" s="196" t="s">
        <v>376</v>
      </c>
      <c r="G7" s="196" t="s">
        <v>377</v>
      </c>
      <c r="H7" s="196" t="s">
        <v>389</v>
      </c>
      <c r="I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296"/>
      <c r="G9" s="296"/>
      <c r="H9" s="296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296"/>
      <c r="G10" s="296"/>
      <c r="H10" s="296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296"/>
      <c r="G11" s="296"/>
      <c r="H11" s="296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296"/>
      <c r="G12" s="296"/>
      <c r="H12" s="296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296"/>
      <c r="G13" s="296"/>
      <c r="H13" s="296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296"/>
      <c r="G14" s="296"/>
      <c r="H14" s="296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296"/>
      <c r="G15" s="296"/>
      <c r="H15" s="296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296"/>
      <c r="G16" s="296"/>
      <c r="H16" s="296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296"/>
      <c r="G17" s="296"/>
      <c r="H17" s="296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296"/>
      <c r="G18" s="296"/>
      <c r="H18" s="296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296"/>
      <c r="G19" s="296"/>
      <c r="H19" s="296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296"/>
      <c r="G20" s="296"/>
      <c r="H20" s="296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296"/>
      <c r="G21" s="296"/>
      <c r="H21" s="296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296"/>
      <c r="G22" s="296"/>
      <c r="H22" s="296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296"/>
      <c r="G23" s="296"/>
      <c r="H23" s="296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296"/>
      <c r="G24" s="296"/>
      <c r="H24" s="296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296"/>
      <c r="G25" s="296"/>
      <c r="H25" s="296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296"/>
      <c r="G26" s="296"/>
      <c r="H26" s="296"/>
      <c r="I26" s="25"/>
    </row>
    <row r="27" spans="1:9" customFormat="1" ht="15" x14ac:dyDescent="0.2">
      <c r="A27" s="105" t="s">
        <v>274</v>
      </c>
      <c r="B27" s="25"/>
      <c r="C27" s="25"/>
      <c r="D27" s="25"/>
      <c r="E27" s="25"/>
      <c r="F27" s="296"/>
      <c r="G27" s="296"/>
      <c r="H27" s="296"/>
      <c r="I27" s="25"/>
    </row>
    <row r="28" spans="1:9" x14ac:dyDescent="0.2">
      <c r="A28" s="301"/>
      <c r="B28" s="301"/>
      <c r="C28" s="301"/>
      <c r="D28" s="301"/>
      <c r="E28" s="301"/>
      <c r="F28" s="301"/>
      <c r="G28" s="301"/>
      <c r="H28" s="301"/>
      <c r="I28" s="301"/>
    </row>
    <row r="29" spans="1:9" x14ac:dyDescent="0.2">
      <c r="A29" s="301"/>
      <c r="B29" s="301"/>
      <c r="C29" s="301"/>
      <c r="D29" s="301"/>
      <c r="E29" s="301"/>
      <c r="F29" s="301"/>
      <c r="G29" s="301"/>
      <c r="H29" s="301"/>
      <c r="I29" s="301"/>
    </row>
    <row r="30" spans="1:9" x14ac:dyDescent="0.2">
      <c r="A30" s="302"/>
      <c r="B30" s="301"/>
      <c r="C30" s="301"/>
      <c r="D30" s="301"/>
      <c r="E30" s="301"/>
      <c r="F30" s="301"/>
      <c r="G30" s="301"/>
      <c r="H30" s="301"/>
      <c r="I30" s="301"/>
    </row>
    <row r="31" spans="1:9" ht="15" x14ac:dyDescent="0.3">
      <c r="A31" s="260"/>
      <c r="B31" s="262" t="s">
        <v>99</v>
      </c>
      <c r="C31" s="260"/>
      <c r="D31" s="260"/>
      <c r="E31" s="263"/>
      <c r="F31" s="260"/>
      <c r="G31" s="260"/>
      <c r="H31" s="260"/>
      <c r="I31" s="260"/>
    </row>
    <row r="32" spans="1:9" ht="15" x14ac:dyDescent="0.3">
      <c r="A32" s="260"/>
      <c r="B32" s="260"/>
      <c r="C32" s="264"/>
      <c r="D32" s="260"/>
      <c r="F32" s="264"/>
      <c r="G32" s="307"/>
    </row>
    <row r="33" spans="2:6" ht="15" x14ac:dyDescent="0.3">
      <c r="B33" s="260"/>
      <c r="C33" s="266" t="s">
        <v>262</v>
      </c>
      <c r="D33" s="260"/>
      <c r="F33" s="267" t="s">
        <v>267</v>
      </c>
    </row>
    <row r="34" spans="2:6" ht="15" x14ac:dyDescent="0.3">
      <c r="B34" s="260"/>
      <c r="C34" s="268" t="s">
        <v>131</v>
      </c>
      <c r="D34" s="260"/>
      <c r="F34" s="260" t="s">
        <v>263</v>
      </c>
    </row>
    <row r="35" spans="2:6" ht="15" x14ac:dyDescent="0.3">
      <c r="B35" s="260"/>
      <c r="C35" s="268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1" sqref="I1"/>
    </sheetView>
  </sheetViews>
  <sheetFormatPr defaultRowHeight="15" x14ac:dyDescent="0.3"/>
  <cols>
    <col min="1" max="1" width="10" style="260" customWidth="1"/>
    <col min="2" max="2" width="20.28515625" style="260" customWidth="1"/>
    <col min="3" max="3" width="30" style="260" customWidth="1"/>
    <col min="4" max="4" width="29" style="260" customWidth="1"/>
    <col min="5" max="5" width="22.5703125" style="260" customWidth="1"/>
    <col min="6" max="6" width="20" style="260" customWidth="1"/>
    <col min="7" max="7" width="29.28515625" style="260" customWidth="1"/>
    <col min="8" max="8" width="27.140625" style="260" customWidth="1"/>
    <col min="9" max="9" width="26.42578125" style="260" customWidth="1"/>
    <col min="10" max="10" width="0.5703125" style="260" customWidth="1"/>
    <col min="11" max="16384" width="9.140625" style="260"/>
  </cols>
  <sheetData>
    <row r="1" spans="1:10" x14ac:dyDescent="0.3">
      <c r="A1" s="115" t="s">
        <v>390</v>
      </c>
      <c r="B1" s="117"/>
      <c r="C1" s="117"/>
      <c r="D1" s="117"/>
      <c r="E1" s="117"/>
      <c r="F1" s="117"/>
      <c r="G1" s="117"/>
      <c r="H1" s="117"/>
      <c r="I1" s="240" t="s">
        <v>190</v>
      </c>
      <c r="J1" s="241"/>
    </row>
    <row r="2" spans="1:10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73" t="s">
        <v>469</v>
      </c>
      <c r="J2" s="241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1"/>
    </row>
    <row r="4" spans="1:10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298" t="s">
        <v>468</v>
      </c>
      <c r="B5" s="298"/>
      <c r="C5" s="298"/>
      <c r="D5" s="298"/>
      <c r="E5" s="298"/>
      <c r="F5" s="298"/>
      <c r="G5" s="298"/>
      <c r="H5" s="298"/>
      <c r="I5" s="298"/>
      <c r="J5" s="267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2" t="s">
        <v>64</v>
      </c>
      <c r="B8" s="242" t="s">
        <v>366</v>
      </c>
      <c r="C8" s="243" t="s">
        <v>416</v>
      </c>
      <c r="D8" s="243" t="s">
        <v>417</v>
      </c>
      <c r="E8" s="243" t="s">
        <v>367</v>
      </c>
      <c r="F8" s="243" t="s">
        <v>386</v>
      </c>
      <c r="G8" s="243" t="s">
        <v>387</v>
      </c>
      <c r="H8" s="243" t="s">
        <v>419</v>
      </c>
      <c r="I8" s="243" t="s">
        <v>388</v>
      </c>
      <c r="J8" s="161"/>
    </row>
    <row r="9" spans="1:10" x14ac:dyDescent="0.3">
      <c r="A9" s="245">
        <v>1</v>
      </c>
      <c r="B9" s="282"/>
      <c r="C9" s="250"/>
      <c r="D9" s="250"/>
      <c r="E9" s="249"/>
      <c r="F9" s="249"/>
      <c r="G9" s="249"/>
      <c r="H9" s="249"/>
      <c r="I9" s="249"/>
      <c r="J9" s="161"/>
    </row>
    <row r="10" spans="1:10" x14ac:dyDescent="0.3">
      <c r="A10" s="245">
        <v>2</v>
      </c>
      <c r="B10" s="282"/>
      <c r="C10" s="250"/>
      <c r="D10" s="250"/>
      <c r="E10" s="249"/>
      <c r="F10" s="249"/>
      <c r="G10" s="249"/>
      <c r="H10" s="249"/>
      <c r="I10" s="249"/>
      <c r="J10" s="161"/>
    </row>
    <row r="11" spans="1:10" x14ac:dyDescent="0.3">
      <c r="A11" s="245">
        <v>3</v>
      </c>
      <c r="B11" s="282"/>
      <c r="C11" s="250"/>
      <c r="D11" s="250"/>
      <c r="E11" s="249"/>
      <c r="F11" s="249"/>
      <c r="G11" s="249"/>
      <c r="H11" s="249"/>
      <c r="I11" s="249"/>
      <c r="J11" s="161"/>
    </row>
    <row r="12" spans="1:10" x14ac:dyDescent="0.3">
      <c r="A12" s="245">
        <v>4</v>
      </c>
      <c r="B12" s="282"/>
      <c r="C12" s="250"/>
      <c r="D12" s="250"/>
      <c r="E12" s="249"/>
      <c r="F12" s="249"/>
      <c r="G12" s="249"/>
      <c r="H12" s="249"/>
      <c r="I12" s="249"/>
      <c r="J12" s="161"/>
    </row>
    <row r="13" spans="1:10" x14ac:dyDescent="0.3">
      <c r="A13" s="245">
        <v>5</v>
      </c>
      <c r="B13" s="282"/>
      <c r="C13" s="250"/>
      <c r="D13" s="250"/>
      <c r="E13" s="249"/>
      <c r="F13" s="249"/>
      <c r="G13" s="249"/>
      <c r="H13" s="249"/>
      <c r="I13" s="249"/>
      <c r="J13" s="161"/>
    </row>
    <row r="14" spans="1:10" x14ac:dyDescent="0.3">
      <c r="A14" s="245">
        <v>6</v>
      </c>
      <c r="B14" s="282"/>
      <c r="C14" s="250"/>
      <c r="D14" s="250"/>
      <c r="E14" s="249"/>
      <c r="F14" s="249"/>
      <c r="G14" s="249"/>
      <c r="H14" s="249"/>
      <c r="I14" s="249"/>
      <c r="J14" s="161"/>
    </row>
    <row r="15" spans="1:10" x14ac:dyDescent="0.3">
      <c r="A15" s="245">
        <v>7</v>
      </c>
      <c r="B15" s="282"/>
      <c r="C15" s="250"/>
      <c r="D15" s="250"/>
      <c r="E15" s="249"/>
      <c r="F15" s="249"/>
      <c r="G15" s="249"/>
      <c r="H15" s="249"/>
      <c r="I15" s="249"/>
      <c r="J15" s="161"/>
    </row>
    <row r="16" spans="1:10" x14ac:dyDescent="0.3">
      <c r="A16" s="245">
        <v>8</v>
      </c>
      <c r="B16" s="282"/>
      <c r="C16" s="250"/>
      <c r="D16" s="250"/>
      <c r="E16" s="249"/>
      <c r="F16" s="249"/>
      <c r="G16" s="249"/>
      <c r="H16" s="249"/>
      <c r="I16" s="249"/>
      <c r="J16" s="161"/>
    </row>
    <row r="17" spans="1:10" x14ac:dyDescent="0.3">
      <c r="A17" s="245">
        <v>9</v>
      </c>
      <c r="B17" s="282"/>
      <c r="C17" s="250"/>
      <c r="D17" s="250"/>
      <c r="E17" s="249"/>
      <c r="F17" s="249"/>
      <c r="G17" s="249"/>
      <c r="H17" s="249"/>
      <c r="I17" s="249"/>
      <c r="J17" s="161"/>
    </row>
    <row r="18" spans="1:10" x14ac:dyDescent="0.3">
      <c r="A18" s="245">
        <v>10</v>
      </c>
      <c r="B18" s="282"/>
      <c r="C18" s="250"/>
      <c r="D18" s="250"/>
      <c r="E18" s="249"/>
      <c r="F18" s="249"/>
      <c r="G18" s="249"/>
      <c r="H18" s="249"/>
      <c r="I18" s="249"/>
      <c r="J18" s="161"/>
    </row>
    <row r="19" spans="1:10" x14ac:dyDescent="0.3">
      <c r="A19" s="245">
        <v>11</v>
      </c>
      <c r="B19" s="282"/>
      <c r="C19" s="250"/>
      <c r="D19" s="250"/>
      <c r="E19" s="249"/>
      <c r="F19" s="249"/>
      <c r="G19" s="249"/>
      <c r="H19" s="249"/>
      <c r="I19" s="249"/>
      <c r="J19" s="161"/>
    </row>
    <row r="20" spans="1:10" x14ac:dyDescent="0.3">
      <c r="A20" s="245">
        <v>12</v>
      </c>
      <c r="B20" s="282"/>
      <c r="C20" s="250"/>
      <c r="D20" s="250"/>
      <c r="E20" s="249"/>
      <c r="F20" s="249"/>
      <c r="G20" s="249"/>
      <c r="H20" s="249"/>
      <c r="I20" s="249"/>
      <c r="J20" s="161"/>
    </row>
    <row r="21" spans="1:10" x14ac:dyDescent="0.3">
      <c r="A21" s="245">
        <v>13</v>
      </c>
      <c r="B21" s="282"/>
      <c r="C21" s="250"/>
      <c r="D21" s="250"/>
      <c r="E21" s="249"/>
      <c r="F21" s="249"/>
      <c r="G21" s="249"/>
      <c r="H21" s="249"/>
      <c r="I21" s="249"/>
      <c r="J21" s="161"/>
    </row>
    <row r="22" spans="1:10" x14ac:dyDescent="0.3">
      <c r="A22" s="245">
        <v>14</v>
      </c>
      <c r="B22" s="282"/>
      <c r="C22" s="250"/>
      <c r="D22" s="250"/>
      <c r="E22" s="249"/>
      <c r="F22" s="249"/>
      <c r="G22" s="249"/>
      <c r="H22" s="249"/>
      <c r="I22" s="249"/>
      <c r="J22" s="161"/>
    </row>
    <row r="23" spans="1:10" x14ac:dyDescent="0.3">
      <c r="A23" s="245">
        <v>15</v>
      </c>
      <c r="B23" s="282"/>
      <c r="C23" s="250"/>
      <c r="D23" s="250"/>
      <c r="E23" s="249"/>
      <c r="F23" s="249"/>
      <c r="G23" s="249"/>
      <c r="H23" s="249"/>
      <c r="I23" s="249"/>
      <c r="J23" s="161"/>
    </row>
    <row r="24" spans="1:10" x14ac:dyDescent="0.3">
      <c r="A24" s="245">
        <v>16</v>
      </c>
      <c r="B24" s="282"/>
      <c r="C24" s="250"/>
      <c r="D24" s="250"/>
      <c r="E24" s="249"/>
      <c r="F24" s="249"/>
      <c r="G24" s="249"/>
      <c r="H24" s="249"/>
      <c r="I24" s="249"/>
      <c r="J24" s="161"/>
    </row>
    <row r="25" spans="1:10" x14ac:dyDescent="0.3">
      <c r="A25" s="245">
        <v>17</v>
      </c>
      <c r="B25" s="282"/>
      <c r="C25" s="250"/>
      <c r="D25" s="250"/>
      <c r="E25" s="249"/>
      <c r="F25" s="249"/>
      <c r="G25" s="249"/>
      <c r="H25" s="249"/>
      <c r="I25" s="249"/>
      <c r="J25" s="161"/>
    </row>
    <row r="26" spans="1:10" x14ac:dyDescent="0.3">
      <c r="A26" s="245">
        <v>18</v>
      </c>
      <c r="B26" s="282"/>
      <c r="C26" s="250"/>
      <c r="D26" s="250"/>
      <c r="E26" s="249"/>
      <c r="F26" s="249"/>
      <c r="G26" s="249"/>
      <c r="H26" s="249"/>
      <c r="I26" s="249"/>
      <c r="J26" s="161"/>
    </row>
    <row r="27" spans="1:10" x14ac:dyDescent="0.3">
      <c r="A27" s="245">
        <v>19</v>
      </c>
      <c r="B27" s="282"/>
      <c r="C27" s="250"/>
      <c r="D27" s="250"/>
      <c r="E27" s="249"/>
      <c r="F27" s="249"/>
      <c r="G27" s="249"/>
      <c r="H27" s="249"/>
      <c r="I27" s="249"/>
      <c r="J27" s="161"/>
    </row>
    <row r="28" spans="1:10" x14ac:dyDescent="0.3">
      <c r="A28" s="245">
        <v>20</v>
      </c>
      <c r="B28" s="282"/>
      <c r="C28" s="250"/>
      <c r="D28" s="250"/>
      <c r="E28" s="249"/>
      <c r="F28" s="249"/>
      <c r="G28" s="249"/>
      <c r="H28" s="249"/>
      <c r="I28" s="249"/>
      <c r="J28" s="161"/>
    </row>
    <row r="29" spans="1:10" x14ac:dyDescent="0.3">
      <c r="A29" s="245">
        <v>21</v>
      </c>
      <c r="B29" s="282"/>
      <c r="C29" s="253"/>
      <c r="D29" s="253"/>
      <c r="E29" s="252"/>
      <c r="F29" s="252"/>
      <c r="G29" s="252"/>
      <c r="H29" s="340"/>
      <c r="I29" s="249"/>
      <c r="J29" s="161"/>
    </row>
    <row r="30" spans="1:10" x14ac:dyDescent="0.3">
      <c r="A30" s="245">
        <v>22</v>
      </c>
      <c r="B30" s="282"/>
      <c r="C30" s="253"/>
      <c r="D30" s="253"/>
      <c r="E30" s="252"/>
      <c r="F30" s="252"/>
      <c r="G30" s="252"/>
      <c r="H30" s="340"/>
      <c r="I30" s="249"/>
      <c r="J30" s="161"/>
    </row>
    <row r="31" spans="1:10" x14ac:dyDescent="0.3">
      <c r="A31" s="245">
        <v>23</v>
      </c>
      <c r="B31" s="282"/>
      <c r="C31" s="253"/>
      <c r="D31" s="253"/>
      <c r="E31" s="252"/>
      <c r="F31" s="252"/>
      <c r="G31" s="252"/>
      <c r="H31" s="340"/>
      <c r="I31" s="249"/>
      <c r="J31" s="161"/>
    </row>
    <row r="32" spans="1:10" x14ac:dyDescent="0.3">
      <c r="A32" s="245">
        <v>24</v>
      </c>
      <c r="B32" s="282"/>
      <c r="C32" s="253"/>
      <c r="D32" s="253"/>
      <c r="E32" s="252"/>
      <c r="F32" s="252"/>
      <c r="G32" s="252"/>
      <c r="H32" s="340"/>
      <c r="I32" s="249"/>
      <c r="J32" s="161"/>
    </row>
    <row r="33" spans="1:12" x14ac:dyDescent="0.3">
      <c r="A33" s="245">
        <v>25</v>
      </c>
      <c r="B33" s="282"/>
      <c r="C33" s="253"/>
      <c r="D33" s="253"/>
      <c r="E33" s="252"/>
      <c r="F33" s="252"/>
      <c r="G33" s="252"/>
      <c r="H33" s="340"/>
      <c r="I33" s="249"/>
      <c r="J33" s="161"/>
    </row>
    <row r="34" spans="1:12" x14ac:dyDescent="0.3">
      <c r="A34" s="245">
        <v>26</v>
      </c>
      <c r="B34" s="282"/>
      <c r="C34" s="253"/>
      <c r="D34" s="253"/>
      <c r="E34" s="252"/>
      <c r="F34" s="252"/>
      <c r="G34" s="252"/>
      <c r="H34" s="340"/>
      <c r="I34" s="249"/>
      <c r="J34" s="161"/>
    </row>
    <row r="35" spans="1:12" x14ac:dyDescent="0.3">
      <c r="A35" s="245">
        <v>27</v>
      </c>
      <c r="B35" s="282"/>
      <c r="C35" s="253"/>
      <c r="D35" s="253"/>
      <c r="E35" s="252"/>
      <c r="F35" s="252"/>
      <c r="G35" s="252"/>
      <c r="H35" s="340"/>
      <c r="I35" s="249"/>
      <c r="J35" s="161"/>
    </row>
    <row r="36" spans="1:12" x14ac:dyDescent="0.3">
      <c r="A36" s="245">
        <v>28</v>
      </c>
      <c r="B36" s="282"/>
      <c r="C36" s="253"/>
      <c r="D36" s="253"/>
      <c r="E36" s="252"/>
      <c r="F36" s="252"/>
      <c r="G36" s="252"/>
      <c r="H36" s="340"/>
      <c r="I36" s="249"/>
      <c r="J36" s="161"/>
    </row>
    <row r="37" spans="1:12" x14ac:dyDescent="0.3">
      <c r="A37" s="245">
        <v>29</v>
      </c>
      <c r="B37" s="282"/>
      <c r="C37" s="253"/>
      <c r="D37" s="253"/>
      <c r="E37" s="252"/>
      <c r="F37" s="252"/>
      <c r="G37" s="252"/>
      <c r="H37" s="340"/>
      <c r="I37" s="249"/>
      <c r="J37" s="161"/>
    </row>
    <row r="38" spans="1:12" x14ac:dyDescent="0.3">
      <c r="A38" s="245" t="s">
        <v>274</v>
      </c>
      <c r="B38" s="282"/>
      <c r="C38" s="253"/>
      <c r="D38" s="253"/>
      <c r="E38" s="252"/>
      <c r="F38" s="252"/>
      <c r="G38" s="342"/>
      <c r="H38" s="353" t="s">
        <v>409</v>
      </c>
      <c r="I38" s="343">
        <f>SUM(I9:I37)</f>
        <v>0</v>
      </c>
      <c r="J38" s="161"/>
    </row>
    <row r="40" spans="1:12" x14ac:dyDescent="0.3">
      <c r="A40" s="260" t="s">
        <v>440</v>
      </c>
    </row>
    <row r="42" spans="1:12" x14ac:dyDescent="0.3">
      <c r="B42" s="262" t="s">
        <v>99</v>
      </c>
      <c r="F42" s="263"/>
    </row>
    <row r="43" spans="1:12" x14ac:dyDescent="0.3">
      <c r="F43" s="261"/>
      <c r="I43" s="261"/>
      <c r="J43" s="261"/>
      <c r="K43" s="261"/>
      <c r="L43" s="261"/>
    </row>
    <row r="44" spans="1:12" x14ac:dyDescent="0.3">
      <c r="C44" s="264"/>
      <c r="F44" s="264"/>
      <c r="G44" s="264"/>
      <c r="H44" s="267"/>
      <c r="I44" s="265"/>
      <c r="J44" s="261"/>
      <c r="K44" s="261"/>
      <c r="L44" s="261"/>
    </row>
    <row r="45" spans="1:12" x14ac:dyDescent="0.3">
      <c r="A45" s="261"/>
      <c r="C45" s="266" t="s">
        <v>262</v>
      </c>
      <c r="F45" s="267" t="s">
        <v>267</v>
      </c>
      <c r="G45" s="266"/>
      <c r="H45" s="266"/>
      <c r="I45" s="265"/>
      <c r="J45" s="261"/>
      <c r="K45" s="261"/>
      <c r="L45" s="261"/>
    </row>
    <row r="46" spans="1:12" x14ac:dyDescent="0.3">
      <c r="A46" s="261"/>
      <c r="C46" s="268" t="s">
        <v>131</v>
      </c>
      <c r="F46" s="260" t="s">
        <v>263</v>
      </c>
      <c r="I46" s="261"/>
      <c r="J46" s="261"/>
      <c r="K46" s="261"/>
      <c r="L46" s="261"/>
    </row>
    <row r="47" spans="1:12" s="261" customFormat="1" x14ac:dyDescent="0.3">
      <c r="B47" s="260"/>
      <c r="C47" s="268"/>
      <c r="G47" s="268"/>
      <c r="H47" s="268"/>
    </row>
    <row r="48" spans="1:12" s="261" customFormat="1" ht="12.75" x14ac:dyDescent="0.2"/>
    <row r="49" s="261" customFormat="1" ht="12.75" x14ac:dyDescent="0.2"/>
    <row r="50" s="261" customFormat="1" ht="12.75" x14ac:dyDescent="0.2"/>
    <row r="51" s="26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4" sqref="B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297</v>
      </c>
      <c r="B1" s="117"/>
      <c r="C1" s="382" t="s">
        <v>101</v>
      </c>
      <c r="D1" s="382"/>
      <c r="E1" s="166"/>
    </row>
    <row r="2" spans="1:7" x14ac:dyDescent="0.3">
      <c r="A2" s="117" t="s">
        <v>132</v>
      </c>
      <c r="B2" s="117"/>
      <c r="C2" s="380" t="s">
        <v>469</v>
      </c>
      <c r="D2" s="381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268</v>
      </c>
      <c r="B4" s="158"/>
      <c r="C4" s="159"/>
      <c r="D4" s="117"/>
      <c r="E4" s="166"/>
    </row>
    <row r="5" spans="1:7" x14ac:dyDescent="0.3">
      <c r="A5" s="170" t="str">
        <f>'ფორმა N1'!D4</f>
        <v>ეროვნულ-დემოკრატიული პარტია</v>
      </c>
      <c r="B5" s="12"/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5">
        <v>1</v>
      </c>
      <c r="B9" s="315" t="s">
        <v>65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71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73</v>
      </c>
      <c r="B13" s="138" t="s">
        <v>307</v>
      </c>
      <c r="C13" s="8"/>
      <c r="D13" s="8"/>
      <c r="E13" s="166"/>
    </row>
    <row r="14" spans="1:7" s="3" customFormat="1" ht="16.5" customHeight="1" x14ac:dyDescent="0.3">
      <c r="A14" s="138" t="s">
        <v>100</v>
      </c>
      <c r="B14" s="138" t="s">
        <v>89</v>
      </c>
      <c r="C14" s="8"/>
      <c r="D14" s="8"/>
      <c r="E14" s="166"/>
    </row>
    <row r="15" spans="1:7" s="3" customFormat="1" ht="16.5" customHeigh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76</v>
      </c>
      <c r="B16" s="138" t="s">
        <v>78</v>
      </c>
      <c r="C16" s="8"/>
      <c r="D16" s="8"/>
      <c r="E16" s="166"/>
    </row>
    <row r="17" spans="1:6" s="3" customFormat="1" ht="30" x14ac:dyDescent="0.3">
      <c r="A17" s="138" t="s">
        <v>77</v>
      </c>
      <c r="B17" s="138" t="s">
        <v>102</v>
      </c>
      <c r="C17" s="8"/>
      <c r="D17" s="8"/>
      <c r="E17" s="166"/>
    </row>
    <row r="18" spans="1:6" s="3" customFormat="1" ht="16.5" customHeigh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80</v>
      </c>
      <c r="B19" s="138" t="s">
        <v>81</v>
      </c>
      <c r="C19" s="8"/>
      <c r="D19" s="8"/>
      <c r="E19" s="166"/>
    </row>
    <row r="20" spans="1:6" s="3" customFormat="1" ht="30" x14ac:dyDescent="0.3">
      <c r="A20" s="138" t="s">
        <v>84</v>
      </c>
      <c r="B20" s="138" t="s">
        <v>82</v>
      </c>
      <c r="C20" s="8"/>
      <c r="D20" s="8"/>
      <c r="E20" s="166"/>
    </row>
    <row r="21" spans="1:6" s="3" customFormat="1" ht="16.5" customHeight="1" x14ac:dyDescent="0.3">
      <c r="A21" s="138" t="s">
        <v>85</v>
      </c>
      <c r="B21" s="138" t="s">
        <v>83</v>
      </c>
      <c r="C21" s="8"/>
      <c r="D21" s="8"/>
      <c r="E21" s="166"/>
    </row>
    <row r="22" spans="1:6" s="3" customFormat="1" ht="16.5" customHeight="1" x14ac:dyDescent="0.3">
      <c r="A22" s="138" t="s">
        <v>86</v>
      </c>
      <c r="B22" s="138" t="s">
        <v>422</v>
      </c>
      <c r="C22" s="8"/>
      <c r="D22" s="8"/>
      <c r="E22" s="166"/>
    </row>
    <row r="23" spans="1:6" s="3" customFormat="1" ht="16.5" customHeight="1" x14ac:dyDescent="0.3">
      <c r="A23" s="129" t="s">
        <v>87</v>
      </c>
      <c r="B23" s="129" t="s">
        <v>423</v>
      </c>
      <c r="C23" s="344"/>
      <c r="D23" s="8"/>
      <c r="E23" s="166"/>
    </row>
    <row r="24" spans="1:6" s="3" customFormat="1" x14ac:dyDescent="0.3">
      <c r="A24" s="129" t="s">
        <v>245</v>
      </c>
      <c r="B24" s="129" t="s">
        <v>429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88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16" t="s">
        <v>90</v>
      </c>
      <c r="B27" s="316" t="s">
        <v>305</v>
      </c>
      <c r="C27" s="8"/>
      <c r="D27" s="8"/>
      <c r="E27" s="166"/>
    </row>
    <row r="28" spans="1:6" x14ac:dyDescent="0.3">
      <c r="A28" s="316" t="s">
        <v>91</v>
      </c>
      <c r="B28" s="316" t="s">
        <v>308</v>
      </c>
      <c r="C28" s="8"/>
      <c r="D28" s="8"/>
      <c r="E28" s="166"/>
    </row>
    <row r="29" spans="1:6" x14ac:dyDescent="0.3">
      <c r="A29" s="316" t="s">
        <v>432</v>
      </c>
      <c r="B29" s="316" t="s">
        <v>306</v>
      </c>
      <c r="C29" s="8"/>
      <c r="D29" s="8"/>
      <c r="E29" s="166"/>
    </row>
    <row r="30" spans="1:6" x14ac:dyDescent="0.3">
      <c r="A30" s="129" t="s">
        <v>33</v>
      </c>
      <c r="B30" s="327" t="s">
        <v>428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99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265</v>
      </c>
      <c r="D38" s="169"/>
      <c r="E38" s="168"/>
      <c r="F38" s="168"/>
      <c r="G38"/>
      <c r="H38"/>
      <c r="I38"/>
    </row>
    <row r="39" spans="1:9" x14ac:dyDescent="0.3">
      <c r="A39"/>
      <c r="B39" s="2" t="s">
        <v>264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131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I4" sqref="I4"/>
    </sheetView>
  </sheetViews>
  <sheetFormatPr defaultRowHeight="12.75" x14ac:dyDescent="0.2"/>
  <cols>
    <col min="1" max="1" width="2.7109375" style="272" customWidth="1"/>
    <col min="2" max="2" width="9" style="272" customWidth="1"/>
    <col min="3" max="3" width="23.42578125" style="272" customWidth="1"/>
    <col min="4" max="4" width="13.28515625" style="272" customWidth="1"/>
    <col min="5" max="5" width="9.5703125" style="272" customWidth="1"/>
    <col min="6" max="6" width="11.5703125" style="272" customWidth="1"/>
    <col min="7" max="7" width="12.28515625" style="272" customWidth="1"/>
    <col min="8" max="8" width="15.28515625" style="272" customWidth="1"/>
    <col min="9" max="9" width="17.5703125" style="272" customWidth="1"/>
    <col min="10" max="11" width="12.42578125" style="272" customWidth="1"/>
    <col min="12" max="12" width="23.5703125" style="272" customWidth="1"/>
    <col min="13" max="13" width="18.5703125" style="272" customWidth="1"/>
    <col min="14" max="14" width="2.42578125" style="272" customWidth="1"/>
    <col min="15" max="16384" width="9.140625" style="272"/>
  </cols>
  <sheetData>
    <row r="1" spans="1:14" ht="15" x14ac:dyDescent="0.2">
      <c r="A1" s="269" t="s">
        <v>441</v>
      </c>
      <c r="B1" s="270"/>
      <c r="C1" s="270"/>
      <c r="D1" s="270"/>
      <c r="E1" s="270"/>
      <c r="F1" s="270"/>
      <c r="G1" s="270"/>
      <c r="H1" s="270"/>
      <c r="I1" s="273"/>
      <c r="J1" s="328"/>
      <c r="K1" s="328"/>
      <c r="L1" s="328"/>
      <c r="M1" s="363" t="s">
        <v>190</v>
      </c>
      <c r="N1" s="273"/>
    </row>
    <row r="2" spans="1:14" ht="15" x14ac:dyDescent="0.3">
      <c r="A2" s="273" t="s">
        <v>313</v>
      </c>
      <c r="B2" s="270"/>
      <c r="C2" s="270"/>
      <c r="D2" s="271"/>
      <c r="E2" s="271"/>
      <c r="F2" s="271"/>
      <c r="G2" s="271"/>
      <c r="H2" s="271"/>
      <c r="I2" s="270"/>
      <c r="J2" s="270"/>
      <c r="K2" s="270"/>
      <c r="L2" s="270"/>
      <c r="M2" s="373" t="s">
        <v>469</v>
      </c>
      <c r="N2" s="273"/>
    </row>
    <row r="3" spans="1:14" x14ac:dyDescent="0.2">
      <c r="A3" s="273"/>
      <c r="B3" s="270"/>
      <c r="C3" s="270"/>
      <c r="D3" s="271"/>
      <c r="E3" s="271"/>
      <c r="F3" s="271"/>
      <c r="G3" s="271"/>
      <c r="H3" s="271"/>
      <c r="I3" s="270"/>
      <c r="J3" s="270"/>
      <c r="K3" s="270"/>
      <c r="L3" s="270"/>
      <c r="M3" s="270"/>
      <c r="N3" s="273"/>
    </row>
    <row r="4" spans="1:14" ht="15" x14ac:dyDescent="0.3">
      <c r="A4" s="173" t="s">
        <v>268</v>
      </c>
      <c r="B4" s="270"/>
      <c r="C4" s="270"/>
      <c r="D4" s="274"/>
      <c r="E4" s="329"/>
      <c r="F4" s="274"/>
      <c r="G4" s="271"/>
      <c r="H4" s="271"/>
      <c r="I4" s="271"/>
      <c r="J4" s="271"/>
      <c r="K4" s="271"/>
      <c r="L4" s="270"/>
      <c r="M4" s="271"/>
      <c r="N4" s="273"/>
    </row>
    <row r="5" spans="1:14" x14ac:dyDescent="0.2">
      <c r="A5" s="376" t="s">
        <v>468</v>
      </c>
      <c r="B5" s="275"/>
      <c r="C5" s="275"/>
      <c r="D5" s="275"/>
      <c r="E5" s="276"/>
      <c r="F5" s="276"/>
      <c r="G5" s="276"/>
      <c r="H5" s="276"/>
      <c r="I5" s="276"/>
      <c r="J5" s="276"/>
      <c r="K5" s="276"/>
      <c r="L5" s="276"/>
      <c r="M5" s="276"/>
      <c r="N5" s="273"/>
    </row>
    <row r="6" spans="1:14" ht="13.5" thickBot="1" x14ac:dyDescent="0.25">
      <c r="A6" s="330"/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273"/>
    </row>
    <row r="7" spans="1:14" ht="51" x14ac:dyDescent="0.2">
      <c r="A7" s="331" t="s">
        <v>64</v>
      </c>
      <c r="B7" s="332" t="s">
        <v>399</v>
      </c>
      <c r="C7" s="332" t="s">
        <v>400</v>
      </c>
      <c r="D7" s="333" t="s">
        <v>401</v>
      </c>
      <c r="E7" s="333" t="s">
        <v>269</v>
      </c>
      <c r="F7" s="333" t="s">
        <v>402</v>
      </c>
      <c r="G7" s="333" t="s">
        <v>403</v>
      </c>
      <c r="H7" s="332" t="s">
        <v>404</v>
      </c>
      <c r="I7" s="334" t="s">
        <v>405</v>
      </c>
      <c r="J7" s="334" t="s">
        <v>406</v>
      </c>
      <c r="K7" s="335" t="s">
        <v>407</v>
      </c>
      <c r="L7" s="335" t="s">
        <v>408</v>
      </c>
      <c r="M7" s="333" t="s">
        <v>398</v>
      </c>
      <c r="N7" s="273"/>
    </row>
    <row r="8" spans="1:14" x14ac:dyDescent="0.2">
      <c r="A8" s="278">
        <v>1</v>
      </c>
      <c r="B8" s="279">
        <v>2</v>
      </c>
      <c r="C8" s="279">
        <v>3</v>
      </c>
      <c r="D8" s="280">
        <v>4</v>
      </c>
      <c r="E8" s="280">
        <v>5</v>
      </c>
      <c r="F8" s="280">
        <v>6</v>
      </c>
      <c r="G8" s="280">
        <v>7</v>
      </c>
      <c r="H8" s="280">
        <v>8</v>
      </c>
      <c r="I8" s="280">
        <v>9</v>
      </c>
      <c r="J8" s="280">
        <v>10</v>
      </c>
      <c r="K8" s="280">
        <v>11</v>
      </c>
      <c r="L8" s="280">
        <v>12</v>
      </c>
      <c r="M8" s="280">
        <v>13</v>
      </c>
      <c r="N8" s="273"/>
    </row>
    <row r="9" spans="1:14" ht="15" x14ac:dyDescent="0.25">
      <c r="A9" s="281">
        <v>1</v>
      </c>
      <c r="B9" s="282"/>
      <c r="C9" s="336"/>
      <c r="D9" s="281"/>
      <c r="E9" s="281"/>
      <c r="F9" s="281"/>
      <c r="G9" s="281"/>
      <c r="H9" s="281"/>
      <c r="I9" s="281"/>
      <c r="J9" s="281"/>
      <c r="K9" s="281"/>
      <c r="L9" s="281"/>
      <c r="M9" s="337" t="str">
        <f t="shared" ref="M9:M33" si="0">IF(ISBLANK(B9),"",$M$2)</f>
        <v/>
      </c>
      <c r="N9" s="273"/>
    </row>
    <row r="10" spans="1:14" ht="15" x14ac:dyDescent="0.25">
      <c r="A10" s="281">
        <v>2</v>
      </c>
      <c r="B10" s="282"/>
      <c r="C10" s="336"/>
      <c r="D10" s="281"/>
      <c r="E10" s="281"/>
      <c r="F10" s="281"/>
      <c r="G10" s="281"/>
      <c r="H10" s="281"/>
      <c r="I10" s="281"/>
      <c r="J10" s="281"/>
      <c r="K10" s="281"/>
      <c r="L10" s="281"/>
      <c r="M10" s="337" t="str">
        <f t="shared" si="0"/>
        <v/>
      </c>
      <c r="N10" s="273"/>
    </row>
    <row r="11" spans="1:14" ht="15" x14ac:dyDescent="0.25">
      <c r="A11" s="281">
        <v>3</v>
      </c>
      <c r="B11" s="282"/>
      <c r="C11" s="336"/>
      <c r="D11" s="281"/>
      <c r="E11" s="281"/>
      <c r="F11" s="281"/>
      <c r="G11" s="281"/>
      <c r="H11" s="281"/>
      <c r="I11" s="281"/>
      <c r="J11" s="281"/>
      <c r="K11" s="281"/>
      <c r="L11" s="281"/>
      <c r="M11" s="337" t="str">
        <f t="shared" si="0"/>
        <v/>
      </c>
      <c r="N11" s="273"/>
    </row>
    <row r="12" spans="1:14" ht="15" x14ac:dyDescent="0.25">
      <c r="A12" s="281">
        <v>4</v>
      </c>
      <c r="B12" s="282"/>
      <c r="C12" s="336"/>
      <c r="D12" s="281"/>
      <c r="E12" s="281"/>
      <c r="F12" s="281"/>
      <c r="G12" s="281"/>
      <c r="H12" s="281"/>
      <c r="I12" s="281"/>
      <c r="J12" s="281"/>
      <c r="K12" s="281"/>
      <c r="L12" s="281"/>
      <c r="M12" s="337" t="str">
        <f t="shared" si="0"/>
        <v/>
      </c>
      <c r="N12" s="273"/>
    </row>
    <row r="13" spans="1:14" ht="15" x14ac:dyDescent="0.25">
      <c r="A13" s="281">
        <v>5</v>
      </c>
      <c r="B13" s="282"/>
      <c r="C13" s="336"/>
      <c r="D13" s="281"/>
      <c r="E13" s="281"/>
      <c r="F13" s="281"/>
      <c r="G13" s="281"/>
      <c r="H13" s="281"/>
      <c r="I13" s="281"/>
      <c r="J13" s="281"/>
      <c r="K13" s="281"/>
      <c r="L13" s="281"/>
      <c r="M13" s="337" t="str">
        <f t="shared" si="0"/>
        <v/>
      </c>
      <c r="N13" s="273"/>
    </row>
    <row r="14" spans="1:14" ht="15" x14ac:dyDescent="0.25">
      <c r="A14" s="281">
        <v>6</v>
      </c>
      <c r="B14" s="282"/>
      <c r="C14" s="336"/>
      <c r="D14" s="281"/>
      <c r="E14" s="281"/>
      <c r="F14" s="281"/>
      <c r="G14" s="281"/>
      <c r="H14" s="281"/>
      <c r="I14" s="281"/>
      <c r="J14" s="281"/>
      <c r="K14" s="281"/>
      <c r="L14" s="281"/>
      <c r="M14" s="337" t="str">
        <f t="shared" si="0"/>
        <v/>
      </c>
      <c r="N14" s="273"/>
    </row>
    <row r="15" spans="1:14" ht="15" x14ac:dyDescent="0.25">
      <c r="A15" s="281">
        <v>7</v>
      </c>
      <c r="B15" s="282"/>
      <c r="C15" s="336"/>
      <c r="D15" s="281"/>
      <c r="E15" s="281"/>
      <c r="F15" s="281"/>
      <c r="G15" s="281"/>
      <c r="H15" s="281"/>
      <c r="I15" s="281"/>
      <c r="J15" s="281"/>
      <c r="K15" s="281"/>
      <c r="L15" s="281"/>
      <c r="M15" s="337" t="str">
        <f t="shared" si="0"/>
        <v/>
      </c>
      <c r="N15" s="273"/>
    </row>
    <row r="16" spans="1:14" ht="15" x14ac:dyDescent="0.25">
      <c r="A16" s="281">
        <v>8</v>
      </c>
      <c r="B16" s="282"/>
      <c r="C16" s="336"/>
      <c r="D16" s="281"/>
      <c r="E16" s="281"/>
      <c r="F16" s="281"/>
      <c r="G16" s="281"/>
      <c r="H16" s="281"/>
      <c r="I16" s="281"/>
      <c r="J16" s="281"/>
      <c r="K16" s="281"/>
      <c r="L16" s="281"/>
      <c r="M16" s="337" t="str">
        <f t="shared" si="0"/>
        <v/>
      </c>
      <c r="N16" s="273"/>
    </row>
    <row r="17" spans="1:14" ht="15" x14ac:dyDescent="0.25">
      <c r="A17" s="281">
        <v>9</v>
      </c>
      <c r="B17" s="282"/>
      <c r="C17" s="336"/>
      <c r="D17" s="281"/>
      <c r="E17" s="281"/>
      <c r="F17" s="281"/>
      <c r="G17" s="281"/>
      <c r="H17" s="281"/>
      <c r="I17" s="281"/>
      <c r="J17" s="281"/>
      <c r="K17" s="281"/>
      <c r="L17" s="281"/>
      <c r="M17" s="337" t="str">
        <f t="shared" si="0"/>
        <v/>
      </c>
      <c r="N17" s="273"/>
    </row>
    <row r="18" spans="1:14" ht="15" x14ac:dyDescent="0.25">
      <c r="A18" s="281">
        <v>10</v>
      </c>
      <c r="B18" s="282"/>
      <c r="C18" s="336"/>
      <c r="D18" s="281"/>
      <c r="E18" s="281"/>
      <c r="F18" s="281"/>
      <c r="G18" s="281"/>
      <c r="H18" s="281"/>
      <c r="I18" s="281"/>
      <c r="J18" s="281"/>
      <c r="K18" s="281"/>
      <c r="L18" s="281"/>
      <c r="M18" s="337" t="str">
        <f t="shared" si="0"/>
        <v/>
      </c>
      <c r="N18" s="273"/>
    </row>
    <row r="19" spans="1:14" ht="15" x14ac:dyDescent="0.25">
      <c r="A19" s="281">
        <v>11</v>
      </c>
      <c r="B19" s="282"/>
      <c r="C19" s="336"/>
      <c r="D19" s="281"/>
      <c r="E19" s="281"/>
      <c r="F19" s="281"/>
      <c r="G19" s="281"/>
      <c r="H19" s="281"/>
      <c r="I19" s="281"/>
      <c r="J19" s="281"/>
      <c r="K19" s="281"/>
      <c r="L19" s="281"/>
      <c r="M19" s="337" t="str">
        <f t="shared" si="0"/>
        <v/>
      </c>
      <c r="N19" s="273"/>
    </row>
    <row r="20" spans="1:14" ht="15" x14ac:dyDescent="0.25">
      <c r="A20" s="281">
        <v>12</v>
      </c>
      <c r="B20" s="282"/>
      <c r="C20" s="336"/>
      <c r="D20" s="281"/>
      <c r="E20" s="281"/>
      <c r="F20" s="281"/>
      <c r="G20" s="281"/>
      <c r="H20" s="281"/>
      <c r="I20" s="281"/>
      <c r="J20" s="281"/>
      <c r="K20" s="281"/>
      <c r="L20" s="281"/>
      <c r="M20" s="337" t="str">
        <f t="shared" si="0"/>
        <v/>
      </c>
      <c r="N20" s="273"/>
    </row>
    <row r="21" spans="1:14" ht="15" x14ac:dyDescent="0.25">
      <c r="A21" s="281">
        <v>13</v>
      </c>
      <c r="B21" s="282"/>
      <c r="C21" s="336"/>
      <c r="D21" s="281"/>
      <c r="E21" s="281"/>
      <c r="F21" s="281"/>
      <c r="G21" s="281"/>
      <c r="H21" s="281"/>
      <c r="I21" s="281"/>
      <c r="J21" s="281"/>
      <c r="K21" s="281"/>
      <c r="L21" s="281"/>
      <c r="M21" s="337" t="str">
        <f t="shared" si="0"/>
        <v/>
      </c>
      <c r="N21" s="273"/>
    </row>
    <row r="22" spans="1:14" ht="15" x14ac:dyDescent="0.25">
      <c r="A22" s="281">
        <v>14</v>
      </c>
      <c r="B22" s="282"/>
      <c r="C22" s="336"/>
      <c r="D22" s="281"/>
      <c r="E22" s="281"/>
      <c r="F22" s="281"/>
      <c r="G22" s="281"/>
      <c r="H22" s="281"/>
      <c r="I22" s="281"/>
      <c r="J22" s="281"/>
      <c r="K22" s="281"/>
      <c r="L22" s="281"/>
      <c r="M22" s="337" t="str">
        <f t="shared" si="0"/>
        <v/>
      </c>
      <c r="N22" s="273"/>
    </row>
    <row r="23" spans="1:14" ht="15" x14ac:dyDescent="0.25">
      <c r="A23" s="281">
        <v>15</v>
      </c>
      <c r="B23" s="282"/>
      <c r="C23" s="336"/>
      <c r="D23" s="281"/>
      <c r="E23" s="281"/>
      <c r="F23" s="281"/>
      <c r="G23" s="281"/>
      <c r="H23" s="281"/>
      <c r="I23" s="281"/>
      <c r="J23" s="281"/>
      <c r="K23" s="281"/>
      <c r="L23" s="281"/>
      <c r="M23" s="337" t="str">
        <f t="shared" si="0"/>
        <v/>
      </c>
      <c r="N23" s="273"/>
    </row>
    <row r="24" spans="1:14" ht="15" x14ac:dyDescent="0.25">
      <c r="A24" s="281">
        <v>16</v>
      </c>
      <c r="B24" s="282"/>
      <c r="C24" s="336"/>
      <c r="D24" s="281"/>
      <c r="E24" s="281"/>
      <c r="F24" s="281"/>
      <c r="G24" s="281"/>
      <c r="H24" s="281"/>
      <c r="I24" s="281"/>
      <c r="J24" s="281"/>
      <c r="K24" s="281"/>
      <c r="L24" s="281"/>
      <c r="M24" s="337" t="str">
        <f t="shared" si="0"/>
        <v/>
      </c>
      <c r="N24" s="273"/>
    </row>
    <row r="25" spans="1:14" ht="15" x14ac:dyDescent="0.25">
      <c r="A25" s="281">
        <v>17</v>
      </c>
      <c r="B25" s="282"/>
      <c r="C25" s="336"/>
      <c r="D25" s="281"/>
      <c r="E25" s="281"/>
      <c r="F25" s="281"/>
      <c r="G25" s="281"/>
      <c r="H25" s="281"/>
      <c r="I25" s="281"/>
      <c r="J25" s="281"/>
      <c r="K25" s="281"/>
      <c r="L25" s="281"/>
      <c r="M25" s="337" t="str">
        <f t="shared" si="0"/>
        <v/>
      </c>
      <c r="N25" s="273"/>
    </row>
    <row r="26" spans="1:14" ht="15" x14ac:dyDescent="0.25">
      <c r="A26" s="281">
        <v>18</v>
      </c>
      <c r="B26" s="282"/>
      <c r="C26" s="336"/>
      <c r="D26" s="281"/>
      <c r="E26" s="281"/>
      <c r="F26" s="281"/>
      <c r="G26" s="281"/>
      <c r="H26" s="281"/>
      <c r="I26" s="281"/>
      <c r="J26" s="281"/>
      <c r="K26" s="281"/>
      <c r="L26" s="281"/>
      <c r="M26" s="337" t="str">
        <f t="shared" si="0"/>
        <v/>
      </c>
      <c r="N26" s="273"/>
    </row>
    <row r="27" spans="1:14" ht="15" x14ac:dyDescent="0.25">
      <c r="A27" s="281">
        <v>19</v>
      </c>
      <c r="B27" s="282"/>
      <c r="C27" s="336"/>
      <c r="D27" s="281"/>
      <c r="E27" s="281"/>
      <c r="F27" s="281"/>
      <c r="G27" s="281"/>
      <c r="H27" s="281"/>
      <c r="I27" s="281"/>
      <c r="J27" s="281"/>
      <c r="K27" s="281"/>
      <c r="L27" s="281"/>
      <c r="M27" s="337" t="str">
        <f t="shared" si="0"/>
        <v/>
      </c>
      <c r="N27" s="273"/>
    </row>
    <row r="28" spans="1:14" ht="15" x14ac:dyDescent="0.25">
      <c r="A28" s="281">
        <v>20</v>
      </c>
      <c r="B28" s="282"/>
      <c r="C28" s="336"/>
      <c r="D28" s="281"/>
      <c r="E28" s="281"/>
      <c r="F28" s="281"/>
      <c r="G28" s="281"/>
      <c r="H28" s="281"/>
      <c r="I28" s="281"/>
      <c r="J28" s="281"/>
      <c r="K28" s="281"/>
      <c r="L28" s="281"/>
      <c r="M28" s="337" t="str">
        <f t="shared" si="0"/>
        <v/>
      </c>
      <c r="N28" s="273"/>
    </row>
    <row r="29" spans="1:14" ht="15" x14ac:dyDescent="0.25">
      <c r="A29" s="281">
        <v>21</v>
      </c>
      <c r="B29" s="282"/>
      <c r="C29" s="336"/>
      <c r="D29" s="281"/>
      <c r="E29" s="281"/>
      <c r="F29" s="281"/>
      <c r="G29" s="281"/>
      <c r="H29" s="281"/>
      <c r="I29" s="281"/>
      <c r="J29" s="281"/>
      <c r="K29" s="281"/>
      <c r="L29" s="281"/>
      <c r="M29" s="337" t="str">
        <f t="shared" si="0"/>
        <v/>
      </c>
      <c r="N29" s="273"/>
    </row>
    <row r="30" spans="1:14" ht="15" x14ac:dyDescent="0.25">
      <c r="A30" s="281">
        <v>22</v>
      </c>
      <c r="B30" s="282"/>
      <c r="C30" s="336"/>
      <c r="D30" s="281"/>
      <c r="E30" s="281"/>
      <c r="F30" s="281"/>
      <c r="G30" s="281"/>
      <c r="H30" s="281"/>
      <c r="I30" s="281"/>
      <c r="J30" s="281"/>
      <c r="K30" s="281"/>
      <c r="L30" s="281"/>
      <c r="M30" s="337" t="str">
        <f t="shared" si="0"/>
        <v/>
      </c>
      <c r="N30" s="273"/>
    </row>
    <row r="31" spans="1:14" ht="15" x14ac:dyDescent="0.25">
      <c r="A31" s="281">
        <v>23</v>
      </c>
      <c r="B31" s="282"/>
      <c r="C31" s="336"/>
      <c r="D31" s="281"/>
      <c r="E31" s="281"/>
      <c r="F31" s="281"/>
      <c r="G31" s="281"/>
      <c r="H31" s="281"/>
      <c r="I31" s="281"/>
      <c r="J31" s="281"/>
      <c r="K31" s="281"/>
      <c r="L31" s="281"/>
      <c r="M31" s="337" t="str">
        <f t="shared" si="0"/>
        <v/>
      </c>
      <c r="N31" s="273"/>
    </row>
    <row r="32" spans="1:14" ht="15" x14ac:dyDescent="0.25">
      <c r="A32" s="281">
        <v>24</v>
      </c>
      <c r="B32" s="282"/>
      <c r="C32" s="336"/>
      <c r="D32" s="281"/>
      <c r="E32" s="281"/>
      <c r="F32" s="281"/>
      <c r="G32" s="281"/>
      <c r="H32" s="281"/>
      <c r="I32" s="281"/>
      <c r="J32" s="281"/>
      <c r="K32" s="281"/>
      <c r="L32" s="281"/>
      <c r="M32" s="337" t="str">
        <f t="shared" si="0"/>
        <v/>
      </c>
      <c r="N32" s="273"/>
    </row>
    <row r="33" spans="1:14" ht="15" x14ac:dyDescent="0.25">
      <c r="A33" s="338" t="s">
        <v>274</v>
      </c>
      <c r="B33" s="282"/>
      <c r="C33" s="336"/>
      <c r="D33" s="281"/>
      <c r="E33" s="281"/>
      <c r="F33" s="281"/>
      <c r="G33" s="281"/>
      <c r="H33" s="281"/>
      <c r="I33" s="281"/>
      <c r="J33" s="281"/>
      <c r="K33" s="281"/>
      <c r="L33" s="281"/>
      <c r="M33" s="337" t="str">
        <f t="shared" si="0"/>
        <v/>
      </c>
      <c r="N33" s="273"/>
    </row>
    <row r="34" spans="1:14" s="288" customFormat="1" x14ac:dyDescent="0.2"/>
    <row r="37" spans="1:14" s="21" customFormat="1" ht="15" x14ac:dyDescent="0.3">
      <c r="B37" s="283" t="s">
        <v>99</v>
      </c>
    </row>
    <row r="38" spans="1:14" s="21" customFormat="1" ht="15" x14ac:dyDescent="0.3">
      <c r="B38" s="283"/>
    </row>
    <row r="39" spans="1:14" s="21" customFormat="1" ht="15" x14ac:dyDescent="0.3">
      <c r="C39" s="285"/>
      <c r="D39" s="284"/>
      <c r="E39" s="284"/>
      <c r="H39" s="285"/>
      <c r="I39" s="285"/>
      <c r="J39" s="284"/>
      <c r="K39" s="284"/>
      <c r="L39" s="284"/>
    </row>
    <row r="40" spans="1:14" s="21" customFormat="1" ht="15" x14ac:dyDescent="0.3">
      <c r="C40" s="286" t="s">
        <v>262</v>
      </c>
      <c r="D40" s="284"/>
      <c r="E40" s="284"/>
      <c r="H40" s="283" t="s">
        <v>315</v>
      </c>
      <c r="M40" s="284"/>
    </row>
    <row r="41" spans="1:14" s="21" customFormat="1" ht="15" x14ac:dyDescent="0.3">
      <c r="C41" s="286" t="s">
        <v>131</v>
      </c>
      <c r="D41" s="284"/>
      <c r="E41" s="284"/>
      <c r="H41" s="287" t="s">
        <v>263</v>
      </c>
      <c r="M41" s="284"/>
    </row>
    <row r="42" spans="1:14" ht="15" x14ac:dyDescent="0.3">
      <c r="C42" s="286"/>
      <c r="F42" s="287"/>
      <c r="J42" s="289"/>
      <c r="K42" s="289"/>
      <c r="L42" s="289"/>
      <c r="M42" s="289"/>
    </row>
    <row r="43" spans="1:14" ht="15" x14ac:dyDescent="0.3">
      <c r="C43" s="28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9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9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9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266</v>
      </c>
      <c r="B1" s="318"/>
      <c r="C1" s="382" t="s">
        <v>101</v>
      </c>
      <c r="D1" s="382"/>
      <c r="E1" s="172"/>
    </row>
    <row r="2" spans="1:12" s="6" customFormat="1" x14ac:dyDescent="0.3">
      <c r="A2" s="117" t="s">
        <v>132</v>
      </c>
      <c r="B2" s="318"/>
      <c r="C2" s="383" t="s">
        <v>469</v>
      </c>
      <c r="D2" s="384"/>
      <c r="E2" s="172"/>
    </row>
    <row r="3" spans="1:12" s="6" customFormat="1" x14ac:dyDescent="0.3">
      <c r="A3" s="117"/>
      <c r="B3" s="318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19"/>
      <c r="C4" s="117"/>
      <c r="D4" s="117"/>
      <c r="E4" s="166"/>
      <c r="L4" s="6"/>
    </row>
    <row r="5" spans="1:12" s="2" customFormat="1" x14ac:dyDescent="0.3">
      <c r="A5" s="178" t="str">
        <f>'ფორმა N1'!D4</f>
        <v>ეროვნულ-დემოკრატიული პარტია</v>
      </c>
      <c r="B5" s="320"/>
      <c r="C5" s="59"/>
      <c r="D5" s="59"/>
      <c r="E5" s="166"/>
    </row>
    <row r="6" spans="1:12" s="2" customFormat="1" x14ac:dyDescent="0.3">
      <c r="A6" s="118"/>
      <c r="B6" s="319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72"/>
      <c r="F8" s="20"/>
    </row>
    <row r="9" spans="1:12" s="7" customFormat="1" x14ac:dyDescent="0.3">
      <c r="A9" s="315">
        <v>1</v>
      </c>
      <c r="B9" s="315" t="s">
        <v>65</v>
      </c>
      <c r="C9" s="126">
        <f>SUM(C10,C25)</f>
        <v>0</v>
      </c>
      <c r="D9" s="126">
        <f>SUM(D10,D25)</f>
        <v>0</v>
      </c>
      <c r="E9" s="172"/>
    </row>
    <row r="10" spans="1:12" s="7" customForma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72"/>
    </row>
    <row r="11" spans="1:12" s="9" customFormat="1" ht="18" x14ac:dyDescent="0.3">
      <c r="A11" s="129" t="s">
        <v>30</v>
      </c>
      <c r="B11" s="129" t="s">
        <v>71</v>
      </c>
      <c r="C11" s="8"/>
      <c r="D11" s="8"/>
      <c r="E11" s="172"/>
    </row>
    <row r="12" spans="1:12" s="10" customForma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72"/>
    </row>
    <row r="13" spans="1:12" s="3" customFormat="1" x14ac:dyDescent="0.3">
      <c r="A13" s="138" t="s">
        <v>73</v>
      </c>
      <c r="B13" s="138" t="s">
        <v>307</v>
      </c>
      <c r="C13" s="8"/>
      <c r="D13" s="8"/>
      <c r="E13" s="172"/>
    </row>
    <row r="14" spans="1:12" s="3" customFormat="1" x14ac:dyDescent="0.3">
      <c r="A14" s="138" t="s">
        <v>100</v>
      </c>
      <c r="B14" s="138" t="s">
        <v>89</v>
      </c>
      <c r="C14" s="8"/>
      <c r="D14" s="8"/>
      <c r="E14" s="172"/>
    </row>
    <row r="15" spans="1:12" s="3" customForma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72"/>
    </row>
    <row r="16" spans="1:12" s="3" customFormat="1" x14ac:dyDescent="0.3">
      <c r="A16" s="138" t="s">
        <v>76</v>
      </c>
      <c r="B16" s="138" t="s">
        <v>78</v>
      </c>
      <c r="C16" s="8"/>
      <c r="D16" s="8"/>
      <c r="E16" s="172"/>
    </row>
    <row r="17" spans="1:5" s="3" customFormat="1" ht="30" x14ac:dyDescent="0.3">
      <c r="A17" s="138" t="s">
        <v>77</v>
      </c>
      <c r="B17" s="138" t="s">
        <v>102</v>
      </c>
      <c r="C17" s="8"/>
      <c r="D17" s="8"/>
      <c r="E17" s="172"/>
    </row>
    <row r="18" spans="1:5" s="3" customForma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80</v>
      </c>
      <c r="B19" s="138" t="s">
        <v>81</v>
      </c>
      <c r="C19" s="8"/>
      <c r="D19" s="8"/>
      <c r="E19" s="172"/>
    </row>
    <row r="20" spans="1:5" s="3" customFormat="1" ht="30" x14ac:dyDescent="0.3">
      <c r="A20" s="138" t="s">
        <v>84</v>
      </c>
      <c r="B20" s="138" t="s">
        <v>82</v>
      </c>
      <c r="C20" s="8"/>
      <c r="D20" s="8"/>
      <c r="E20" s="172"/>
    </row>
    <row r="21" spans="1:5" s="3" customFormat="1" x14ac:dyDescent="0.3">
      <c r="A21" s="138" t="s">
        <v>85</v>
      </c>
      <c r="B21" s="138" t="s">
        <v>83</v>
      </c>
      <c r="C21" s="8"/>
      <c r="D21" s="8"/>
      <c r="E21" s="172"/>
    </row>
    <row r="22" spans="1:5" s="3" customFormat="1" x14ac:dyDescent="0.3">
      <c r="A22" s="138" t="s">
        <v>86</v>
      </c>
      <c r="B22" s="138" t="s">
        <v>422</v>
      </c>
      <c r="C22" s="8"/>
      <c r="D22" s="8"/>
      <c r="E22" s="172"/>
    </row>
    <row r="23" spans="1:5" s="3" customFormat="1" x14ac:dyDescent="0.3">
      <c r="A23" s="129" t="s">
        <v>87</v>
      </c>
      <c r="B23" s="129" t="s">
        <v>423</v>
      </c>
      <c r="C23" s="344"/>
      <c r="D23" s="8"/>
      <c r="E23" s="172"/>
    </row>
    <row r="24" spans="1:5" s="3" customFormat="1" x14ac:dyDescent="0.3">
      <c r="A24" s="129" t="s">
        <v>245</v>
      </c>
      <c r="B24" s="129" t="s">
        <v>429</v>
      </c>
      <c r="C24" s="8"/>
      <c r="D24" s="8"/>
      <c r="E24" s="172"/>
    </row>
    <row r="25" spans="1:5" s="3" customFormat="1" x14ac:dyDescent="0.3">
      <c r="A25" s="128">
        <v>1.2</v>
      </c>
      <c r="B25" s="315" t="s">
        <v>88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16" t="s">
        <v>90</v>
      </c>
      <c r="B27" s="138" t="s">
        <v>305</v>
      </c>
      <c r="C27" s="8"/>
      <c r="D27" s="8"/>
      <c r="E27" s="172"/>
    </row>
    <row r="28" spans="1:5" x14ac:dyDescent="0.3">
      <c r="A28" s="316" t="s">
        <v>91</v>
      </c>
      <c r="B28" s="138" t="s">
        <v>308</v>
      </c>
      <c r="C28" s="8"/>
      <c r="D28" s="8"/>
      <c r="E28" s="172"/>
    </row>
    <row r="29" spans="1:5" x14ac:dyDescent="0.3">
      <c r="A29" s="316" t="s">
        <v>432</v>
      </c>
      <c r="B29" s="138" t="s">
        <v>306</v>
      </c>
      <c r="C29" s="8"/>
      <c r="D29" s="8"/>
      <c r="E29" s="172"/>
    </row>
    <row r="30" spans="1:5" x14ac:dyDescent="0.3">
      <c r="A30" s="129" t="s">
        <v>33</v>
      </c>
      <c r="B30" s="341" t="s">
        <v>430</v>
      </c>
      <c r="C30" s="8"/>
      <c r="D30" s="8"/>
      <c r="E30" s="172"/>
    </row>
    <row r="31" spans="1:5" s="22" customFormat="1" ht="12.75" x14ac:dyDescent="0.2">
      <c r="B31" s="321"/>
    </row>
    <row r="32" spans="1:5" s="2" customFormat="1" x14ac:dyDescent="0.3">
      <c r="A32" s="1"/>
      <c r="B32" s="322"/>
      <c r="E32" s="5"/>
    </row>
    <row r="33" spans="1:9" s="2" customFormat="1" x14ac:dyDescent="0.3">
      <c r="B33" s="32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99</v>
      </c>
      <c r="B36" s="322"/>
      <c r="E36" s="5"/>
    </row>
    <row r="37" spans="1:9" s="2" customFormat="1" x14ac:dyDescent="0.3">
      <c r="B37" s="322"/>
      <c r="E37"/>
      <c r="F37"/>
      <c r="G37"/>
      <c r="H37"/>
      <c r="I37"/>
    </row>
    <row r="38" spans="1:9" s="2" customFormat="1" x14ac:dyDescent="0.3">
      <c r="B38" s="322"/>
      <c r="D38" s="12"/>
      <c r="E38"/>
      <c r="F38"/>
      <c r="G38"/>
      <c r="H38"/>
      <c r="I38"/>
    </row>
    <row r="39" spans="1:9" s="2" customFormat="1" x14ac:dyDescent="0.3">
      <c r="A39"/>
      <c r="B39" s="324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22" t="s">
        <v>264</v>
      </c>
      <c r="D40" s="12"/>
      <c r="E40"/>
      <c r="F40"/>
      <c r="G40"/>
      <c r="H40"/>
      <c r="I40"/>
    </row>
    <row r="41" spans="1:9" customFormat="1" ht="12.75" x14ac:dyDescent="0.2">
      <c r="B41" s="325" t="s">
        <v>131</v>
      </c>
    </row>
    <row r="42" spans="1:9" customFormat="1" ht="12.75" x14ac:dyDescent="0.2">
      <c r="B42" s="32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19" zoomScaleSheetLayoutView="100" workbookViewId="0">
      <selection activeCell="G8" sqref="G8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298</v>
      </c>
      <c r="B1" s="173"/>
      <c r="C1" s="382" t="s">
        <v>101</v>
      </c>
      <c r="D1" s="382"/>
      <c r="E1" s="213"/>
    </row>
    <row r="2" spans="1:12" x14ac:dyDescent="0.3">
      <c r="A2" s="117" t="s">
        <v>132</v>
      </c>
      <c r="B2" s="173"/>
      <c r="C2" s="380" t="s">
        <v>469</v>
      </c>
      <c r="D2" s="381"/>
      <c r="E2" s="213"/>
    </row>
    <row r="3" spans="1:12" x14ac:dyDescent="0.3">
      <c r="A3" s="117"/>
      <c r="B3" s="173"/>
      <c r="C3" s="116"/>
      <c r="D3" s="116"/>
      <c r="E3" s="213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>ეროვნულ-დემოკრატიული პარტია</v>
      </c>
      <c r="B5" s="169"/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4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4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4816</v>
      </c>
      <c r="D9" s="123">
        <f>SUM(D10,D13,D52,D55,D56,D57,D63,D70,D71,D75)</f>
        <v>4816</v>
      </c>
      <c r="E9" s="215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1400</v>
      </c>
      <c r="D10" s="125">
        <f>SUM(D11:D12)</f>
        <v>1400</v>
      </c>
      <c r="E10" s="215"/>
    </row>
    <row r="11" spans="1:12" s="9" customFormat="1" ht="16.5" customHeight="1" x14ac:dyDescent="0.2">
      <c r="A11" s="16" t="s">
        <v>30</v>
      </c>
      <c r="B11" s="16" t="s">
        <v>59</v>
      </c>
      <c r="C11" s="33">
        <v>1400</v>
      </c>
      <c r="D11" s="34">
        <v>1400</v>
      </c>
      <c r="E11" s="215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3"/>
    </row>
    <row r="13" spans="1:12" x14ac:dyDescent="0.3">
      <c r="A13" s="14">
        <v>1.2</v>
      </c>
      <c r="B13" s="14" t="s">
        <v>60</v>
      </c>
      <c r="C13" s="125">
        <v>3166</v>
      </c>
      <c r="D13" s="125">
        <v>3166</v>
      </c>
      <c r="E13" s="213"/>
    </row>
    <row r="14" spans="1:12" x14ac:dyDescent="0.3">
      <c r="A14" s="16" t="s">
        <v>32</v>
      </c>
      <c r="B14" s="16" t="s">
        <v>1</v>
      </c>
      <c r="C14" s="124">
        <f>SUM(C15:C16)</f>
        <v>550</v>
      </c>
      <c r="D14" s="124">
        <f>SUM(D15:D16)</f>
        <v>550</v>
      </c>
      <c r="E14" s="213"/>
    </row>
    <row r="15" spans="1:12" ht="17.25" customHeight="1" x14ac:dyDescent="0.3">
      <c r="A15" s="17" t="s">
        <v>90</v>
      </c>
      <c r="B15" s="17" t="s">
        <v>61</v>
      </c>
      <c r="C15" s="35">
        <v>550</v>
      </c>
      <c r="D15" s="36">
        <v>550</v>
      </c>
      <c r="E15" s="213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3"/>
    </row>
    <row r="17" spans="1:5" x14ac:dyDescent="0.3">
      <c r="A17" s="16" t="s">
        <v>33</v>
      </c>
      <c r="B17" s="16" t="s">
        <v>2</v>
      </c>
      <c r="C17" s="124">
        <f>SUM(C18:C23,C28)</f>
        <v>1435</v>
      </c>
      <c r="D17" s="124">
        <f>SUM(D18:D23,D28)</f>
        <v>1435</v>
      </c>
      <c r="E17" s="213"/>
    </row>
    <row r="18" spans="1:5" ht="30" x14ac:dyDescent="0.3">
      <c r="A18" s="17" t="s">
        <v>12</v>
      </c>
      <c r="B18" s="17" t="s">
        <v>244</v>
      </c>
      <c r="C18" s="37">
        <v>1300</v>
      </c>
      <c r="D18" s="38">
        <v>1300</v>
      </c>
      <c r="E18" s="213"/>
    </row>
    <row r="19" spans="1:5" x14ac:dyDescent="0.3">
      <c r="A19" s="17" t="s">
        <v>13</v>
      </c>
      <c r="B19" s="17" t="s">
        <v>14</v>
      </c>
      <c r="C19" s="37"/>
      <c r="D19" s="39"/>
      <c r="E19" s="213"/>
    </row>
    <row r="20" spans="1:5" ht="30" x14ac:dyDescent="0.3">
      <c r="A20" s="17" t="s">
        <v>277</v>
      </c>
      <c r="B20" s="17" t="s">
        <v>22</v>
      </c>
      <c r="C20" s="37"/>
      <c r="D20" s="40"/>
      <c r="E20" s="213"/>
    </row>
    <row r="21" spans="1:5" x14ac:dyDescent="0.3">
      <c r="A21" s="17" t="s">
        <v>278</v>
      </c>
      <c r="B21" s="17" t="s">
        <v>15</v>
      </c>
      <c r="C21" s="37">
        <v>135</v>
      </c>
      <c r="D21" s="40">
        <v>135</v>
      </c>
      <c r="E21" s="213"/>
    </row>
    <row r="22" spans="1:5" x14ac:dyDescent="0.3">
      <c r="A22" s="17" t="s">
        <v>279</v>
      </c>
      <c r="B22" s="17" t="s">
        <v>16</v>
      </c>
      <c r="C22" s="37"/>
      <c r="D22" s="40"/>
      <c r="E22" s="213"/>
    </row>
    <row r="23" spans="1:5" x14ac:dyDescent="0.3">
      <c r="A23" s="17" t="s">
        <v>280</v>
      </c>
      <c r="B23" s="17" t="s">
        <v>17</v>
      </c>
      <c r="C23" s="176">
        <f>SUM(C24:C27)</f>
        <v>0</v>
      </c>
      <c r="D23" s="176">
        <f>SUM(D24:D27)</f>
        <v>0</v>
      </c>
      <c r="E23" s="213"/>
    </row>
    <row r="24" spans="1:5" ht="16.5" customHeight="1" x14ac:dyDescent="0.3">
      <c r="A24" s="18" t="s">
        <v>281</v>
      </c>
      <c r="B24" s="18" t="s">
        <v>18</v>
      </c>
      <c r="C24" s="37"/>
      <c r="D24" s="40"/>
      <c r="E24" s="213"/>
    </row>
    <row r="25" spans="1:5" ht="16.5" customHeight="1" x14ac:dyDescent="0.3">
      <c r="A25" s="18" t="s">
        <v>282</v>
      </c>
      <c r="B25" s="18" t="s">
        <v>19</v>
      </c>
      <c r="C25" s="37"/>
      <c r="D25" s="40"/>
      <c r="E25" s="213"/>
    </row>
    <row r="26" spans="1:5" ht="16.5" customHeight="1" x14ac:dyDescent="0.3">
      <c r="A26" s="18" t="s">
        <v>283</v>
      </c>
      <c r="B26" s="18" t="s">
        <v>20</v>
      </c>
      <c r="C26" s="37"/>
      <c r="D26" s="40"/>
      <c r="E26" s="213"/>
    </row>
    <row r="27" spans="1:5" ht="16.5" customHeight="1" x14ac:dyDescent="0.3">
      <c r="A27" s="18" t="s">
        <v>284</v>
      </c>
      <c r="B27" s="18" t="s">
        <v>23</v>
      </c>
      <c r="C27" s="37"/>
      <c r="D27" s="41"/>
      <c r="E27" s="213"/>
    </row>
    <row r="28" spans="1:5" x14ac:dyDescent="0.3">
      <c r="A28" s="17" t="s">
        <v>285</v>
      </c>
      <c r="B28" s="17" t="s">
        <v>21</v>
      </c>
      <c r="C28" s="37"/>
      <c r="D28" s="41"/>
      <c r="E28" s="213"/>
    </row>
    <row r="29" spans="1:5" x14ac:dyDescent="0.3">
      <c r="A29" s="16" t="s">
        <v>34</v>
      </c>
      <c r="B29" s="16" t="s">
        <v>3</v>
      </c>
      <c r="C29" s="33"/>
      <c r="D29" s="34"/>
      <c r="E29" s="213"/>
    </row>
    <row r="30" spans="1:5" x14ac:dyDescent="0.3">
      <c r="A30" s="16" t="s">
        <v>35</v>
      </c>
      <c r="B30" s="16" t="s">
        <v>4</v>
      </c>
      <c r="C30" s="33">
        <v>250</v>
      </c>
      <c r="D30" s="34">
        <v>250</v>
      </c>
      <c r="E30" s="213"/>
    </row>
    <row r="31" spans="1:5" x14ac:dyDescent="0.3">
      <c r="A31" s="16" t="s">
        <v>36</v>
      </c>
      <c r="B31" s="16" t="s">
        <v>5</v>
      </c>
      <c r="C31" s="33"/>
      <c r="D31" s="34"/>
      <c r="E31" s="213"/>
    </row>
    <row r="32" spans="1:5" ht="30" x14ac:dyDescent="0.3">
      <c r="A32" s="16" t="s">
        <v>37</v>
      </c>
      <c r="B32" s="16" t="s">
        <v>63</v>
      </c>
      <c r="C32" s="124">
        <f>C33+C34+C35</f>
        <v>931</v>
      </c>
      <c r="D32" s="124">
        <f>D33+D34+D35</f>
        <v>931</v>
      </c>
      <c r="E32" s="213"/>
    </row>
    <row r="33" spans="1:5" x14ac:dyDescent="0.3">
      <c r="A33" s="17" t="s">
        <v>286</v>
      </c>
      <c r="B33" s="17" t="s">
        <v>56</v>
      </c>
      <c r="C33" s="33">
        <v>862</v>
      </c>
      <c r="D33" s="34">
        <v>862</v>
      </c>
      <c r="E33" s="213"/>
    </row>
    <row r="34" spans="1:5" x14ac:dyDescent="0.3">
      <c r="A34" s="17" t="s">
        <v>287</v>
      </c>
      <c r="B34" s="17" t="s">
        <v>55</v>
      </c>
      <c r="C34" s="33">
        <v>66</v>
      </c>
      <c r="D34" s="34">
        <v>66</v>
      </c>
      <c r="E34" s="213"/>
    </row>
    <row r="35" spans="1:5" x14ac:dyDescent="0.3">
      <c r="A35" s="16" t="s">
        <v>38</v>
      </c>
      <c r="B35" s="16" t="s">
        <v>49</v>
      </c>
      <c r="C35" s="33">
        <v>3</v>
      </c>
      <c r="D35" s="34">
        <v>3</v>
      </c>
      <c r="E35" s="213"/>
    </row>
    <row r="36" spans="1:5" x14ac:dyDescent="0.3">
      <c r="A36" s="16" t="s">
        <v>39</v>
      </c>
      <c r="B36" s="16" t="s">
        <v>348</v>
      </c>
      <c r="C36" s="124">
        <f>SUM(C37:C41)</f>
        <v>0</v>
      </c>
      <c r="D36" s="124">
        <f>SUM(D37:D41)</f>
        <v>0</v>
      </c>
      <c r="E36" s="213"/>
    </row>
    <row r="37" spans="1:5" x14ac:dyDescent="0.3">
      <c r="A37" s="17" t="s">
        <v>345</v>
      </c>
      <c r="B37" s="17" t="s">
        <v>349</v>
      </c>
      <c r="C37" s="33"/>
      <c r="D37" s="33"/>
      <c r="E37" s="213"/>
    </row>
    <row r="38" spans="1:5" x14ac:dyDescent="0.3">
      <c r="A38" s="17" t="s">
        <v>346</v>
      </c>
      <c r="B38" s="17" t="s">
        <v>350</v>
      </c>
      <c r="C38" s="33"/>
      <c r="D38" s="33"/>
      <c r="E38" s="213"/>
    </row>
    <row r="39" spans="1:5" x14ac:dyDescent="0.3">
      <c r="A39" s="17" t="s">
        <v>347</v>
      </c>
      <c r="B39" s="17" t="s">
        <v>353</v>
      </c>
      <c r="C39" s="33"/>
      <c r="D39" s="34"/>
      <c r="E39" s="213"/>
    </row>
    <row r="40" spans="1:5" x14ac:dyDescent="0.3">
      <c r="A40" s="17" t="s">
        <v>352</v>
      </c>
      <c r="B40" s="17" t="s">
        <v>354</v>
      </c>
      <c r="C40" s="33"/>
      <c r="D40" s="34"/>
      <c r="E40" s="213"/>
    </row>
    <row r="41" spans="1:5" x14ac:dyDescent="0.3">
      <c r="A41" s="17" t="s">
        <v>355</v>
      </c>
      <c r="B41" s="17" t="s">
        <v>351</v>
      </c>
      <c r="C41" s="33"/>
      <c r="D41" s="34"/>
      <c r="E41" s="213"/>
    </row>
    <row r="42" spans="1:5" ht="30" x14ac:dyDescent="0.3">
      <c r="A42" s="16" t="s">
        <v>40</v>
      </c>
      <c r="B42" s="16" t="s">
        <v>28</v>
      </c>
      <c r="C42" s="33">
        <v>0</v>
      </c>
      <c r="D42" s="34">
        <v>0</v>
      </c>
      <c r="E42" s="213"/>
    </row>
    <row r="43" spans="1:5" x14ac:dyDescent="0.3">
      <c r="A43" s="16" t="s">
        <v>41</v>
      </c>
      <c r="B43" s="16" t="s">
        <v>24</v>
      </c>
      <c r="C43" s="33"/>
      <c r="D43" s="34"/>
      <c r="E43" s="213"/>
    </row>
    <row r="44" spans="1:5" x14ac:dyDescent="0.3">
      <c r="A44" s="16" t="s">
        <v>42</v>
      </c>
      <c r="B44" s="16" t="s">
        <v>25</v>
      </c>
      <c r="C44" s="33"/>
      <c r="D44" s="34"/>
      <c r="E44" s="213"/>
    </row>
    <row r="45" spans="1:5" x14ac:dyDescent="0.3">
      <c r="A45" s="16" t="s">
        <v>43</v>
      </c>
      <c r="B45" s="16" t="s">
        <v>26</v>
      </c>
      <c r="C45" s="33"/>
      <c r="D45" s="34"/>
      <c r="E45" s="213"/>
    </row>
    <row r="46" spans="1:5" x14ac:dyDescent="0.3">
      <c r="A46" s="16" t="s">
        <v>44</v>
      </c>
      <c r="B46" s="16" t="s">
        <v>292</v>
      </c>
      <c r="C46" s="124">
        <f>SUM(C47:C49)</f>
        <v>0</v>
      </c>
      <c r="D46" s="124">
        <f>SUM(D47:D49)</f>
        <v>0</v>
      </c>
      <c r="E46" s="213"/>
    </row>
    <row r="47" spans="1:5" x14ac:dyDescent="0.3">
      <c r="A47" s="138" t="s">
        <v>360</v>
      </c>
      <c r="B47" s="138" t="s">
        <v>363</v>
      </c>
      <c r="C47" s="33"/>
      <c r="D47" s="34"/>
      <c r="E47" s="213"/>
    </row>
    <row r="48" spans="1:5" x14ac:dyDescent="0.3">
      <c r="A48" s="138" t="s">
        <v>361</v>
      </c>
      <c r="B48" s="138" t="s">
        <v>362</v>
      </c>
      <c r="C48" s="33"/>
      <c r="D48" s="34"/>
      <c r="E48" s="213"/>
    </row>
    <row r="49" spans="1:5" x14ac:dyDescent="0.3">
      <c r="A49" s="138" t="s">
        <v>364</v>
      </c>
      <c r="B49" s="138" t="s">
        <v>365</v>
      </c>
      <c r="C49" s="33"/>
      <c r="D49" s="34"/>
      <c r="E49" s="213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3"/>
    </row>
    <row r="51" spans="1:5" x14ac:dyDescent="0.3">
      <c r="A51" s="16" t="s">
        <v>46</v>
      </c>
      <c r="B51" s="16" t="s">
        <v>6</v>
      </c>
      <c r="C51" s="33"/>
      <c r="D51" s="34"/>
      <c r="E51" s="213"/>
    </row>
    <row r="52" spans="1:5" ht="30" x14ac:dyDescent="0.3">
      <c r="A52" s="14">
        <v>1.3</v>
      </c>
      <c r="B52" s="128" t="s">
        <v>392</v>
      </c>
      <c r="C52" s="125">
        <f>SUM(C53:C54)</f>
        <v>0</v>
      </c>
      <c r="D52" s="125">
        <f>SUM(D53:D54)</f>
        <v>0</v>
      </c>
      <c r="E52" s="213"/>
    </row>
    <row r="53" spans="1:5" ht="30" x14ac:dyDescent="0.3">
      <c r="A53" s="16" t="s">
        <v>50</v>
      </c>
      <c r="B53" s="16" t="s">
        <v>48</v>
      </c>
      <c r="C53" s="33"/>
      <c r="D53" s="34"/>
      <c r="E53" s="213"/>
    </row>
    <row r="54" spans="1:5" x14ac:dyDescent="0.3">
      <c r="A54" s="16" t="s">
        <v>51</v>
      </c>
      <c r="B54" s="16" t="s">
        <v>47</v>
      </c>
      <c r="C54" s="33"/>
      <c r="D54" s="34"/>
      <c r="E54" s="213"/>
    </row>
    <row r="55" spans="1:5" x14ac:dyDescent="0.3">
      <c r="A55" s="14">
        <v>1.4</v>
      </c>
      <c r="B55" s="14" t="s">
        <v>394</v>
      </c>
      <c r="C55" s="33"/>
      <c r="D55" s="34"/>
      <c r="E55" s="213"/>
    </row>
    <row r="56" spans="1:5" x14ac:dyDescent="0.3">
      <c r="A56" s="14">
        <v>1.5</v>
      </c>
      <c r="B56" s="14" t="s">
        <v>7</v>
      </c>
      <c r="C56" s="37"/>
      <c r="D56" s="40"/>
      <c r="E56" s="213"/>
    </row>
    <row r="57" spans="1:5" x14ac:dyDescent="0.3">
      <c r="A57" s="14">
        <v>1.6</v>
      </c>
      <c r="B57" s="45" t="s">
        <v>8</v>
      </c>
      <c r="C57" s="125">
        <f>SUM(C58:C62)</f>
        <v>250</v>
      </c>
      <c r="D57" s="125">
        <f>SUM(D58:D62)</f>
        <v>250</v>
      </c>
      <c r="E57" s="213"/>
    </row>
    <row r="58" spans="1:5" x14ac:dyDescent="0.3">
      <c r="A58" s="16" t="s">
        <v>293</v>
      </c>
      <c r="B58" s="46" t="s">
        <v>52</v>
      </c>
      <c r="C58" s="37"/>
      <c r="D58" s="40"/>
      <c r="E58" s="213"/>
    </row>
    <row r="59" spans="1:5" ht="30" x14ac:dyDescent="0.3">
      <c r="A59" s="16" t="s">
        <v>294</v>
      </c>
      <c r="B59" s="46" t="s">
        <v>54</v>
      </c>
      <c r="C59" s="37"/>
      <c r="D59" s="40"/>
      <c r="E59" s="213"/>
    </row>
    <row r="60" spans="1:5" x14ac:dyDescent="0.3">
      <c r="A60" s="16" t="s">
        <v>295</v>
      </c>
      <c r="B60" s="46" t="s">
        <v>53</v>
      </c>
      <c r="C60" s="40"/>
      <c r="D60" s="40"/>
      <c r="E60" s="213"/>
    </row>
    <row r="61" spans="1:5" x14ac:dyDescent="0.3">
      <c r="A61" s="16" t="s">
        <v>296</v>
      </c>
      <c r="B61" s="46" t="s">
        <v>27</v>
      </c>
      <c r="C61" s="37">
        <v>250</v>
      </c>
      <c r="D61" s="40">
        <v>250</v>
      </c>
      <c r="E61" s="213"/>
    </row>
    <row r="62" spans="1:5" x14ac:dyDescent="0.3">
      <c r="A62" s="16" t="s">
        <v>331</v>
      </c>
      <c r="B62" s="292" t="s">
        <v>332</v>
      </c>
      <c r="C62" s="37"/>
      <c r="D62" s="293"/>
      <c r="E62" s="213"/>
    </row>
    <row r="63" spans="1:5" x14ac:dyDescent="0.3">
      <c r="A63" s="13">
        <v>2</v>
      </c>
      <c r="B63" s="47" t="s">
        <v>98</v>
      </c>
      <c r="C63" s="348"/>
      <c r="D63" s="177">
        <f>SUM(D64:D69)</f>
        <v>0</v>
      </c>
      <c r="E63" s="213"/>
    </row>
    <row r="64" spans="1:5" x14ac:dyDescent="0.3">
      <c r="A64" s="15">
        <v>2.1</v>
      </c>
      <c r="B64" s="48" t="s">
        <v>92</v>
      </c>
      <c r="C64" s="348"/>
      <c r="D64" s="42"/>
      <c r="E64" s="213"/>
    </row>
    <row r="65" spans="1:5" x14ac:dyDescent="0.3">
      <c r="A65" s="15">
        <v>2.2000000000000002</v>
      </c>
      <c r="B65" s="48" t="s">
        <v>96</v>
      </c>
      <c r="C65" s="350"/>
      <c r="D65" s="43"/>
      <c r="E65" s="213"/>
    </row>
    <row r="66" spans="1:5" x14ac:dyDescent="0.3">
      <c r="A66" s="15">
        <v>2.2999999999999998</v>
      </c>
      <c r="B66" s="48" t="s">
        <v>95</v>
      </c>
      <c r="C66" s="350"/>
      <c r="D66" s="43"/>
      <c r="E66" s="213"/>
    </row>
    <row r="67" spans="1:5" x14ac:dyDescent="0.3">
      <c r="A67" s="15">
        <v>2.4</v>
      </c>
      <c r="B67" s="48" t="s">
        <v>97</v>
      </c>
      <c r="C67" s="350"/>
      <c r="D67" s="43"/>
      <c r="E67" s="213"/>
    </row>
    <row r="68" spans="1:5" x14ac:dyDescent="0.3">
      <c r="A68" s="15">
        <v>2.5</v>
      </c>
      <c r="B68" s="48" t="s">
        <v>93</v>
      </c>
      <c r="C68" s="350"/>
      <c r="D68" s="43"/>
      <c r="E68" s="213"/>
    </row>
    <row r="69" spans="1:5" x14ac:dyDescent="0.3">
      <c r="A69" s="15">
        <v>2.6</v>
      </c>
      <c r="B69" s="48" t="s">
        <v>94</v>
      </c>
      <c r="C69" s="350"/>
      <c r="D69" s="43"/>
      <c r="E69" s="213"/>
    </row>
    <row r="70" spans="1:5" s="2" customFormat="1" x14ac:dyDescent="0.3">
      <c r="A70" s="13">
        <v>3</v>
      </c>
      <c r="B70" s="346" t="s">
        <v>427</v>
      </c>
      <c r="C70" s="349"/>
      <c r="D70" s="347"/>
      <c r="E70" s="161"/>
    </row>
    <row r="71" spans="1:5" s="2" customFormat="1" x14ac:dyDescent="0.3">
      <c r="A71" s="13">
        <v>4</v>
      </c>
      <c r="B71" s="13" t="s">
        <v>246</v>
      </c>
      <c r="C71" s="349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1"/>
    </row>
    <row r="73" spans="1:5" s="2" customFormat="1" x14ac:dyDescent="0.3">
      <c r="A73" s="15">
        <v>4.2</v>
      </c>
      <c r="B73" s="15" t="s">
        <v>248</v>
      </c>
      <c r="C73" s="8"/>
      <c r="D73" s="8"/>
      <c r="E73" s="161"/>
    </row>
    <row r="74" spans="1:5" s="2" customFormat="1" x14ac:dyDescent="0.3">
      <c r="A74" s="13">
        <v>5</v>
      </c>
      <c r="B74" s="345" t="s">
        <v>275</v>
      </c>
      <c r="C74" s="8"/>
      <c r="D74" s="126"/>
      <c r="E74" s="161"/>
    </row>
    <row r="75" spans="1:5" s="2" customFormat="1" ht="30" x14ac:dyDescent="0.3">
      <c r="A75" s="13">
        <v>6</v>
      </c>
      <c r="B75" s="345" t="s">
        <v>434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70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435</v>
      </c>
      <c r="C79" s="8"/>
      <c r="D79" s="8"/>
      <c r="E79" s="161"/>
    </row>
    <row r="80" spans="1:5" s="2" customFormat="1" x14ac:dyDescent="0.3">
      <c r="A80" s="15">
        <v>6.5</v>
      </c>
      <c r="B80" s="15" t="s">
        <v>436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2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85" zoomScaleSheetLayoutView="85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329</v>
      </c>
      <c r="B1" s="118"/>
      <c r="C1" s="382" t="s">
        <v>101</v>
      </c>
      <c r="D1" s="382"/>
      <c r="E1" s="132"/>
    </row>
    <row r="2" spans="1:5" s="6" customFormat="1" x14ac:dyDescent="0.3">
      <c r="A2" s="115" t="s">
        <v>323</v>
      </c>
      <c r="B2" s="118"/>
      <c r="C2" s="380" t="s">
        <v>469</v>
      </c>
      <c r="D2" s="380"/>
      <c r="E2" s="132"/>
    </row>
    <row r="3" spans="1:5" s="6" customFormat="1" x14ac:dyDescent="0.3">
      <c r="A3" s="117" t="s">
        <v>132</v>
      </c>
      <c r="B3" s="115"/>
      <c r="C3" s="237"/>
      <c r="D3" s="237"/>
      <c r="E3" s="132"/>
    </row>
    <row r="4" spans="1:5" s="6" customFormat="1" x14ac:dyDescent="0.3">
      <c r="A4" s="117"/>
      <c r="B4" s="117"/>
      <c r="C4" s="237"/>
      <c r="D4" s="237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312" t="s">
        <v>468</v>
      </c>
      <c r="B6" s="121"/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6"/>
      <c r="B8" s="236"/>
      <c r="C8" s="119"/>
      <c r="D8" s="119"/>
      <c r="E8" s="132"/>
    </row>
    <row r="9" spans="1:5" s="6" customFormat="1" ht="30" x14ac:dyDescent="0.3">
      <c r="A9" s="130" t="s">
        <v>64</v>
      </c>
      <c r="B9" s="130" t="s">
        <v>328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324</v>
      </c>
      <c r="B10" s="139" t="s">
        <v>466</v>
      </c>
      <c r="C10" s="4">
        <v>1300</v>
      </c>
      <c r="D10" s="4">
        <v>1300</v>
      </c>
      <c r="E10" s="134"/>
    </row>
    <row r="11" spans="1:5" s="10" customFormat="1" x14ac:dyDescent="0.2">
      <c r="A11" s="139" t="s">
        <v>325</v>
      </c>
      <c r="B11" s="139" t="s">
        <v>467</v>
      </c>
      <c r="C11" s="4">
        <v>195</v>
      </c>
      <c r="D11" s="4">
        <v>195</v>
      </c>
      <c r="E11" s="135"/>
    </row>
    <row r="12" spans="1:5" s="10" customFormat="1" x14ac:dyDescent="0.2">
      <c r="A12" s="128" t="s">
        <v>274</v>
      </c>
      <c r="B12" s="128"/>
      <c r="C12" s="4"/>
      <c r="D12" s="4"/>
      <c r="E12" s="135"/>
    </row>
    <row r="13" spans="1:5" s="10" customFormat="1" x14ac:dyDescent="0.2">
      <c r="A13" s="128" t="s">
        <v>274</v>
      </c>
      <c r="B13" s="128"/>
      <c r="C13" s="4"/>
      <c r="D13" s="4"/>
      <c r="E13" s="135"/>
    </row>
    <row r="14" spans="1:5" s="10" customFormat="1" x14ac:dyDescent="0.2">
      <c r="A14" s="128" t="s">
        <v>274</v>
      </c>
      <c r="B14" s="128"/>
      <c r="C14" s="4"/>
      <c r="D14" s="4"/>
      <c r="E14" s="135"/>
    </row>
    <row r="15" spans="1:5" s="10" customFormat="1" x14ac:dyDescent="0.2">
      <c r="A15" s="128" t="s">
        <v>274</v>
      </c>
      <c r="B15" s="128"/>
      <c r="C15" s="4"/>
      <c r="D15" s="4"/>
      <c r="E15" s="135"/>
    </row>
    <row r="16" spans="1:5" s="10" customFormat="1" x14ac:dyDescent="0.2">
      <c r="A16" s="128" t="s">
        <v>274</v>
      </c>
      <c r="B16" s="128"/>
      <c r="C16" s="4"/>
      <c r="D16" s="4"/>
      <c r="E16" s="135"/>
    </row>
    <row r="17" spans="1:5" s="10" customFormat="1" ht="17.25" customHeight="1" x14ac:dyDescent="0.2">
      <c r="A17" s="139" t="s">
        <v>326</v>
      </c>
      <c r="B17" s="128"/>
      <c r="C17" s="4"/>
      <c r="D17" s="4"/>
      <c r="E17" s="135"/>
    </row>
    <row r="18" spans="1:5" s="10" customFormat="1" ht="18" customHeight="1" x14ac:dyDescent="0.2">
      <c r="A18" s="139" t="s">
        <v>327</v>
      </c>
      <c r="B18" s="128"/>
      <c r="C18" s="4"/>
      <c r="D18" s="4"/>
      <c r="E18" s="135"/>
    </row>
    <row r="19" spans="1:5" s="10" customFormat="1" x14ac:dyDescent="0.2">
      <c r="A19" s="128" t="s">
        <v>274</v>
      </c>
      <c r="B19" s="128"/>
      <c r="C19" s="4"/>
      <c r="D19" s="4"/>
      <c r="E19" s="135"/>
    </row>
    <row r="20" spans="1:5" s="10" customFormat="1" x14ac:dyDescent="0.2">
      <c r="A20" s="128" t="s">
        <v>274</v>
      </c>
      <c r="B20" s="128"/>
      <c r="C20" s="4"/>
      <c r="D20" s="4"/>
      <c r="E20" s="135"/>
    </row>
    <row r="21" spans="1:5" s="10" customFormat="1" x14ac:dyDescent="0.2">
      <c r="A21" s="128" t="s">
        <v>274</v>
      </c>
      <c r="B21" s="128"/>
      <c r="C21" s="4"/>
      <c r="D21" s="4"/>
      <c r="E21" s="135"/>
    </row>
    <row r="22" spans="1:5" s="10" customFormat="1" x14ac:dyDescent="0.2">
      <c r="A22" s="128" t="s">
        <v>274</v>
      </c>
      <c r="B22" s="128"/>
      <c r="C22" s="4"/>
      <c r="D22" s="4"/>
      <c r="E22" s="135"/>
    </row>
    <row r="23" spans="1:5" s="10" customFormat="1" x14ac:dyDescent="0.2">
      <c r="A23" s="128" t="s">
        <v>274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330</v>
      </c>
      <c r="C25" s="127">
        <f>SUM(C10:C24)</f>
        <v>1495</v>
      </c>
      <c r="D25" s="127">
        <f>SUM(D10:D24)</f>
        <v>1495</v>
      </c>
      <c r="E25" s="137"/>
    </row>
    <row r="26" spans="1:5" x14ac:dyDescent="0.3">
      <c r="A26" s="44"/>
      <c r="B26" s="44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91" t="s">
        <v>397</v>
      </c>
    </row>
    <row r="30" spans="1:5" x14ac:dyDescent="0.3">
      <c r="A30" s="291"/>
    </row>
    <row r="31" spans="1:5" x14ac:dyDescent="0.3">
      <c r="A31" s="291" t="s">
        <v>343</v>
      </c>
    </row>
    <row r="32" spans="1:5" s="22" customFormat="1" ht="12.75" x14ac:dyDescent="0.2"/>
    <row r="33" spans="1:9" x14ac:dyDescent="0.3">
      <c r="A33" s="107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G11" sqref="G11"/>
    </sheetView>
  </sheetViews>
  <sheetFormatPr defaultRowHeight="12.75" x14ac:dyDescent="0.2"/>
  <cols>
    <col min="1" max="1" width="5.42578125" style="261" customWidth="1"/>
    <col min="2" max="2" width="20.85546875" style="261" customWidth="1"/>
    <col min="3" max="3" width="26" style="261" customWidth="1"/>
    <col min="4" max="4" width="17" style="261" customWidth="1"/>
    <col min="5" max="5" width="18.140625" style="261" customWidth="1"/>
    <col min="6" max="6" width="14.7109375" style="261" customWidth="1"/>
    <col min="7" max="7" width="15.5703125" style="261" customWidth="1"/>
    <col min="8" max="8" width="14.7109375" style="261" customWidth="1"/>
    <col min="9" max="9" width="29.7109375" style="261" customWidth="1"/>
    <col min="10" max="10" width="0" style="261" hidden="1" customWidth="1"/>
    <col min="11" max="16384" width="9.140625" style="261"/>
  </cols>
  <sheetData>
    <row r="1" spans="1:10" ht="15" x14ac:dyDescent="0.3">
      <c r="A1" s="115" t="s">
        <v>446</v>
      </c>
      <c r="B1" s="115"/>
      <c r="C1" s="118"/>
      <c r="D1" s="118"/>
      <c r="E1" s="118"/>
      <c r="F1" s="118"/>
      <c r="G1" s="303"/>
      <c r="H1" s="303"/>
      <c r="I1" s="382" t="s">
        <v>101</v>
      </c>
      <c r="J1" s="382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03"/>
      <c r="H2" s="303"/>
      <c r="I2" s="380" t="s">
        <v>469</v>
      </c>
      <c r="J2" s="380"/>
    </row>
    <row r="3" spans="1:10" ht="15" x14ac:dyDescent="0.3">
      <c r="A3" s="117"/>
      <c r="B3" s="117"/>
      <c r="C3" s="115"/>
      <c r="D3" s="115"/>
      <c r="E3" s="115"/>
      <c r="F3" s="115"/>
      <c r="G3" s="239"/>
      <c r="H3" s="239"/>
      <c r="I3" s="303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312" t="s">
        <v>468</v>
      </c>
      <c r="B5" s="121"/>
      <c r="C5" s="121"/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8"/>
      <c r="B7" s="238"/>
      <c r="C7" s="238"/>
      <c r="D7" s="297"/>
      <c r="E7" s="238"/>
      <c r="F7" s="238"/>
      <c r="G7" s="119"/>
      <c r="H7" s="119"/>
      <c r="I7" s="119"/>
    </row>
    <row r="8" spans="1:10" ht="45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339</v>
      </c>
      <c r="F8" s="131" t="s">
        <v>342</v>
      </c>
      <c r="G8" s="120" t="s">
        <v>10</v>
      </c>
      <c r="H8" s="120" t="s">
        <v>9</v>
      </c>
      <c r="I8" s="120" t="s">
        <v>385</v>
      </c>
      <c r="J8" s="306" t="s">
        <v>341</v>
      </c>
    </row>
    <row r="9" spans="1:10" ht="30" x14ac:dyDescent="0.2">
      <c r="A9" s="139">
        <v>1</v>
      </c>
      <c r="B9" s="139" t="s">
        <v>459</v>
      </c>
      <c r="C9" s="139" t="s">
        <v>460</v>
      </c>
      <c r="D9" s="366" t="s">
        <v>458</v>
      </c>
      <c r="E9" s="139" t="s">
        <v>463</v>
      </c>
      <c r="F9" s="139" t="s">
        <v>341</v>
      </c>
      <c r="G9" s="4">
        <v>700</v>
      </c>
      <c r="H9" s="4">
        <v>700</v>
      </c>
      <c r="I9" s="4">
        <v>0</v>
      </c>
      <c r="J9" s="306" t="s">
        <v>0</v>
      </c>
    </row>
    <row r="10" spans="1:10" ht="30" x14ac:dyDescent="0.2">
      <c r="A10" s="139">
        <v>2</v>
      </c>
      <c r="B10" s="139" t="s">
        <v>464</v>
      </c>
      <c r="C10" s="139" t="s">
        <v>462</v>
      </c>
      <c r="D10" s="366" t="s">
        <v>461</v>
      </c>
      <c r="E10" s="139" t="s">
        <v>465</v>
      </c>
      <c r="F10" s="139" t="s">
        <v>0</v>
      </c>
      <c r="G10" s="4">
        <v>700</v>
      </c>
      <c r="H10" s="370">
        <v>700</v>
      </c>
      <c r="I10" s="4">
        <v>0</v>
      </c>
    </row>
    <row r="11" spans="1:10" ht="15" x14ac:dyDescent="0.2">
      <c r="A11" s="139">
        <v>3</v>
      </c>
      <c r="B11" s="139"/>
      <c r="C11" s="139"/>
      <c r="D11" s="368"/>
      <c r="E11" s="139"/>
      <c r="F11" s="139"/>
      <c r="G11" s="4"/>
      <c r="H11" s="4"/>
      <c r="I11" s="4"/>
    </row>
    <row r="12" spans="1:10" ht="15" x14ac:dyDescent="0.2">
      <c r="A12" s="139">
        <v>4</v>
      </c>
      <c r="B12" s="139"/>
      <c r="C12" s="139"/>
      <c r="D12" s="367"/>
      <c r="E12" s="139"/>
      <c r="F12" s="139"/>
      <c r="G12" s="4"/>
      <c r="H12" s="4"/>
      <c r="I12" s="4"/>
    </row>
    <row r="13" spans="1:10" ht="15" x14ac:dyDescent="0.2">
      <c r="A13" s="139">
        <v>5</v>
      </c>
      <c r="B13" s="139"/>
      <c r="C13" s="139"/>
      <c r="D13" s="365"/>
      <c r="E13" s="139"/>
      <c r="F13" s="139"/>
      <c r="G13" s="4"/>
      <c r="H13" s="370"/>
      <c r="I13" s="4"/>
    </row>
    <row r="14" spans="1:10" ht="15" x14ac:dyDescent="0.2">
      <c r="A14" s="139">
        <v>6</v>
      </c>
      <c r="B14" s="139"/>
      <c r="C14" s="139"/>
      <c r="D14" s="366"/>
      <c r="E14" s="139"/>
      <c r="F14" s="139"/>
      <c r="G14" s="4"/>
      <c r="H14" s="370"/>
      <c r="I14" s="4"/>
    </row>
    <row r="15" spans="1:10" ht="15" x14ac:dyDescent="0.2">
      <c r="A15" s="139">
        <v>7</v>
      </c>
      <c r="B15" s="139"/>
      <c r="C15" s="139"/>
      <c r="D15" s="366"/>
      <c r="E15" s="139"/>
      <c r="F15" s="139"/>
      <c r="G15" s="4"/>
      <c r="H15" s="370"/>
      <c r="I15" s="4"/>
    </row>
    <row r="16" spans="1:10" ht="15" x14ac:dyDescent="0.2">
      <c r="A16" s="139">
        <v>8</v>
      </c>
      <c r="B16" s="139"/>
      <c r="C16" s="139"/>
      <c r="D16" s="367"/>
      <c r="E16" s="139"/>
      <c r="F16" s="139"/>
      <c r="G16" s="4"/>
      <c r="H16" s="370"/>
      <c r="I16" s="4"/>
    </row>
    <row r="17" spans="1:9" ht="15" x14ac:dyDescent="0.2">
      <c r="A17" s="139">
        <v>9</v>
      </c>
      <c r="B17" s="139"/>
      <c r="C17" s="139"/>
      <c r="D17" s="367"/>
      <c r="E17" s="139"/>
      <c r="F17" s="139"/>
      <c r="G17" s="4"/>
      <c r="H17" s="370"/>
      <c r="I17" s="4"/>
    </row>
    <row r="18" spans="1:9" ht="15" x14ac:dyDescent="0.2">
      <c r="A18" s="139">
        <v>10</v>
      </c>
      <c r="B18" s="139"/>
      <c r="C18" s="139"/>
      <c r="D18" s="368"/>
      <c r="E18" s="139"/>
      <c r="F18" s="139"/>
      <c r="G18" s="4"/>
      <c r="H18" s="371"/>
      <c r="I18" s="4"/>
    </row>
    <row r="19" spans="1:9" ht="15" x14ac:dyDescent="0.2">
      <c r="A19" s="139">
        <v>11</v>
      </c>
      <c r="B19" s="139"/>
      <c r="C19" s="139"/>
      <c r="D19" s="367"/>
      <c r="E19" s="139"/>
      <c r="F19" s="139"/>
      <c r="G19" s="4"/>
      <c r="H19" s="372"/>
      <c r="I19" s="4"/>
    </row>
    <row r="20" spans="1:9" ht="15" x14ac:dyDescent="0.2">
      <c r="A20" s="139">
        <v>12</v>
      </c>
      <c r="B20" s="128"/>
      <c r="C20" s="128"/>
      <c r="D20" s="128"/>
      <c r="E20" s="139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39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39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271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433</v>
      </c>
      <c r="G34" s="127">
        <f>SUM(G9:G33)</f>
        <v>1400</v>
      </c>
      <c r="H34" s="127">
        <f>SUM(H9:H33)</f>
        <v>1400</v>
      </c>
      <c r="I34" s="127">
        <f>SUM(I9:I33)</f>
        <v>0</v>
      </c>
    </row>
    <row r="35" spans="1:9" ht="15" x14ac:dyDescent="0.3">
      <c r="A35" s="304"/>
      <c r="B35" s="304"/>
      <c r="C35" s="304"/>
      <c r="D35" s="304"/>
      <c r="E35" s="304"/>
      <c r="F35" s="304"/>
      <c r="G35" s="304"/>
      <c r="H35" s="260"/>
      <c r="I35" s="260"/>
    </row>
    <row r="36" spans="1:9" ht="15" x14ac:dyDescent="0.3">
      <c r="A36" s="305" t="s">
        <v>442</v>
      </c>
      <c r="B36" s="305"/>
      <c r="C36" s="304"/>
      <c r="D36" s="304"/>
      <c r="E36" s="304"/>
      <c r="F36" s="304"/>
      <c r="G36" s="304"/>
      <c r="H36" s="260"/>
      <c r="I36" s="260"/>
    </row>
    <row r="37" spans="1:9" ht="15" x14ac:dyDescent="0.3">
      <c r="A37" s="305"/>
      <c r="B37" s="305"/>
      <c r="C37" s="304"/>
      <c r="D37" s="304"/>
      <c r="E37" s="304"/>
      <c r="F37" s="304"/>
      <c r="G37" s="304"/>
      <c r="H37" s="260"/>
      <c r="I37" s="260"/>
    </row>
    <row r="38" spans="1:9" ht="15" x14ac:dyDescent="0.3">
      <c r="A38" s="305"/>
      <c r="B38" s="305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5"/>
      <c r="B39" s="305"/>
      <c r="C39" s="260"/>
      <c r="D39" s="260"/>
      <c r="E39" s="260"/>
      <c r="F39" s="260"/>
      <c r="G39" s="260"/>
      <c r="H39" s="260"/>
      <c r="I39" s="260"/>
    </row>
    <row r="40" spans="1:9" x14ac:dyDescent="0.2">
      <c r="A40" s="301"/>
      <c r="B40" s="301"/>
      <c r="C40" s="301"/>
      <c r="D40" s="301"/>
      <c r="E40" s="301"/>
      <c r="F40" s="301"/>
      <c r="G40" s="301"/>
      <c r="H40" s="301"/>
      <c r="I40" s="301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4"/>
      <c r="F43" s="264"/>
      <c r="G43" s="264"/>
      <c r="H43" s="260"/>
      <c r="I43" s="260"/>
    </row>
    <row r="44" spans="1:9" ht="15" x14ac:dyDescent="0.3">
      <c r="A44" s="266"/>
      <c r="B44" s="266"/>
      <c r="C44" s="266" t="s">
        <v>384</v>
      </c>
      <c r="D44" s="266"/>
      <c r="E44" s="266"/>
      <c r="F44" s="266"/>
      <c r="G44" s="266"/>
      <c r="H44" s="260"/>
      <c r="I44" s="260"/>
    </row>
    <row r="45" spans="1:9" ht="15" x14ac:dyDescent="0.3">
      <c r="A45" s="260"/>
      <c r="B45" s="260"/>
      <c r="C45" s="260" t="s">
        <v>383</v>
      </c>
      <c r="D45" s="260"/>
      <c r="E45" s="260"/>
      <c r="F45" s="260"/>
      <c r="G45" s="260"/>
      <c r="H45" s="260"/>
      <c r="I45" s="260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4:D15 D17:D18 D9:D11">
      <formula1>11</formula1>
    </dataValidation>
  </dataValidations>
  <printOptions gridLines="1"/>
  <pageMargins left="0.25" right="0.25" top="0.75" bottom="0.75" header="0.3" footer="0.3"/>
  <pageSetup scale="6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E10" sqref="E10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447</v>
      </c>
      <c r="B1" s="118"/>
      <c r="C1" s="118"/>
      <c r="D1" s="118"/>
      <c r="E1" s="118"/>
      <c r="F1" s="118"/>
      <c r="G1" s="382" t="s">
        <v>101</v>
      </c>
      <c r="H1" s="382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80" t="s">
        <v>469</v>
      </c>
      <c r="H2" s="380"/>
    </row>
    <row r="3" spans="1:8" ht="15" x14ac:dyDescent="0.3">
      <c r="A3" s="117"/>
      <c r="B3" s="117"/>
      <c r="C3" s="117"/>
      <c r="D3" s="117"/>
      <c r="E3" s="117"/>
      <c r="F3" s="117"/>
      <c r="G3" s="239"/>
      <c r="H3" s="239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312" t="s">
        <v>468</v>
      </c>
      <c r="B5" s="121"/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8"/>
      <c r="B7" s="238"/>
      <c r="C7" s="339"/>
      <c r="D7" s="238"/>
      <c r="E7" s="238"/>
      <c r="F7" s="238"/>
      <c r="G7" s="119"/>
      <c r="H7" s="119"/>
    </row>
    <row r="8" spans="1:8" ht="45" x14ac:dyDescent="0.2">
      <c r="A8" s="131" t="s">
        <v>334</v>
      </c>
      <c r="B8" s="131" t="s">
        <v>335</v>
      </c>
      <c r="C8" s="131" t="s">
        <v>221</v>
      </c>
      <c r="D8" s="131" t="s">
        <v>338</v>
      </c>
      <c r="E8" s="131" t="s">
        <v>337</v>
      </c>
      <c r="F8" s="131" t="s">
        <v>379</v>
      </c>
      <c r="G8" s="120" t="s">
        <v>10</v>
      </c>
      <c r="H8" s="120" t="s">
        <v>9</v>
      </c>
    </row>
    <row r="9" spans="1:8" ht="30" x14ac:dyDescent="0.2">
      <c r="A9" s="139" t="s">
        <v>455</v>
      </c>
      <c r="B9" s="139" t="s">
        <v>456</v>
      </c>
      <c r="C9" s="364">
        <v>19001000342</v>
      </c>
      <c r="D9" s="139" t="s">
        <v>457</v>
      </c>
      <c r="E9" s="139" t="s">
        <v>471</v>
      </c>
      <c r="F9" s="139">
        <v>20</v>
      </c>
      <c r="G9" s="4">
        <v>300</v>
      </c>
      <c r="H9" s="4">
        <v>300</v>
      </c>
    </row>
    <row r="10" spans="1:8" ht="30" x14ac:dyDescent="0.2">
      <c r="A10" s="139" t="s">
        <v>459</v>
      </c>
      <c r="B10" s="139" t="s">
        <v>460</v>
      </c>
      <c r="C10" s="366" t="s">
        <v>458</v>
      </c>
      <c r="D10" s="139" t="s">
        <v>457</v>
      </c>
      <c r="E10" s="139" t="s">
        <v>470</v>
      </c>
      <c r="F10" s="139">
        <v>17</v>
      </c>
      <c r="G10" s="4">
        <v>250</v>
      </c>
      <c r="H10" s="4">
        <v>250</v>
      </c>
    </row>
    <row r="11" spans="1:8" ht="15" x14ac:dyDescent="0.2">
      <c r="A11" s="139"/>
      <c r="B11" s="139"/>
      <c r="C11" s="366"/>
      <c r="D11" s="139"/>
      <c r="E11" s="139"/>
      <c r="F11" s="139"/>
      <c r="G11" s="4"/>
      <c r="H11" s="4"/>
    </row>
    <row r="12" spans="1:8" ht="15" x14ac:dyDescent="0.2">
      <c r="A12" s="139"/>
      <c r="B12" s="139"/>
      <c r="C12" s="367"/>
      <c r="D12" s="139"/>
      <c r="E12" s="139"/>
      <c r="F12" s="139"/>
      <c r="G12" s="4"/>
      <c r="H12" s="4"/>
    </row>
    <row r="13" spans="1:8" ht="15" x14ac:dyDescent="0.2">
      <c r="A13" s="139"/>
      <c r="B13" s="139"/>
      <c r="C13" s="368"/>
      <c r="D13" s="139"/>
      <c r="E13" s="139"/>
      <c r="F13" s="139"/>
      <c r="G13" s="4"/>
      <c r="H13" s="4"/>
    </row>
    <row r="14" spans="1:8" ht="15" x14ac:dyDescent="0.2">
      <c r="A14" s="139"/>
      <c r="B14" s="139"/>
      <c r="C14" s="367"/>
      <c r="D14" s="139"/>
      <c r="E14" s="139"/>
      <c r="F14" s="139"/>
      <c r="G14" s="4"/>
      <c r="H14" s="4"/>
    </row>
    <row r="15" spans="1:8" ht="15" x14ac:dyDescent="0.2">
      <c r="A15" s="139"/>
      <c r="B15" s="139"/>
      <c r="C15" s="367"/>
      <c r="D15" s="139"/>
      <c r="E15" s="139"/>
      <c r="F15" s="139"/>
      <c r="G15" s="4"/>
      <c r="H15" s="4"/>
    </row>
    <row r="16" spans="1:8" ht="15" x14ac:dyDescent="0.2">
      <c r="A16" s="139"/>
      <c r="B16" s="139"/>
      <c r="C16" s="369"/>
      <c r="D16" s="139"/>
      <c r="E16" s="139"/>
      <c r="F16" s="139"/>
      <c r="G16" s="4"/>
      <c r="H16" s="4"/>
    </row>
    <row r="17" spans="1:8" ht="15" x14ac:dyDescent="0.2">
      <c r="A17" s="139"/>
      <c r="B17" s="139"/>
      <c r="C17" s="367"/>
      <c r="D17" s="139"/>
      <c r="E17" s="139"/>
      <c r="F17" s="139"/>
      <c r="G17" s="4"/>
      <c r="H17" s="4"/>
    </row>
    <row r="18" spans="1:8" ht="15" x14ac:dyDescent="0.2">
      <c r="A18" s="139"/>
      <c r="B18" s="139"/>
      <c r="C18" s="367"/>
      <c r="D18" s="139"/>
      <c r="E18" s="139"/>
      <c r="F18" s="139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333</v>
      </c>
      <c r="G34" s="127">
        <f>SUM(G9:G33)</f>
        <v>550</v>
      </c>
      <c r="H34" s="127">
        <f>SUM(H9:H33)</f>
        <v>550</v>
      </c>
    </row>
    <row r="35" spans="1:8" ht="15" x14ac:dyDescent="0.3">
      <c r="A35" s="304"/>
      <c r="B35" s="304"/>
      <c r="C35" s="304"/>
      <c r="D35" s="304"/>
      <c r="E35" s="304"/>
      <c r="F35" s="304"/>
      <c r="G35" s="260"/>
      <c r="H35" s="260"/>
    </row>
    <row r="36" spans="1:8" ht="15" x14ac:dyDescent="0.3">
      <c r="A36" s="305" t="s">
        <v>443</v>
      </c>
      <c r="B36" s="304"/>
      <c r="C36" s="304"/>
      <c r="D36" s="304"/>
      <c r="E36" s="304"/>
      <c r="F36" s="304"/>
      <c r="G36" s="260"/>
      <c r="H36" s="260"/>
    </row>
    <row r="37" spans="1:8" ht="15" x14ac:dyDescent="0.3">
      <c r="A37" s="305"/>
      <c r="B37" s="304"/>
      <c r="C37" s="304"/>
      <c r="D37" s="304"/>
      <c r="E37" s="304"/>
      <c r="F37" s="304"/>
      <c r="G37" s="260"/>
      <c r="H37" s="260"/>
    </row>
    <row r="38" spans="1:8" ht="15" x14ac:dyDescent="0.3">
      <c r="A38" s="305"/>
      <c r="B38" s="260"/>
      <c r="C38" s="260"/>
      <c r="D38" s="260"/>
      <c r="E38" s="260"/>
      <c r="F38" s="260"/>
      <c r="G38" s="260"/>
      <c r="H38" s="260"/>
    </row>
    <row r="39" spans="1:8" ht="15" x14ac:dyDescent="0.3">
      <c r="A39" s="305"/>
      <c r="B39" s="260"/>
      <c r="C39" s="260"/>
      <c r="D39" s="260"/>
      <c r="E39" s="260"/>
      <c r="F39" s="260"/>
      <c r="G39" s="260"/>
      <c r="H39" s="260"/>
    </row>
    <row r="40" spans="1:8" x14ac:dyDescent="0.2">
      <c r="A40" s="301"/>
      <c r="B40" s="301"/>
      <c r="C40" s="301"/>
      <c r="D40" s="301"/>
      <c r="E40" s="301"/>
      <c r="F40" s="301"/>
      <c r="G40" s="301"/>
      <c r="H40" s="301"/>
    </row>
    <row r="41" spans="1:8" ht="15" x14ac:dyDescent="0.3">
      <c r="A41" s="266" t="s">
        <v>99</v>
      </c>
      <c r="B41" s="260"/>
      <c r="C41" s="260"/>
      <c r="D41" s="260"/>
      <c r="E41" s="260"/>
      <c r="F41" s="260"/>
      <c r="G41" s="260"/>
      <c r="H41" s="260"/>
    </row>
    <row r="42" spans="1:8" ht="15" x14ac:dyDescent="0.3">
      <c r="A42" s="260"/>
      <c r="B42" s="260"/>
      <c r="C42" s="260"/>
      <c r="D42" s="260"/>
      <c r="E42" s="260"/>
      <c r="F42" s="260"/>
      <c r="G42" s="260"/>
      <c r="H42" s="260"/>
    </row>
    <row r="43" spans="1:8" ht="15" x14ac:dyDescent="0.3">
      <c r="A43" s="260"/>
      <c r="B43" s="260"/>
      <c r="C43" s="260"/>
      <c r="D43" s="260"/>
      <c r="E43" s="260"/>
      <c r="F43" s="260"/>
      <c r="G43" s="260"/>
      <c r="H43" s="267"/>
    </row>
    <row r="44" spans="1:8" ht="15" x14ac:dyDescent="0.3">
      <c r="A44" s="266"/>
      <c r="B44" s="266" t="s">
        <v>265</v>
      </c>
      <c r="C44" s="266"/>
      <c r="D44" s="266"/>
      <c r="E44" s="266"/>
      <c r="F44" s="266"/>
      <c r="G44" s="260"/>
      <c r="H44" s="267"/>
    </row>
    <row r="45" spans="1:8" ht="15" x14ac:dyDescent="0.3">
      <c r="A45" s="260"/>
      <c r="B45" s="260" t="s">
        <v>264</v>
      </c>
      <c r="C45" s="260"/>
      <c r="D45" s="260"/>
      <c r="E45" s="260"/>
      <c r="F45" s="260"/>
      <c r="G45" s="260"/>
      <c r="H45" s="267"/>
    </row>
    <row r="46" spans="1:8" x14ac:dyDescent="0.2">
      <c r="A46" s="268"/>
      <c r="B46" s="268" t="s">
        <v>131</v>
      </c>
      <c r="C46" s="268"/>
      <c r="D46" s="268"/>
      <c r="E46" s="268"/>
      <c r="F46" s="268"/>
      <c r="G46" s="261"/>
      <c r="H46" s="261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0:C13">
      <formula1>11</formula1>
    </dataValidation>
  </dataValidation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261" customWidth="1"/>
    <col min="2" max="2" width="13.140625" style="261" customWidth="1"/>
    <col min="3" max="3" width="15.140625" style="261" customWidth="1"/>
    <col min="4" max="4" width="18" style="261" customWidth="1"/>
    <col min="5" max="5" width="20.5703125" style="261" customWidth="1"/>
    <col min="6" max="6" width="21.28515625" style="261" customWidth="1"/>
    <col min="7" max="7" width="15.140625" style="261" customWidth="1"/>
    <col min="8" max="8" width="15.5703125" style="261" customWidth="1"/>
    <col min="9" max="9" width="13.42578125" style="261" customWidth="1"/>
    <col min="10" max="10" width="0" style="261" hidden="1" customWidth="1"/>
    <col min="11" max="16384" width="9.140625" style="261"/>
  </cols>
  <sheetData>
    <row r="1" spans="1:10" ht="15" x14ac:dyDescent="0.3">
      <c r="A1" s="115" t="s">
        <v>448</v>
      </c>
      <c r="B1" s="115"/>
      <c r="C1" s="118"/>
      <c r="D1" s="118"/>
      <c r="E1" s="118"/>
      <c r="F1" s="118"/>
      <c r="G1" s="382" t="s">
        <v>101</v>
      </c>
      <c r="H1" s="382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80" t="s">
        <v>469</v>
      </c>
      <c r="H2" s="380"/>
    </row>
    <row r="3" spans="1:10" ht="15" x14ac:dyDescent="0.3">
      <c r="A3" s="117"/>
      <c r="B3" s="117"/>
      <c r="C3" s="117"/>
      <c r="D3" s="117"/>
      <c r="E3" s="117"/>
      <c r="F3" s="117"/>
      <c r="G3" s="295"/>
      <c r="H3" s="295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312" t="s">
        <v>468</v>
      </c>
      <c r="B5" s="121"/>
      <c r="C5" s="121"/>
      <c r="D5" s="121"/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4"/>
      <c r="B7" s="294"/>
      <c r="C7" s="294"/>
      <c r="D7" s="297"/>
      <c r="E7" s="294"/>
      <c r="F7" s="294"/>
      <c r="G7" s="119"/>
      <c r="H7" s="119"/>
    </row>
    <row r="8" spans="1:10" ht="30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342</v>
      </c>
      <c r="F8" s="131" t="s">
        <v>336</v>
      </c>
      <c r="G8" s="120" t="s">
        <v>10</v>
      </c>
      <c r="H8" s="120" t="s">
        <v>9</v>
      </c>
      <c r="J8" s="306" t="s">
        <v>341</v>
      </c>
    </row>
    <row r="9" spans="1:10" ht="15" x14ac:dyDescent="0.2">
      <c r="A9" s="139">
        <v>1</v>
      </c>
      <c r="B9" s="139"/>
      <c r="C9" s="139"/>
      <c r="D9" s="365"/>
      <c r="E9" s="139"/>
      <c r="F9" s="139"/>
      <c r="G9" s="4"/>
      <c r="H9" s="4"/>
      <c r="J9" s="306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340</v>
      </c>
      <c r="G34" s="127">
        <f>SUM(G9:G33)</f>
        <v>0</v>
      </c>
      <c r="H34" s="127">
        <f>SUM(H9:H33)</f>
        <v>0</v>
      </c>
    </row>
    <row r="35" spans="1:9" ht="15" x14ac:dyDescent="0.3">
      <c r="A35" s="304"/>
      <c r="B35" s="304"/>
      <c r="C35" s="304"/>
      <c r="D35" s="304"/>
      <c r="E35" s="304"/>
      <c r="F35" s="304"/>
      <c r="G35" s="304"/>
      <c r="H35" s="260"/>
      <c r="I35" s="260"/>
    </row>
    <row r="36" spans="1:9" ht="15" x14ac:dyDescent="0.3">
      <c r="A36" s="305" t="s">
        <v>444</v>
      </c>
      <c r="B36" s="305"/>
      <c r="C36" s="304"/>
      <c r="D36" s="304"/>
      <c r="E36" s="304"/>
      <c r="F36" s="304"/>
      <c r="G36" s="304"/>
      <c r="H36" s="260"/>
      <c r="I36" s="260"/>
    </row>
    <row r="37" spans="1:9" ht="15" x14ac:dyDescent="0.3">
      <c r="A37" s="305" t="s">
        <v>445</v>
      </c>
      <c r="B37" s="305"/>
      <c r="C37" s="304"/>
      <c r="D37" s="304"/>
      <c r="E37" s="304"/>
      <c r="F37" s="304"/>
      <c r="G37" s="304"/>
      <c r="H37" s="260"/>
      <c r="I37" s="260"/>
    </row>
    <row r="38" spans="1:9" ht="15" x14ac:dyDescent="0.3">
      <c r="A38" s="305"/>
      <c r="B38" s="305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5"/>
      <c r="B39" s="305"/>
      <c r="C39" s="260"/>
      <c r="D39" s="260"/>
      <c r="E39" s="260"/>
      <c r="F39" s="260"/>
      <c r="G39" s="260"/>
      <c r="H39" s="260"/>
      <c r="I39" s="260"/>
    </row>
    <row r="40" spans="1:9" x14ac:dyDescent="0.2">
      <c r="A40" s="301"/>
      <c r="B40" s="301"/>
      <c r="C40" s="301"/>
      <c r="D40" s="301"/>
      <c r="E40" s="301"/>
      <c r="F40" s="301"/>
      <c r="G40" s="301"/>
      <c r="H40" s="301"/>
      <c r="I40" s="301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0"/>
      <c r="F43" s="260"/>
      <c r="G43" s="260"/>
      <c r="H43" s="260"/>
      <c r="I43" s="267"/>
    </row>
    <row r="44" spans="1:9" ht="15" x14ac:dyDescent="0.3">
      <c r="A44" s="266"/>
      <c r="B44" s="266"/>
      <c r="C44" s="266" t="s">
        <v>411</v>
      </c>
      <c r="D44" s="266"/>
      <c r="E44" s="304"/>
      <c r="F44" s="266"/>
      <c r="G44" s="266"/>
      <c r="H44" s="260"/>
      <c r="I44" s="267"/>
    </row>
    <row r="45" spans="1:9" ht="15" x14ac:dyDescent="0.3">
      <c r="A45" s="260"/>
      <c r="B45" s="260"/>
      <c r="C45" s="260" t="s">
        <v>264</v>
      </c>
      <c r="D45" s="260"/>
      <c r="E45" s="260"/>
      <c r="F45" s="260"/>
      <c r="G45" s="260"/>
      <c r="H45" s="260"/>
      <c r="I45" s="267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B83" zoomScale="130" zoomScaleSheetLayoutView="130" workbookViewId="0">
      <selection activeCell="D102" sqref="D102"/>
    </sheetView>
  </sheetViews>
  <sheetFormatPr defaultRowHeight="15" x14ac:dyDescent="0.3"/>
  <cols>
    <col min="1" max="1" width="12.85546875" style="29" customWidth="1"/>
    <col min="2" max="2" width="64.42578125" style="28" customWidth="1"/>
    <col min="3" max="3" width="15.42578125" style="2" customWidth="1"/>
    <col min="4" max="4" width="20" style="2" customWidth="1"/>
    <col min="5" max="5" width="0.85546875" style="2" customWidth="1"/>
    <col min="6" max="16384" width="9.140625" style="2"/>
  </cols>
  <sheetData>
    <row r="1" spans="1:5" x14ac:dyDescent="0.3">
      <c r="A1" s="115" t="s">
        <v>216</v>
      </c>
      <c r="B1" s="181"/>
      <c r="C1" s="385" t="s">
        <v>190</v>
      </c>
      <c r="D1" s="385"/>
      <c r="E1" s="161"/>
    </row>
    <row r="2" spans="1:5" x14ac:dyDescent="0.3">
      <c r="A2" s="117" t="s">
        <v>132</v>
      </c>
      <c r="B2" s="181"/>
      <c r="C2" s="118"/>
      <c r="D2" s="373" t="s">
        <v>469</v>
      </c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>ეროვნულ-დემოკრატიული პარტია</v>
      </c>
      <c r="B5" s="180"/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105</v>
      </c>
      <c r="B8" s="184" t="s">
        <v>182</v>
      </c>
      <c r="C8" s="184" t="s">
        <v>299</v>
      </c>
      <c r="D8" s="184" t="s">
        <v>251</v>
      </c>
      <c r="E8" s="161"/>
    </row>
    <row r="9" spans="1:5" x14ac:dyDescent="0.3">
      <c r="A9" s="49"/>
      <c r="B9" s="50"/>
      <c r="C9" s="230"/>
      <c r="D9" s="230"/>
      <c r="E9" s="161"/>
    </row>
    <row r="10" spans="1:5" x14ac:dyDescent="0.3">
      <c r="A10" s="51" t="s">
        <v>183</v>
      </c>
      <c r="B10" s="52"/>
      <c r="C10" s="185">
        <f>SUM(C11,C34)</f>
        <v>34024.43</v>
      </c>
      <c r="D10" s="185">
        <f>SUM(D11,D34)</f>
        <v>30508.43</v>
      </c>
      <c r="E10" s="161"/>
    </row>
    <row r="11" spans="1:5" x14ac:dyDescent="0.3">
      <c r="A11" s="53" t="s">
        <v>184</v>
      </c>
      <c r="B11" s="54"/>
      <c r="C11" s="126">
        <v>9998.43</v>
      </c>
      <c r="D11" s="126">
        <v>5182.43</v>
      </c>
      <c r="E11" s="161"/>
    </row>
    <row r="12" spans="1:5" x14ac:dyDescent="0.3">
      <c r="A12" s="57">
        <v>1110</v>
      </c>
      <c r="B12" s="56" t="s">
        <v>134</v>
      </c>
      <c r="C12" s="8"/>
      <c r="D12" s="8"/>
      <c r="E12" s="161"/>
    </row>
    <row r="13" spans="1:5" x14ac:dyDescent="0.3">
      <c r="A13" s="57">
        <v>1120</v>
      </c>
      <c r="B13" s="56" t="s">
        <v>135</v>
      </c>
      <c r="C13" s="8"/>
      <c r="D13" s="8"/>
      <c r="E13" s="161"/>
    </row>
    <row r="14" spans="1:5" x14ac:dyDescent="0.3">
      <c r="A14" s="57">
        <v>1211</v>
      </c>
      <c r="B14" s="56" t="s">
        <v>136</v>
      </c>
      <c r="C14" s="362">
        <v>9998.43</v>
      </c>
      <c r="D14" s="362">
        <v>5182.43</v>
      </c>
      <c r="E14" s="161"/>
    </row>
    <row r="15" spans="1:5" x14ac:dyDescent="0.3">
      <c r="A15" s="57">
        <v>1212</v>
      </c>
      <c r="B15" s="56" t="s">
        <v>137</v>
      </c>
      <c r="C15" s="8"/>
      <c r="D15" s="8"/>
      <c r="E15" s="161"/>
    </row>
    <row r="16" spans="1:5" x14ac:dyDescent="0.3">
      <c r="A16" s="57">
        <v>1213</v>
      </c>
      <c r="B16" s="56" t="s">
        <v>138</v>
      </c>
      <c r="C16" s="8"/>
      <c r="D16" s="8"/>
      <c r="E16" s="161"/>
    </row>
    <row r="17" spans="1:5" x14ac:dyDescent="0.3">
      <c r="A17" s="57">
        <v>1214</v>
      </c>
      <c r="B17" s="56" t="s">
        <v>139</v>
      </c>
      <c r="C17" s="8"/>
      <c r="D17" s="8"/>
      <c r="E17" s="161"/>
    </row>
    <row r="18" spans="1:5" x14ac:dyDescent="0.3">
      <c r="A18" s="57">
        <v>1215</v>
      </c>
      <c r="B18" s="56" t="s">
        <v>140</v>
      </c>
      <c r="C18" s="8"/>
      <c r="D18" s="8"/>
      <c r="E18" s="161"/>
    </row>
    <row r="19" spans="1:5" x14ac:dyDescent="0.3">
      <c r="A19" s="57">
        <v>1300</v>
      </c>
      <c r="B19" s="56" t="s">
        <v>141</v>
      </c>
      <c r="C19" s="8"/>
      <c r="D19" s="8"/>
      <c r="E19" s="161"/>
    </row>
    <row r="20" spans="1:5" x14ac:dyDescent="0.3">
      <c r="A20" s="57">
        <v>1410</v>
      </c>
      <c r="B20" s="56" t="s">
        <v>142</v>
      </c>
      <c r="C20" s="8"/>
      <c r="D20" s="8"/>
      <c r="E20" s="161"/>
    </row>
    <row r="21" spans="1:5" x14ac:dyDescent="0.3">
      <c r="A21" s="57">
        <v>1421</v>
      </c>
      <c r="B21" s="56" t="s">
        <v>143</v>
      </c>
      <c r="C21" s="8"/>
      <c r="D21" s="8"/>
      <c r="E21" s="161"/>
    </row>
    <row r="22" spans="1:5" x14ac:dyDescent="0.3">
      <c r="A22" s="57">
        <v>1422</v>
      </c>
      <c r="B22" s="56" t="s">
        <v>144</v>
      </c>
      <c r="C22" s="8"/>
      <c r="D22" s="8"/>
      <c r="E22" s="161"/>
    </row>
    <row r="23" spans="1:5" x14ac:dyDescent="0.3">
      <c r="A23" s="57">
        <v>1423</v>
      </c>
      <c r="B23" s="56" t="s">
        <v>145</v>
      </c>
      <c r="C23" s="8"/>
      <c r="D23" s="8"/>
      <c r="E23" s="161"/>
    </row>
    <row r="24" spans="1:5" x14ac:dyDescent="0.3">
      <c r="A24" s="57">
        <v>1431</v>
      </c>
      <c r="B24" s="56" t="s">
        <v>146</v>
      </c>
      <c r="C24" s="8"/>
      <c r="D24" s="8"/>
      <c r="E24" s="161"/>
    </row>
    <row r="25" spans="1:5" x14ac:dyDescent="0.3">
      <c r="A25" s="57">
        <v>1432</v>
      </c>
      <c r="B25" s="56" t="s">
        <v>147</v>
      </c>
      <c r="C25" s="8"/>
      <c r="D25" s="8"/>
      <c r="E25" s="161"/>
    </row>
    <row r="26" spans="1:5" x14ac:dyDescent="0.3">
      <c r="A26" s="57">
        <v>1433</v>
      </c>
      <c r="B26" s="56" t="s">
        <v>148</v>
      </c>
      <c r="C26" s="8"/>
      <c r="D26" s="8"/>
      <c r="E26" s="161"/>
    </row>
    <row r="27" spans="1:5" x14ac:dyDescent="0.3">
      <c r="A27" s="57">
        <v>1441</v>
      </c>
      <c r="B27" s="56" t="s">
        <v>149</v>
      </c>
      <c r="C27" s="8"/>
      <c r="D27" s="8"/>
      <c r="E27" s="161"/>
    </row>
    <row r="28" spans="1:5" x14ac:dyDescent="0.3">
      <c r="A28" s="57">
        <v>1442</v>
      </c>
      <c r="B28" s="56" t="s">
        <v>150</v>
      </c>
      <c r="C28" s="8"/>
      <c r="D28" s="8"/>
      <c r="E28" s="161"/>
    </row>
    <row r="29" spans="1:5" x14ac:dyDescent="0.3">
      <c r="A29" s="57">
        <v>1443</v>
      </c>
      <c r="B29" s="56" t="s">
        <v>151</v>
      </c>
      <c r="C29" s="8"/>
      <c r="D29" s="8"/>
      <c r="E29" s="161"/>
    </row>
    <row r="30" spans="1:5" x14ac:dyDescent="0.3">
      <c r="A30" s="57">
        <v>1444</v>
      </c>
      <c r="B30" s="56" t="s">
        <v>152</v>
      </c>
      <c r="C30" s="8"/>
      <c r="D30" s="8"/>
      <c r="E30" s="161"/>
    </row>
    <row r="31" spans="1:5" x14ac:dyDescent="0.3">
      <c r="A31" s="57">
        <v>1445</v>
      </c>
      <c r="B31" s="56" t="s">
        <v>153</v>
      </c>
      <c r="C31" s="8"/>
      <c r="D31" s="8"/>
      <c r="E31" s="161"/>
    </row>
    <row r="32" spans="1:5" x14ac:dyDescent="0.3">
      <c r="A32" s="57">
        <v>1446</v>
      </c>
      <c r="B32" s="56" t="s">
        <v>154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185</v>
      </c>
      <c r="B34" s="56"/>
      <c r="C34" s="126">
        <f>SUM(C35:C42)</f>
        <v>24026</v>
      </c>
      <c r="D34" s="126">
        <f>SUM(D35:D42)</f>
        <v>25326</v>
      </c>
      <c r="E34" s="161"/>
    </row>
    <row r="35" spans="1:5" x14ac:dyDescent="0.3">
      <c r="A35" s="57">
        <v>2110</v>
      </c>
      <c r="B35" s="56" t="s">
        <v>92</v>
      </c>
      <c r="C35" s="8"/>
      <c r="D35" s="8"/>
      <c r="E35" s="161"/>
    </row>
    <row r="36" spans="1:5" x14ac:dyDescent="0.3">
      <c r="A36" s="57">
        <v>2120</v>
      </c>
      <c r="B36" s="56" t="s">
        <v>155</v>
      </c>
      <c r="C36" s="8">
        <v>24026</v>
      </c>
      <c r="D36" s="8">
        <v>25326</v>
      </c>
      <c r="E36" s="161"/>
    </row>
    <row r="37" spans="1:5" x14ac:dyDescent="0.3">
      <c r="A37" s="57">
        <v>2130</v>
      </c>
      <c r="B37" s="56" t="s">
        <v>93</v>
      </c>
      <c r="C37" s="8"/>
      <c r="D37" s="8"/>
      <c r="E37" s="161"/>
    </row>
    <row r="38" spans="1:5" x14ac:dyDescent="0.3">
      <c r="A38" s="57">
        <v>2140</v>
      </c>
      <c r="B38" s="56" t="s">
        <v>391</v>
      </c>
      <c r="C38" s="8"/>
      <c r="D38" s="8"/>
      <c r="E38" s="161"/>
    </row>
    <row r="39" spans="1:5" x14ac:dyDescent="0.3">
      <c r="A39" s="57">
        <v>2150</v>
      </c>
      <c r="B39" s="56" t="s">
        <v>393</v>
      </c>
      <c r="C39" s="8"/>
      <c r="D39" s="8"/>
      <c r="E39" s="161"/>
    </row>
    <row r="40" spans="1:5" x14ac:dyDescent="0.3">
      <c r="A40" s="57">
        <v>2220</v>
      </c>
      <c r="B40" s="56" t="s">
        <v>94</v>
      </c>
      <c r="C40" s="8"/>
      <c r="D40" s="8"/>
      <c r="E40" s="161"/>
    </row>
    <row r="41" spans="1:5" x14ac:dyDescent="0.3">
      <c r="A41" s="57">
        <v>2300</v>
      </c>
      <c r="B41" s="56" t="s">
        <v>156</v>
      </c>
      <c r="C41" s="8"/>
      <c r="D41" s="8"/>
      <c r="E41" s="161"/>
    </row>
    <row r="42" spans="1:5" x14ac:dyDescent="0.3">
      <c r="A42" s="57">
        <v>2400</v>
      </c>
      <c r="B42" s="56" t="s">
        <v>157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189</v>
      </c>
      <c r="B44" s="56"/>
      <c r="C44" s="126">
        <f>SUM(C45,C64)</f>
        <v>34024.43</v>
      </c>
      <c r="D44" s="126">
        <f>SUM(D45,D64)</f>
        <v>30508.43</v>
      </c>
      <c r="E44" s="161"/>
    </row>
    <row r="45" spans="1:5" x14ac:dyDescent="0.3">
      <c r="A45" s="58" t="s">
        <v>186</v>
      </c>
      <c r="B45" s="56"/>
      <c r="C45" s="126">
        <f>SUM(C46:C61)</f>
        <v>0</v>
      </c>
      <c r="D45" s="126">
        <f>SUM(D46:D61)</f>
        <v>0</v>
      </c>
      <c r="E45" s="161"/>
    </row>
    <row r="46" spans="1:5" x14ac:dyDescent="0.3">
      <c r="A46" s="57">
        <v>3100</v>
      </c>
      <c r="B46" s="56" t="s">
        <v>158</v>
      </c>
      <c r="C46" s="8"/>
      <c r="D46" s="8"/>
      <c r="E46" s="161"/>
    </row>
    <row r="47" spans="1:5" x14ac:dyDescent="0.3">
      <c r="A47" s="57">
        <v>3210</v>
      </c>
      <c r="B47" s="56" t="s">
        <v>159</v>
      </c>
      <c r="C47" s="8"/>
      <c r="D47" s="8"/>
      <c r="E47" s="161"/>
    </row>
    <row r="48" spans="1:5" x14ac:dyDescent="0.3">
      <c r="A48" s="57">
        <v>3221</v>
      </c>
      <c r="B48" s="56" t="s">
        <v>160</v>
      </c>
      <c r="C48" s="8"/>
      <c r="D48" s="8"/>
      <c r="E48" s="161"/>
    </row>
    <row r="49" spans="1:5" x14ac:dyDescent="0.3">
      <c r="A49" s="57">
        <v>3222</v>
      </c>
      <c r="B49" s="56" t="s">
        <v>161</v>
      </c>
      <c r="C49" s="8"/>
      <c r="D49" s="8"/>
      <c r="E49" s="161"/>
    </row>
    <row r="50" spans="1:5" x14ac:dyDescent="0.3">
      <c r="A50" s="57">
        <v>3223</v>
      </c>
      <c r="B50" s="56" t="s">
        <v>162</v>
      </c>
      <c r="C50" s="8"/>
      <c r="D50" s="8"/>
      <c r="E50" s="161"/>
    </row>
    <row r="51" spans="1:5" x14ac:dyDescent="0.3">
      <c r="A51" s="57">
        <v>3224</v>
      </c>
      <c r="B51" s="56" t="s">
        <v>163</v>
      </c>
      <c r="C51" s="8"/>
      <c r="D51" s="8"/>
      <c r="E51" s="161"/>
    </row>
    <row r="52" spans="1:5" x14ac:dyDescent="0.3">
      <c r="A52" s="57">
        <v>3231</v>
      </c>
      <c r="B52" s="56" t="s">
        <v>164</v>
      </c>
      <c r="C52" s="8"/>
      <c r="D52" s="8"/>
      <c r="E52" s="161"/>
    </row>
    <row r="53" spans="1:5" x14ac:dyDescent="0.3">
      <c r="A53" s="57">
        <v>3232</v>
      </c>
      <c r="B53" s="56" t="s">
        <v>165</v>
      </c>
      <c r="C53" s="8"/>
      <c r="D53" s="8"/>
      <c r="E53" s="161"/>
    </row>
    <row r="54" spans="1:5" x14ac:dyDescent="0.3">
      <c r="A54" s="57">
        <v>3234</v>
      </c>
      <c r="B54" s="56" t="s">
        <v>166</v>
      </c>
      <c r="C54" s="8"/>
      <c r="D54" s="8"/>
      <c r="E54" s="161"/>
    </row>
    <row r="55" spans="1:5" ht="30" x14ac:dyDescent="0.3">
      <c r="A55" s="57">
        <v>3236</v>
      </c>
      <c r="B55" s="56" t="s">
        <v>181</v>
      </c>
      <c r="C55" s="8"/>
      <c r="D55" s="8"/>
      <c r="E55" s="161"/>
    </row>
    <row r="56" spans="1:5" ht="45" x14ac:dyDescent="0.3">
      <c r="A56" s="57">
        <v>3237</v>
      </c>
      <c r="B56" s="56" t="s">
        <v>167</v>
      </c>
      <c r="C56" s="8"/>
      <c r="D56" s="8"/>
      <c r="E56" s="161"/>
    </row>
    <row r="57" spans="1:5" x14ac:dyDescent="0.3">
      <c r="A57" s="57">
        <v>3241</v>
      </c>
      <c r="B57" s="56" t="s">
        <v>168</v>
      </c>
      <c r="C57" s="8"/>
      <c r="D57" s="8"/>
      <c r="E57" s="161"/>
    </row>
    <row r="58" spans="1:5" x14ac:dyDescent="0.3">
      <c r="A58" s="57">
        <v>3242</v>
      </c>
      <c r="B58" s="56" t="s">
        <v>169</v>
      </c>
      <c r="C58" s="8"/>
      <c r="D58" s="8"/>
      <c r="E58" s="161"/>
    </row>
    <row r="59" spans="1:5" x14ac:dyDescent="0.3">
      <c r="A59" s="57">
        <v>3243</v>
      </c>
      <c r="B59" s="56" t="s">
        <v>170</v>
      </c>
      <c r="C59" s="8"/>
      <c r="D59" s="8"/>
      <c r="E59" s="161"/>
    </row>
    <row r="60" spans="1:5" x14ac:dyDescent="0.3">
      <c r="A60" s="57">
        <v>3245</v>
      </c>
      <c r="B60" s="56" t="s">
        <v>171</v>
      </c>
      <c r="C60" s="8"/>
      <c r="D60" s="8"/>
      <c r="E60" s="161"/>
    </row>
    <row r="61" spans="1:5" x14ac:dyDescent="0.3">
      <c r="A61" s="57">
        <v>3246</v>
      </c>
      <c r="B61" s="56" t="s">
        <v>172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187</v>
      </c>
      <c r="B64" s="56"/>
      <c r="C64" s="126">
        <f>SUM(C65:C67)</f>
        <v>34024.43</v>
      </c>
      <c r="D64" s="126">
        <f>SUM(D65:D67)</f>
        <v>30508.43</v>
      </c>
      <c r="E64" s="161"/>
    </row>
    <row r="65" spans="1:5" x14ac:dyDescent="0.3">
      <c r="A65" s="57">
        <v>5100</v>
      </c>
      <c r="B65" s="56" t="s">
        <v>249</v>
      </c>
      <c r="C65" s="8">
        <v>34024.43</v>
      </c>
      <c r="D65" s="8">
        <v>30508.43</v>
      </c>
      <c r="E65" s="161"/>
    </row>
    <row r="66" spans="1:5" x14ac:dyDescent="0.3">
      <c r="A66" s="57">
        <v>5220</v>
      </c>
      <c r="B66" s="56" t="s">
        <v>413</v>
      </c>
      <c r="C66" s="8"/>
      <c r="D66" s="8"/>
      <c r="E66" s="161"/>
    </row>
    <row r="67" spans="1:5" x14ac:dyDescent="0.3">
      <c r="A67" s="57">
        <v>5230</v>
      </c>
      <c r="B67" s="56" t="s">
        <v>414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188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173</v>
      </c>
      <c r="C71" s="8"/>
      <c r="D71" s="8"/>
      <c r="E71" s="161"/>
    </row>
    <row r="72" spans="1:5" x14ac:dyDescent="0.3">
      <c r="A72" s="57">
        <v>2</v>
      </c>
      <c r="B72" s="56" t="s">
        <v>174</v>
      </c>
      <c r="C72" s="8"/>
      <c r="D72" s="8"/>
      <c r="E72" s="161"/>
    </row>
    <row r="73" spans="1:5" x14ac:dyDescent="0.3">
      <c r="A73" s="57">
        <v>3</v>
      </c>
      <c r="B73" s="56" t="s">
        <v>175</v>
      </c>
      <c r="C73" s="8"/>
      <c r="D73" s="8"/>
      <c r="E73" s="161"/>
    </row>
    <row r="74" spans="1:5" x14ac:dyDescent="0.3">
      <c r="A74" s="57">
        <v>4</v>
      </c>
      <c r="B74" s="56" t="s">
        <v>356</v>
      </c>
      <c r="C74" s="8"/>
      <c r="D74" s="8"/>
      <c r="E74" s="161"/>
    </row>
    <row r="75" spans="1:5" x14ac:dyDescent="0.3">
      <c r="A75" s="57">
        <v>5</v>
      </c>
      <c r="B75" s="56" t="s">
        <v>176</v>
      </c>
      <c r="C75" s="8"/>
      <c r="D75" s="8"/>
      <c r="E75" s="161"/>
    </row>
    <row r="76" spans="1:5" x14ac:dyDescent="0.3">
      <c r="A76" s="57">
        <v>6</v>
      </c>
      <c r="B76" s="56" t="s">
        <v>177</v>
      </c>
      <c r="C76" s="8"/>
      <c r="D76" s="8"/>
      <c r="E76" s="161"/>
    </row>
    <row r="77" spans="1:5" x14ac:dyDescent="0.3">
      <c r="A77" s="57">
        <v>7</v>
      </c>
      <c r="B77" s="56" t="s">
        <v>178</v>
      </c>
      <c r="C77" s="8"/>
      <c r="D77" s="8"/>
      <c r="E77" s="161"/>
    </row>
    <row r="78" spans="1:5" x14ac:dyDescent="0.3">
      <c r="A78" s="57">
        <v>8</v>
      </c>
      <c r="B78" s="56" t="s">
        <v>179</v>
      </c>
      <c r="C78" s="8"/>
      <c r="D78" s="8"/>
      <c r="E78" s="161"/>
    </row>
    <row r="79" spans="1:5" x14ac:dyDescent="0.3">
      <c r="A79" s="57">
        <v>9</v>
      </c>
      <c r="B79" s="56" t="s">
        <v>180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2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2016-04-13T14:24:11Z</dcterms:modified>
</cp:coreProperties>
</file>