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4" sheetId="8" r:id="rId4"/>
    <sheet name="ფორმა N4.1" sheetId="27" r:id="rId5"/>
    <sheet name="ფორმა 4.2" sheetId="29" r:id="rId6"/>
    <sheet name="ფორმა N4.3" sheetId="30" r:id="rId7"/>
    <sheet name="ფორმა 4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N4'!$A$10:$D$13</definedName>
    <definedName name="_xlnm._FilterDatabase" localSheetId="4" hidden="1">'ფორმა N4.1'!$B$9:$D$24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_xlnm.Print_Area" localSheetId="7">'ფორმა 4.4'!$A$1:$H$46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N4'!$A$1:$D$92</definedName>
    <definedName name="_xlnm.Print_Area" localSheetId="8">'ფორმა N7'!$A$1:$D$90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10" i="9" l="1"/>
  <c r="D11" i="12" l="1"/>
  <c r="C11" i="12"/>
  <c r="C16" i="8" l="1"/>
  <c r="D77" i="8"/>
  <c r="C77" i="8"/>
  <c r="I38" i="35" l="1"/>
  <c r="D26" i="7" l="1"/>
  <c r="C26" i="7"/>
  <c r="D26" i="3"/>
  <c r="C26" i="3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8" i="8" l="1"/>
  <c r="C38" i="8"/>
  <c r="C34" i="8" s="1"/>
  <c r="H39" i="10" l="1"/>
  <c r="H36" i="10" s="1"/>
  <c r="H32" i="10"/>
  <c r="H24" i="10"/>
  <c r="H19" i="10"/>
  <c r="H17" i="10"/>
  <c r="H14" i="10"/>
  <c r="A5" i="39" l="1"/>
  <c r="A4" i="39"/>
  <c r="D16" i="8"/>
  <c r="D48" i="8"/>
  <c r="D38" i="8"/>
  <c r="D34" i="8" s="1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4" i="8" l="1"/>
  <c r="C54" i="8"/>
  <c r="H10" i="10" l="1"/>
  <c r="H9" i="10" s="1"/>
  <c r="A5" i="17" l="1"/>
  <c r="A5" i="10"/>
  <c r="A5" i="9"/>
  <c r="A5" i="12"/>
  <c r="A5" i="8"/>
  <c r="A5" i="7"/>
  <c r="A5" i="16"/>
  <c r="C64" i="12" l="1"/>
  <c r="D64" i="12"/>
  <c r="D12" i="8"/>
  <c r="C12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3" i="8" l="1"/>
  <c r="C73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G9" i="10" l="1"/>
  <c r="I9" i="10"/>
  <c r="D45" i="12"/>
  <c r="C45" i="12"/>
  <c r="D34" i="12"/>
  <c r="C34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5" i="8"/>
  <c r="D25" i="8"/>
  <c r="D19" i="8" s="1"/>
  <c r="D15" i="8" s="1"/>
  <c r="C25" i="8"/>
  <c r="C19" i="8" s="1"/>
  <c r="D18" i="3"/>
  <c r="C18" i="3"/>
  <c r="D15" i="3"/>
  <c r="C15" i="3"/>
  <c r="C10" i="3" s="1"/>
  <c r="C15" i="8" l="1"/>
  <c r="C11" i="8" s="1"/>
  <c r="D11" i="8"/>
  <c r="C25" i="3"/>
  <c r="D10" i="3"/>
  <c r="D10" i="12"/>
  <c r="D44" i="12"/>
  <c r="J9" i="10"/>
  <c r="D25" i="3"/>
  <c r="C44" i="12"/>
  <c r="F9" i="10"/>
  <c r="C9" i="3" l="1"/>
  <c r="D9" i="3"/>
</calcChain>
</file>

<file path=xl/sharedStrings.xml><?xml version="1.0" encoding="utf-8"?>
<sst xmlns="http://schemas.openxmlformats.org/spreadsheetml/2006/main" count="752" uniqueCount="466">
  <si>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</si>
  <si>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</si>
  <si>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</si>
  <si>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</si>
  <si>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</si>
  <si>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</si>
  <si>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</si>
  <si>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</si>
  <si>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</si>
  <si>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</si>
  <si>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</si>
  <si>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</si>
  <si>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</si>
  <si>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</si>
  <si>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</si>
  <si>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</si>
  <si>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</si>
  <si>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</si>
  <si>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</si>
  <si>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</si>
  <si>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</si>
  <si>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</si>
  <si>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</si>
  <si>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</si>
  <si>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</si>
  <si>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</si>
  <si>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</si>
  <si>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</si>
  <si>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</si>
  <si>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</si>
  <si>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</si>
  <si>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</si>
  <si>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</si>
  <si>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</si>
  <si>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</si>
  <si>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</si>
  <si>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</si>
  <si>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</si>
  <si>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</si>
  <si>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</si>
  <si>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</si>
  <si>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</si>
  <si>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</si>
  <si>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</si>
  <si>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</si>
  <si>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</si>
  <si>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</si>
  <si>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</si>
  <si>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</si>
  <si>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</si>
  <si>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</si>
  <si>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</si>
  <si>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</si>
  <si>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</si>
  <si>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</si>
  <si>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</si>
  <si>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</si>
  <si>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</si>
  <si>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</si>
  <si>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</si>
  <si>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</si>
  <si>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</si>
  <si>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</si>
  <si>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</si>
  <si>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</si>
  <si>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</si>
  <si>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</si>
  <si>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</si>
  <si>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</si>
  <si>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</si>
  <si>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</si>
  <si>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</si>
  <si>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</si>
  <si>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</si>
  <si>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</si>
  <si>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</si>
  <si>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</si>
  <si>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</si>
  <si>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</si>
  <si>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</si>
  <si>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</si>
  <si>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</si>
  <si>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</si>
  <si>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</si>
  <si>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</si>
  <si>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</si>
  <si>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</si>
  <si>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</si>
  <si>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</si>
  <si>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</si>
  <si>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</si>
  <si>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</si>
  <si>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</si>
  <si>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</si>
  <si>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</si>
  <si>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</si>
  <si>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</si>
  <si>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</si>
  <si>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</si>
  <si>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</si>
  <si>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</si>
  <si>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</si>
  <si>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</si>
  <si>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</si>
  <si>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</si>
  <si>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</si>
  <si>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</si>
  <si>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</si>
  <si>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</si>
  <si>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</si>
  <si>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</si>
  <si>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</si>
  <si>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</si>
  <si>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</si>
  <si>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</si>
  <si>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</si>
  <si>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</si>
  <si>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</si>
  <si>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</si>
  <si>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</si>
  <si>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</si>
  <si>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</si>
  <si>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</si>
  <si>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</si>
  <si>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</si>
  <si>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</si>
  <si>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</si>
  <si>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</si>
  <si>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</si>
  <si>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</si>
  <si>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</si>
  <si>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</si>
  <si>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</si>
  <si>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</si>
  <si>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</si>
  <si>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</si>
  <si>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</si>
  <si>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</si>
  <si>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</si>
  <si>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</si>
  <si>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</si>
  <si>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</si>
  <si>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</si>
  <si>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</si>
  <si>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</si>
  <si>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</si>
  <si>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</si>
  <si>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</si>
  <si>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</si>
  <si>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</si>
  <si>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</si>
  <si>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</si>
  <si>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</si>
  <si>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</si>
  <si>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</si>
  <si>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</si>
  <si>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</si>
  <si>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</si>
  <si>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</si>
  <si>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</si>
  <si>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</si>
  <si>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</si>
  <si>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</si>
  <si>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</si>
  <si>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</si>
  <si>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</si>
  <si>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</si>
  <si>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</si>
  <si>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</si>
  <si>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</si>
  <si>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</si>
  <si>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</si>
  <si>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</si>
  <si>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</si>
  <si>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</si>
  <si>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</si>
  <si>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</si>
  <si>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</si>
  <si>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</si>
  <si>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</si>
  <si>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</si>
  <si>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</si>
  <si>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</si>
  <si>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</si>
  <si>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</si>
  <si>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</si>
  <si>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</si>
  <si>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</si>
  <si>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</si>
  <si>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</si>
  <si>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</si>
  <si>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</si>
  <si>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</si>
  <si>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</si>
  <si>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</si>
  <si>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</si>
  <si>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</si>
  <si>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</si>
  <si>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</si>
  <si>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</si>
  <si>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</si>
  <si>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</si>
  <si>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</si>
  <si>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</si>
  <si>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</si>
  <si>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</si>
  <si>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</si>
  <si>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</si>
  <si>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</si>
  <si>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</si>
  <si>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</si>
  <si>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</si>
  <si>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</si>
  <si>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</si>
  <si>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</si>
  <si>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</si>
  <si>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</si>
  <si>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</si>
  <si>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</si>
  <si>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</si>
  <si>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</si>
  <si>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</si>
  <si>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</si>
  <si>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</si>
  <si>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</si>
  <si>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</si>
  <si>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</si>
  <si>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</si>
  <si>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</si>
  <si>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</si>
  <si>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</si>
  <si>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</si>
  <si>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</si>
  <si>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</si>
  <si>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</si>
  <si>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</si>
  <si>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</si>
  <si>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</si>
  <si>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</si>
  <si>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</si>
  <si>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</si>
  <si>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</si>
  <si>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</si>
  <si>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</si>
  <si>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</si>
  <si>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</si>
  <si>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</si>
  <si>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</si>
  <si>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</si>
  <si>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</si>
  <si>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</si>
  <si>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</si>
  <si>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</si>
  <si>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</si>
  <si>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</si>
  <si>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</si>
  <si>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</si>
  <si>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</si>
  <si>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</si>
  <si>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</si>
  <si>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</si>
  <si>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</si>
  <si>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</si>
  <si>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</si>
  <si>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</si>
  <si>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</si>
  <si>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</si>
  <si>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</si>
  <si>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</si>
  <si>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</si>
  <si>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</si>
  <si>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</si>
  <si>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</si>
  <si>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</si>
  <si>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</si>
  <si>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</si>
  <si>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</si>
  <si>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</si>
  <si>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</si>
  <si>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</si>
  <si>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</si>
  <si>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</si>
  <si>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</si>
  <si>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</si>
  <si>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</si>
  <si>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</si>
  <si>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</si>
  <si>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</si>
  <si>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</si>
  <si>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</si>
  <si>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</si>
  <si>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</si>
  <si>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</si>
  <si>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</si>
  <si>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</si>
  <si>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</si>
  <si>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</si>
  <si>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</si>
  <si>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</si>
  <si>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</si>
  <si>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</si>
  <si>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</si>
  <si>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</si>
  <si>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</si>
  <si>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</si>
  <si>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</si>
  <si>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</si>
  <si>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</si>
  <si>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</si>
  <si>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</si>
  <si>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</si>
  <si>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</si>
  <si>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</si>
  <si>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</si>
  <si>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</si>
  <si>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</si>
  <si>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</si>
  <si>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</si>
  <si>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</si>
  <si>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</si>
  <si>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</si>
  <si>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</si>
  <si>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</si>
  <si>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</si>
  <si>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</si>
  <si>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</si>
  <si>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</si>
  <si>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</si>
  <si>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</si>
  <si>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</si>
  <si>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</si>
  <si>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</si>
  <si>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</si>
  <si>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</si>
  <si>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</si>
  <si>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</si>
  <si>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</si>
  <si>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</si>
  <si>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</si>
  <si>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</si>
  <si>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</si>
  <si>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</si>
  <si>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</si>
  <si>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</si>
  <si>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</si>
  <si>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</si>
  <si>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</si>
  <si>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</si>
  <si>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</si>
  <si>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</si>
  <si>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</si>
  <si>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</si>
  <si>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</si>
  <si>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</si>
  <si>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</si>
  <si>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</si>
  <si>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</si>
  <si>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</si>
  <si>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</si>
  <si>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</si>
  <si>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</si>
  <si>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</si>
  <si>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</si>
  <si>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</si>
  <si>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</si>
  <si>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</si>
  <si>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</si>
  <si>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</si>
  <si>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</si>
  <si>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</si>
  <si>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</si>
  <si>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</si>
  <si>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</si>
  <si>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</si>
  <si>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</si>
  <si>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</si>
  <si>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</si>
  <si>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</si>
  <si>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</si>
  <si>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</si>
  <si>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</si>
  <si>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</si>
  <si>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</si>
  <si>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</si>
  <si>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</si>
  <si>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</si>
  <si>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</si>
  <si>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</si>
  <si>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</si>
  <si>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</si>
  <si>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</si>
  <si>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</si>
  <si>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</si>
  <si>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</si>
  <si>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</si>
  <si>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</si>
  <si>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</si>
  <si>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</si>
  <si>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</si>
  <si>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</si>
  <si>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</si>
  <si>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</si>
  <si>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</si>
  <si>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</si>
  <si>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</si>
  <si>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</si>
  <si>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</si>
  <si>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</si>
  <si>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</si>
  <si>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</si>
  <si>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</si>
  <si>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</si>
  <si>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</si>
  <si>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</si>
  <si>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</si>
  <si>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</si>
  <si>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</si>
  <si>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</si>
  <si>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</si>
  <si>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</si>
  <si>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</si>
  <si>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</si>
  <si>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</si>
  <si>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</si>
  <si>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</si>
  <si>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</si>
  <si>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</si>
  <si>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</si>
  <si>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</si>
  <si>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</si>
  <si>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</si>
  <si>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</si>
  <si>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</si>
  <si>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</si>
  <si>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</si>
  <si>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</si>
  <si>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</si>
  <si>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</si>
  <si>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</si>
  <si>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</si>
  <si>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</si>
  <si>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</si>
  <si>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</si>
  <si>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</si>
  <si>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</si>
  <si>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</si>
  <si>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</si>
  <si>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</si>
  <si>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</si>
  <si>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ავტომანქანა</t>
  </si>
  <si>
    <t>ტოიოტა</t>
  </si>
  <si>
    <t>კოროლა</t>
  </si>
  <si>
    <t>MJM054</t>
  </si>
  <si>
    <t>საქართველოს ბანკი</t>
  </si>
  <si>
    <t>GE93BG0000000314222100</t>
  </si>
  <si>
    <t>საორგანიზაციო საკითხები</t>
  </si>
  <si>
    <t>ეროვნულ-დემოკრატიული პარტია</t>
  </si>
  <si>
    <t>ზურაბ</t>
  </si>
  <si>
    <t>ღონღაძე</t>
  </si>
  <si>
    <t>01005023286</t>
  </si>
  <si>
    <t>სამეგრელო</t>
  </si>
  <si>
    <t>1.6.4.3</t>
  </si>
  <si>
    <t>04/0715</t>
  </si>
  <si>
    <t>ფულადი შემოწირულობა</t>
  </si>
  <si>
    <t>GE93BG0000000902934500</t>
  </si>
  <si>
    <t>01/01/2015 - 12/31/2015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</si>
</sst>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color indexed="18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0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6" fillId="0" borderId="1" xfId="3" applyBorder="1" applyAlignment="1" applyProtection="1">
      <alignment vertical="center"/>
      <protection locked="0"/>
    </xf>
    <xf numFmtId="0" fontId="6" fillId="0" borderId="1" xfId="3" applyBorder="1" applyAlignment="1" applyProtection="1">
      <alignment vertical="center" wrapText="1"/>
      <protection locked="0"/>
    </xf>
    <xf numFmtId="14" fontId="6" fillId="0" borderId="1" xfId="3" applyNumberFormat="1" applyBorder="1" applyAlignment="1" applyProtection="1">
      <alignment vertical="center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12" fillId="0" borderId="6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29" fillId="0" borderId="1" xfId="1" applyFont="1" applyFill="1" applyBorder="1" applyAlignment="1" applyProtection="1">
      <alignment horizontal="left" vertical="top" wrapText="1"/>
    </xf>
    <xf numFmtId="0" fontId="29" fillId="0" borderId="1" xfId="1" applyFont="1" applyFill="1" applyBorder="1" applyAlignment="1" applyProtection="1">
      <alignment horizontal="left" vertical="center" wrapText="1"/>
    </xf>
    <xf numFmtId="49" fontId="29" fillId="0" borderId="1" xfId="3" applyNumberFormat="1" applyFont="1" applyBorder="1" applyAlignment="1" applyProtection="1">
      <alignment vertical="top"/>
      <protection locked="0"/>
    </xf>
    <xf numFmtId="49" fontId="30" fillId="0" borderId="2" xfId="8" applyNumberFormat="1" applyFont="1" applyBorder="1" applyAlignment="1" applyProtection="1">
      <alignment vertical="top" wrapText="1" shrinkToFit="1"/>
      <protection locked="0"/>
    </xf>
    <xf numFmtId="49" fontId="30" fillId="0" borderId="1" xfId="9" applyNumberFormat="1" applyFont="1" applyBorder="1" applyAlignment="1" applyProtection="1">
      <alignment horizontal="left" vertical="top"/>
      <protection locked="0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5" borderId="0" xfId="0" applyFont="1" applyFill="1"/>
    <xf numFmtId="0" fontId="17" fillId="5" borderId="0" xfId="0" applyFont="1" applyFill="1" applyBorder="1" applyAlignment="1" applyProtection="1">
      <alignment horizontal="left"/>
    </xf>
    <xf numFmtId="0" fontId="11" fillId="0" borderId="0" xfId="3" applyFont="1" applyFill="1" applyProtection="1"/>
    <xf numFmtId="0" fontId="29" fillId="0" borderId="1" xfId="1" applyFont="1" applyFill="1" applyBorder="1" applyAlignment="1" applyProtection="1">
      <alignment horizontal="left" vertical="center" wrapText="1" indent="1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left" vertical="top" wrapText="1"/>
    </xf>
    <xf numFmtId="49" fontId="16" fillId="0" borderId="1" xfId="9" applyNumberFormat="1" applyFont="1" applyBorder="1" applyAlignment="1" applyProtection="1">
      <alignment horizontal="left" vertical="top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9" fontId="16" fillId="0" borderId="2" xfId="8" applyNumberFormat="1" applyFont="1" applyBorder="1" applyAlignment="1" applyProtection="1">
      <alignment vertical="top" wrapText="1" shrinkToFit="1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17" fillId="0" borderId="1" xfId="0" applyFont="1" applyBorder="1" applyAlignment="1">
      <alignment vertical="top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14" fontId="17" fillId="0" borderId="1" xfId="0" applyNumberFormat="1" applyFont="1" applyFill="1" applyBorder="1" applyAlignment="1" applyProtection="1">
      <alignment vertical="top"/>
      <protection locked="0"/>
    </xf>
    <xf numFmtId="0" fontId="31" fillId="0" borderId="6" xfId="2" applyFont="1" applyFill="1" applyBorder="1" applyAlignment="1" applyProtection="1">
      <alignment horizontal="right" vertical="top" wrapText="1"/>
      <protection locked="0"/>
    </xf>
    <xf numFmtId="49" fontId="17" fillId="0" borderId="1" xfId="3" applyNumberFormat="1" applyFont="1" applyBorder="1" applyAlignment="1" applyProtection="1">
      <alignment vertical="top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0" fontId="17" fillId="0" borderId="5" xfId="1" applyFont="1" applyFill="1" applyBorder="1" applyAlignment="1" applyProtection="1">
      <alignment horizontal="left" vertical="center" wrapText="1" indent="1"/>
    </xf>
    <xf numFmtId="0" fontId="0" fillId="0" borderId="1" xfId="0" applyBorder="1"/>
    <xf numFmtId="49" fontId="16" fillId="0" borderId="1" xfId="8" applyNumberFormat="1" applyFont="1" applyBorder="1" applyAlignment="1" applyProtection="1">
      <alignment vertical="top" wrapText="1" shrinkToFit="1"/>
      <protection locked="0"/>
    </xf>
    <xf numFmtId="0" fontId="17" fillId="0" borderId="1" xfId="0" applyFont="1" applyBorder="1" applyAlignment="1">
      <alignment horizontal="left" vertical="top"/>
    </xf>
    <xf numFmtId="14" fontId="22" fillId="0" borderId="2" xfId="5" applyNumberFormat="1" applyFont="1" applyBorder="1" applyAlignment="1" applyProtection="1">
      <alignment vertical="center" wrapText="1"/>
      <protection locked="0"/>
    </xf>
    <xf numFmtId="0" fontId="22" fillId="0" borderId="2" xfId="5" applyFont="1" applyBorder="1" applyAlignment="1" applyProtection="1">
      <alignment vertical="center" wrapText="1"/>
      <protection locked="0"/>
    </xf>
    <xf numFmtId="0" fontId="22" fillId="0" borderId="19" xfId="5" applyFont="1" applyBorder="1" applyAlignment="1" applyProtection="1">
      <alignment horizontal="right" vertical="center"/>
      <protection locked="0"/>
    </xf>
    <xf numFmtId="0" fontId="22" fillId="0" borderId="18" xfId="5" applyFont="1" applyBorder="1" applyAlignment="1" applyProtection="1">
      <alignment vertical="center" wrapText="1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49" fontId="22" fillId="0" borderId="2" xfId="5" applyNumberFormat="1" applyFont="1" applyBorder="1" applyAlignment="1" applyProtection="1">
      <alignment vertical="center"/>
      <protection locked="0"/>
    </xf>
    <xf numFmtId="0" fontId="14" fillId="0" borderId="19" xfId="8" applyFont="1" applyBorder="1" applyAlignment="1" applyProtection="1">
      <alignment horizontal="left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4.28515625" style="63" customWidth="1"/>
    <col min="5" max="5" width="18.5703125" style="63" customWidth="1"/>
    <col min="6" max="6" width="17.5703125" style="63" customWidth="1"/>
    <col min="7" max="7" width="16.85546875" style="96" customWidth="1"/>
    <col min="8" max="8" width="24.7109375" style="96" customWidth="1"/>
    <col min="9" max="9" width="23.5703125" style="96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110" customFormat="1" x14ac:dyDescent="0.3">
      <c r="A1" s="113" t="s">
        <v>303</v>
      </c>
      <c r="B1" s="140"/>
      <c r="C1" s="140"/>
      <c r="D1" s="140"/>
      <c r="E1" s="141"/>
      <c r="F1" s="142"/>
      <c r="G1" s="144"/>
      <c r="H1" s="154"/>
      <c r="I1" s="113"/>
      <c r="J1" s="140"/>
      <c r="K1" s="141"/>
      <c r="L1" s="141"/>
      <c r="M1" s="347" t="s">
        <v>101</v>
      </c>
    </row>
    <row r="2" spans="1:13" s="110" customFormat="1" x14ac:dyDescent="0.3">
      <c r="A2" s="115" t="s">
        <v>132</v>
      </c>
      <c r="B2" s="140"/>
      <c r="C2" s="140"/>
      <c r="D2" s="140"/>
      <c r="E2" s="141"/>
      <c r="F2" s="142"/>
      <c r="G2" s="144"/>
      <c r="H2" s="154"/>
      <c r="I2" s="115"/>
      <c r="J2" s="140"/>
      <c r="K2" s="141"/>
      <c r="L2" s="141"/>
      <c r="M2" s="346" t="s">
        <v>465</v>
      </c>
    </row>
    <row r="3" spans="1:13" s="110" customFormat="1" x14ac:dyDescent="0.3">
      <c r="A3" s="140"/>
      <c r="B3" s="140"/>
      <c r="C3" s="143"/>
      <c r="D3" s="145"/>
      <c r="E3" s="141"/>
      <c r="F3" s="141"/>
      <c r="G3" s="146"/>
      <c r="H3" s="141"/>
      <c r="I3" s="141"/>
      <c r="J3" s="142"/>
      <c r="K3" s="140"/>
      <c r="L3" s="140"/>
      <c r="M3" s="141"/>
    </row>
    <row r="4" spans="1:13" s="110" customFormat="1" x14ac:dyDescent="0.3">
      <c r="A4" s="142" t="s">
        <v>268</v>
      </c>
      <c r="B4" s="155"/>
      <c r="C4" s="155"/>
      <c r="D4" s="308" t="s">
        <v>456</v>
      </c>
      <c r="E4" s="163"/>
      <c r="F4" s="141"/>
      <c r="G4" s="148"/>
      <c r="H4" s="141"/>
      <c r="I4" s="162"/>
      <c r="J4" s="163"/>
      <c r="K4" s="140"/>
      <c r="L4" s="141"/>
      <c r="M4" s="141"/>
    </row>
    <row r="5" spans="1:13" s="110" customFormat="1" x14ac:dyDescent="0.3">
      <c r="A5" s="365"/>
      <c r="B5" s="142"/>
      <c r="C5" s="142"/>
      <c r="D5" s="155"/>
      <c r="E5" s="141"/>
      <c r="F5" s="141"/>
      <c r="G5" s="148"/>
      <c r="H5" s="148"/>
      <c r="I5" s="148"/>
      <c r="J5" s="147"/>
      <c r="K5" s="154"/>
      <c r="L5" s="140"/>
      <c r="M5" s="141"/>
    </row>
    <row r="6" spans="1:13" s="110" customFormat="1" ht="15.75" thickBot="1" x14ac:dyDescent="0.35">
      <c r="A6" s="149"/>
      <c r="B6" s="141"/>
      <c r="C6" s="147"/>
      <c r="D6" s="150"/>
      <c r="E6" s="141"/>
      <c r="F6" s="141"/>
      <c r="G6" s="148"/>
      <c r="H6" s="148"/>
      <c r="I6" s="148"/>
      <c r="J6" s="141"/>
      <c r="K6" s="140"/>
      <c r="L6" s="140"/>
      <c r="M6" s="141"/>
    </row>
    <row r="7" spans="1:13" ht="15.75" thickBot="1" x14ac:dyDescent="0.3">
      <c r="A7" s="151"/>
      <c r="B7" s="152"/>
      <c r="C7" s="151"/>
      <c r="D7" s="151"/>
      <c r="E7" s="153"/>
      <c r="F7" s="153"/>
      <c r="G7" s="142"/>
      <c r="H7" s="142"/>
      <c r="I7" s="142"/>
      <c r="J7" s="394" t="s">
        <v>418</v>
      </c>
      <c r="K7" s="395"/>
      <c r="L7" s="396"/>
      <c r="M7" s="151"/>
    </row>
    <row r="8" spans="1:13" s="71" customFormat="1" ht="39" thickBot="1" x14ac:dyDescent="0.25">
      <c r="A8" s="223" t="s">
        <v>64</v>
      </c>
      <c r="B8" s="224" t="s">
        <v>133</v>
      </c>
      <c r="C8" s="224" t="s">
        <v>270</v>
      </c>
      <c r="D8" s="225" t="s">
        <v>276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272</v>
      </c>
      <c r="K8" s="70" t="s">
        <v>273</v>
      </c>
      <c r="L8" s="70" t="s">
        <v>223</v>
      </c>
      <c r="M8" s="226" t="s">
        <v>224</v>
      </c>
    </row>
    <row r="9" spans="1:13" s="101" customFormat="1" ht="15.75" thickBot="1" x14ac:dyDescent="0.3">
      <c r="A9" s="216">
        <v>1</v>
      </c>
      <c r="B9" s="217">
        <v>2</v>
      </c>
      <c r="C9" s="217">
        <v>3</v>
      </c>
      <c r="D9" s="218">
        <v>4</v>
      </c>
      <c r="E9" s="219">
        <v>7</v>
      </c>
      <c r="F9" s="217">
        <v>8</v>
      </c>
      <c r="G9" s="221">
        <v>9</v>
      </c>
      <c r="H9" s="222">
        <v>12</v>
      </c>
      <c r="I9" s="220">
        <v>13</v>
      </c>
      <c r="J9" s="219">
        <v>14</v>
      </c>
      <c r="K9" s="217">
        <v>15</v>
      </c>
      <c r="L9" s="217">
        <v>16</v>
      </c>
      <c r="M9" s="220">
        <v>17</v>
      </c>
    </row>
    <row r="10" spans="1:13" ht="30" x14ac:dyDescent="0.25">
      <c r="A10" s="72">
        <v>1</v>
      </c>
      <c r="B10" s="387" t="s">
        <v>462</v>
      </c>
      <c r="C10" s="388" t="s">
        <v>463</v>
      </c>
      <c r="D10" s="389">
        <v>700</v>
      </c>
      <c r="E10" s="390" t="s">
        <v>458</v>
      </c>
      <c r="F10" s="388" t="s">
        <v>457</v>
      </c>
      <c r="G10" s="391" t="s">
        <v>459</v>
      </c>
      <c r="H10" s="392" t="s">
        <v>464</v>
      </c>
      <c r="I10" s="393" t="s">
        <v>453</v>
      </c>
      <c r="J10" s="75"/>
      <c r="K10" s="76"/>
      <c r="L10" s="77"/>
      <c r="M10" s="74"/>
    </row>
    <row r="11" spans="1:13" x14ac:dyDescent="0.25">
      <c r="A11" s="78">
        <v>2</v>
      </c>
      <c r="B11" s="215"/>
      <c r="C11" s="73"/>
      <c r="D11" s="80"/>
      <c r="E11" s="81"/>
      <c r="F11" s="79"/>
      <c r="G11" s="82"/>
      <c r="H11" s="82"/>
      <c r="I11" s="82"/>
      <c r="J11" s="84"/>
      <c r="K11" s="85"/>
      <c r="L11" s="86"/>
      <c r="M11" s="83"/>
    </row>
    <row r="12" spans="1:13" x14ac:dyDescent="0.25">
      <c r="A12" s="78">
        <v>3</v>
      </c>
      <c r="B12" s="215"/>
      <c r="C12" s="73"/>
      <c r="D12" s="80"/>
      <c r="E12" s="81"/>
      <c r="F12" s="79"/>
      <c r="G12" s="82"/>
      <c r="H12" s="82"/>
      <c r="I12" s="82"/>
      <c r="J12" s="84"/>
      <c r="K12" s="85"/>
      <c r="L12" s="86"/>
      <c r="M12" s="83"/>
    </row>
    <row r="13" spans="1:13" x14ac:dyDescent="0.25">
      <c r="A13" s="78">
        <v>4</v>
      </c>
      <c r="B13" s="215"/>
      <c r="C13" s="73"/>
      <c r="D13" s="80"/>
      <c r="E13" s="81"/>
      <c r="F13" s="79"/>
      <c r="G13" s="82"/>
      <c r="H13" s="82"/>
      <c r="I13" s="82"/>
      <c r="J13" s="84"/>
      <c r="K13" s="85"/>
      <c r="L13" s="86"/>
      <c r="M13" s="83"/>
    </row>
    <row r="14" spans="1:13" x14ac:dyDescent="0.25">
      <c r="A14" s="78">
        <v>5</v>
      </c>
      <c r="B14" s="215"/>
      <c r="C14" s="73"/>
      <c r="D14" s="80"/>
      <c r="E14" s="81"/>
      <c r="F14" s="79"/>
      <c r="G14" s="82"/>
      <c r="H14" s="82"/>
      <c r="I14" s="82"/>
      <c r="J14" s="84"/>
      <c r="K14" s="85"/>
      <c r="L14" s="86"/>
      <c r="M14" s="83"/>
    </row>
    <row r="15" spans="1:13" x14ac:dyDescent="0.25">
      <c r="A15" s="78">
        <v>6</v>
      </c>
      <c r="B15" s="215"/>
      <c r="C15" s="73"/>
      <c r="D15" s="80"/>
      <c r="E15" s="81"/>
      <c r="F15" s="79"/>
      <c r="G15" s="82"/>
      <c r="H15" s="82"/>
      <c r="I15" s="82"/>
      <c r="J15" s="84"/>
      <c r="K15" s="85"/>
      <c r="L15" s="86"/>
      <c r="M15" s="83"/>
    </row>
    <row r="16" spans="1:13" x14ac:dyDescent="0.25">
      <c r="A16" s="78">
        <v>7</v>
      </c>
      <c r="B16" s="215"/>
      <c r="C16" s="73"/>
      <c r="D16" s="80"/>
      <c r="E16" s="81"/>
      <c r="F16" s="79"/>
      <c r="G16" s="82"/>
      <c r="H16" s="82"/>
      <c r="I16" s="82"/>
      <c r="J16" s="84"/>
      <c r="K16" s="85"/>
      <c r="L16" s="86"/>
      <c r="M16" s="83"/>
    </row>
    <row r="17" spans="1:13" x14ac:dyDescent="0.25">
      <c r="A17" s="78">
        <v>8</v>
      </c>
      <c r="B17" s="215"/>
      <c r="C17" s="73"/>
      <c r="D17" s="80"/>
      <c r="E17" s="81"/>
      <c r="F17" s="79"/>
      <c r="G17" s="82"/>
      <c r="H17" s="82"/>
      <c r="I17" s="82"/>
      <c r="J17" s="84"/>
      <c r="K17" s="85"/>
      <c r="L17" s="86"/>
      <c r="M17" s="83"/>
    </row>
    <row r="18" spans="1:13" x14ac:dyDescent="0.25">
      <c r="A18" s="78">
        <v>9</v>
      </c>
      <c r="B18" s="215"/>
      <c r="C18" s="73"/>
      <c r="D18" s="80"/>
      <c r="E18" s="81"/>
      <c r="F18" s="79"/>
      <c r="G18" s="82"/>
      <c r="H18" s="82"/>
      <c r="I18" s="82"/>
      <c r="J18" s="84"/>
      <c r="K18" s="85"/>
      <c r="L18" s="86"/>
      <c r="M18" s="83"/>
    </row>
    <row r="19" spans="1:13" x14ac:dyDescent="0.25">
      <c r="A19" s="78">
        <v>10</v>
      </c>
      <c r="B19" s="215"/>
      <c r="C19" s="73"/>
      <c r="D19" s="80"/>
      <c r="E19" s="81"/>
      <c r="F19" s="79"/>
      <c r="G19" s="82"/>
      <c r="H19" s="82"/>
      <c r="I19" s="82"/>
      <c r="J19" s="84"/>
      <c r="K19" s="85"/>
      <c r="L19" s="86"/>
      <c r="M19" s="83"/>
    </row>
    <row r="20" spans="1:13" x14ac:dyDescent="0.25">
      <c r="A20" s="78">
        <v>11</v>
      </c>
      <c r="B20" s="215"/>
      <c r="C20" s="73"/>
      <c r="D20" s="80"/>
      <c r="E20" s="81"/>
      <c r="F20" s="79"/>
      <c r="G20" s="82"/>
      <c r="H20" s="82"/>
      <c r="I20" s="82"/>
      <c r="J20" s="84"/>
      <c r="K20" s="85"/>
      <c r="L20" s="86"/>
      <c r="M20" s="83"/>
    </row>
    <row r="21" spans="1:13" x14ac:dyDescent="0.25">
      <c r="A21" s="78">
        <v>12</v>
      </c>
      <c r="B21" s="215"/>
      <c r="C21" s="73"/>
      <c r="D21" s="80"/>
      <c r="E21" s="81"/>
      <c r="F21" s="79"/>
      <c r="G21" s="82"/>
      <c r="H21" s="82"/>
      <c r="I21" s="82"/>
      <c r="J21" s="84"/>
      <c r="K21" s="85"/>
      <c r="L21" s="86"/>
      <c r="M21" s="83"/>
    </row>
    <row r="22" spans="1:13" x14ac:dyDescent="0.25">
      <c r="A22" s="78">
        <v>13</v>
      </c>
      <c r="B22" s="215"/>
      <c r="C22" s="73"/>
      <c r="D22" s="80"/>
      <c r="E22" s="81"/>
      <c r="F22" s="79"/>
      <c r="G22" s="82"/>
      <c r="H22" s="82"/>
      <c r="I22" s="82"/>
      <c r="J22" s="84"/>
      <c r="K22" s="85"/>
      <c r="L22" s="86"/>
      <c r="M22" s="83"/>
    </row>
    <row r="23" spans="1:13" x14ac:dyDescent="0.25">
      <c r="A23" s="78">
        <v>14</v>
      </c>
      <c r="B23" s="215"/>
      <c r="C23" s="73"/>
      <c r="D23" s="80"/>
      <c r="E23" s="81"/>
      <c r="F23" s="79"/>
      <c r="G23" s="82"/>
      <c r="H23" s="82"/>
      <c r="I23" s="82"/>
      <c r="J23" s="84"/>
      <c r="K23" s="85"/>
      <c r="L23" s="86"/>
      <c r="M23" s="83"/>
    </row>
    <row r="24" spans="1:13" x14ac:dyDescent="0.25">
      <c r="A24" s="78">
        <v>15</v>
      </c>
      <c r="B24" s="215"/>
      <c r="C24" s="73"/>
      <c r="D24" s="80"/>
      <c r="E24" s="81"/>
      <c r="F24" s="79"/>
      <c r="G24" s="82"/>
      <c r="H24" s="82"/>
      <c r="I24" s="82"/>
      <c r="J24" s="84"/>
      <c r="K24" s="85"/>
      <c r="L24" s="86"/>
      <c r="M24" s="83"/>
    </row>
    <row r="25" spans="1:13" x14ac:dyDescent="0.25">
      <c r="A25" s="78">
        <v>16</v>
      </c>
      <c r="B25" s="215"/>
      <c r="C25" s="73"/>
      <c r="D25" s="80"/>
      <c r="E25" s="81"/>
      <c r="F25" s="79"/>
      <c r="G25" s="82"/>
      <c r="H25" s="82"/>
      <c r="I25" s="82"/>
      <c r="J25" s="84"/>
      <c r="K25" s="85"/>
      <c r="L25" s="86"/>
      <c r="M25" s="83"/>
    </row>
    <row r="26" spans="1:13" x14ac:dyDescent="0.25">
      <c r="A26" s="78">
        <v>17</v>
      </c>
      <c r="B26" s="215"/>
      <c r="C26" s="73"/>
      <c r="D26" s="80"/>
      <c r="E26" s="81"/>
      <c r="F26" s="79"/>
      <c r="G26" s="82"/>
      <c r="H26" s="82"/>
      <c r="I26" s="82"/>
      <c r="J26" s="84"/>
      <c r="K26" s="85"/>
      <c r="L26" s="86"/>
      <c r="M26" s="83"/>
    </row>
    <row r="27" spans="1:13" x14ac:dyDescent="0.25">
      <c r="A27" s="78">
        <v>18</v>
      </c>
      <c r="B27" s="215"/>
      <c r="C27" s="73"/>
      <c r="D27" s="80"/>
      <c r="E27" s="81"/>
      <c r="F27" s="79"/>
      <c r="G27" s="82"/>
      <c r="H27" s="82"/>
      <c r="I27" s="82"/>
      <c r="J27" s="84"/>
      <c r="K27" s="85"/>
      <c r="L27" s="86"/>
      <c r="M27" s="83"/>
    </row>
    <row r="28" spans="1:13" x14ac:dyDescent="0.25">
      <c r="A28" s="78">
        <v>19</v>
      </c>
      <c r="B28" s="215"/>
      <c r="C28" s="73"/>
      <c r="D28" s="80"/>
      <c r="E28" s="81"/>
      <c r="F28" s="79"/>
      <c r="G28" s="82"/>
      <c r="H28" s="82"/>
      <c r="I28" s="82"/>
      <c r="J28" s="84"/>
      <c r="K28" s="85"/>
      <c r="L28" s="86"/>
      <c r="M28" s="83"/>
    </row>
    <row r="29" spans="1:13" ht="15.75" thickBot="1" x14ac:dyDescent="0.3">
      <c r="A29" s="87" t="s">
        <v>271</v>
      </c>
      <c r="B29" s="231"/>
      <c r="C29" s="88"/>
      <c r="D29" s="89"/>
      <c r="E29" s="90"/>
      <c r="F29" s="88"/>
      <c r="G29" s="91"/>
      <c r="H29" s="91"/>
      <c r="I29" s="91"/>
      <c r="J29" s="93"/>
      <c r="K29" s="94"/>
      <c r="L29" s="95"/>
      <c r="M29" s="92"/>
    </row>
    <row r="33" spans="1:11" s="110" customFormat="1" x14ac:dyDescent="0.3">
      <c r="A33" s="111" t="s">
        <v>410</v>
      </c>
      <c r="G33" s="112"/>
      <c r="H33" s="112"/>
      <c r="I33" s="112"/>
    </row>
    <row r="34" spans="1:11" s="110" customFormat="1" x14ac:dyDescent="0.3">
      <c r="A34" s="111" t="s">
        <v>421</v>
      </c>
      <c r="G34" s="112"/>
      <c r="H34" s="112"/>
      <c r="I34" s="112"/>
    </row>
    <row r="35" spans="1:11" s="110" customFormat="1" x14ac:dyDescent="0.3">
      <c r="A35" s="111" t="s">
        <v>420</v>
      </c>
      <c r="G35" s="112"/>
      <c r="H35" s="112"/>
      <c r="I35" s="112"/>
    </row>
    <row r="36" spans="1:11" s="110" customFormat="1" x14ac:dyDescent="0.3">
      <c r="B36" s="111"/>
      <c r="G36" s="112"/>
      <c r="H36" s="112"/>
      <c r="I36" s="112"/>
    </row>
    <row r="37" spans="1:11" s="110" customFormat="1" x14ac:dyDescent="0.3">
      <c r="B37" s="111"/>
      <c r="G37" s="112"/>
      <c r="H37" s="112"/>
      <c r="I37" s="112"/>
    </row>
    <row r="38" spans="1:11" s="110" customFormat="1" x14ac:dyDescent="0.3">
      <c r="B38" s="111"/>
      <c r="G38" s="112"/>
      <c r="H38" s="112"/>
      <c r="I38" s="112"/>
    </row>
    <row r="39" spans="1:11" s="110" customFormat="1" x14ac:dyDescent="0.3">
      <c r="B39" s="111"/>
      <c r="G39" s="112"/>
      <c r="H39" s="112"/>
      <c r="I39" s="112"/>
    </row>
    <row r="40" spans="1:11" s="110" customFormat="1" x14ac:dyDescent="0.3">
      <c r="B40" s="111"/>
      <c r="G40" s="112"/>
      <c r="H40" s="112"/>
      <c r="I40" s="112"/>
    </row>
    <row r="41" spans="1:11" x14ac:dyDescent="0.25">
      <c r="B41" s="62"/>
      <c r="G41" s="63"/>
      <c r="H41" s="63"/>
    </row>
    <row r="42" spans="1:11" s="2" customFormat="1" x14ac:dyDescent="0.3">
      <c r="B42" s="107" t="s">
        <v>99</v>
      </c>
    </row>
    <row r="43" spans="1:11" s="2" customFormat="1" x14ac:dyDescent="0.3">
      <c r="C43" s="106"/>
      <c r="G43" s="106"/>
      <c r="H43" s="109"/>
      <c r="I43"/>
    </row>
    <row r="44" spans="1:11" s="2" customFormat="1" x14ac:dyDescent="0.3">
      <c r="A44"/>
      <c r="C44" s="105" t="s">
        <v>262</v>
      </c>
      <c r="G44" s="12" t="s">
        <v>267</v>
      </c>
      <c r="H44" s="108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0" t="s">
        <v>131</v>
      </c>
      <c r="E46" s="63"/>
      <c r="F46" s="63"/>
      <c r="K46" s="63"/>
    </row>
    <row r="47" spans="1:11" customFormat="1" x14ac:dyDescent="0.25">
      <c r="E47" s="63"/>
      <c r="F47" s="63"/>
    </row>
    <row r="48" spans="1:11" customFormat="1" x14ac:dyDescent="0.25">
      <c r="E48" s="63"/>
      <c r="F48" s="63"/>
    </row>
    <row r="49" spans="5:6" customFormat="1" x14ac:dyDescent="0.25">
      <c r="E49" s="63"/>
      <c r="F49" s="63"/>
    </row>
    <row r="50" spans="5:6" customFormat="1" x14ac:dyDescent="0.25">
      <c r="E50" s="63"/>
      <c r="F50" s="63"/>
    </row>
    <row r="51" spans="5:6" customFormat="1" ht="12.75" x14ac:dyDescent="0.2"/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H29 I11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SheetLayoutView="115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3" t="s">
        <v>431</v>
      </c>
      <c r="B1" s="115"/>
      <c r="C1" s="115"/>
      <c r="D1" s="115"/>
      <c r="E1" s="115"/>
      <c r="F1" s="115"/>
      <c r="G1" s="115"/>
      <c r="H1" s="115"/>
      <c r="I1" s="399" t="s">
        <v>101</v>
      </c>
      <c r="J1" s="399"/>
      <c r="K1" s="159"/>
    </row>
    <row r="2" spans="1:11" x14ac:dyDescent="0.3">
      <c r="A2" s="115" t="s">
        <v>132</v>
      </c>
      <c r="B2" s="115"/>
      <c r="C2" s="115"/>
      <c r="D2" s="115"/>
      <c r="E2" s="115"/>
      <c r="F2" s="115"/>
      <c r="G2" s="115"/>
      <c r="H2" s="115"/>
      <c r="I2" s="397" t="s">
        <v>465</v>
      </c>
      <c r="J2" s="398"/>
      <c r="K2" s="159"/>
    </row>
    <row r="3" spans="1:11" x14ac:dyDescent="0.3">
      <c r="A3" s="115"/>
      <c r="B3" s="115"/>
      <c r="C3" s="115"/>
      <c r="D3" s="115"/>
      <c r="E3" s="115"/>
      <c r="F3" s="115"/>
      <c r="G3" s="115"/>
      <c r="H3" s="115"/>
      <c r="I3" s="114"/>
      <c r="J3" s="114"/>
      <c r="K3" s="159"/>
    </row>
    <row r="4" spans="1:11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84"/>
      <c r="G4" s="115"/>
      <c r="H4" s="115"/>
      <c r="I4" s="115"/>
      <c r="J4" s="115"/>
      <c r="K4" s="159"/>
    </row>
    <row r="5" spans="1:11" x14ac:dyDescent="0.3">
      <c r="A5" s="366" t="str">
        <f>'ფორმა N1'!D4</f>
        <v>ეროვნულ-დემოკრატიული პარტია</v>
      </c>
      <c r="B5" s="309"/>
      <c r="C5" s="309"/>
      <c r="D5" s="309"/>
      <c r="E5" s="309"/>
      <c r="F5" s="310"/>
      <c r="G5" s="309"/>
      <c r="H5" s="309"/>
      <c r="I5" s="309"/>
      <c r="J5" s="309"/>
      <c r="K5" s="159"/>
    </row>
    <row r="6" spans="1:11" x14ac:dyDescent="0.3">
      <c r="A6" s="116"/>
      <c r="B6" s="116"/>
      <c r="C6" s="115"/>
      <c r="D6" s="115"/>
      <c r="E6" s="115"/>
      <c r="F6" s="184"/>
      <c r="G6" s="115"/>
      <c r="H6" s="115"/>
      <c r="I6" s="115"/>
      <c r="J6" s="115"/>
      <c r="K6" s="159"/>
    </row>
    <row r="7" spans="1:11" x14ac:dyDescent="0.3">
      <c r="A7" s="185"/>
      <c r="B7" s="181"/>
      <c r="C7" s="181"/>
      <c r="D7" s="181"/>
      <c r="E7" s="181"/>
      <c r="F7" s="181"/>
      <c r="G7" s="181"/>
      <c r="H7" s="181"/>
      <c r="I7" s="181"/>
      <c r="J7" s="181"/>
      <c r="K7" s="159"/>
    </row>
    <row r="8" spans="1:11" s="26" customFormat="1" ht="45" x14ac:dyDescent="0.3">
      <c r="A8" s="187" t="s">
        <v>64</v>
      </c>
      <c r="B8" s="187" t="s">
        <v>103</v>
      </c>
      <c r="C8" s="188" t="s">
        <v>105</v>
      </c>
      <c r="D8" s="188" t="s">
        <v>269</v>
      </c>
      <c r="E8" s="188" t="s">
        <v>104</v>
      </c>
      <c r="F8" s="186" t="s">
        <v>250</v>
      </c>
      <c r="G8" s="186" t="s">
        <v>290</v>
      </c>
      <c r="H8" s="186" t="s">
        <v>291</v>
      </c>
      <c r="I8" s="186" t="s">
        <v>251</v>
      </c>
      <c r="J8" s="189" t="s">
        <v>106</v>
      </c>
      <c r="K8" s="159"/>
    </row>
    <row r="9" spans="1:11" s="26" customFormat="1" x14ac:dyDescent="0.3">
      <c r="A9" s="229">
        <v>1</v>
      </c>
      <c r="B9" s="229">
        <v>2</v>
      </c>
      <c r="C9" s="230">
        <v>3</v>
      </c>
      <c r="D9" s="230">
        <v>4</v>
      </c>
      <c r="E9" s="230">
        <v>5</v>
      </c>
      <c r="F9" s="230">
        <v>6</v>
      </c>
      <c r="G9" s="230">
        <v>7</v>
      </c>
      <c r="H9" s="230">
        <v>8</v>
      </c>
      <c r="I9" s="230">
        <v>9</v>
      </c>
      <c r="J9" s="230">
        <v>10</v>
      </c>
      <c r="K9" s="159"/>
    </row>
    <row r="10" spans="1:11" s="26" customFormat="1" ht="15.75" x14ac:dyDescent="0.3">
      <c r="A10" s="228">
        <v>1</v>
      </c>
      <c r="B10" s="374" t="s">
        <v>453</v>
      </c>
      <c r="C10" s="375" t="s">
        <v>454</v>
      </c>
      <c r="D10" s="376" t="s">
        <v>213</v>
      </c>
      <c r="E10" s="377">
        <v>36876</v>
      </c>
      <c r="F10" s="378">
        <v>0</v>
      </c>
      <c r="G10" s="378">
        <v>1300</v>
      </c>
      <c r="H10" s="378">
        <v>1114.81</v>
      </c>
      <c r="I10" s="378">
        <f>G10-H10</f>
        <v>185.19000000000005</v>
      </c>
      <c r="J10" s="378"/>
      <c r="K10" s="159"/>
    </row>
    <row r="11" spans="1:11" x14ac:dyDescent="0.3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1" x14ac:dyDescent="0.3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1" x14ac:dyDescent="0.3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1" x14ac:dyDescent="0.3">
      <c r="A14" s="158"/>
      <c r="B14" s="158"/>
      <c r="C14" s="158"/>
      <c r="D14" s="158"/>
      <c r="E14" s="158"/>
      <c r="F14" s="158"/>
      <c r="G14" s="158"/>
      <c r="H14" s="158"/>
      <c r="I14" s="158"/>
      <c r="J14" s="158"/>
    </row>
    <row r="15" spans="1:11" x14ac:dyDescent="0.3">
      <c r="A15" s="158"/>
      <c r="B15" s="305" t="s">
        <v>99</v>
      </c>
      <c r="C15" s="158"/>
      <c r="D15" s="158"/>
      <c r="E15" s="158"/>
      <c r="F15" s="306"/>
      <c r="G15" s="158"/>
      <c r="H15" s="158"/>
      <c r="I15" s="158"/>
      <c r="J15" s="158"/>
    </row>
    <row r="16" spans="1:11" x14ac:dyDescent="0.3">
      <c r="A16" s="158"/>
      <c r="B16" s="158"/>
      <c r="C16" s="158"/>
      <c r="D16" s="158"/>
      <c r="E16" s="158"/>
      <c r="F16" s="155"/>
      <c r="G16" s="155"/>
      <c r="H16" s="155"/>
      <c r="I16" s="155"/>
      <c r="J16" s="155"/>
    </row>
    <row r="17" spans="1:10" x14ac:dyDescent="0.3">
      <c r="A17" s="158"/>
      <c r="B17" s="158"/>
      <c r="C17" s="349"/>
      <c r="D17" s="158"/>
      <c r="E17" s="158"/>
      <c r="F17" s="349"/>
      <c r="G17" s="350"/>
      <c r="H17" s="350"/>
      <c r="I17" s="155"/>
      <c r="J17" s="155"/>
    </row>
    <row r="18" spans="1:10" x14ac:dyDescent="0.3">
      <c r="A18" s="155"/>
      <c r="B18" s="158"/>
      <c r="C18" s="307" t="s">
        <v>262</v>
      </c>
      <c r="D18" s="307"/>
      <c r="E18" s="158"/>
      <c r="F18" s="158" t="s">
        <v>267</v>
      </c>
      <c r="G18" s="155"/>
      <c r="H18" s="155"/>
      <c r="I18" s="155"/>
      <c r="J18" s="155"/>
    </row>
    <row r="19" spans="1:10" x14ac:dyDescent="0.3">
      <c r="A19" s="155"/>
      <c r="B19" s="158"/>
      <c r="C19" s="308" t="s">
        <v>131</v>
      </c>
      <c r="D19" s="158"/>
      <c r="E19" s="158"/>
      <c r="F19" s="158" t="s">
        <v>263</v>
      </c>
      <c r="G19" s="155"/>
      <c r="H19" s="155"/>
      <c r="I19" s="155"/>
      <c r="J19" s="155"/>
    </row>
    <row r="20" spans="1:10" customFormat="1" x14ac:dyDescent="0.3">
      <c r="A20" s="155"/>
      <c r="B20" s="158"/>
      <c r="C20" s="158"/>
      <c r="D20" s="308"/>
      <c r="E20" s="155"/>
      <c r="F20" s="155"/>
      <c r="G20" s="155"/>
      <c r="H20" s="155"/>
      <c r="I20" s="155"/>
      <c r="J20" s="155"/>
    </row>
    <row r="21" spans="1:10" customFormat="1" ht="12.75" x14ac:dyDescent="0.2">
      <c r="A21" s="155"/>
      <c r="B21" s="155"/>
      <c r="C21" s="155"/>
      <c r="D21" s="155"/>
      <c r="E21" s="155"/>
      <c r="F21" s="155"/>
      <c r="G21" s="155"/>
      <c r="H21" s="155"/>
      <c r="I21" s="155"/>
      <c r="J21" s="15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256" customWidth="1"/>
    <col min="2" max="2" width="13.28515625" style="256" customWidth="1"/>
    <col min="3" max="3" width="21.42578125" style="256" customWidth="1"/>
    <col min="4" max="4" width="17.85546875" style="256" customWidth="1"/>
    <col min="5" max="5" width="12.7109375" style="256" customWidth="1"/>
    <col min="6" max="6" width="36.85546875" style="256" customWidth="1"/>
    <col min="7" max="7" width="22.28515625" style="256" customWidth="1"/>
    <col min="8" max="8" width="0.5703125" style="256" customWidth="1"/>
    <col min="9" max="16384" width="9.140625" style="256"/>
  </cols>
  <sheetData>
    <row r="1" spans="1:8" x14ac:dyDescent="0.3">
      <c r="A1" s="113" t="s">
        <v>359</v>
      </c>
      <c r="B1" s="115"/>
      <c r="C1" s="115"/>
      <c r="D1" s="115"/>
      <c r="E1" s="115"/>
      <c r="F1" s="115"/>
      <c r="G1" s="236" t="s">
        <v>101</v>
      </c>
      <c r="H1" s="237"/>
    </row>
    <row r="2" spans="1:8" x14ac:dyDescent="0.3">
      <c r="A2" s="115" t="s">
        <v>132</v>
      </c>
      <c r="B2" s="115"/>
      <c r="C2" s="115"/>
      <c r="D2" s="115"/>
      <c r="E2" s="115"/>
      <c r="F2" s="115"/>
      <c r="G2" s="346" t="s">
        <v>465</v>
      </c>
      <c r="H2" s="237"/>
    </row>
    <row r="3" spans="1:8" x14ac:dyDescent="0.3">
      <c r="A3" s="115"/>
      <c r="B3" s="115"/>
      <c r="C3" s="115"/>
      <c r="D3" s="115"/>
      <c r="E3" s="115"/>
      <c r="F3" s="115"/>
      <c r="G3" s="156"/>
      <c r="H3" s="237"/>
    </row>
    <row r="4" spans="1:8" x14ac:dyDescent="0.3">
      <c r="A4" s="116" t="str">
        <f>'[1]ფორმა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5"/>
      <c r="H4" s="158"/>
    </row>
    <row r="5" spans="1:8" x14ac:dyDescent="0.3">
      <c r="A5" s="294" t="s">
        <v>456</v>
      </c>
      <c r="B5" s="294"/>
      <c r="C5" s="294"/>
      <c r="D5" s="294"/>
      <c r="E5" s="294"/>
      <c r="F5" s="294"/>
      <c r="G5" s="294"/>
      <c r="H5" s="158"/>
    </row>
    <row r="6" spans="1:8" x14ac:dyDescent="0.3">
      <c r="A6" s="116"/>
      <c r="B6" s="115"/>
      <c r="C6" s="115"/>
      <c r="D6" s="115"/>
      <c r="E6" s="115"/>
      <c r="F6" s="115"/>
      <c r="G6" s="115"/>
      <c r="H6" s="158"/>
    </row>
    <row r="7" spans="1:8" x14ac:dyDescent="0.3">
      <c r="A7" s="115"/>
      <c r="B7" s="115"/>
      <c r="C7" s="115"/>
      <c r="D7" s="115"/>
      <c r="E7" s="115"/>
      <c r="F7" s="115"/>
      <c r="G7" s="115"/>
      <c r="H7" s="159"/>
    </row>
    <row r="8" spans="1:8" ht="45.75" customHeight="1" x14ac:dyDescent="0.3">
      <c r="A8" s="238" t="s">
        <v>309</v>
      </c>
      <c r="B8" s="238" t="s">
        <v>133</v>
      </c>
      <c r="C8" s="239" t="s">
        <v>357</v>
      </c>
      <c r="D8" s="239" t="s">
        <v>358</v>
      </c>
      <c r="E8" s="239" t="s">
        <v>269</v>
      </c>
      <c r="F8" s="238" t="s">
        <v>316</v>
      </c>
      <c r="G8" s="239" t="s">
        <v>310</v>
      </c>
      <c r="H8" s="159"/>
    </row>
    <row r="9" spans="1:8" x14ac:dyDescent="0.3">
      <c r="A9" s="240" t="s">
        <v>311</v>
      </c>
      <c r="B9" s="241"/>
      <c r="C9" s="242"/>
      <c r="D9" s="243"/>
      <c r="E9" s="243"/>
      <c r="F9" s="243"/>
      <c r="G9" s="244"/>
      <c r="H9" s="159"/>
    </row>
    <row r="10" spans="1:8" ht="15.75" x14ac:dyDescent="0.3">
      <c r="A10" s="241">
        <v>1</v>
      </c>
      <c r="B10" s="215"/>
      <c r="C10" s="245"/>
      <c r="D10" s="246"/>
      <c r="E10" s="246"/>
      <c r="F10" s="246"/>
      <c r="G10" s="247" t="str">
        <f>IF(ISBLANK(B10),"",G9+C10-D10)</f>
        <v/>
      </c>
      <c r="H10" s="159"/>
    </row>
    <row r="11" spans="1:8" ht="15.75" x14ac:dyDescent="0.3">
      <c r="A11" s="241">
        <v>2</v>
      </c>
      <c r="B11" s="215"/>
      <c r="C11" s="245"/>
      <c r="D11" s="246"/>
      <c r="E11" s="246"/>
      <c r="F11" s="246"/>
      <c r="G11" s="247" t="str">
        <f t="shared" ref="G11:G38" si="0">IF(ISBLANK(B11),"",G10+C11-D11)</f>
        <v/>
      </c>
      <c r="H11" s="159"/>
    </row>
    <row r="12" spans="1:8" ht="15.75" x14ac:dyDescent="0.3">
      <c r="A12" s="241">
        <v>3</v>
      </c>
      <c r="B12" s="215"/>
      <c r="C12" s="245"/>
      <c r="D12" s="246"/>
      <c r="E12" s="246"/>
      <c r="F12" s="246"/>
      <c r="G12" s="247" t="str">
        <f t="shared" si="0"/>
        <v/>
      </c>
      <c r="H12" s="159"/>
    </row>
    <row r="13" spans="1:8" ht="15.75" x14ac:dyDescent="0.3">
      <c r="A13" s="241">
        <v>4</v>
      </c>
      <c r="B13" s="215"/>
      <c r="C13" s="245"/>
      <c r="D13" s="246"/>
      <c r="E13" s="246"/>
      <c r="F13" s="246"/>
      <c r="G13" s="247" t="str">
        <f t="shared" si="0"/>
        <v/>
      </c>
      <c r="H13" s="159"/>
    </row>
    <row r="14" spans="1:8" ht="15.75" x14ac:dyDescent="0.3">
      <c r="A14" s="241">
        <v>5</v>
      </c>
      <c r="B14" s="215"/>
      <c r="C14" s="245"/>
      <c r="D14" s="246"/>
      <c r="E14" s="246"/>
      <c r="F14" s="246"/>
      <c r="G14" s="247" t="str">
        <f t="shared" si="0"/>
        <v/>
      </c>
      <c r="H14" s="159"/>
    </row>
    <row r="15" spans="1:8" ht="15.75" x14ac:dyDescent="0.3">
      <c r="A15" s="241">
        <v>6</v>
      </c>
      <c r="B15" s="215"/>
      <c r="C15" s="245"/>
      <c r="D15" s="246"/>
      <c r="E15" s="246"/>
      <c r="F15" s="246"/>
      <c r="G15" s="247" t="str">
        <f t="shared" si="0"/>
        <v/>
      </c>
      <c r="H15" s="159"/>
    </row>
    <row r="16" spans="1:8" ht="15.75" x14ac:dyDescent="0.3">
      <c r="A16" s="241">
        <v>7</v>
      </c>
      <c r="B16" s="215"/>
      <c r="C16" s="245"/>
      <c r="D16" s="246"/>
      <c r="E16" s="246"/>
      <c r="F16" s="246"/>
      <c r="G16" s="247" t="str">
        <f t="shared" si="0"/>
        <v/>
      </c>
      <c r="H16" s="159"/>
    </row>
    <row r="17" spans="1:8" ht="15.75" x14ac:dyDescent="0.3">
      <c r="A17" s="241">
        <v>8</v>
      </c>
      <c r="B17" s="215"/>
      <c r="C17" s="245"/>
      <c r="D17" s="246"/>
      <c r="E17" s="246"/>
      <c r="F17" s="246"/>
      <c r="G17" s="247" t="str">
        <f t="shared" si="0"/>
        <v/>
      </c>
      <c r="H17" s="159"/>
    </row>
    <row r="18" spans="1:8" ht="15.75" x14ac:dyDescent="0.3">
      <c r="A18" s="241">
        <v>9</v>
      </c>
      <c r="B18" s="215"/>
      <c r="C18" s="245"/>
      <c r="D18" s="246"/>
      <c r="E18" s="246"/>
      <c r="F18" s="246"/>
      <c r="G18" s="247" t="str">
        <f t="shared" si="0"/>
        <v/>
      </c>
      <c r="H18" s="159"/>
    </row>
    <row r="19" spans="1:8" ht="15.75" x14ac:dyDescent="0.3">
      <c r="A19" s="241">
        <v>10</v>
      </c>
      <c r="B19" s="215"/>
      <c r="C19" s="245"/>
      <c r="D19" s="246"/>
      <c r="E19" s="246"/>
      <c r="F19" s="246"/>
      <c r="G19" s="247" t="str">
        <f t="shared" si="0"/>
        <v/>
      </c>
      <c r="H19" s="159"/>
    </row>
    <row r="20" spans="1:8" ht="15.75" x14ac:dyDescent="0.3">
      <c r="A20" s="241">
        <v>11</v>
      </c>
      <c r="B20" s="215"/>
      <c r="C20" s="245"/>
      <c r="D20" s="246"/>
      <c r="E20" s="246"/>
      <c r="F20" s="246"/>
      <c r="G20" s="247" t="str">
        <f t="shared" si="0"/>
        <v/>
      </c>
      <c r="H20" s="159"/>
    </row>
    <row r="21" spans="1:8" ht="15.75" x14ac:dyDescent="0.3">
      <c r="A21" s="241">
        <v>12</v>
      </c>
      <c r="B21" s="215"/>
      <c r="C21" s="245"/>
      <c r="D21" s="246"/>
      <c r="E21" s="246"/>
      <c r="F21" s="246"/>
      <c r="G21" s="247" t="str">
        <f t="shared" si="0"/>
        <v/>
      </c>
      <c r="H21" s="159"/>
    </row>
    <row r="22" spans="1:8" ht="15.75" x14ac:dyDescent="0.3">
      <c r="A22" s="241">
        <v>13</v>
      </c>
      <c r="B22" s="215"/>
      <c r="C22" s="245"/>
      <c r="D22" s="246"/>
      <c r="E22" s="246"/>
      <c r="F22" s="246"/>
      <c r="G22" s="247" t="str">
        <f t="shared" si="0"/>
        <v/>
      </c>
      <c r="H22" s="159"/>
    </row>
    <row r="23" spans="1:8" ht="15.75" x14ac:dyDescent="0.3">
      <c r="A23" s="241">
        <v>14</v>
      </c>
      <c r="B23" s="215"/>
      <c r="C23" s="245"/>
      <c r="D23" s="246"/>
      <c r="E23" s="246"/>
      <c r="F23" s="246"/>
      <c r="G23" s="247" t="str">
        <f t="shared" si="0"/>
        <v/>
      </c>
      <c r="H23" s="159"/>
    </row>
    <row r="24" spans="1:8" ht="15.75" x14ac:dyDescent="0.3">
      <c r="A24" s="241">
        <v>15</v>
      </c>
      <c r="B24" s="215"/>
      <c r="C24" s="245"/>
      <c r="D24" s="246"/>
      <c r="E24" s="246"/>
      <c r="F24" s="246"/>
      <c r="G24" s="247" t="str">
        <f t="shared" si="0"/>
        <v/>
      </c>
      <c r="H24" s="159"/>
    </row>
    <row r="25" spans="1:8" ht="15.75" x14ac:dyDescent="0.3">
      <c r="A25" s="241">
        <v>16</v>
      </c>
      <c r="B25" s="215"/>
      <c r="C25" s="245"/>
      <c r="D25" s="246"/>
      <c r="E25" s="246"/>
      <c r="F25" s="246"/>
      <c r="G25" s="247" t="str">
        <f t="shared" si="0"/>
        <v/>
      </c>
      <c r="H25" s="159"/>
    </row>
    <row r="26" spans="1:8" ht="15.75" x14ac:dyDescent="0.3">
      <c r="A26" s="241">
        <v>17</v>
      </c>
      <c r="B26" s="215"/>
      <c r="C26" s="245"/>
      <c r="D26" s="246"/>
      <c r="E26" s="246"/>
      <c r="F26" s="246"/>
      <c r="G26" s="247" t="str">
        <f t="shared" si="0"/>
        <v/>
      </c>
      <c r="H26" s="159"/>
    </row>
    <row r="27" spans="1:8" ht="15.75" x14ac:dyDescent="0.3">
      <c r="A27" s="241">
        <v>18</v>
      </c>
      <c r="B27" s="215"/>
      <c r="C27" s="245"/>
      <c r="D27" s="246"/>
      <c r="E27" s="246"/>
      <c r="F27" s="246"/>
      <c r="G27" s="247" t="str">
        <f t="shared" si="0"/>
        <v/>
      </c>
      <c r="H27" s="159"/>
    </row>
    <row r="28" spans="1:8" ht="15.75" x14ac:dyDescent="0.3">
      <c r="A28" s="241">
        <v>19</v>
      </c>
      <c r="B28" s="215"/>
      <c r="C28" s="245"/>
      <c r="D28" s="246"/>
      <c r="E28" s="246"/>
      <c r="F28" s="246"/>
      <c r="G28" s="247" t="str">
        <f t="shared" si="0"/>
        <v/>
      </c>
      <c r="H28" s="159"/>
    </row>
    <row r="29" spans="1:8" ht="15.75" x14ac:dyDescent="0.3">
      <c r="A29" s="241">
        <v>20</v>
      </c>
      <c r="B29" s="215"/>
      <c r="C29" s="245"/>
      <c r="D29" s="246"/>
      <c r="E29" s="246"/>
      <c r="F29" s="246"/>
      <c r="G29" s="247" t="str">
        <f t="shared" si="0"/>
        <v/>
      </c>
      <c r="H29" s="159"/>
    </row>
    <row r="30" spans="1:8" ht="15.75" x14ac:dyDescent="0.3">
      <c r="A30" s="241">
        <v>21</v>
      </c>
      <c r="B30" s="215"/>
      <c r="C30" s="248"/>
      <c r="D30" s="249"/>
      <c r="E30" s="249"/>
      <c r="F30" s="249"/>
      <c r="G30" s="247" t="str">
        <f t="shared" si="0"/>
        <v/>
      </c>
      <c r="H30" s="159"/>
    </row>
    <row r="31" spans="1:8" ht="15.75" x14ac:dyDescent="0.3">
      <c r="A31" s="241">
        <v>22</v>
      </c>
      <c r="B31" s="215"/>
      <c r="C31" s="248"/>
      <c r="D31" s="249"/>
      <c r="E31" s="249"/>
      <c r="F31" s="249"/>
      <c r="G31" s="247" t="str">
        <f t="shared" si="0"/>
        <v/>
      </c>
      <c r="H31" s="159"/>
    </row>
    <row r="32" spans="1:8" ht="15.75" x14ac:dyDescent="0.3">
      <c r="A32" s="241">
        <v>23</v>
      </c>
      <c r="B32" s="215"/>
      <c r="C32" s="248"/>
      <c r="D32" s="249"/>
      <c r="E32" s="249"/>
      <c r="F32" s="249"/>
      <c r="G32" s="247" t="str">
        <f t="shared" si="0"/>
        <v/>
      </c>
      <c r="H32" s="159"/>
    </row>
    <row r="33" spans="1:10" ht="15.75" x14ac:dyDescent="0.3">
      <c r="A33" s="241">
        <v>24</v>
      </c>
      <c r="B33" s="215"/>
      <c r="C33" s="248"/>
      <c r="D33" s="249"/>
      <c r="E33" s="249"/>
      <c r="F33" s="249"/>
      <c r="G33" s="247" t="str">
        <f t="shared" si="0"/>
        <v/>
      </c>
      <c r="H33" s="159"/>
    </row>
    <row r="34" spans="1:10" ht="15.75" x14ac:dyDescent="0.3">
      <c r="A34" s="241">
        <v>25</v>
      </c>
      <c r="B34" s="215"/>
      <c r="C34" s="248"/>
      <c r="D34" s="249"/>
      <c r="E34" s="249"/>
      <c r="F34" s="249"/>
      <c r="G34" s="247" t="str">
        <f t="shared" si="0"/>
        <v/>
      </c>
      <c r="H34" s="159"/>
    </row>
    <row r="35" spans="1:10" ht="15.75" x14ac:dyDescent="0.3">
      <c r="A35" s="241">
        <v>26</v>
      </c>
      <c r="B35" s="215"/>
      <c r="C35" s="248"/>
      <c r="D35" s="249"/>
      <c r="E35" s="249"/>
      <c r="F35" s="249"/>
      <c r="G35" s="247" t="str">
        <f t="shared" si="0"/>
        <v/>
      </c>
      <c r="H35" s="159"/>
    </row>
    <row r="36" spans="1:10" ht="15.75" x14ac:dyDescent="0.3">
      <c r="A36" s="241">
        <v>27</v>
      </c>
      <c r="B36" s="215"/>
      <c r="C36" s="248"/>
      <c r="D36" s="249"/>
      <c r="E36" s="249"/>
      <c r="F36" s="249"/>
      <c r="G36" s="247" t="str">
        <f t="shared" si="0"/>
        <v/>
      </c>
      <c r="H36" s="159"/>
    </row>
    <row r="37" spans="1:10" ht="15.75" x14ac:dyDescent="0.3">
      <c r="A37" s="241">
        <v>28</v>
      </c>
      <c r="B37" s="215"/>
      <c r="C37" s="248"/>
      <c r="D37" s="249"/>
      <c r="E37" s="249"/>
      <c r="F37" s="249"/>
      <c r="G37" s="247" t="str">
        <f t="shared" si="0"/>
        <v/>
      </c>
      <c r="H37" s="159"/>
    </row>
    <row r="38" spans="1:10" ht="15.75" x14ac:dyDescent="0.3">
      <c r="A38" s="241">
        <v>29</v>
      </c>
      <c r="B38" s="215"/>
      <c r="C38" s="248"/>
      <c r="D38" s="249"/>
      <c r="E38" s="249"/>
      <c r="F38" s="249"/>
      <c r="G38" s="247" t="str">
        <f t="shared" si="0"/>
        <v/>
      </c>
      <c r="H38" s="159"/>
    </row>
    <row r="39" spans="1:10" ht="15.75" x14ac:dyDescent="0.3">
      <c r="A39" s="241" t="s">
        <v>274</v>
      </c>
      <c r="B39" s="215"/>
      <c r="C39" s="248"/>
      <c r="D39" s="249"/>
      <c r="E39" s="249"/>
      <c r="F39" s="249"/>
      <c r="G39" s="247" t="str">
        <f>IF(ISBLANK(B39),"",#REF!+C39-D39)</f>
        <v/>
      </c>
      <c r="H39" s="159"/>
    </row>
    <row r="40" spans="1:10" x14ac:dyDescent="0.3">
      <c r="A40" s="250" t="s">
        <v>312</v>
      </c>
      <c r="B40" s="251"/>
      <c r="C40" s="252"/>
      <c r="D40" s="253"/>
      <c r="E40" s="253"/>
      <c r="F40" s="254"/>
      <c r="G40" s="255" t="str">
        <f>G39</f>
        <v/>
      </c>
      <c r="H40" s="159"/>
    </row>
    <row r="44" spans="1:10" x14ac:dyDescent="0.3">
      <c r="B44" s="258" t="s">
        <v>99</v>
      </c>
      <c r="F44" s="259"/>
    </row>
    <row r="45" spans="1:10" x14ac:dyDescent="0.3">
      <c r="F45" s="257"/>
      <c r="G45" s="257"/>
      <c r="H45" s="257"/>
      <c r="I45" s="257"/>
      <c r="J45" s="257"/>
    </row>
    <row r="46" spans="1:10" x14ac:dyDescent="0.3">
      <c r="C46" s="260"/>
      <c r="F46" s="260"/>
      <c r="G46" s="261"/>
      <c r="H46" s="257"/>
      <c r="I46" s="257"/>
      <c r="J46" s="257"/>
    </row>
    <row r="47" spans="1:10" x14ac:dyDescent="0.3">
      <c r="A47" s="257"/>
      <c r="C47" s="262" t="s">
        <v>262</v>
      </c>
      <c r="F47" s="263" t="s">
        <v>267</v>
      </c>
      <c r="G47" s="261"/>
      <c r="H47" s="257"/>
      <c r="I47" s="257"/>
      <c r="J47" s="257"/>
    </row>
    <row r="48" spans="1:10" x14ac:dyDescent="0.3">
      <c r="A48" s="257"/>
      <c r="C48" s="264" t="s">
        <v>131</v>
      </c>
      <c r="F48" s="256" t="s">
        <v>263</v>
      </c>
      <c r="G48" s="257"/>
      <c r="H48" s="257"/>
      <c r="I48" s="257"/>
      <c r="J48" s="257"/>
    </row>
    <row r="49" spans="2:2" s="257" customFormat="1" x14ac:dyDescent="0.3">
      <c r="B49" s="256"/>
    </row>
    <row r="50" spans="2:2" s="257" customFormat="1" ht="12.75" x14ac:dyDescent="0.2"/>
    <row r="51" spans="2:2" s="257" customFormat="1" ht="12.75" x14ac:dyDescent="0.2"/>
    <row r="52" spans="2:2" s="257" customFormat="1" ht="12.75" x14ac:dyDescent="0.2"/>
    <row r="53" spans="2:2" s="25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I16" sqref="I16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5" t="s">
        <v>300</v>
      </c>
      <c r="B1" s="196"/>
      <c r="C1" s="196"/>
      <c r="D1" s="196"/>
      <c r="E1" s="196"/>
      <c r="F1" s="117"/>
      <c r="G1" s="117"/>
      <c r="H1" s="117"/>
      <c r="I1" s="404" t="s">
        <v>101</v>
      </c>
      <c r="J1" s="404"/>
      <c r="K1" s="202"/>
    </row>
    <row r="2" spans="1:12" s="22" customFormat="1" ht="15" x14ac:dyDescent="0.3">
      <c r="A2" s="159" t="s">
        <v>132</v>
      </c>
      <c r="B2" s="196"/>
      <c r="C2" s="196"/>
      <c r="D2" s="196"/>
      <c r="E2" s="196"/>
      <c r="F2" s="197"/>
      <c r="G2" s="198"/>
      <c r="H2" s="198"/>
      <c r="I2" s="397" t="s">
        <v>465</v>
      </c>
      <c r="J2" s="398"/>
      <c r="K2" s="202"/>
    </row>
    <row r="3" spans="1:12" s="22" customFormat="1" ht="15" x14ac:dyDescent="0.2">
      <c r="A3" s="196"/>
      <c r="B3" s="196"/>
      <c r="C3" s="196"/>
      <c r="D3" s="196"/>
      <c r="E3" s="196"/>
      <c r="F3" s="197"/>
      <c r="G3" s="198"/>
      <c r="H3" s="198"/>
      <c r="I3" s="199"/>
      <c r="J3" s="114"/>
      <c r="K3" s="202"/>
    </row>
    <row r="4" spans="1:12" s="2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6"/>
      <c r="G4" s="116"/>
      <c r="H4" s="116"/>
      <c r="I4" s="184"/>
      <c r="J4" s="115"/>
      <c r="K4" s="159"/>
      <c r="L4" s="22"/>
    </row>
    <row r="5" spans="1:12" s="2" customFormat="1" ht="15" x14ac:dyDescent="0.3">
      <c r="A5" s="177" t="str">
        <f>'ფორმა N1'!D4</f>
        <v>ეროვნულ-დემოკრატიული პარტია</v>
      </c>
      <c r="B5" s="178"/>
      <c r="C5" s="178"/>
      <c r="D5" s="178"/>
      <c r="E5" s="178"/>
      <c r="F5" s="58"/>
      <c r="G5" s="58"/>
      <c r="H5" s="58"/>
      <c r="I5" s="190"/>
      <c r="J5" s="58"/>
      <c r="K5" s="159"/>
    </row>
    <row r="6" spans="1:12" s="22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  <c r="J6" s="196"/>
      <c r="K6" s="202"/>
    </row>
    <row r="7" spans="1:12" ht="45" x14ac:dyDescent="0.2">
      <c r="A7" s="191"/>
      <c r="B7" s="403" t="s">
        <v>212</v>
      </c>
      <c r="C7" s="403"/>
      <c r="D7" s="403" t="s">
        <v>288</v>
      </c>
      <c r="E7" s="403"/>
      <c r="F7" s="403" t="s">
        <v>289</v>
      </c>
      <c r="G7" s="403"/>
      <c r="H7" s="214" t="s">
        <v>275</v>
      </c>
      <c r="I7" s="403" t="s">
        <v>215</v>
      </c>
      <c r="J7" s="403"/>
      <c r="K7" s="203"/>
    </row>
    <row r="8" spans="1:12" ht="15" x14ac:dyDescent="0.2">
      <c r="A8" s="192" t="s">
        <v>107</v>
      </c>
      <c r="B8" s="193" t="s">
        <v>214</v>
      </c>
      <c r="C8" s="194" t="s">
        <v>213</v>
      </c>
      <c r="D8" s="193" t="s">
        <v>214</v>
      </c>
      <c r="E8" s="194" t="s">
        <v>213</v>
      </c>
      <c r="F8" s="193" t="s">
        <v>214</v>
      </c>
      <c r="G8" s="194" t="s">
        <v>213</v>
      </c>
      <c r="H8" s="194" t="s">
        <v>213</v>
      </c>
      <c r="I8" s="193" t="s">
        <v>214</v>
      </c>
      <c r="J8" s="194" t="s">
        <v>213</v>
      </c>
      <c r="K8" s="203"/>
    </row>
    <row r="9" spans="1:12" ht="15" x14ac:dyDescent="0.2">
      <c r="A9" s="59" t="s">
        <v>108</v>
      </c>
      <c r="B9" s="121">
        <v>25</v>
      </c>
      <c r="C9" s="121">
        <v>25326</v>
      </c>
      <c r="D9" s="121">
        <v>0</v>
      </c>
      <c r="E9" s="121">
        <v>0</v>
      </c>
      <c r="F9" s="121">
        <f t="shared" ref="F9:J9" si="0">SUM(F10,F14,F17)</f>
        <v>0</v>
      </c>
      <c r="G9" s="121">
        <f>SUM(G10,G14,G17)</f>
        <v>0</v>
      </c>
      <c r="H9" s="121">
        <f>SUM(H10,H14,H17)</f>
        <v>0</v>
      </c>
      <c r="I9" s="121">
        <f>SUM(I10,I14,I17)</f>
        <v>25</v>
      </c>
      <c r="J9" s="121">
        <f t="shared" si="0"/>
        <v>25326</v>
      </c>
      <c r="K9" s="203"/>
    </row>
    <row r="10" spans="1:12" ht="15" x14ac:dyDescent="0.2">
      <c r="A10" s="60" t="s">
        <v>109</v>
      </c>
      <c r="B10" s="191">
        <f>SUM(B11:B13)</f>
        <v>0</v>
      </c>
      <c r="C10" s="191">
        <f>SUM(C11:C13)</f>
        <v>0</v>
      </c>
      <c r="D10" s="191">
        <f t="shared" ref="D10:J10" si="1">SUM(D11:D13)</f>
        <v>0</v>
      </c>
      <c r="E10" s="191">
        <f>SUM(E11:E13)</f>
        <v>0</v>
      </c>
      <c r="F10" s="191">
        <f t="shared" si="1"/>
        <v>0</v>
      </c>
      <c r="G10" s="191">
        <f>SUM(G11:G13)</f>
        <v>0</v>
      </c>
      <c r="H10" s="191">
        <f>SUM(H11:H13)</f>
        <v>0</v>
      </c>
      <c r="I10" s="191">
        <f>SUM(I11:I13)</f>
        <v>0</v>
      </c>
      <c r="J10" s="191">
        <f t="shared" si="1"/>
        <v>0</v>
      </c>
      <c r="K10" s="203"/>
    </row>
    <row r="11" spans="1:12" ht="15" x14ac:dyDescent="0.2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3"/>
    </row>
    <row r="12" spans="1:12" ht="15" x14ac:dyDescent="0.2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3"/>
    </row>
    <row r="13" spans="1:12" ht="15" x14ac:dyDescent="0.2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3"/>
    </row>
    <row r="14" spans="1:12" ht="15" x14ac:dyDescent="0.2">
      <c r="A14" s="60" t="s">
        <v>113</v>
      </c>
      <c r="B14" s="191">
        <f>SUM(B15:B16)</f>
        <v>25</v>
      </c>
      <c r="C14" s="191">
        <f>SUM(C15:C16)</f>
        <v>25326</v>
      </c>
      <c r="D14" s="191">
        <f t="shared" ref="D14:J14" si="2">SUM(D15:D16)</f>
        <v>0</v>
      </c>
      <c r="E14" s="191">
        <f>SUM(E15:E16)</f>
        <v>0</v>
      </c>
      <c r="F14" s="191">
        <f t="shared" si="2"/>
        <v>0</v>
      </c>
      <c r="G14" s="191">
        <f>SUM(G15:G16)</f>
        <v>0</v>
      </c>
      <c r="H14" s="191">
        <f>SUM(H15:H16)</f>
        <v>0</v>
      </c>
      <c r="I14" s="191">
        <f>SUM(I15:I16)</f>
        <v>25</v>
      </c>
      <c r="J14" s="191">
        <f t="shared" si="2"/>
        <v>25326</v>
      </c>
      <c r="K14" s="203"/>
    </row>
    <row r="15" spans="1:12" ht="15" x14ac:dyDescent="0.2">
      <c r="A15" s="60" t="s">
        <v>114</v>
      </c>
      <c r="B15" s="25">
        <v>1</v>
      </c>
      <c r="C15" s="25">
        <v>13000</v>
      </c>
      <c r="D15" s="25"/>
      <c r="E15" s="25"/>
      <c r="F15" s="25"/>
      <c r="G15" s="25"/>
      <c r="H15" s="25"/>
      <c r="I15" s="25">
        <v>1</v>
      </c>
      <c r="J15" s="25">
        <v>13000</v>
      </c>
      <c r="K15" s="203"/>
    </row>
    <row r="16" spans="1:12" ht="15" x14ac:dyDescent="0.2">
      <c r="A16" s="60" t="s">
        <v>115</v>
      </c>
      <c r="B16" s="25">
        <v>24</v>
      </c>
      <c r="C16" s="25">
        <v>12326</v>
      </c>
      <c r="D16" s="25"/>
      <c r="E16" s="25"/>
      <c r="F16" s="25"/>
      <c r="G16" s="25"/>
      <c r="H16" s="25"/>
      <c r="I16" s="25">
        <v>24</v>
      </c>
      <c r="J16" s="25">
        <v>12326</v>
      </c>
      <c r="K16" s="203"/>
    </row>
    <row r="17" spans="1:11" ht="15" x14ac:dyDescent="0.2">
      <c r="A17" s="60" t="s">
        <v>116</v>
      </c>
      <c r="B17" s="191">
        <f>SUM(B18:B19,B22,B23)</f>
        <v>0</v>
      </c>
      <c r="C17" s="191">
        <f>SUM(C18:C19,C22,C23)</f>
        <v>0</v>
      </c>
      <c r="D17" s="191">
        <f t="shared" ref="D17:J17" si="3">SUM(D18:D19,D22,D23)</f>
        <v>0</v>
      </c>
      <c r="E17" s="191">
        <f>SUM(E18:E19,E22,E23)</f>
        <v>0</v>
      </c>
      <c r="F17" s="191">
        <f t="shared" si="3"/>
        <v>0</v>
      </c>
      <c r="G17" s="191">
        <f>SUM(G18:G19,G22,G23)</f>
        <v>0</v>
      </c>
      <c r="H17" s="191">
        <f>SUM(H18:H19,H22,H23)</f>
        <v>0</v>
      </c>
      <c r="I17" s="191">
        <f>SUM(I18:I19,I22,I23)</f>
        <v>0</v>
      </c>
      <c r="J17" s="191">
        <f t="shared" si="3"/>
        <v>0</v>
      </c>
      <c r="K17" s="203"/>
    </row>
    <row r="18" spans="1:11" ht="15" x14ac:dyDescent="0.2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3"/>
    </row>
    <row r="19" spans="1:11" ht="15" x14ac:dyDescent="0.2">
      <c r="A19" s="60" t="s">
        <v>118</v>
      </c>
      <c r="B19" s="191">
        <f>SUM(B20:B21)</f>
        <v>0</v>
      </c>
      <c r="C19" s="191">
        <f>SUM(C20:C21)</f>
        <v>0</v>
      </c>
      <c r="D19" s="191">
        <f t="shared" ref="D19:J19" si="4">SUM(D20:D21)</f>
        <v>0</v>
      </c>
      <c r="E19" s="191">
        <f>SUM(E20:E21)</f>
        <v>0</v>
      </c>
      <c r="F19" s="191">
        <f t="shared" si="4"/>
        <v>0</v>
      </c>
      <c r="G19" s="191">
        <f>SUM(G20:G21)</f>
        <v>0</v>
      </c>
      <c r="H19" s="191">
        <f>SUM(H20:H21)</f>
        <v>0</v>
      </c>
      <c r="I19" s="191">
        <f>SUM(I20:I21)</f>
        <v>0</v>
      </c>
      <c r="J19" s="191">
        <f t="shared" si="4"/>
        <v>0</v>
      </c>
      <c r="K19" s="203"/>
    </row>
    <row r="20" spans="1:11" ht="15" x14ac:dyDescent="0.2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3"/>
    </row>
    <row r="21" spans="1:11" ht="15" x14ac:dyDescent="0.2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3"/>
    </row>
    <row r="22" spans="1:11" ht="15" x14ac:dyDescent="0.2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3"/>
    </row>
    <row r="23" spans="1:11" ht="15" x14ac:dyDescent="0.2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3"/>
    </row>
    <row r="24" spans="1:11" ht="15" x14ac:dyDescent="0.2">
      <c r="A24" s="59" t="s">
        <v>123</v>
      </c>
      <c r="B24" s="121">
        <f>SUM(B25:B31)</f>
        <v>0</v>
      </c>
      <c r="C24" s="121">
        <f t="shared" ref="C24:J24" si="5">SUM(C25:C31)</f>
        <v>0</v>
      </c>
      <c r="D24" s="121">
        <f t="shared" si="5"/>
        <v>0</v>
      </c>
      <c r="E24" s="121">
        <f t="shared" si="5"/>
        <v>0</v>
      </c>
      <c r="F24" s="121">
        <f t="shared" si="5"/>
        <v>0</v>
      </c>
      <c r="G24" s="121">
        <f t="shared" si="5"/>
        <v>0</v>
      </c>
      <c r="H24" s="121">
        <f t="shared" si="5"/>
        <v>0</v>
      </c>
      <c r="I24" s="121">
        <f t="shared" si="5"/>
        <v>0</v>
      </c>
      <c r="J24" s="121">
        <f t="shared" si="5"/>
        <v>0</v>
      </c>
      <c r="K24" s="203"/>
    </row>
    <row r="25" spans="1:11" ht="15" x14ac:dyDescent="0.2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3"/>
    </row>
    <row r="26" spans="1:11" ht="15" x14ac:dyDescent="0.2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3"/>
    </row>
    <row r="27" spans="1:11" ht="15" x14ac:dyDescent="0.2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3"/>
    </row>
    <row r="28" spans="1:11" ht="15" x14ac:dyDescent="0.2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3"/>
    </row>
    <row r="29" spans="1:11" ht="15" x14ac:dyDescent="0.2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3"/>
    </row>
    <row r="30" spans="1:11" ht="15" x14ac:dyDescent="0.2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3"/>
    </row>
    <row r="31" spans="1:11" ht="15" x14ac:dyDescent="0.2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3"/>
    </row>
    <row r="32" spans="1:11" ht="15" x14ac:dyDescent="0.2">
      <c r="A32" s="59" t="s">
        <v>124</v>
      </c>
      <c r="B32" s="121">
        <f>SUM(B33:B35)</f>
        <v>0</v>
      </c>
      <c r="C32" s="121">
        <f>SUM(C33:C35)</f>
        <v>0</v>
      </c>
      <c r="D32" s="121">
        <f t="shared" ref="D32:J32" si="6">SUM(D33:D35)</f>
        <v>0</v>
      </c>
      <c r="E32" s="121">
        <f>SUM(E33:E35)</f>
        <v>0</v>
      </c>
      <c r="F32" s="121">
        <f t="shared" si="6"/>
        <v>0</v>
      </c>
      <c r="G32" s="121">
        <f>SUM(G33:G35)</f>
        <v>0</v>
      </c>
      <c r="H32" s="121">
        <f>SUM(H33:H35)</f>
        <v>0</v>
      </c>
      <c r="I32" s="121">
        <f>SUM(I33:I35)</f>
        <v>0</v>
      </c>
      <c r="J32" s="121">
        <f t="shared" si="6"/>
        <v>0</v>
      </c>
      <c r="K32" s="203"/>
    </row>
    <row r="33" spans="1:11" ht="15" x14ac:dyDescent="0.2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3"/>
    </row>
    <row r="34" spans="1:11" ht="15" x14ac:dyDescent="0.2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3"/>
    </row>
    <row r="35" spans="1:11" ht="15" x14ac:dyDescent="0.2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3"/>
    </row>
    <row r="36" spans="1:11" ht="15" x14ac:dyDescent="0.2">
      <c r="A36" s="59" t="s">
        <v>125</v>
      </c>
      <c r="B36" s="121">
        <f t="shared" ref="B36:J36" si="7">SUM(B37:B39,B42)</f>
        <v>0</v>
      </c>
      <c r="C36" s="121">
        <f t="shared" si="7"/>
        <v>0</v>
      </c>
      <c r="D36" s="121">
        <f t="shared" si="7"/>
        <v>0</v>
      </c>
      <c r="E36" s="121">
        <f t="shared" si="7"/>
        <v>0</v>
      </c>
      <c r="F36" s="121">
        <f t="shared" si="7"/>
        <v>0</v>
      </c>
      <c r="G36" s="121">
        <f t="shared" si="7"/>
        <v>0</v>
      </c>
      <c r="H36" s="121">
        <f t="shared" si="7"/>
        <v>0</v>
      </c>
      <c r="I36" s="121">
        <f t="shared" si="7"/>
        <v>0</v>
      </c>
      <c r="J36" s="121">
        <f t="shared" si="7"/>
        <v>0</v>
      </c>
      <c r="K36" s="203"/>
    </row>
    <row r="37" spans="1:11" ht="15" x14ac:dyDescent="0.2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3"/>
    </row>
    <row r="38" spans="1:11" ht="15" x14ac:dyDescent="0.2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3"/>
    </row>
    <row r="39" spans="1:11" ht="15" x14ac:dyDescent="0.2">
      <c r="A39" s="60" t="s">
        <v>128</v>
      </c>
      <c r="B39" s="191">
        <f t="shared" ref="B39:J39" si="8">SUM(B40:B41)</f>
        <v>0</v>
      </c>
      <c r="C39" s="191">
        <f t="shared" si="8"/>
        <v>0</v>
      </c>
      <c r="D39" s="191">
        <f t="shared" si="8"/>
        <v>0</v>
      </c>
      <c r="E39" s="191">
        <f t="shared" si="8"/>
        <v>0</v>
      </c>
      <c r="F39" s="191">
        <f t="shared" si="8"/>
        <v>0</v>
      </c>
      <c r="G39" s="191">
        <f t="shared" si="8"/>
        <v>0</v>
      </c>
      <c r="H39" s="191">
        <f t="shared" si="8"/>
        <v>0</v>
      </c>
      <c r="I39" s="191">
        <f t="shared" si="8"/>
        <v>0</v>
      </c>
      <c r="J39" s="191">
        <f t="shared" si="8"/>
        <v>0</v>
      </c>
      <c r="K39" s="203"/>
    </row>
    <row r="40" spans="1:11" ht="30" x14ac:dyDescent="0.2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3"/>
    </row>
    <row r="41" spans="1:11" ht="15" x14ac:dyDescent="0.2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3"/>
    </row>
    <row r="42" spans="1:11" ht="15" x14ac:dyDescent="0.2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7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6"/>
      <c r="C48" s="106"/>
      <c r="F48" s="106"/>
      <c r="G48" s="109"/>
      <c r="H48" s="106"/>
      <c r="I48"/>
      <c r="J48"/>
    </row>
    <row r="49" spans="1:10" s="2" customFormat="1" ht="15" x14ac:dyDescent="0.3">
      <c r="B49" s="105" t="s">
        <v>262</v>
      </c>
      <c r="F49" s="12" t="s">
        <v>267</v>
      </c>
      <c r="G49" s="108"/>
      <c r="I49"/>
      <c r="J49"/>
    </row>
    <row r="50" spans="1:10" s="2" customFormat="1" ht="15" x14ac:dyDescent="0.3">
      <c r="B50" s="100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8" customWidth="1"/>
    <col min="11" max="11" width="12.7109375" style="98" customWidth="1"/>
    <col min="12" max="12" width="9.140625" style="99"/>
    <col min="13" max="16384" width="9.140625" style="24"/>
  </cols>
  <sheetData>
    <row r="1" spans="1:12" s="22" customFormat="1" ht="15" x14ac:dyDescent="0.2">
      <c r="A1" s="195" t="s">
        <v>301</v>
      </c>
      <c r="B1" s="196"/>
      <c r="C1" s="196"/>
      <c r="D1" s="196"/>
      <c r="E1" s="196"/>
      <c r="F1" s="196"/>
      <c r="G1" s="202"/>
      <c r="H1" s="139" t="s">
        <v>190</v>
      </c>
      <c r="I1" s="202"/>
      <c r="J1" s="102"/>
      <c r="K1" s="102"/>
      <c r="L1" s="102"/>
    </row>
    <row r="2" spans="1:12" s="22" customFormat="1" ht="15" x14ac:dyDescent="0.3">
      <c r="A2" s="159" t="s">
        <v>132</v>
      </c>
      <c r="B2" s="196"/>
      <c r="C2" s="196"/>
      <c r="D2" s="196"/>
      <c r="E2" s="196"/>
      <c r="F2" s="196"/>
      <c r="G2" s="204"/>
      <c r="H2" s="346" t="s">
        <v>465</v>
      </c>
      <c r="I2" s="204"/>
      <c r="J2" s="102"/>
      <c r="K2" s="102"/>
      <c r="L2" s="102"/>
    </row>
    <row r="3" spans="1:12" s="22" customFormat="1" ht="15" x14ac:dyDescent="0.2">
      <c r="A3" s="196"/>
      <c r="B3" s="196"/>
      <c r="C3" s="196"/>
      <c r="D3" s="196"/>
      <c r="E3" s="196"/>
      <c r="F3" s="196"/>
      <c r="G3" s="204"/>
      <c r="H3" s="199"/>
      <c r="I3" s="204"/>
      <c r="J3" s="102"/>
      <c r="K3" s="102"/>
      <c r="L3" s="102"/>
    </row>
    <row r="4" spans="1:12" s="2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96"/>
      <c r="F4" s="196"/>
      <c r="G4" s="196"/>
      <c r="H4" s="196"/>
      <c r="I4" s="202"/>
      <c r="J4" s="98"/>
      <c r="K4" s="98"/>
      <c r="L4" s="22"/>
    </row>
    <row r="5" spans="1:12" s="2" customFormat="1" ht="15" x14ac:dyDescent="0.3">
      <c r="A5" s="177" t="str">
        <f>'ფორმა N2'!A5</f>
        <v>ეროვნულ-დემოკრატიული პარტია</v>
      </c>
      <c r="B5" s="178"/>
      <c r="C5" s="178"/>
      <c r="D5" s="178"/>
      <c r="E5" s="206"/>
      <c r="F5" s="207"/>
      <c r="G5" s="207"/>
      <c r="H5" s="207"/>
      <c r="I5" s="202"/>
      <c r="J5" s="98"/>
      <c r="K5" s="98"/>
      <c r="L5" s="12"/>
    </row>
    <row r="6" spans="1:12" s="22" customFormat="1" ht="13.5" x14ac:dyDescent="0.2">
      <c r="A6" s="200"/>
      <c r="B6" s="201"/>
      <c r="C6" s="201"/>
      <c r="D6" s="201"/>
      <c r="E6" s="196"/>
      <c r="F6" s="196"/>
      <c r="G6" s="196"/>
      <c r="H6" s="196"/>
      <c r="I6" s="202"/>
      <c r="J6" s="98"/>
      <c r="K6" s="98"/>
      <c r="L6" s="98"/>
    </row>
    <row r="7" spans="1:12" ht="30" x14ac:dyDescent="0.2">
      <c r="A7" s="192" t="s">
        <v>64</v>
      </c>
      <c r="B7" s="192" t="s">
        <v>368</v>
      </c>
      <c r="C7" s="194" t="s">
        <v>369</v>
      </c>
      <c r="D7" s="194" t="s">
        <v>229</v>
      </c>
      <c r="E7" s="194" t="s">
        <v>234</v>
      </c>
      <c r="F7" s="194" t="s">
        <v>235</v>
      </c>
      <c r="G7" s="194" t="s">
        <v>236</v>
      </c>
      <c r="H7" s="194" t="s">
        <v>237</v>
      </c>
      <c r="I7" s="202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4">
        <v>8</v>
      </c>
      <c r="I8" s="202"/>
    </row>
    <row r="9" spans="1:12" ht="15" x14ac:dyDescent="0.25">
      <c r="A9" s="103">
        <v>1</v>
      </c>
      <c r="B9" s="25"/>
      <c r="C9" s="25"/>
      <c r="D9" s="25"/>
      <c r="E9" s="25"/>
      <c r="F9" s="25"/>
      <c r="G9" s="215"/>
      <c r="H9" s="25"/>
      <c r="I9" s="202"/>
    </row>
    <row r="10" spans="1:12" ht="15" x14ac:dyDescent="0.25">
      <c r="A10" s="103">
        <v>2</v>
      </c>
      <c r="B10" s="25"/>
      <c r="C10" s="25"/>
      <c r="D10" s="25"/>
      <c r="E10" s="25"/>
      <c r="F10" s="25"/>
      <c r="G10" s="215"/>
      <c r="H10" s="25"/>
      <c r="I10" s="202"/>
    </row>
    <row r="11" spans="1:12" ht="15" x14ac:dyDescent="0.25">
      <c r="A11" s="103">
        <v>3</v>
      </c>
      <c r="B11" s="25"/>
      <c r="C11" s="25"/>
      <c r="D11" s="25"/>
      <c r="E11" s="25"/>
      <c r="F11" s="25"/>
      <c r="G11" s="215"/>
      <c r="H11" s="25"/>
      <c r="I11" s="202"/>
    </row>
    <row r="12" spans="1:12" ht="15" x14ac:dyDescent="0.25">
      <c r="A12" s="103">
        <v>4</v>
      </c>
      <c r="B12" s="25"/>
      <c r="C12" s="25"/>
      <c r="D12" s="25"/>
      <c r="E12" s="25"/>
      <c r="F12" s="25"/>
      <c r="G12" s="215"/>
      <c r="H12" s="25"/>
      <c r="I12" s="202"/>
    </row>
    <row r="13" spans="1:12" ht="15" x14ac:dyDescent="0.25">
      <c r="A13" s="103">
        <v>5</v>
      </c>
      <c r="B13" s="25"/>
      <c r="C13" s="25"/>
      <c r="D13" s="25"/>
      <c r="E13" s="25"/>
      <c r="F13" s="25"/>
      <c r="G13" s="215"/>
      <c r="H13" s="25"/>
      <c r="I13" s="202"/>
    </row>
    <row r="14" spans="1:12" ht="15" x14ac:dyDescent="0.25">
      <c r="A14" s="103">
        <v>6</v>
      </c>
      <c r="B14" s="25"/>
      <c r="C14" s="25"/>
      <c r="D14" s="25"/>
      <c r="E14" s="25"/>
      <c r="F14" s="25"/>
      <c r="G14" s="215"/>
      <c r="H14" s="25"/>
      <c r="I14" s="202"/>
    </row>
    <row r="15" spans="1:12" s="22" customFormat="1" ht="15" x14ac:dyDescent="0.25">
      <c r="A15" s="103">
        <v>7</v>
      </c>
      <c r="B15" s="25"/>
      <c r="C15" s="25"/>
      <c r="D15" s="25"/>
      <c r="E15" s="25"/>
      <c r="F15" s="25"/>
      <c r="G15" s="215"/>
      <c r="H15" s="25"/>
      <c r="I15" s="202"/>
      <c r="J15" s="98"/>
      <c r="K15" s="98"/>
      <c r="L15" s="98"/>
    </row>
    <row r="16" spans="1:12" s="22" customFormat="1" ht="15" x14ac:dyDescent="0.25">
      <c r="A16" s="103">
        <v>8</v>
      </c>
      <c r="B16" s="25"/>
      <c r="C16" s="25"/>
      <c r="D16" s="25"/>
      <c r="E16" s="25"/>
      <c r="F16" s="25"/>
      <c r="G16" s="215"/>
      <c r="H16" s="25"/>
      <c r="I16" s="202"/>
      <c r="J16" s="98"/>
      <c r="K16" s="98"/>
      <c r="L16" s="98"/>
    </row>
    <row r="17" spans="1:12" s="22" customFormat="1" ht="15" x14ac:dyDescent="0.25">
      <c r="A17" s="103">
        <v>9</v>
      </c>
      <c r="B17" s="25"/>
      <c r="C17" s="25"/>
      <c r="D17" s="25"/>
      <c r="E17" s="25"/>
      <c r="F17" s="25"/>
      <c r="G17" s="215"/>
      <c r="H17" s="25"/>
      <c r="I17" s="202"/>
      <c r="J17" s="98"/>
      <c r="K17" s="98"/>
      <c r="L17" s="98"/>
    </row>
    <row r="18" spans="1:12" s="22" customFormat="1" ht="15" x14ac:dyDescent="0.25">
      <c r="A18" s="103">
        <v>10</v>
      </c>
      <c r="B18" s="25"/>
      <c r="C18" s="25"/>
      <c r="D18" s="25"/>
      <c r="E18" s="25"/>
      <c r="F18" s="25"/>
      <c r="G18" s="215"/>
      <c r="H18" s="25"/>
      <c r="I18" s="202"/>
      <c r="J18" s="98"/>
      <c r="K18" s="98"/>
      <c r="L18" s="98"/>
    </row>
    <row r="19" spans="1:12" s="22" customFormat="1" ht="15" x14ac:dyDescent="0.25">
      <c r="A19" s="103">
        <v>11</v>
      </c>
      <c r="B19" s="25"/>
      <c r="C19" s="25"/>
      <c r="D19" s="25"/>
      <c r="E19" s="25"/>
      <c r="F19" s="25"/>
      <c r="G19" s="215"/>
      <c r="H19" s="25"/>
      <c r="I19" s="202"/>
      <c r="J19" s="98"/>
      <c r="K19" s="98"/>
      <c r="L19" s="98"/>
    </row>
    <row r="20" spans="1:12" s="22" customFormat="1" ht="15" x14ac:dyDescent="0.25">
      <c r="A20" s="103">
        <v>12</v>
      </c>
      <c r="B20" s="25"/>
      <c r="C20" s="25"/>
      <c r="D20" s="25"/>
      <c r="E20" s="25"/>
      <c r="F20" s="25"/>
      <c r="G20" s="215"/>
      <c r="H20" s="25"/>
      <c r="I20" s="202"/>
      <c r="J20" s="98"/>
      <c r="K20" s="98"/>
      <c r="L20" s="98"/>
    </row>
    <row r="21" spans="1:12" s="22" customFormat="1" ht="15" x14ac:dyDescent="0.25">
      <c r="A21" s="103">
        <v>13</v>
      </c>
      <c r="B21" s="25"/>
      <c r="C21" s="25"/>
      <c r="D21" s="25"/>
      <c r="E21" s="25"/>
      <c r="F21" s="25"/>
      <c r="G21" s="215"/>
      <c r="H21" s="25"/>
      <c r="I21" s="202"/>
      <c r="J21" s="98"/>
      <c r="K21" s="98"/>
      <c r="L21" s="98"/>
    </row>
    <row r="22" spans="1:12" s="22" customFormat="1" ht="15" x14ac:dyDescent="0.25">
      <c r="A22" s="103">
        <v>14</v>
      </c>
      <c r="B22" s="25"/>
      <c r="C22" s="25"/>
      <c r="D22" s="25"/>
      <c r="E22" s="25"/>
      <c r="F22" s="25"/>
      <c r="G22" s="215"/>
      <c r="H22" s="25"/>
      <c r="I22" s="202"/>
      <c r="J22" s="98"/>
      <c r="K22" s="98"/>
      <c r="L22" s="98"/>
    </row>
    <row r="23" spans="1:12" s="22" customFormat="1" ht="15" x14ac:dyDescent="0.25">
      <c r="A23" s="103">
        <v>15</v>
      </c>
      <c r="B23" s="25"/>
      <c r="C23" s="25"/>
      <c r="D23" s="25"/>
      <c r="E23" s="25"/>
      <c r="F23" s="25"/>
      <c r="G23" s="215"/>
      <c r="H23" s="25"/>
      <c r="I23" s="202"/>
      <c r="J23" s="98"/>
      <c r="K23" s="98"/>
      <c r="L23" s="98"/>
    </row>
    <row r="24" spans="1:12" s="22" customFormat="1" ht="15" x14ac:dyDescent="0.25">
      <c r="A24" s="103">
        <v>16</v>
      </c>
      <c r="B24" s="25"/>
      <c r="C24" s="25"/>
      <c r="D24" s="25"/>
      <c r="E24" s="25"/>
      <c r="F24" s="25"/>
      <c r="G24" s="215"/>
      <c r="H24" s="25"/>
      <c r="I24" s="202"/>
      <c r="J24" s="98"/>
      <c r="K24" s="98"/>
      <c r="L24" s="98"/>
    </row>
    <row r="25" spans="1:12" s="22" customFormat="1" ht="15" x14ac:dyDescent="0.25">
      <c r="A25" s="103">
        <v>17</v>
      </c>
      <c r="B25" s="25"/>
      <c r="C25" s="25"/>
      <c r="D25" s="25"/>
      <c r="E25" s="25"/>
      <c r="F25" s="25"/>
      <c r="G25" s="215"/>
      <c r="H25" s="25"/>
      <c r="I25" s="202"/>
      <c r="J25" s="98"/>
      <c r="K25" s="98"/>
      <c r="L25" s="98"/>
    </row>
    <row r="26" spans="1:12" s="22" customFormat="1" ht="15" x14ac:dyDescent="0.25">
      <c r="A26" s="103">
        <v>18</v>
      </c>
      <c r="B26" s="25"/>
      <c r="C26" s="25"/>
      <c r="D26" s="25"/>
      <c r="E26" s="25"/>
      <c r="F26" s="25"/>
      <c r="G26" s="215"/>
      <c r="H26" s="25"/>
      <c r="I26" s="202"/>
      <c r="J26" s="98"/>
      <c r="K26" s="98"/>
      <c r="L26" s="98"/>
    </row>
    <row r="27" spans="1:12" s="22" customFormat="1" ht="15" x14ac:dyDescent="0.25">
      <c r="A27" s="103" t="s">
        <v>274</v>
      </c>
      <c r="B27" s="25"/>
      <c r="C27" s="25"/>
      <c r="D27" s="25"/>
      <c r="E27" s="25"/>
      <c r="F27" s="25"/>
      <c r="G27" s="215"/>
      <c r="H27" s="25"/>
      <c r="I27" s="202"/>
      <c r="J27" s="98"/>
      <c r="K27" s="98"/>
      <c r="L27" s="98"/>
    </row>
    <row r="28" spans="1:12" s="22" customFormat="1" x14ac:dyDescent="0.2">
      <c r="J28" s="98"/>
      <c r="K28" s="98"/>
      <c r="L28" s="98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7" t="s">
        <v>99</v>
      </c>
      <c r="E31" s="5"/>
    </row>
    <row r="32" spans="1:12" s="2" customFormat="1" ht="15" x14ac:dyDescent="0.3">
      <c r="C32" s="106"/>
      <c r="E32" s="106"/>
      <c r="F32" s="109"/>
      <c r="G32"/>
      <c r="H32"/>
      <c r="I32"/>
    </row>
    <row r="33" spans="1:9" s="2" customFormat="1" ht="15" x14ac:dyDescent="0.3">
      <c r="A33"/>
      <c r="C33" s="105" t="s">
        <v>262</v>
      </c>
      <c r="E33" s="12" t="s">
        <v>267</v>
      </c>
      <c r="F33" s="108"/>
      <c r="G33"/>
      <c r="H33"/>
      <c r="I33"/>
    </row>
    <row r="34" spans="1:9" s="2" customFormat="1" ht="15" x14ac:dyDescent="0.3">
      <c r="A34"/>
      <c r="C34" s="100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9" customWidth="1"/>
    <col min="11" max="16384" width="9.140625" style="24"/>
  </cols>
  <sheetData>
    <row r="1" spans="1:12" s="22" customFormat="1" ht="15" x14ac:dyDescent="0.2">
      <c r="A1" s="195" t="s">
        <v>302</v>
      </c>
      <c r="B1" s="196"/>
      <c r="C1" s="196"/>
      <c r="D1" s="196"/>
      <c r="E1" s="196"/>
      <c r="F1" s="196"/>
      <c r="G1" s="196"/>
      <c r="H1" s="202"/>
      <c r="I1" s="117" t="s">
        <v>190</v>
      </c>
      <c r="J1" s="209"/>
    </row>
    <row r="2" spans="1:12" s="22" customFormat="1" ht="15" x14ac:dyDescent="0.3">
      <c r="A2" s="159" t="s">
        <v>132</v>
      </c>
      <c r="B2" s="196"/>
      <c r="C2" s="196"/>
      <c r="D2" s="196"/>
      <c r="E2" s="196"/>
      <c r="F2" s="196"/>
      <c r="G2" s="196"/>
      <c r="H2" s="202"/>
      <c r="I2" s="346" t="s">
        <v>465</v>
      </c>
      <c r="J2" s="209"/>
    </row>
    <row r="3" spans="1:12" s="22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J3" s="209"/>
    </row>
    <row r="4" spans="1:12" s="2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6"/>
      <c r="E4" s="205"/>
      <c r="F4" s="196"/>
      <c r="G4" s="196"/>
      <c r="H4" s="196"/>
      <c r="I4" s="205"/>
      <c r="J4" s="158"/>
      <c r="L4" s="22"/>
    </row>
    <row r="5" spans="1:12" s="2" customFormat="1" ht="15" x14ac:dyDescent="0.3">
      <c r="A5" s="177" t="str">
        <f>'ფორმა N1'!D4</f>
        <v>ეროვნულ-დემოკრატიული პარტია</v>
      </c>
      <c r="B5" s="178"/>
      <c r="C5" s="178"/>
      <c r="D5" s="178"/>
      <c r="E5" s="206"/>
      <c r="F5" s="207"/>
      <c r="G5" s="207"/>
      <c r="H5" s="207"/>
      <c r="I5" s="206"/>
      <c r="J5" s="158"/>
    </row>
    <row r="6" spans="1:12" s="22" customFormat="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204"/>
    </row>
    <row r="7" spans="1:12" ht="30" x14ac:dyDescent="0.2">
      <c r="A7" s="208" t="s">
        <v>64</v>
      </c>
      <c r="B7" s="192" t="s">
        <v>242</v>
      </c>
      <c r="C7" s="194" t="s">
        <v>238</v>
      </c>
      <c r="D7" s="194" t="s">
        <v>239</v>
      </c>
      <c r="E7" s="194" t="s">
        <v>240</v>
      </c>
      <c r="F7" s="194" t="s">
        <v>241</v>
      </c>
      <c r="G7" s="194" t="s">
        <v>235</v>
      </c>
      <c r="H7" s="194" t="s">
        <v>236</v>
      </c>
      <c r="I7" s="194" t="s">
        <v>237</v>
      </c>
      <c r="J7" s="210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210"/>
    </row>
    <row r="9" spans="1:12" ht="15" x14ac:dyDescent="0.25">
      <c r="A9" s="103">
        <v>1</v>
      </c>
      <c r="B9" s="25" t="s">
        <v>449</v>
      </c>
      <c r="C9" s="25" t="s">
        <v>450</v>
      </c>
      <c r="D9" s="25" t="s">
        <v>451</v>
      </c>
      <c r="E9" s="25">
        <v>2006</v>
      </c>
      <c r="F9" s="25" t="s">
        <v>452</v>
      </c>
      <c r="G9" s="25">
        <v>13000</v>
      </c>
      <c r="H9" s="354">
        <v>41572</v>
      </c>
      <c r="I9" s="25"/>
      <c r="J9" s="210"/>
    </row>
    <row r="10" spans="1:12" ht="15" x14ac:dyDescent="0.25">
      <c r="A10" s="103">
        <v>2</v>
      </c>
      <c r="B10" s="25"/>
      <c r="C10" s="25"/>
      <c r="D10" s="25"/>
      <c r="E10" s="25"/>
      <c r="F10" s="25"/>
      <c r="G10" s="25"/>
      <c r="H10" s="215"/>
      <c r="I10" s="25"/>
      <c r="J10" s="210"/>
    </row>
    <row r="11" spans="1:12" ht="15" x14ac:dyDescent="0.25">
      <c r="A11" s="103">
        <v>3</v>
      </c>
      <c r="B11" s="25"/>
      <c r="C11" s="25"/>
      <c r="D11" s="25"/>
      <c r="E11" s="25"/>
      <c r="F11" s="25"/>
      <c r="G11" s="25"/>
      <c r="H11" s="215"/>
      <c r="I11" s="25"/>
      <c r="J11" s="210"/>
    </row>
    <row r="12" spans="1:12" ht="15" x14ac:dyDescent="0.25">
      <c r="A12" s="103">
        <v>4</v>
      </c>
      <c r="B12" s="25"/>
      <c r="C12" s="25"/>
      <c r="D12" s="25"/>
      <c r="E12" s="25"/>
      <c r="F12" s="25"/>
      <c r="G12" s="25"/>
      <c r="H12" s="215"/>
      <c r="I12" s="25"/>
      <c r="J12" s="210"/>
    </row>
    <row r="13" spans="1:12" ht="15" x14ac:dyDescent="0.25">
      <c r="A13" s="103">
        <v>5</v>
      </c>
      <c r="B13" s="25"/>
      <c r="C13" s="25"/>
      <c r="D13" s="25"/>
      <c r="E13" s="25"/>
      <c r="F13" s="25"/>
      <c r="G13" s="25"/>
      <c r="H13" s="215"/>
      <c r="I13" s="25"/>
      <c r="J13" s="210"/>
    </row>
    <row r="14" spans="1:12" ht="15" x14ac:dyDescent="0.25">
      <c r="A14" s="103">
        <v>6</v>
      </c>
      <c r="B14" s="25"/>
      <c r="C14" s="25"/>
      <c r="D14" s="25"/>
      <c r="E14" s="25"/>
      <c r="F14" s="25"/>
      <c r="G14" s="25"/>
      <c r="H14" s="215"/>
      <c r="I14" s="25"/>
      <c r="J14" s="210"/>
    </row>
    <row r="15" spans="1:12" s="22" customFormat="1" ht="15" x14ac:dyDescent="0.25">
      <c r="A15" s="103">
        <v>7</v>
      </c>
      <c r="B15" s="25"/>
      <c r="C15" s="25"/>
      <c r="D15" s="25"/>
      <c r="E15" s="25"/>
      <c r="F15" s="25"/>
      <c r="G15" s="25"/>
      <c r="H15" s="215"/>
      <c r="I15" s="25"/>
      <c r="J15" s="204"/>
    </row>
    <row r="16" spans="1:12" s="22" customFormat="1" ht="15" x14ac:dyDescent="0.25">
      <c r="A16" s="103">
        <v>8</v>
      </c>
      <c r="B16" s="25"/>
      <c r="C16" s="25"/>
      <c r="D16" s="25"/>
      <c r="E16" s="25"/>
      <c r="F16" s="25"/>
      <c r="G16" s="25"/>
      <c r="H16" s="215"/>
      <c r="I16" s="25"/>
      <c r="J16" s="204"/>
    </row>
    <row r="17" spans="1:10" s="22" customFormat="1" ht="15" x14ac:dyDescent="0.25">
      <c r="A17" s="103">
        <v>9</v>
      </c>
      <c r="B17" s="25"/>
      <c r="C17" s="25"/>
      <c r="D17" s="25"/>
      <c r="E17" s="25"/>
      <c r="F17" s="25"/>
      <c r="G17" s="25"/>
      <c r="H17" s="215"/>
      <c r="I17" s="25"/>
      <c r="J17" s="204"/>
    </row>
    <row r="18" spans="1:10" s="22" customFormat="1" ht="15" x14ac:dyDescent="0.25">
      <c r="A18" s="103">
        <v>10</v>
      </c>
      <c r="B18" s="25"/>
      <c r="C18" s="25"/>
      <c r="D18" s="25"/>
      <c r="E18" s="25"/>
      <c r="F18" s="25"/>
      <c r="G18" s="25"/>
      <c r="H18" s="215"/>
      <c r="I18" s="25"/>
      <c r="J18" s="204"/>
    </row>
    <row r="19" spans="1:10" s="22" customFormat="1" ht="15" x14ac:dyDescent="0.25">
      <c r="A19" s="103">
        <v>11</v>
      </c>
      <c r="B19" s="25"/>
      <c r="C19" s="25"/>
      <c r="D19" s="25"/>
      <c r="E19" s="25"/>
      <c r="F19" s="25"/>
      <c r="G19" s="25"/>
      <c r="H19" s="215"/>
      <c r="I19" s="25"/>
      <c r="J19" s="204"/>
    </row>
    <row r="20" spans="1:10" s="22" customFormat="1" ht="15" x14ac:dyDescent="0.25">
      <c r="A20" s="103">
        <v>12</v>
      </c>
      <c r="B20" s="25"/>
      <c r="C20" s="25"/>
      <c r="D20" s="25"/>
      <c r="E20" s="25"/>
      <c r="F20" s="25"/>
      <c r="G20" s="25"/>
      <c r="H20" s="215"/>
      <c r="I20" s="25"/>
      <c r="J20" s="204"/>
    </row>
    <row r="21" spans="1:10" s="22" customFormat="1" ht="15" x14ac:dyDescent="0.25">
      <c r="A21" s="103">
        <v>13</v>
      </c>
      <c r="B21" s="25"/>
      <c r="C21" s="25"/>
      <c r="D21" s="25"/>
      <c r="E21" s="25"/>
      <c r="F21" s="25"/>
      <c r="G21" s="25"/>
      <c r="H21" s="215"/>
      <c r="I21" s="25"/>
      <c r="J21" s="204"/>
    </row>
    <row r="22" spans="1:10" s="22" customFormat="1" ht="15" x14ac:dyDescent="0.25">
      <c r="A22" s="103">
        <v>14</v>
      </c>
      <c r="B22" s="25"/>
      <c r="C22" s="25"/>
      <c r="D22" s="25"/>
      <c r="E22" s="25"/>
      <c r="F22" s="25"/>
      <c r="G22" s="25"/>
      <c r="H22" s="215"/>
      <c r="I22" s="25"/>
      <c r="J22" s="204"/>
    </row>
    <row r="23" spans="1:10" s="22" customFormat="1" ht="15" x14ac:dyDescent="0.25">
      <c r="A23" s="103">
        <v>15</v>
      </c>
      <c r="B23" s="25"/>
      <c r="C23" s="25"/>
      <c r="D23" s="25"/>
      <c r="E23" s="25"/>
      <c r="F23" s="25"/>
      <c r="G23" s="25"/>
      <c r="H23" s="215"/>
      <c r="I23" s="25"/>
      <c r="J23" s="204"/>
    </row>
    <row r="24" spans="1:10" s="22" customFormat="1" ht="15" x14ac:dyDescent="0.25">
      <c r="A24" s="103">
        <v>16</v>
      </c>
      <c r="B24" s="25"/>
      <c r="C24" s="25"/>
      <c r="D24" s="25"/>
      <c r="E24" s="25"/>
      <c r="F24" s="25"/>
      <c r="G24" s="25"/>
      <c r="H24" s="215"/>
      <c r="I24" s="25"/>
      <c r="J24" s="204"/>
    </row>
    <row r="25" spans="1:10" s="22" customFormat="1" ht="15" x14ac:dyDescent="0.25">
      <c r="A25" s="103">
        <v>17</v>
      </c>
      <c r="B25" s="25"/>
      <c r="C25" s="25"/>
      <c r="D25" s="25"/>
      <c r="E25" s="25"/>
      <c r="F25" s="25"/>
      <c r="G25" s="25"/>
      <c r="H25" s="215"/>
      <c r="I25" s="25"/>
      <c r="J25" s="204"/>
    </row>
    <row r="26" spans="1:10" s="22" customFormat="1" ht="15" x14ac:dyDescent="0.25">
      <c r="A26" s="103">
        <v>18</v>
      </c>
      <c r="B26" s="25"/>
      <c r="C26" s="25"/>
      <c r="D26" s="25"/>
      <c r="E26" s="25"/>
      <c r="F26" s="25"/>
      <c r="G26" s="25"/>
      <c r="H26" s="215"/>
      <c r="I26" s="25"/>
      <c r="J26" s="204"/>
    </row>
    <row r="27" spans="1:10" s="22" customFormat="1" ht="15" x14ac:dyDescent="0.25">
      <c r="A27" s="103" t="s">
        <v>274</v>
      </c>
      <c r="B27" s="25"/>
      <c r="C27" s="25"/>
      <c r="D27" s="25"/>
      <c r="E27" s="25"/>
      <c r="F27" s="25"/>
      <c r="G27" s="25"/>
      <c r="H27" s="215"/>
      <c r="I27" s="25"/>
      <c r="J27" s="204"/>
    </row>
    <row r="28" spans="1:10" s="22" customFormat="1" x14ac:dyDescent="0.2">
      <c r="J28" s="98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7" t="s">
        <v>99</v>
      </c>
      <c r="E31" s="5"/>
    </row>
    <row r="32" spans="1:10" s="2" customFormat="1" ht="15" x14ac:dyDescent="0.3">
      <c r="C32" s="106"/>
      <c r="E32" s="106"/>
      <c r="F32" s="109"/>
      <c r="G32" s="109"/>
      <c r="H32"/>
      <c r="I32"/>
    </row>
    <row r="33" spans="1:10" s="2" customFormat="1" ht="15" x14ac:dyDescent="0.3">
      <c r="A33"/>
      <c r="C33" s="105" t="s">
        <v>262</v>
      </c>
      <c r="E33" s="12" t="s">
        <v>267</v>
      </c>
      <c r="F33" s="108"/>
      <c r="G33"/>
      <c r="H33"/>
      <c r="I33"/>
    </row>
    <row r="34" spans="1:10" s="2" customFormat="1" ht="15" x14ac:dyDescent="0.3">
      <c r="A34"/>
      <c r="C34" s="100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8"/>
    </row>
    <row r="38" spans="1:10" s="22" customFormat="1" x14ac:dyDescent="0.2">
      <c r="J38" s="98"/>
    </row>
    <row r="39" spans="1:10" s="22" customFormat="1" x14ac:dyDescent="0.2">
      <c r="J39" s="98"/>
    </row>
    <row r="40" spans="1:10" s="22" customFormat="1" x14ac:dyDescent="0.2">
      <c r="J40" s="98"/>
    </row>
    <row r="41" spans="1:10" s="22" customFormat="1" x14ac:dyDescent="0.2">
      <c r="J41" s="98"/>
    </row>
    <row r="42" spans="1:10" s="22" customFormat="1" x14ac:dyDescent="0.2">
      <c r="J42" s="98"/>
    </row>
    <row r="43" spans="1:10" s="22" customFormat="1" x14ac:dyDescent="0.2">
      <c r="J43" s="98"/>
    </row>
    <row r="44" spans="1:10" s="22" customFormat="1" x14ac:dyDescent="0.2">
      <c r="J44" s="98"/>
    </row>
    <row r="45" spans="1:10" s="22" customFormat="1" x14ac:dyDescent="0.2">
      <c r="J45" s="98"/>
    </row>
    <row r="46" spans="1:10" s="22" customFormat="1" x14ac:dyDescent="0.2">
      <c r="J46" s="98"/>
    </row>
    <row r="47" spans="1:10" s="22" customFormat="1" x14ac:dyDescent="0.2">
      <c r="J47" s="98"/>
    </row>
    <row r="48" spans="1:10" s="22" customFormat="1" x14ac:dyDescent="0.2">
      <c r="J48" s="98"/>
    </row>
    <row r="49" spans="10:10" s="22" customFormat="1" x14ac:dyDescent="0.2">
      <c r="J49" s="98"/>
    </row>
    <row r="50" spans="10:10" s="22" customFormat="1" x14ac:dyDescent="0.2">
      <c r="J50" s="98"/>
    </row>
    <row r="51" spans="10:10" s="22" customFormat="1" x14ac:dyDescent="0.2">
      <c r="J51" s="98"/>
    </row>
    <row r="52" spans="10:10" s="22" customFormat="1" x14ac:dyDescent="0.2">
      <c r="J52" s="98"/>
    </row>
    <row r="53" spans="10:10" s="22" customFormat="1" x14ac:dyDescent="0.2">
      <c r="J53" s="98"/>
    </row>
    <row r="54" spans="10:10" s="22" customFormat="1" x14ac:dyDescent="0.2">
      <c r="J54" s="98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84" customWidth="1"/>
    <col min="2" max="2" width="37.42578125" style="284" customWidth="1"/>
    <col min="3" max="3" width="21.5703125" style="284" customWidth="1"/>
    <col min="4" max="4" width="20" style="284" customWidth="1"/>
    <col min="5" max="5" width="18.7109375" style="284" customWidth="1"/>
    <col min="6" max="6" width="24.140625" style="284" customWidth="1"/>
    <col min="7" max="7" width="27.140625" style="284" customWidth="1"/>
    <col min="8" max="8" width="0.7109375" style="284" customWidth="1"/>
    <col min="9" max="16384" width="9.140625" style="284"/>
  </cols>
  <sheetData>
    <row r="1" spans="1:8" s="268" customFormat="1" ht="15" x14ac:dyDescent="0.2">
      <c r="A1" s="265" t="s">
        <v>322</v>
      </c>
      <c r="B1" s="266"/>
      <c r="C1" s="266"/>
      <c r="D1" s="266"/>
      <c r="E1" s="266"/>
      <c r="F1" s="117"/>
      <c r="G1" s="117" t="s">
        <v>101</v>
      </c>
      <c r="H1" s="269"/>
    </row>
    <row r="2" spans="1:8" s="268" customFormat="1" ht="15" x14ac:dyDescent="0.3">
      <c r="A2" s="269" t="s">
        <v>313</v>
      </c>
      <c r="B2" s="266"/>
      <c r="C2" s="266"/>
      <c r="D2" s="266"/>
      <c r="E2" s="267"/>
      <c r="F2" s="267"/>
      <c r="G2" s="346" t="s">
        <v>465</v>
      </c>
      <c r="H2" s="269"/>
    </row>
    <row r="3" spans="1:8" s="268" customFormat="1" x14ac:dyDescent="0.2">
      <c r="A3" s="269"/>
      <c r="B3" s="266"/>
      <c r="C3" s="266"/>
      <c r="D3" s="266"/>
      <c r="E3" s="267"/>
      <c r="F3" s="267"/>
      <c r="G3" s="267"/>
      <c r="H3" s="269"/>
    </row>
    <row r="4" spans="1:8" s="268" customFormat="1" ht="15" x14ac:dyDescent="0.3">
      <c r="A4" s="171" t="s">
        <v>268</v>
      </c>
      <c r="B4" s="266"/>
      <c r="C4" s="266"/>
      <c r="D4" s="266"/>
      <c r="E4" s="270"/>
      <c r="F4" s="270"/>
      <c r="G4" s="267"/>
      <c r="H4" s="269"/>
    </row>
    <row r="5" spans="1:8" s="268" customFormat="1" ht="15" x14ac:dyDescent="0.3">
      <c r="A5" s="294" t="s">
        <v>456</v>
      </c>
      <c r="B5" s="271"/>
      <c r="C5" s="271"/>
      <c r="D5" s="271"/>
      <c r="E5" s="271"/>
      <c r="F5" s="271"/>
      <c r="G5" s="272"/>
      <c r="H5" s="269"/>
    </row>
    <row r="6" spans="1:8" s="285" customFormat="1" x14ac:dyDescent="0.2">
      <c r="A6" s="273"/>
      <c r="B6" s="273"/>
      <c r="C6" s="273"/>
      <c r="D6" s="273"/>
      <c r="E6" s="273"/>
      <c r="F6" s="273"/>
      <c r="G6" s="273"/>
      <c r="H6" s="270"/>
    </row>
    <row r="7" spans="1:8" s="268" customFormat="1" ht="51" x14ac:dyDescent="0.2">
      <c r="A7" s="304" t="s">
        <v>64</v>
      </c>
      <c r="B7" s="276" t="s">
        <v>317</v>
      </c>
      <c r="C7" s="276" t="s">
        <v>318</v>
      </c>
      <c r="D7" s="276" t="s">
        <v>319</v>
      </c>
      <c r="E7" s="276" t="s">
        <v>320</v>
      </c>
      <c r="F7" s="276" t="s">
        <v>321</v>
      </c>
      <c r="G7" s="276" t="s">
        <v>314</v>
      </c>
      <c r="H7" s="269"/>
    </row>
    <row r="8" spans="1:8" s="268" customFormat="1" x14ac:dyDescent="0.2">
      <c r="A8" s="274">
        <v>1</v>
      </c>
      <c r="B8" s="275">
        <v>2</v>
      </c>
      <c r="C8" s="275">
        <v>3</v>
      </c>
      <c r="D8" s="275">
        <v>4</v>
      </c>
      <c r="E8" s="276">
        <v>5</v>
      </c>
      <c r="F8" s="276">
        <v>6</v>
      </c>
      <c r="G8" s="276">
        <v>7</v>
      </c>
      <c r="H8" s="269"/>
    </row>
    <row r="9" spans="1:8" s="268" customFormat="1" x14ac:dyDescent="0.2">
      <c r="A9" s="286">
        <v>1</v>
      </c>
      <c r="B9" s="351"/>
      <c r="C9" s="352"/>
      <c r="D9" s="353"/>
      <c r="E9" s="351"/>
      <c r="F9" s="277"/>
      <c r="G9" s="277"/>
      <c r="H9" s="269"/>
    </row>
    <row r="10" spans="1:8" s="268" customFormat="1" x14ac:dyDescent="0.2">
      <c r="A10" s="286">
        <v>2</v>
      </c>
      <c r="B10" s="277"/>
      <c r="C10" s="277"/>
      <c r="D10" s="278"/>
      <c r="E10" s="277"/>
      <c r="F10" s="277"/>
      <c r="G10" s="277"/>
      <c r="H10" s="269"/>
    </row>
    <row r="11" spans="1:8" s="268" customFormat="1" x14ac:dyDescent="0.2">
      <c r="A11" s="286">
        <v>3</v>
      </c>
      <c r="B11" s="277"/>
      <c r="C11" s="277"/>
      <c r="D11" s="278"/>
      <c r="E11" s="277"/>
      <c r="F11" s="277"/>
      <c r="G11" s="277"/>
      <c r="H11" s="269"/>
    </row>
    <row r="12" spans="1:8" s="268" customFormat="1" x14ac:dyDescent="0.2">
      <c r="A12" s="286">
        <v>4</v>
      </c>
      <c r="B12" s="277"/>
      <c r="C12" s="277"/>
      <c r="D12" s="278"/>
      <c r="E12" s="277"/>
      <c r="F12" s="277"/>
      <c r="G12" s="277"/>
      <c r="H12" s="269"/>
    </row>
    <row r="13" spans="1:8" s="268" customFormat="1" x14ac:dyDescent="0.2">
      <c r="A13" s="286">
        <v>5</v>
      </c>
      <c r="B13" s="277"/>
      <c r="C13" s="277"/>
      <c r="D13" s="278"/>
      <c r="E13" s="277"/>
      <c r="F13" s="277"/>
      <c r="G13" s="277"/>
      <c r="H13" s="269"/>
    </row>
    <row r="14" spans="1:8" s="268" customFormat="1" x14ac:dyDescent="0.2">
      <c r="A14" s="286">
        <v>6</v>
      </c>
      <c r="B14" s="277"/>
      <c r="C14" s="277"/>
      <c r="D14" s="278"/>
      <c r="E14" s="277"/>
      <c r="F14" s="277"/>
      <c r="G14" s="277"/>
      <c r="H14" s="269"/>
    </row>
    <row r="15" spans="1:8" s="268" customFormat="1" x14ac:dyDescent="0.2">
      <c r="A15" s="286">
        <v>7</v>
      </c>
      <c r="B15" s="277"/>
      <c r="C15" s="277"/>
      <c r="D15" s="278"/>
      <c r="E15" s="277"/>
      <c r="F15" s="277"/>
      <c r="G15" s="277"/>
      <c r="H15" s="269"/>
    </row>
    <row r="16" spans="1:8" s="268" customFormat="1" x14ac:dyDescent="0.2">
      <c r="A16" s="286">
        <v>8</v>
      </c>
      <c r="B16" s="277"/>
      <c r="C16" s="277"/>
      <c r="D16" s="278"/>
      <c r="E16" s="277"/>
      <c r="F16" s="277"/>
      <c r="G16" s="277"/>
      <c r="H16" s="269"/>
    </row>
    <row r="17" spans="1:11" s="268" customFormat="1" x14ac:dyDescent="0.2">
      <c r="A17" s="286">
        <v>9</v>
      </c>
      <c r="B17" s="277"/>
      <c r="C17" s="277"/>
      <c r="D17" s="278"/>
      <c r="E17" s="277"/>
      <c r="F17" s="277"/>
      <c r="G17" s="277"/>
      <c r="H17" s="269"/>
    </row>
    <row r="18" spans="1:11" s="268" customFormat="1" x14ac:dyDescent="0.2">
      <c r="A18" s="286">
        <v>10</v>
      </c>
      <c r="B18" s="277"/>
      <c r="C18" s="277"/>
      <c r="D18" s="278"/>
      <c r="E18" s="277"/>
      <c r="F18" s="277"/>
      <c r="G18" s="277"/>
      <c r="H18" s="269"/>
    </row>
    <row r="19" spans="1:11" s="268" customFormat="1" x14ac:dyDescent="0.2">
      <c r="A19" s="286" t="s">
        <v>271</v>
      </c>
      <c r="B19" s="277"/>
      <c r="C19" s="277"/>
      <c r="D19" s="278"/>
      <c r="E19" s="277"/>
      <c r="F19" s="277"/>
      <c r="G19" s="277"/>
      <c r="H19" s="269"/>
    </row>
    <row r="22" spans="1:11" s="268" customFormat="1" x14ac:dyDescent="0.2"/>
    <row r="23" spans="1:11" s="268" customFormat="1" x14ac:dyDescent="0.2"/>
    <row r="24" spans="1:11" s="21" customFormat="1" ht="15" x14ac:dyDescent="0.3">
      <c r="B24" s="279" t="s">
        <v>99</v>
      </c>
      <c r="C24" s="279"/>
    </row>
    <row r="25" spans="1:11" s="21" customFormat="1" ht="15" x14ac:dyDescent="0.3">
      <c r="B25" s="279"/>
      <c r="C25" s="279"/>
    </row>
    <row r="26" spans="1:11" s="21" customFormat="1" ht="15" x14ac:dyDescent="0.3">
      <c r="C26" s="281"/>
      <c r="F26" s="281"/>
      <c r="G26" s="281"/>
      <c r="H26" s="280"/>
    </row>
    <row r="27" spans="1:11" s="21" customFormat="1" ht="15" x14ac:dyDescent="0.3">
      <c r="C27" s="282" t="s">
        <v>262</v>
      </c>
      <c r="F27" s="279" t="s">
        <v>315</v>
      </c>
      <c r="J27" s="280"/>
      <c r="K27" s="280"/>
    </row>
    <row r="28" spans="1:11" s="21" customFormat="1" ht="15" x14ac:dyDescent="0.3">
      <c r="C28" s="282" t="s">
        <v>131</v>
      </c>
      <c r="F28" s="283" t="s">
        <v>263</v>
      </c>
      <c r="J28" s="280"/>
      <c r="K28" s="280"/>
    </row>
    <row r="29" spans="1:11" s="268" customFormat="1" ht="15" x14ac:dyDescent="0.3">
      <c r="C29" s="282"/>
      <c r="J29" s="285"/>
      <c r="K29" s="28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5" t="s">
        <v>437</v>
      </c>
      <c r="B1" s="196"/>
      <c r="C1" s="196"/>
      <c r="D1" s="196"/>
      <c r="E1" s="196"/>
      <c r="F1" s="196"/>
      <c r="G1" s="196"/>
      <c r="H1" s="196"/>
      <c r="I1" s="196"/>
      <c r="J1" s="196"/>
      <c r="K1" s="117" t="s">
        <v>101</v>
      </c>
    </row>
    <row r="2" spans="1:11" ht="15" x14ac:dyDescent="0.3">
      <c r="A2" s="159" t="s">
        <v>132</v>
      </c>
      <c r="B2" s="196"/>
      <c r="C2" s="196"/>
      <c r="D2" s="196"/>
      <c r="E2" s="196"/>
      <c r="F2" s="196"/>
      <c r="G2" s="196"/>
      <c r="H2" s="196"/>
      <c r="I2" s="196"/>
      <c r="J2" s="196"/>
      <c r="K2" s="346" t="s">
        <v>465</v>
      </c>
    </row>
    <row r="3" spans="1:1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</row>
    <row r="4" spans="1:1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6"/>
      <c r="E4" s="205"/>
      <c r="F4" s="196"/>
      <c r="G4" s="196"/>
      <c r="H4" s="196"/>
      <c r="I4" s="196"/>
      <c r="J4" s="196"/>
      <c r="K4" s="205"/>
    </row>
    <row r="5" spans="1:11" s="257" customFormat="1" ht="15" x14ac:dyDescent="0.3">
      <c r="A5" s="294" t="str">
        <f>'ფორმა N1'!D4</f>
        <v>ეროვნულ-დემოკრატიული პარტია</v>
      </c>
      <c r="B5" s="119"/>
      <c r="C5" s="119"/>
      <c r="D5" s="119"/>
      <c r="E5" s="295"/>
      <c r="F5" s="296"/>
      <c r="G5" s="296"/>
      <c r="H5" s="296"/>
      <c r="I5" s="296"/>
      <c r="J5" s="296"/>
      <c r="K5" s="295"/>
    </row>
    <row r="6" spans="1:1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196"/>
      <c r="K6" s="196"/>
    </row>
    <row r="7" spans="1:11" ht="60" x14ac:dyDescent="0.2">
      <c r="A7" s="208" t="s">
        <v>64</v>
      </c>
      <c r="B7" s="194" t="s">
        <v>370</v>
      </c>
      <c r="C7" s="194" t="s">
        <v>371</v>
      </c>
      <c r="D7" s="194" t="s">
        <v>373</v>
      </c>
      <c r="E7" s="194" t="s">
        <v>372</v>
      </c>
      <c r="F7" s="194" t="s">
        <v>381</v>
      </c>
      <c r="G7" s="194" t="s">
        <v>382</v>
      </c>
      <c r="H7" s="194" t="s">
        <v>376</v>
      </c>
      <c r="I7" s="194" t="s">
        <v>377</v>
      </c>
      <c r="J7" s="194" t="s">
        <v>389</v>
      </c>
      <c r="K7" s="194" t="s">
        <v>378</v>
      </c>
    </row>
    <row r="8" spans="1:1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192">
        <v>10</v>
      </c>
      <c r="K8" s="194">
        <v>11</v>
      </c>
    </row>
    <row r="9" spans="1:11" ht="15" x14ac:dyDescent="0.2">
      <c r="A9" s="103">
        <v>1</v>
      </c>
      <c r="B9" s="25"/>
      <c r="C9" s="25"/>
      <c r="D9" s="25"/>
      <c r="E9" s="25"/>
      <c r="F9" s="25"/>
      <c r="G9" s="25"/>
      <c r="H9" s="292"/>
      <c r="I9" s="292"/>
      <c r="J9" s="292"/>
      <c r="K9" s="25"/>
    </row>
    <row r="10" spans="1:11" ht="15" x14ac:dyDescent="0.2">
      <c r="A10" s="103">
        <v>2</v>
      </c>
      <c r="B10" s="25"/>
      <c r="C10" s="25"/>
      <c r="D10" s="25"/>
      <c r="E10" s="25"/>
      <c r="F10" s="25"/>
      <c r="G10" s="25"/>
      <c r="H10" s="292"/>
      <c r="I10" s="292"/>
      <c r="J10" s="292"/>
      <c r="K10" s="25"/>
    </row>
    <row r="11" spans="1:11" ht="15" x14ac:dyDescent="0.2">
      <c r="A11" s="103">
        <v>3</v>
      </c>
      <c r="B11" s="25"/>
      <c r="C11" s="25"/>
      <c r="D11" s="25"/>
      <c r="E11" s="25"/>
      <c r="F11" s="25"/>
      <c r="G11" s="25"/>
      <c r="H11" s="292"/>
      <c r="I11" s="292"/>
      <c r="J11" s="292"/>
      <c r="K11" s="25"/>
    </row>
    <row r="12" spans="1:11" ht="15" x14ac:dyDescent="0.2">
      <c r="A12" s="103">
        <v>4</v>
      </c>
      <c r="B12" s="25"/>
      <c r="C12" s="25"/>
      <c r="D12" s="25"/>
      <c r="E12" s="25"/>
      <c r="F12" s="25"/>
      <c r="G12" s="25"/>
      <c r="H12" s="292"/>
      <c r="I12" s="292"/>
      <c r="J12" s="292"/>
      <c r="K12" s="25"/>
    </row>
    <row r="13" spans="1:11" ht="15" x14ac:dyDescent="0.2">
      <c r="A13" s="103">
        <v>5</v>
      </c>
      <c r="B13" s="25"/>
      <c r="C13" s="25"/>
      <c r="D13" s="25"/>
      <c r="E13" s="25"/>
      <c r="F13" s="25"/>
      <c r="G13" s="25"/>
      <c r="H13" s="292"/>
      <c r="I13" s="292"/>
      <c r="J13" s="292"/>
      <c r="K13" s="25"/>
    </row>
    <row r="14" spans="1:11" ht="15" x14ac:dyDescent="0.2">
      <c r="A14" s="103">
        <v>6</v>
      </c>
      <c r="B14" s="25"/>
      <c r="C14" s="25"/>
      <c r="D14" s="25"/>
      <c r="E14" s="25"/>
      <c r="F14" s="25"/>
      <c r="G14" s="25"/>
      <c r="H14" s="292"/>
      <c r="I14" s="292"/>
      <c r="J14" s="292"/>
      <c r="K14" s="25"/>
    </row>
    <row r="15" spans="1:11" ht="15" x14ac:dyDescent="0.2">
      <c r="A15" s="103">
        <v>7</v>
      </c>
      <c r="B15" s="25"/>
      <c r="C15" s="25"/>
      <c r="D15" s="25"/>
      <c r="E15" s="25"/>
      <c r="F15" s="25"/>
      <c r="G15" s="25"/>
      <c r="H15" s="292"/>
      <c r="I15" s="292"/>
      <c r="J15" s="292"/>
      <c r="K15" s="25"/>
    </row>
    <row r="16" spans="1:11" ht="15" x14ac:dyDescent="0.2">
      <c r="A16" s="103">
        <v>8</v>
      </c>
      <c r="B16" s="25"/>
      <c r="C16" s="25"/>
      <c r="D16" s="25"/>
      <c r="E16" s="25"/>
      <c r="F16" s="25"/>
      <c r="G16" s="25"/>
      <c r="H16" s="292"/>
      <c r="I16" s="292"/>
      <c r="J16" s="292"/>
      <c r="K16" s="25"/>
    </row>
    <row r="17" spans="1:11" ht="15" x14ac:dyDescent="0.2">
      <c r="A17" s="103">
        <v>9</v>
      </c>
      <c r="B17" s="25"/>
      <c r="C17" s="25"/>
      <c r="D17" s="25"/>
      <c r="E17" s="25"/>
      <c r="F17" s="25"/>
      <c r="G17" s="25"/>
      <c r="H17" s="292"/>
      <c r="I17" s="292"/>
      <c r="J17" s="292"/>
      <c r="K17" s="25"/>
    </row>
    <row r="18" spans="1:11" ht="15" x14ac:dyDescent="0.2">
      <c r="A18" s="103">
        <v>10</v>
      </c>
      <c r="B18" s="25"/>
      <c r="C18" s="25"/>
      <c r="D18" s="25"/>
      <c r="E18" s="25"/>
      <c r="F18" s="25"/>
      <c r="G18" s="25"/>
      <c r="H18" s="292"/>
      <c r="I18" s="292"/>
      <c r="J18" s="292"/>
      <c r="K18" s="25"/>
    </row>
    <row r="19" spans="1:11" ht="15" x14ac:dyDescent="0.2">
      <c r="A19" s="103">
        <v>11</v>
      </c>
      <c r="B19" s="25"/>
      <c r="C19" s="25"/>
      <c r="D19" s="25"/>
      <c r="E19" s="25"/>
      <c r="F19" s="25"/>
      <c r="G19" s="25"/>
      <c r="H19" s="292"/>
      <c r="I19" s="292"/>
      <c r="J19" s="292"/>
      <c r="K19" s="25"/>
    </row>
    <row r="20" spans="1:11" ht="15" x14ac:dyDescent="0.2">
      <c r="A20" s="103">
        <v>12</v>
      </c>
      <c r="B20" s="25"/>
      <c r="C20" s="25"/>
      <c r="D20" s="25"/>
      <c r="E20" s="25"/>
      <c r="F20" s="25"/>
      <c r="G20" s="25"/>
      <c r="H20" s="292"/>
      <c r="I20" s="292"/>
      <c r="J20" s="292"/>
      <c r="K20" s="25"/>
    </row>
    <row r="21" spans="1:11" ht="15" x14ac:dyDescent="0.2">
      <c r="A21" s="103">
        <v>13</v>
      </c>
      <c r="B21" s="25"/>
      <c r="C21" s="25"/>
      <c r="D21" s="25"/>
      <c r="E21" s="25"/>
      <c r="F21" s="25"/>
      <c r="G21" s="25"/>
      <c r="H21" s="292"/>
      <c r="I21" s="292"/>
      <c r="J21" s="292"/>
      <c r="K21" s="25"/>
    </row>
    <row r="22" spans="1:11" ht="15" x14ac:dyDescent="0.2">
      <c r="A22" s="103">
        <v>14</v>
      </c>
      <c r="B22" s="25"/>
      <c r="C22" s="25"/>
      <c r="D22" s="25"/>
      <c r="E22" s="25"/>
      <c r="F22" s="25"/>
      <c r="G22" s="25"/>
      <c r="H22" s="292"/>
      <c r="I22" s="292"/>
      <c r="J22" s="292"/>
      <c r="K22" s="25"/>
    </row>
    <row r="23" spans="1:11" ht="15" x14ac:dyDescent="0.2">
      <c r="A23" s="103">
        <v>15</v>
      </c>
      <c r="B23" s="25"/>
      <c r="C23" s="25"/>
      <c r="D23" s="25"/>
      <c r="E23" s="25"/>
      <c r="F23" s="25"/>
      <c r="G23" s="25"/>
      <c r="H23" s="292"/>
      <c r="I23" s="292"/>
      <c r="J23" s="292"/>
      <c r="K23" s="25"/>
    </row>
    <row r="24" spans="1:11" ht="15" x14ac:dyDescent="0.2">
      <c r="A24" s="103">
        <v>16</v>
      </c>
      <c r="B24" s="25"/>
      <c r="C24" s="25"/>
      <c r="D24" s="25"/>
      <c r="E24" s="25"/>
      <c r="F24" s="25"/>
      <c r="G24" s="25"/>
      <c r="H24" s="292"/>
      <c r="I24" s="292"/>
      <c r="J24" s="292"/>
      <c r="K24" s="25"/>
    </row>
    <row r="25" spans="1:11" ht="15" x14ac:dyDescent="0.2">
      <c r="A25" s="103">
        <v>17</v>
      </c>
      <c r="B25" s="25"/>
      <c r="C25" s="25"/>
      <c r="D25" s="25"/>
      <c r="E25" s="25"/>
      <c r="F25" s="25"/>
      <c r="G25" s="25"/>
      <c r="H25" s="292"/>
      <c r="I25" s="292"/>
      <c r="J25" s="292"/>
      <c r="K25" s="25"/>
    </row>
    <row r="26" spans="1:11" ht="15" x14ac:dyDescent="0.2">
      <c r="A26" s="103">
        <v>18</v>
      </c>
      <c r="B26" s="25"/>
      <c r="C26" s="25"/>
      <c r="D26" s="25"/>
      <c r="E26" s="25"/>
      <c r="F26" s="25"/>
      <c r="G26" s="25"/>
      <c r="H26" s="292"/>
      <c r="I26" s="292"/>
      <c r="J26" s="292"/>
      <c r="K26" s="25"/>
    </row>
    <row r="27" spans="1:11" ht="15" x14ac:dyDescent="0.2">
      <c r="A27" s="103" t="s">
        <v>274</v>
      </c>
      <c r="B27" s="25"/>
      <c r="C27" s="25"/>
      <c r="D27" s="25"/>
      <c r="E27" s="25"/>
      <c r="F27" s="25"/>
      <c r="G27" s="25"/>
      <c r="H27" s="292"/>
      <c r="I27" s="292"/>
      <c r="J27" s="292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7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5"/>
      <c r="D32" s="405"/>
      <c r="F32" s="106"/>
      <c r="G32" s="109"/>
    </row>
    <row r="33" spans="2:6" ht="15" x14ac:dyDescent="0.3">
      <c r="B33" s="2"/>
      <c r="C33" s="105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0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57" customWidth="1"/>
    <col min="2" max="2" width="21.140625" style="257" customWidth="1"/>
    <col min="3" max="3" width="21.5703125" style="257" customWidth="1"/>
    <col min="4" max="4" width="19.140625" style="257" customWidth="1"/>
    <col min="5" max="5" width="15.140625" style="257" customWidth="1"/>
    <col min="6" max="6" width="20.85546875" style="257" customWidth="1"/>
    <col min="7" max="7" width="23.85546875" style="257" customWidth="1"/>
    <col min="8" max="8" width="19" style="257" customWidth="1"/>
    <col min="9" max="9" width="21.140625" style="257" customWidth="1"/>
    <col min="10" max="10" width="17" style="257" customWidth="1"/>
    <col min="11" max="11" width="21.5703125" style="257" customWidth="1"/>
    <col min="12" max="12" width="24.42578125" style="257" customWidth="1"/>
    <col min="13" max="16384" width="9.140625" style="257"/>
  </cols>
  <sheetData>
    <row r="1" spans="1:13" customFormat="1" ht="15" x14ac:dyDescent="0.2">
      <c r="A1" s="195" t="s">
        <v>438</v>
      </c>
      <c r="B1" s="195"/>
      <c r="C1" s="196"/>
      <c r="D1" s="196"/>
      <c r="E1" s="196"/>
      <c r="F1" s="196"/>
      <c r="G1" s="196"/>
      <c r="H1" s="196"/>
      <c r="I1" s="196"/>
      <c r="J1" s="196"/>
      <c r="K1" s="202"/>
      <c r="L1" s="117" t="s">
        <v>101</v>
      </c>
    </row>
    <row r="2" spans="1:13" customFormat="1" ht="15" x14ac:dyDescent="0.3">
      <c r="A2" s="159" t="s">
        <v>132</v>
      </c>
      <c r="B2" s="159"/>
      <c r="C2" s="196"/>
      <c r="D2" s="196"/>
      <c r="E2" s="196"/>
      <c r="F2" s="196"/>
      <c r="G2" s="196"/>
      <c r="H2" s="196"/>
      <c r="I2" s="196"/>
      <c r="J2" s="196"/>
      <c r="K2" s="202"/>
      <c r="L2" s="346" t="s">
        <v>465</v>
      </c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  <c r="L3" s="199"/>
      <c r="M3" s="257"/>
    </row>
    <row r="4" spans="1:13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6"/>
      <c r="F4" s="205"/>
      <c r="G4" s="196"/>
      <c r="H4" s="196"/>
      <c r="I4" s="196"/>
      <c r="J4" s="196"/>
      <c r="K4" s="196"/>
      <c r="L4" s="196"/>
    </row>
    <row r="5" spans="1:13" ht="15" x14ac:dyDescent="0.3">
      <c r="A5" s="294" t="str">
        <f>'ფორმა N1'!D4</f>
        <v>ეროვნულ-დემოკრატიული პარტია</v>
      </c>
      <c r="B5" s="294"/>
      <c r="C5" s="119"/>
      <c r="D5" s="119"/>
      <c r="E5" s="119"/>
      <c r="F5" s="295"/>
      <c r="G5" s="296"/>
      <c r="H5" s="296"/>
      <c r="I5" s="296"/>
      <c r="J5" s="296"/>
      <c r="K5" s="296"/>
      <c r="L5" s="295"/>
    </row>
    <row r="6" spans="1:13" customFormat="1" ht="13.5" x14ac:dyDescent="0.2">
      <c r="A6" s="200"/>
      <c r="B6" s="200"/>
      <c r="C6" s="201"/>
      <c r="D6" s="201"/>
      <c r="E6" s="201"/>
      <c r="F6" s="196"/>
      <c r="G6" s="196"/>
      <c r="H6" s="196"/>
      <c r="I6" s="196"/>
      <c r="J6" s="196"/>
      <c r="K6" s="196"/>
      <c r="L6" s="196"/>
    </row>
    <row r="7" spans="1:13" customFormat="1" ht="60" x14ac:dyDescent="0.2">
      <c r="A7" s="208" t="s">
        <v>64</v>
      </c>
      <c r="B7" s="192" t="s">
        <v>242</v>
      </c>
      <c r="C7" s="194" t="s">
        <v>238</v>
      </c>
      <c r="D7" s="194" t="s">
        <v>239</v>
      </c>
      <c r="E7" s="194" t="s">
        <v>344</v>
      </c>
      <c r="F7" s="194" t="s">
        <v>241</v>
      </c>
      <c r="G7" s="194" t="s">
        <v>380</v>
      </c>
      <c r="H7" s="194" t="s">
        <v>382</v>
      </c>
      <c r="I7" s="194" t="s">
        <v>376</v>
      </c>
      <c r="J7" s="194" t="s">
        <v>377</v>
      </c>
      <c r="K7" s="194" t="s">
        <v>389</v>
      </c>
      <c r="L7" s="194" t="s">
        <v>378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2">
        <v>9</v>
      </c>
      <c r="J8" s="192">
        <v>10</v>
      </c>
      <c r="K8" s="194">
        <v>11</v>
      </c>
      <c r="L8" s="194">
        <v>12</v>
      </c>
    </row>
    <row r="9" spans="1:13" customFormat="1" ht="15" x14ac:dyDescent="0.2">
      <c r="A9" s="103">
        <v>1</v>
      </c>
      <c r="B9" s="103"/>
      <c r="C9" s="25"/>
      <c r="D9" s="25"/>
      <c r="E9" s="25"/>
      <c r="F9" s="25"/>
      <c r="G9" s="25"/>
      <c r="H9" s="25"/>
      <c r="I9" s="292"/>
      <c r="J9" s="292"/>
      <c r="K9" s="292"/>
      <c r="L9" s="25"/>
    </row>
    <row r="10" spans="1:13" customFormat="1" ht="15" x14ac:dyDescent="0.2">
      <c r="A10" s="103">
        <v>2</v>
      </c>
      <c r="B10" s="103"/>
      <c r="C10" s="25"/>
      <c r="D10" s="25"/>
      <c r="E10" s="25"/>
      <c r="F10" s="25"/>
      <c r="G10" s="25"/>
      <c r="H10" s="25"/>
      <c r="I10" s="292"/>
      <c r="J10" s="292"/>
      <c r="K10" s="292"/>
      <c r="L10" s="25"/>
    </row>
    <row r="11" spans="1:13" customFormat="1" ht="15" x14ac:dyDescent="0.2">
      <c r="A11" s="103">
        <v>3</v>
      </c>
      <c r="B11" s="103"/>
      <c r="C11" s="25"/>
      <c r="D11" s="25"/>
      <c r="E11" s="25"/>
      <c r="F11" s="25"/>
      <c r="G11" s="25"/>
      <c r="H11" s="25"/>
      <c r="I11" s="292"/>
      <c r="J11" s="292"/>
      <c r="K11" s="292"/>
      <c r="L11" s="25"/>
    </row>
    <row r="12" spans="1:13" customFormat="1" ht="15" x14ac:dyDescent="0.2">
      <c r="A12" s="103">
        <v>4</v>
      </c>
      <c r="B12" s="103"/>
      <c r="C12" s="25"/>
      <c r="D12" s="25"/>
      <c r="E12" s="25"/>
      <c r="F12" s="25"/>
      <c r="G12" s="25"/>
      <c r="H12" s="25"/>
      <c r="I12" s="292"/>
      <c r="J12" s="292"/>
      <c r="K12" s="292"/>
      <c r="L12" s="25"/>
    </row>
    <row r="13" spans="1:13" customFormat="1" ht="15" x14ac:dyDescent="0.2">
      <c r="A13" s="103">
        <v>5</v>
      </c>
      <c r="B13" s="103"/>
      <c r="C13" s="25"/>
      <c r="D13" s="25"/>
      <c r="E13" s="25"/>
      <c r="F13" s="25"/>
      <c r="G13" s="25"/>
      <c r="H13" s="25"/>
      <c r="I13" s="292"/>
      <c r="J13" s="292"/>
      <c r="K13" s="292"/>
      <c r="L13" s="25"/>
    </row>
    <row r="14" spans="1:13" customFormat="1" ht="15" x14ac:dyDescent="0.2">
      <c r="A14" s="103">
        <v>6</v>
      </c>
      <c r="B14" s="103"/>
      <c r="C14" s="25"/>
      <c r="D14" s="25"/>
      <c r="E14" s="25"/>
      <c r="F14" s="25"/>
      <c r="G14" s="25"/>
      <c r="H14" s="25"/>
      <c r="I14" s="292"/>
      <c r="J14" s="292"/>
      <c r="K14" s="292"/>
      <c r="L14" s="25"/>
    </row>
    <row r="15" spans="1:13" customFormat="1" ht="15" x14ac:dyDescent="0.2">
      <c r="A15" s="103">
        <v>7</v>
      </c>
      <c r="B15" s="103"/>
      <c r="C15" s="25"/>
      <c r="D15" s="25"/>
      <c r="E15" s="25"/>
      <c r="F15" s="25"/>
      <c r="G15" s="25"/>
      <c r="H15" s="25"/>
      <c r="I15" s="292"/>
      <c r="J15" s="292"/>
      <c r="K15" s="292"/>
      <c r="L15" s="25"/>
    </row>
    <row r="16" spans="1:13" customFormat="1" ht="15" x14ac:dyDescent="0.2">
      <c r="A16" s="103">
        <v>8</v>
      </c>
      <c r="B16" s="103"/>
      <c r="C16" s="25"/>
      <c r="D16" s="25"/>
      <c r="E16" s="25"/>
      <c r="F16" s="25"/>
      <c r="G16" s="25"/>
      <c r="H16" s="25"/>
      <c r="I16" s="292"/>
      <c r="J16" s="292"/>
      <c r="K16" s="292"/>
      <c r="L16" s="25"/>
    </row>
    <row r="17" spans="1:12" customFormat="1" ht="15" x14ac:dyDescent="0.2">
      <c r="A17" s="103">
        <v>9</v>
      </c>
      <c r="B17" s="103"/>
      <c r="C17" s="25"/>
      <c r="D17" s="25"/>
      <c r="E17" s="25"/>
      <c r="F17" s="25"/>
      <c r="G17" s="25"/>
      <c r="H17" s="25"/>
      <c r="I17" s="292"/>
      <c r="J17" s="292"/>
      <c r="K17" s="292"/>
      <c r="L17" s="25"/>
    </row>
    <row r="18" spans="1:12" customFormat="1" ht="15" x14ac:dyDescent="0.2">
      <c r="A18" s="103">
        <v>10</v>
      </c>
      <c r="B18" s="103"/>
      <c r="C18" s="25"/>
      <c r="D18" s="25"/>
      <c r="E18" s="25"/>
      <c r="F18" s="25"/>
      <c r="G18" s="25"/>
      <c r="H18" s="25"/>
      <c r="I18" s="292"/>
      <c r="J18" s="292"/>
      <c r="K18" s="292"/>
      <c r="L18" s="25"/>
    </row>
    <row r="19" spans="1:12" customFormat="1" ht="15" x14ac:dyDescent="0.2">
      <c r="A19" s="103">
        <v>11</v>
      </c>
      <c r="B19" s="103"/>
      <c r="C19" s="25"/>
      <c r="D19" s="25"/>
      <c r="E19" s="25"/>
      <c r="F19" s="25"/>
      <c r="G19" s="25"/>
      <c r="H19" s="25"/>
      <c r="I19" s="292"/>
      <c r="J19" s="292"/>
      <c r="K19" s="292"/>
      <c r="L19" s="25"/>
    </row>
    <row r="20" spans="1:12" customFormat="1" ht="15" x14ac:dyDescent="0.2">
      <c r="A20" s="103">
        <v>12</v>
      </c>
      <c r="B20" s="103"/>
      <c r="C20" s="25"/>
      <c r="D20" s="25"/>
      <c r="E20" s="25"/>
      <c r="F20" s="25"/>
      <c r="G20" s="25"/>
      <c r="H20" s="25"/>
      <c r="I20" s="292"/>
      <c r="J20" s="292"/>
      <c r="K20" s="292"/>
      <c r="L20" s="25"/>
    </row>
    <row r="21" spans="1:12" customFormat="1" ht="15" x14ac:dyDescent="0.2">
      <c r="A21" s="103">
        <v>13</v>
      </c>
      <c r="B21" s="103"/>
      <c r="C21" s="25"/>
      <c r="D21" s="25"/>
      <c r="E21" s="25"/>
      <c r="F21" s="25"/>
      <c r="G21" s="25"/>
      <c r="H21" s="25"/>
      <c r="I21" s="292"/>
      <c r="J21" s="292"/>
      <c r="K21" s="292"/>
      <c r="L21" s="25"/>
    </row>
    <row r="22" spans="1:12" customFormat="1" ht="15" x14ac:dyDescent="0.2">
      <c r="A22" s="103">
        <v>14</v>
      </c>
      <c r="B22" s="103"/>
      <c r="C22" s="25"/>
      <c r="D22" s="25"/>
      <c r="E22" s="25"/>
      <c r="F22" s="25"/>
      <c r="G22" s="25"/>
      <c r="H22" s="25"/>
      <c r="I22" s="292"/>
      <c r="J22" s="292"/>
      <c r="K22" s="292"/>
      <c r="L22" s="25"/>
    </row>
    <row r="23" spans="1:12" customFormat="1" ht="15" x14ac:dyDescent="0.2">
      <c r="A23" s="103">
        <v>15</v>
      </c>
      <c r="B23" s="103"/>
      <c r="C23" s="25"/>
      <c r="D23" s="25"/>
      <c r="E23" s="25"/>
      <c r="F23" s="25"/>
      <c r="G23" s="25"/>
      <c r="H23" s="25"/>
      <c r="I23" s="292"/>
      <c r="J23" s="292"/>
      <c r="K23" s="292"/>
      <c r="L23" s="25"/>
    </row>
    <row r="24" spans="1:12" customFormat="1" ht="15" x14ac:dyDescent="0.2">
      <c r="A24" s="103">
        <v>16</v>
      </c>
      <c r="B24" s="103"/>
      <c r="C24" s="25"/>
      <c r="D24" s="25"/>
      <c r="E24" s="25"/>
      <c r="F24" s="25"/>
      <c r="G24" s="25"/>
      <c r="H24" s="25"/>
      <c r="I24" s="292"/>
      <c r="J24" s="292"/>
      <c r="K24" s="292"/>
      <c r="L24" s="25"/>
    </row>
    <row r="25" spans="1:12" customFormat="1" ht="15" x14ac:dyDescent="0.2">
      <c r="A25" s="103">
        <v>17</v>
      </c>
      <c r="B25" s="103"/>
      <c r="C25" s="25"/>
      <c r="D25" s="25"/>
      <c r="E25" s="25"/>
      <c r="F25" s="25"/>
      <c r="G25" s="25"/>
      <c r="H25" s="25"/>
      <c r="I25" s="292"/>
      <c r="J25" s="292"/>
      <c r="K25" s="292"/>
      <c r="L25" s="25"/>
    </row>
    <row r="26" spans="1:12" customFormat="1" ht="15" x14ac:dyDescent="0.2">
      <c r="A26" s="103">
        <v>18</v>
      </c>
      <c r="B26" s="103"/>
      <c r="C26" s="25"/>
      <c r="D26" s="25"/>
      <c r="E26" s="25"/>
      <c r="F26" s="25"/>
      <c r="G26" s="25"/>
      <c r="H26" s="25"/>
      <c r="I26" s="292"/>
      <c r="J26" s="292"/>
      <c r="K26" s="292"/>
      <c r="L26" s="25"/>
    </row>
    <row r="27" spans="1:12" customFormat="1" ht="15" x14ac:dyDescent="0.2">
      <c r="A27" s="103" t="s">
        <v>274</v>
      </c>
      <c r="B27" s="103"/>
      <c r="C27" s="25"/>
      <c r="D27" s="25"/>
      <c r="E27" s="25"/>
      <c r="F27" s="25"/>
      <c r="G27" s="25"/>
      <c r="H27" s="25"/>
      <c r="I27" s="292"/>
      <c r="J27" s="292"/>
      <c r="K27" s="292"/>
      <c r="L27" s="25"/>
    </row>
    <row r="28" spans="1:12" x14ac:dyDescent="0.2">
      <c r="A28" s="297"/>
      <c r="B28" s="297"/>
      <c r="C28" s="297"/>
      <c r="D28" s="297"/>
      <c r="E28" s="297"/>
      <c r="F28" s="297"/>
      <c r="G28" s="297"/>
      <c r="H28" s="297"/>
      <c r="I28" s="297"/>
      <c r="J28" s="297"/>
      <c r="K28" s="297"/>
      <c r="L28" s="297"/>
    </row>
    <row r="29" spans="1:12" x14ac:dyDescent="0.2">
      <c r="A29" s="297"/>
      <c r="B29" s="297"/>
      <c r="C29" s="297"/>
      <c r="D29" s="297"/>
      <c r="E29" s="297"/>
      <c r="F29" s="297"/>
      <c r="G29" s="297"/>
      <c r="H29" s="297"/>
      <c r="I29" s="297"/>
      <c r="J29" s="297"/>
      <c r="K29" s="297"/>
      <c r="L29" s="297"/>
    </row>
    <row r="30" spans="1:12" x14ac:dyDescent="0.2">
      <c r="A30" s="298"/>
      <c r="B30" s="298"/>
      <c r="C30" s="297"/>
      <c r="D30" s="297"/>
      <c r="E30" s="297"/>
      <c r="F30" s="297"/>
      <c r="G30" s="297"/>
      <c r="H30" s="297"/>
      <c r="I30" s="297"/>
      <c r="J30" s="297"/>
      <c r="K30" s="297"/>
      <c r="L30" s="297"/>
    </row>
    <row r="31" spans="1:12" ht="15" x14ac:dyDescent="0.3">
      <c r="A31" s="256"/>
      <c r="B31" s="256"/>
      <c r="C31" s="258" t="s">
        <v>99</v>
      </c>
      <c r="D31" s="256"/>
      <c r="E31" s="256"/>
      <c r="F31" s="259"/>
      <c r="G31" s="256"/>
      <c r="H31" s="256"/>
      <c r="I31" s="256"/>
      <c r="J31" s="256"/>
      <c r="K31" s="256"/>
      <c r="L31" s="256"/>
    </row>
    <row r="32" spans="1:12" ht="15" x14ac:dyDescent="0.3">
      <c r="A32" s="256"/>
      <c r="B32" s="256"/>
      <c r="C32" s="256"/>
      <c r="D32" s="260"/>
      <c r="E32" s="256"/>
      <c r="G32" s="260"/>
      <c r="H32" s="303"/>
    </row>
    <row r="33" spans="3:7" ht="15" x14ac:dyDescent="0.3">
      <c r="C33" s="256"/>
      <c r="D33" s="262" t="s">
        <v>262</v>
      </c>
      <c r="E33" s="256"/>
      <c r="G33" s="263" t="s">
        <v>267</v>
      </c>
    </row>
    <row r="34" spans="3:7" ht="15" x14ac:dyDescent="0.3">
      <c r="C34" s="256"/>
      <c r="D34" s="264" t="s">
        <v>131</v>
      </c>
      <c r="E34" s="256"/>
      <c r="G34" s="256" t="s">
        <v>263</v>
      </c>
    </row>
    <row r="35" spans="3:7" ht="15" x14ac:dyDescent="0.3">
      <c r="C35" s="256"/>
      <c r="D35" s="264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57" customWidth="1"/>
    <col min="2" max="2" width="21.5703125" style="257" customWidth="1"/>
    <col min="3" max="3" width="19.140625" style="257" customWidth="1"/>
    <col min="4" max="4" width="23.7109375" style="257" customWidth="1"/>
    <col min="5" max="6" width="16.5703125" style="257" bestFit="1" customWidth="1"/>
    <col min="7" max="7" width="17" style="257" customWidth="1"/>
    <col min="8" max="8" width="19" style="257" customWidth="1"/>
    <col min="9" max="9" width="24.42578125" style="257" customWidth="1"/>
    <col min="10" max="16384" width="9.140625" style="257"/>
  </cols>
  <sheetData>
    <row r="1" spans="1:13" customFormat="1" ht="15" x14ac:dyDescent="0.2">
      <c r="A1" s="195" t="s">
        <v>439</v>
      </c>
      <c r="B1" s="196"/>
      <c r="C1" s="196"/>
      <c r="D1" s="196"/>
      <c r="E1" s="196"/>
      <c r="F1" s="196"/>
      <c r="G1" s="196"/>
      <c r="H1" s="202"/>
      <c r="I1" s="117" t="s">
        <v>101</v>
      </c>
    </row>
    <row r="2" spans="1:13" customFormat="1" ht="15" x14ac:dyDescent="0.3">
      <c r="A2" s="159" t="s">
        <v>132</v>
      </c>
      <c r="B2" s="196"/>
      <c r="C2" s="196"/>
      <c r="D2" s="196"/>
      <c r="E2" s="196"/>
      <c r="F2" s="196"/>
      <c r="G2" s="196"/>
      <c r="H2" s="202"/>
      <c r="I2" s="346" t="s">
        <v>465</v>
      </c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M3" s="257"/>
    </row>
    <row r="4" spans="1:13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96"/>
      <c r="E4" s="196"/>
      <c r="F4" s="196"/>
      <c r="G4" s="196"/>
      <c r="H4" s="196"/>
      <c r="I4" s="205"/>
    </row>
    <row r="5" spans="1:13" ht="15" x14ac:dyDescent="0.3">
      <c r="A5" s="294" t="str">
        <f>'ფორმა N1'!D4</f>
        <v>ეროვნულ-დემოკრატიული პარტია</v>
      </c>
      <c r="B5" s="119"/>
      <c r="C5" s="119"/>
      <c r="D5" s="296"/>
      <c r="E5" s="296"/>
      <c r="F5" s="296"/>
      <c r="G5" s="296"/>
      <c r="H5" s="296"/>
      <c r="I5" s="295"/>
    </row>
    <row r="6" spans="1:1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</row>
    <row r="7" spans="1:13" customFormat="1" ht="60" x14ac:dyDescent="0.2">
      <c r="A7" s="208" t="s">
        <v>64</v>
      </c>
      <c r="B7" s="194" t="s">
        <v>374</v>
      </c>
      <c r="C7" s="194" t="s">
        <v>375</v>
      </c>
      <c r="D7" s="194" t="s">
        <v>380</v>
      </c>
      <c r="E7" s="194" t="s">
        <v>382</v>
      </c>
      <c r="F7" s="194" t="s">
        <v>376</v>
      </c>
      <c r="G7" s="194" t="s">
        <v>377</v>
      </c>
      <c r="H7" s="194" t="s">
        <v>389</v>
      </c>
      <c r="I7" s="194" t="s">
        <v>378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6</v>
      </c>
      <c r="E8" s="194">
        <v>7</v>
      </c>
      <c r="F8" s="192">
        <v>8</v>
      </c>
      <c r="G8" s="192">
        <v>9</v>
      </c>
      <c r="H8" s="192">
        <v>10</v>
      </c>
      <c r="I8" s="194">
        <v>11</v>
      </c>
    </row>
    <row r="9" spans="1:13" customFormat="1" ht="15" x14ac:dyDescent="0.2">
      <c r="A9" s="103">
        <v>1</v>
      </c>
      <c r="B9" s="25"/>
      <c r="C9" s="25"/>
      <c r="D9" s="25"/>
      <c r="E9" s="25"/>
      <c r="F9" s="292"/>
      <c r="G9" s="292"/>
      <c r="H9" s="292"/>
      <c r="I9" s="25"/>
    </row>
    <row r="10" spans="1:13" customFormat="1" ht="15" x14ac:dyDescent="0.2">
      <c r="A10" s="103">
        <v>2</v>
      </c>
      <c r="B10" s="25"/>
      <c r="C10" s="25"/>
      <c r="D10" s="25"/>
      <c r="E10" s="25"/>
      <c r="F10" s="292"/>
      <c r="G10" s="292"/>
      <c r="H10" s="292"/>
      <c r="I10" s="25"/>
    </row>
    <row r="11" spans="1:13" customFormat="1" ht="15" x14ac:dyDescent="0.2">
      <c r="A11" s="103">
        <v>3</v>
      </c>
      <c r="B11" s="25"/>
      <c r="C11" s="25"/>
      <c r="D11" s="25"/>
      <c r="E11" s="25"/>
      <c r="F11" s="292"/>
      <c r="G11" s="292"/>
      <c r="H11" s="292"/>
      <c r="I11" s="25"/>
    </row>
    <row r="12" spans="1:13" customFormat="1" ht="15" x14ac:dyDescent="0.2">
      <c r="A12" s="103">
        <v>4</v>
      </c>
      <c r="B12" s="25"/>
      <c r="C12" s="25"/>
      <c r="D12" s="25"/>
      <c r="E12" s="25"/>
      <c r="F12" s="292"/>
      <c r="G12" s="292"/>
      <c r="H12" s="292"/>
      <c r="I12" s="25"/>
    </row>
    <row r="13" spans="1:13" customFormat="1" ht="15" x14ac:dyDescent="0.2">
      <c r="A13" s="103">
        <v>5</v>
      </c>
      <c r="B13" s="25"/>
      <c r="C13" s="25"/>
      <c r="D13" s="25"/>
      <c r="E13" s="25"/>
      <c r="F13" s="292"/>
      <c r="G13" s="292"/>
      <c r="H13" s="292"/>
      <c r="I13" s="25"/>
    </row>
    <row r="14" spans="1:13" customFormat="1" ht="15" x14ac:dyDescent="0.2">
      <c r="A14" s="103">
        <v>6</v>
      </c>
      <c r="B14" s="25"/>
      <c r="C14" s="25"/>
      <c r="D14" s="25"/>
      <c r="E14" s="25"/>
      <c r="F14" s="292"/>
      <c r="G14" s="292"/>
      <c r="H14" s="292"/>
      <c r="I14" s="25"/>
    </row>
    <row r="15" spans="1:13" customFormat="1" ht="15" x14ac:dyDescent="0.2">
      <c r="A15" s="103">
        <v>7</v>
      </c>
      <c r="B15" s="25"/>
      <c r="C15" s="25"/>
      <c r="D15" s="25"/>
      <c r="E15" s="25"/>
      <c r="F15" s="292"/>
      <c r="G15" s="292"/>
      <c r="H15" s="292"/>
      <c r="I15" s="25"/>
    </row>
    <row r="16" spans="1:13" customFormat="1" ht="15" x14ac:dyDescent="0.2">
      <c r="A16" s="103">
        <v>8</v>
      </c>
      <c r="B16" s="25"/>
      <c r="C16" s="25"/>
      <c r="D16" s="25"/>
      <c r="E16" s="25"/>
      <c r="F16" s="292"/>
      <c r="G16" s="292"/>
      <c r="H16" s="292"/>
      <c r="I16" s="25"/>
    </row>
    <row r="17" spans="1:9" customFormat="1" ht="15" x14ac:dyDescent="0.2">
      <c r="A17" s="103">
        <v>9</v>
      </c>
      <c r="B17" s="25"/>
      <c r="C17" s="25"/>
      <c r="D17" s="25"/>
      <c r="E17" s="25"/>
      <c r="F17" s="292"/>
      <c r="G17" s="292"/>
      <c r="H17" s="292"/>
      <c r="I17" s="25"/>
    </row>
    <row r="18" spans="1:9" customFormat="1" ht="15" x14ac:dyDescent="0.2">
      <c r="A18" s="103">
        <v>10</v>
      </c>
      <c r="B18" s="25"/>
      <c r="C18" s="25"/>
      <c r="D18" s="25"/>
      <c r="E18" s="25"/>
      <c r="F18" s="292"/>
      <c r="G18" s="292"/>
      <c r="H18" s="292"/>
      <c r="I18" s="25"/>
    </row>
    <row r="19" spans="1:9" customFormat="1" ht="15" x14ac:dyDescent="0.2">
      <c r="A19" s="103">
        <v>11</v>
      </c>
      <c r="B19" s="25"/>
      <c r="C19" s="25"/>
      <c r="D19" s="25"/>
      <c r="E19" s="25"/>
      <c r="F19" s="292"/>
      <c r="G19" s="292"/>
      <c r="H19" s="292"/>
      <c r="I19" s="25"/>
    </row>
    <row r="20" spans="1:9" customFormat="1" ht="15" x14ac:dyDescent="0.2">
      <c r="A20" s="103">
        <v>12</v>
      </c>
      <c r="B20" s="25"/>
      <c r="C20" s="25"/>
      <c r="D20" s="25"/>
      <c r="E20" s="25"/>
      <c r="F20" s="292"/>
      <c r="G20" s="292"/>
      <c r="H20" s="292"/>
      <c r="I20" s="25"/>
    </row>
    <row r="21" spans="1:9" customFormat="1" ht="15" x14ac:dyDescent="0.2">
      <c r="A21" s="103">
        <v>13</v>
      </c>
      <c r="B21" s="25"/>
      <c r="C21" s="25"/>
      <c r="D21" s="25"/>
      <c r="E21" s="25"/>
      <c r="F21" s="292"/>
      <c r="G21" s="292"/>
      <c r="H21" s="292"/>
      <c r="I21" s="25"/>
    </row>
    <row r="22" spans="1:9" customFormat="1" ht="15" x14ac:dyDescent="0.2">
      <c r="A22" s="103">
        <v>14</v>
      </c>
      <c r="B22" s="25"/>
      <c r="C22" s="25"/>
      <c r="D22" s="25"/>
      <c r="E22" s="25"/>
      <c r="F22" s="292"/>
      <c r="G22" s="292"/>
      <c r="H22" s="292"/>
      <c r="I22" s="25"/>
    </row>
    <row r="23" spans="1:9" customFormat="1" ht="15" x14ac:dyDescent="0.2">
      <c r="A23" s="103">
        <v>15</v>
      </c>
      <c r="B23" s="25"/>
      <c r="C23" s="25"/>
      <c r="D23" s="25"/>
      <c r="E23" s="25"/>
      <c r="F23" s="292"/>
      <c r="G23" s="292"/>
      <c r="H23" s="292"/>
      <c r="I23" s="25"/>
    </row>
    <row r="24" spans="1:9" customFormat="1" ht="15" x14ac:dyDescent="0.2">
      <c r="A24" s="103">
        <v>16</v>
      </c>
      <c r="B24" s="25"/>
      <c r="C24" s="25"/>
      <c r="D24" s="25"/>
      <c r="E24" s="25"/>
      <c r="F24" s="292"/>
      <c r="G24" s="292"/>
      <c r="H24" s="292"/>
      <c r="I24" s="25"/>
    </row>
    <row r="25" spans="1:9" customFormat="1" ht="15" x14ac:dyDescent="0.2">
      <c r="A25" s="103">
        <v>17</v>
      </c>
      <c r="B25" s="25"/>
      <c r="C25" s="25"/>
      <c r="D25" s="25"/>
      <c r="E25" s="25"/>
      <c r="F25" s="292"/>
      <c r="G25" s="292"/>
      <c r="H25" s="292"/>
      <c r="I25" s="25"/>
    </row>
    <row r="26" spans="1:9" customFormat="1" ht="15" x14ac:dyDescent="0.2">
      <c r="A26" s="103">
        <v>18</v>
      </c>
      <c r="B26" s="25"/>
      <c r="C26" s="25"/>
      <c r="D26" s="25"/>
      <c r="E26" s="25"/>
      <c r="F26" s="292"/>
      <c r="G26" s="292"/>
      <c r="H26" s="292"/>
      <c r="I26" s="25"/>
    </row>
    <row r="27" spans="1:9" customFormat="1" ht="15" x14ac:dyDescent="0.2">
      <c r="A27" s="103" t="s">
        <v>274</v>
      </c>
      <c r="B27" s="25"/>
      <c r="C27" s="25"/>
      <c r="D27" s="25"/>
      <c r="E27" s="25"/>
      <c r="F27" s="292"/>
      <c r="G27" s="292"/>
      <c r="H27" s="292"/>
      <c r="I27" s="25"/>
    </row>
    <row r="28" spans="1:9" x14ac:dyDescent="0.2">
      <c r="A28" s="297"/>
      <c r="B28" s="297"/>
      <c r="C28" s="297"/>
      <c r="D28" s="297"/>
      <c r="E28" s="297"/>
      <c r="F28" s="297"/>
      <c r="G28" s="297"/>
      <c r="H28" s="297"/>
      <c r="I28" s="297"/>
    </row>
    <row r="29" spans="1:9" x14ac:dyDescent="0.2">
      <c r="A29" s="297"/>
      <c r="B29" s="297"/>
      <c r="C29" s="297"/>
      <c r="D29" s="297"/>
      <c r="E29" s="297"/>
      <c r="F29" s="297"/>
      <c r="G29" s="297"/>
      <c r="H29" s="297"/>
      <c r="I29" s="297"/>
    </row>
    <row r="30" spans="1:9" x14ac:dyDescent="0.2">
      <c r="A30" s="298"/>
      <c r="B30" s="297"/>
      <c r="C30" s="297"/>
      <c r="D30" s="297"/>
      <c r="E30" s="297"/>
      <c r="F30" s="297"/>
      <c r="G30" s="297"/>
      <c r="H30" s="297"/>
      <c r="I30" s="297"/>
    </row>
    <row r="31" spans="1:9" ht="15" x14ac:dyDescent="0.3">
      <c r="A31" s="256"/>
      <c r="B31" s="258" t="s">
        <v>99</v>
      </c>
      <c r="C31" s="256"/>
      <c r="D31" s="256"/>
      <c r="E31" s="259"/>
      <c r="F31" s="256"/>
      <c r="G31" s="256"/>
      <c r="H31" s="256"/>
      <c r="I31" s="256"/>
    </row>
    <row r="32" spans="1:9" ht="15" x14ac:dyDescent="0.3">
      <c r="A32" s="256"/>
      <c r="B32" s="256"/>
      <c r="C32" s="260"/>
      <c r="D32" s="256"/>
      <c r="F32" s="260"/>
      <c r="G32" s="303"/>
    </row>
    <row r="33" spans="2:6" ht="15" x14ac:dyDescent="0.3">
      <c r="B33" s="256"/>
      <c r="C33" s="262" t="s">
        <v>262</v>
      </c>
      <c r="D33" s="256"/>
      <c r="F33" s="263" t="s">
        <v>267</v>
      </c>
    </row>
    <row r="34" spans="2:6" ht="15" x14ac:dyDescent="0.3">
      <c r="B34" s="256"/>
      <c r="C34" s="264" t="s">
        <v>131</v>
      </c>
      <c r="D34" s="256"/>
      <c r="F34" s="256" t="s">
        <v>263</v>
      </c>
    </row>
    <row r="35" spans="2:6" ht="15" x14ac:dyDescent="0.3">
      <c r="B35" s="256"/>
      <c r="C35" s="264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RowHeight="15" x14ac:dyDescent="0.3"/>
  <cols>
    <col min="1" max="1" width="10" style="256" customWidth="1"/>
    <col min="2" max="2" width="20.28515625" style="256" customWidth="1"/>
    <col min="3" max="3" width="30" style="256" customWidth="1"/>
    <col min="4" max="4" width="29" style="256" customWidth="1"/>
    <col min="5" max="5" width="22.5703125" style="256" customWidth="1"/>
    <col min="6" max="6" width="20" style="256" customWidth="1"/>
    <col min="7" max="7" width="29.28515625" style="256" customWidth="1"/>
    <col min="8" max="8" width="27.140625" style="256" customWidth="1"/>
    <col min="9" max="9" width="26.42578125" style="256" customWidth="1"/>
    <col min="10" max="10" width="0.5703125" style="256" customWidth="1"/>
    <col min="11" max="16384" width="9.140625" style="256"/>
  </cols>
  <sheetData>
    <row r="1" spans="1:10" x14ac:dyDescent="0.3">
      <c r="A1" s="113" t="s">
        <v>390</v>
      </c>
      <c r="B1" s="115"/>
      <c r="C1" s="115"/>
      <c r="D1" s="115"/>
      <c r="E1" s="115"/>
      <c r="F1" s="115"/>
      <c r="G1" s="115"/>
      <c r="H1" s="115"/>
      <c r="I1" s="236" t="s">
        <v>190</v>
      </c>
      <c r="J1" s="237"/>
    </row>
    <row r="2" spans="1:10" x14ac:dyDescent="0.3">
      <c r="A2" s="115" t="s">
        <v>132</v>
      </c>
      <c r="B2" s="115"/>
      <c r="C2" s="115"/>
      <c r="D2" s="115"/>
      <c r="E2" s="115"/>
      <c r="F2" s="115"/>
      <c r="G2" s="115"/>
      <c r="H2" s="115"/>
      <c r="I2" s="346" t="s">
        <v>465</v>
      </c>
      <c r="J2" s="237"/>
    </row>
    <row r="3" spans="1:10" x14ac:dyDescent="0.3">
      <c r="A3" s="115"/>
      <c r="B3" s="115"/>
      <c r="C3" s="115"/>
      <c r="D3" s="115"/>
      <c r="E3" s="115"/>
      <c r="F3" s="115"/>
      <c r="G3" s="115"/>
      <c r="H3" s="115"/>
      <c r="I3" s="156"/>
      <c r="J3" s="237"/>
    </row>
    <row r="4" spans="1:10" x14ac:dyDescent="0.3">
      <c r="A4" s="116" t="str">
        <f>'[1]ფორმა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5"/>
      <c r="H4" s="115"/>
      <c r="I4" s="115"/>
      <c r="J4" s="158"/>
    </row>
    <row r="5" spans="1:10" x14ac:dyDescent="0.3">
      <c r="A5" s="294" t="s">
        <v>456</v>
      </c>
      <c r="B5" s="294"/>
      <c r="C5" s="294"/>
      <c r="D5" s="294"/>
      <c r="E5" s="294"/>
      <c r="F5" s="294"/>
      <c r="G5" s="294"/>
      <c r="H5" s="294"/>
      <c r="I5" s="294"/>
      <c r="J5" s="263"/>
    </row>
    <row r="6" spans="1:10" x14ac:dyDescent="0.3">
      <c r="A6" s="116"/>
      <c r="B6" s="115"/>
      <c r="C6" s="115"/>
      <c r="D6" s="115"/>
      <c r="E6" s="115"/>
      <c r="F6" s="115"/>
      <c r="G6" s="115"/>
      <c r="H6" s="115"/>
      <c r="I6" s="115"/>
      <c r="J6" s="158"/>
    </row>
    <row r="7" spans="1:10" x14ac:dyDescent="0.3">
      <c r="A7" s="115"/>
      <c r="B7" s="115"/>
      <c r="C7" s="115"/>
      <c r="D7" s="115"/>
      <c r="E7" s="115"/>
      <c r="F7" s="115"/>
      <c r="G7" s="115"/>
      <c r="H7" s="115"/>
      <c r="I7" s="115"/>
      <c r="J7" s="159"/>
    </row>
    <row r="8" spans="1:10" ht="63.75" customHeight="1" x14ac:dyDescent="0.3">
      <c r="A8" s="238" t="s">
        <v>64</v>
      </c>
      <c r="B8" s="238" t="s">
        <v>366</v>
      </c>
      <c r="C8" s="239" t="s">
        <v>416</v>
      </c>
      <c r="D8" s="239" t="s">
        <v>417</v>
      </c>
      <c r="E8" s="239" t="s">
        <v>367</v>
      </c>
      <c r="F8" s="239" t="s">
        <v>386</v>
      </c>
      <c r="G8" s="239" t="s">
        <v>387</v>
      </c>
      <c r="H8" s="239" t="s">
        <v>419</v>
      </c>
      <c r="I8" s="239" t="s">
        <v>388</v>
      </c>
      <c r="J8" s="159"/>
    </row>
    <row r="9" spans="1:10" x14ac:dyDescent="0.3">
      <c r="A9" s="241">
        <v>1</v>
      </c>
      <c r="B9" s="278"/>
      <c r="C9" s="246"/>
      <c r="D9" s="246"/>
      <c r="E9" s="245"/>
      <c r="F9" s="245"/>
      <c r="G9" s="245"/>
      <c r="H9" s="245"/>
      <c r="I9" s="245"/>
      <c r="J9" s="159"/>
    </row>
    <row r="10" spans="1:10" x14ac:dyDescent="0.3">
      <c r="A10" s="241">
        <v>2</v>
      </c>
      <c r="B10" s="278"/>
      <c r="C10" s="246"/>
      <c r="D10" s="246"/>
      <c r="E10" s="245"/>
      <c r="F10" s="245"/>
      <c r="G10" s="245"/>
      <c r="H10" s="245"/>
      <c r="I10" s="245"/>
      <c r="J10" s="159"/>
    </row>
    <row r="11" spans="1:10" x14ac:dyDescent="0.3">
      <c r="A11" s="241">
        <v>3</v>
      </c>
      <c r="B11" s="278"/>
      <c r="C11" s="246"/>
      <c r="D11" s="246"/>
      <c r="E11" s="245"/>
      <c r="F11" s="245"/>
      <c r="G11" s="245"/>
      <c r="H11" s="245"/>
      <c r="I11" s="245"/>
      <c r="J11" s="159"/>
    </row>
    <row r="12" spans="1:10" x14ac:dyDescent="0.3">
      <c r="A12" s="241">
        <v>4</v>
      </c>
      <c r="B12" s="278"/>
      <c r="C12" s="246"/>
      <c r="D12" s="246"/>
      <c r="E12" s="245"/>
      <c r="F12" s="245"/>
      <c r="G12" s="245"/>
      <c r="H12" s="245"/>
      <c r="I12" s="245"/>
      <c r="J12" s="159"/>
    </row>
    <row r="13" spans="1:10" x14ac:dyDescent="0.3">
      <c r="A13" s="241">
        <v>5</v>
      </c>
      <c r="B13" s="278"/>
      <c r="C13" s="246"/>
      <c r="D13" s="246"/>
      <c r="E13" s="245"/>
      <c r="F13" s="245"/>
      <c r="G13" s="245"/>
      <c r="H13" s="245"/>
      <c r="I13" s="245"/>
      <c r="J13" s="159"/>
    </row>
    <row r="14" spans="1:10" x14ac:dyDescent="0.3">
      <c r="A14" s="241">
        <v>6</v>
      </c>
      <c r="B14" s="278"/>
      <c r="C14" s="246"/>
      <c r="D14" s="246"/>
      <c r="E14" s="245"/>
      <c r="F14" s="245"/>
      <c r="G14" s="245"/>
      <c r="H14" s="245"/>
      <c r="I14" s="245"/>
      <c r="J14" s="159"/>
    </row>
    <row r="15" spans="1:10" x14ac:dyDescent="0.3">
      <c r="A15" s="241">
        <v>7</v>
      </c>
      <c r="B15" s="278"/>
      <c r="C15" s="246"/>
      <c r="D15" s="246"/>
      <c r="E15" s="245"/>
      <c r="F15" s="245"/>
      <c r="G15" s="245"/>
      <c r="H15" s="245"/>
      <c r="I15" s="245"/>
      <c r="J15" s="159"/>
    </row>
    <row r="16" spans="1:10" x14ac:dyDescent="0.3">
      <c r="A16" s="241">
        <v>8</v>
      </c>
      <c r="B16" s="278"/>
      <c r="C16" s="246"/>
      <c r="D16" s="246"/>
      <c r="E16" s="245"/>
      <c r="F16" s="245"/>
      <c r="G16" s="245"/>
      <c r="H16" s="245"/>
      <c r="I16" s="245"/>
      <c r="J16" s="159"/>
    </row>
    <row r="17" spans="1:10" x14ac:dyDescent="0.3">
      <c r="A17" s="241">
        <v>9</v>
      </c>
      <c r="B17" s="278"/>
      <c r="C17" s="246"/>
      <c r="D17" s="246"/>
      <c r="E17" s="245"/>
      <c r="F17" s="245"/>
      <c r="G17" s="245"/>
      <c r="H17" s="245"/>
      <c r="I17" s="245"/>
      <c r="J17" s="159"/>
    </row>
    <row r="18" spans="1:10" x14ac:dyDescent="0.3">
      <c r="A18" s="241">
        <v>10</v>
      </c>
      <c r="B18" s="278"/>
      <c r="C18" s="246"/>
      <c r="D18" s="246"/>
      <c r="E18" s="245"/>
      <c r="F18" s="245"/>
      <c r="G18" s="245"/>
      <c r="H18" s="245"/>
      <c r="I18" s="245"/>
      <c r="J18" s="159"/>
    </row>
    <row r="19" spans="1:10" x14ac:dyDescent="0.3">
      <c r="A19" s="241">
        <v>11</v>
      </c>
      <c r="B19" s="278"/>
      <c r="C19" s="246"/>
      <c r="D19" s="246"/>
      <c r="E19" s="245"/>
      <c r="F19" s="245"/>
      <c r="G19" s="245"/>
      <c r="H19" s="245"/>
      <c r="I19" s="245"/>
      <c r="J19" s="159"/>
    </row>
    <row r="20" spans="1:10" x14ac:dyDescent="0.3">
      <c r="A20" s="241">
        <v>12</v>
      </c>
      <c r="B20" s="278"/>
      <c r="C20" s="246"/>
      <c r="D20" s="246"/>
      <c r="E20" s="245"/>
      <c r="F20" s="245"/>
      <c r="G20" s="245"/>
      <c r="H20" s="245"/>
      <c r="I20" s="245"/>
      <c r="J20" s="159"/>
    </row>
    <row r="21" spans="1:10" x14ac:dyDescent="0.3">
      <c r="A21" s="241">
        <v>13</v>
      </c>
      <c r="B21" s="278"/>
      <c r="C21" s="246"/>
      <c r="D21" s="246"/>
      <c r="E21" s="245"/>
      <c r="F21" s="245"/>
      <c r="G21" s="245"/>
      <c r="H21" s="245"/>
      <c r="I21" s="245"/>
      <c r="J21" s="159"/>
    </row>
    <row r="22" spans="1:10" x14ac:dyDescent="0.3">
      <c r="A22" s="241">
        <v>14</v>
      </c>
      <c r="B22" s="278"/>
      <c r="C22" s="246"/>
      <c r="D22" s="246"/>
      <c r="E22" s="245"/>
      <c r="F22" s="245"/>
      <c r="G22" s="245"/>
      <c r="H22" s="245"/>
      <c r="I22" s="245"/>
      <c r="J22" s="159"/>
    </row>
    <row r="23" spans="1:10" x14ac:dyDescent="0.3">
      <c r="A23" s="241">
        <v>15</v>
      </c>
      <c r="B23" s="278"/>
      <c r="C23" s="246"/>
      <c r="D23" s="246"/>
      <c r="E23" s="245"/>
      <c r="F23" s="245"/>
      <c r="G23" s="245"/>
      <c r="H23" s="245"/>
      <c r="I23" s="245"/>
      <c r="J23" s="159"/>
    </row>
    <row r="24" spans="1:10" x14ac:dyDescent="0.3">
      <c r="A24" s="241">
        <v>16</v>
      </c>
      <c r="B24" s="278"/>
      <c r="C24" s="246"/>
      <c r="D24" s="246"/>
      <c r="E24" s="245"/>
      <c r="F24" s="245"/>
      <c r="G24" s="245"/>
      <c r="H24" s="245"/>
      <c r="I24" s="245"/>
      <c r="J24" s="159"/>
    </row>
    <row r="25" spans="1:10" x14ac:dyDescent="0.3">
      <c r="A25" s="241">
        <v>17</v>
      </c>
      <c r="B25" s="278"/>
      <c r="C25" s="246"/>
      <c r="D25" s="246"/>
      <c r="E25" s="245"/>
      <c r="F25" s="245"/>
      <c r="G25" s="245"/>
      <c r="H25" s="245"/>
      <c r="I25" s="245"/>
      <c r="J25" s="159"/>
    </row>
    <row r="26" spans="1:10" x14ac:dyDescent="0.3">
      <c r="A26" s="241">
        <v>18</v>
      </c>
      <c r="B26" s="278"/>
      <c r="C26" s="246"/>
      <c r="D26" s="246"/>
      <c r="E26" s="245"/>
      <c r="F26" s="245"/>
      <c r="G26" s="245"/>
      <c r="H26" s="245"/>
      <c r="I26" s="245"/>
      <c r="J26" s="159"/>
    </row>
    <row r="27" spans="1:10" x14ac:dyDescent="0.3">
      <c r="A27" s="241">
        <v>19</v>
      </c>
      <c r="B27" s="278"/>
      <c r="C27" s="246"/>
      <c r="D27" s="246"/>
      <c r="E27" s="245"/>
      <c r="F27" s="245"/>
      <c r="G27" s="245"/>
      <c r="H27" s="245"/>
      <c r="I27" s="245"/>
      <c r="J27" s="159"/>
    </row>
    <row r="28" spans="1:10" x14ac:dyDescent="0.3">
      <c r="A28" s="241">
        <v>20</v>
      </c>
      <c r="B28" s="278"/>
      <c r="C28" s="246"/>
      <c r="D28" s="246"/>
      <c r="E28" s="245"/>
      <c r="F28" s="245"/>
      <c r="G28" s="245"/>
      <c r="H28" s="245"/>
      <c r="I28" s="245"/>
      <c r="J28" s="159"/>
    </row>
    <row r="29" spans="1:10" x14ac:dyDescent="0.3">
      <c r="A29" s="241">
        <v>21</v>
      </c>
      <c r="B29" s="278"/>
      <c r="C29" s="249"/>
      <c r="D29" s="249"/>
      <c r="E29" s="248"/>
      <c r="F29" s="248"/>
      <c r="G29" s="248"/>
      <c r="H29" s="335"/>
      <c r="I29" s="245"/>
      <c r="J29" s="159"/>
    </row>
    <row r="30" spans="1:10" x14ac:dyDescent="0.3">
      <c r="A30" s="241">
        <v>22</v>
      </c>
      <c r="B30" s="278"/>
      <c r="C30" s="249"/>
      <c r="D30" s="249"/>
      <c r="E30" s="248"/>
      <c r="F30" s="248"/>
      <c r="G30" s="248"/>
      <c r="H30" s="335"/>
      <c r="I30" s="245"/>
      <c r="J30" s="159"/>
    </row>
    <row r="31" spans="1:10" x14ac:dyDescent="0.3">
      <c r="A31" s="241">
        <v>23</v>
      </c>
      <c r="B31" s="278"/>
      <c r="C31" s="249"/>
      <c r="D31" s="249"/>
      <c r="E31" s="248"/>
      <c r="F31" s="248"/>
      <c r="G31" s="248"/>
      <c r="H31" s="335"/>
      <c r="I31" s="245"/>
      <c r="J31" s="159"/>
    </row>
    <row r="32" spans="1:10" x14ac:dyDescent="0.3">
      <c r="A32" s="241">
        <v>24</v>
      </c>
      <c r="B32" s="278"/>
      <c r="C32" s="249"/>
      <c r="D32" s="249"/>
      <c r="E32" s="248"/>
      <c r="F32" s="248"/>
      <c r="G32" s="248"/>
      <c r="H32" s="335"/>
      <c r="I32" s="245"/>
      <c r="J32" s="159"/>
    </row>
    <row r="33" spans="1:12" x14ac:dyDescent="0.3">
      <c r="A33" s="241">
        <v>25</v>
      </c>
      <c r="B33" s="278"/>
      <c r="C33" s="249"/>
      <c r="D33" s="249"/>
      <c r="E33" s="248"/>
      <c r="F33" s="248"/>
      <c r="G33" s="248"/>
      <c r="H33" s="335"/>
      <c r="I33" s="245"/>
      <c r="J33" s="159"/>
    </row>
    <row r="34" spans="1:12" x14ac:dyDescent="0.3">
      <c r="A34" s="241">
        <v>26</v>
      </c>
      <c r="B34" s="278"/>
      <c r="C34" s="249"/>
      <c r="D34" s="249"/>
      <c r="E34" s="248"/>
      <c r="F34" s="248"/>
      <c r="G34" s="248"/>
      <c r="H34" s="335"/>
      <c r="I34" s="245"/>
      <c r="J34" s="159"/>
    </row>
    <row r="35" spans="1:12" x14ac:dyDescent="0.3">
      <c r="A35" s="241">
        <v>27</v>
      </c>
      <c r="B35" s="278"/>
      <c r="C35" s="249"/>
      <c r="D35" s="249"/>
      <c r="E35" s="248"/>
      <c r="F35" s="248"/>
      <c r="G35" s="248"/>
      <c r="H35" s="335"/>
      <c r="I35" s="245"/>
      <c r="J35" s="159"/>
    </row>
    <row r="36" spans="1:12" x14ac:dyDescent="0.3">
      <c r="A36" s="241">
        <v>28</v>
      </c>
      <c r="B36" s="278"/>
      <c r="C36" s="249"/>
      <c r="D36" s="249"/>
      <c r="E36" s="248"/>
      <c r="F36" s="248"/>
      <c r="G36" s="248"/>
      <c r="H36" s="335"/>
      <c r="I36" s="245"/>
      <c r="J36" s="159"/>
    </row>
    <row r="37" spans="1:12" x14ac:dyDescent="0.3">
      <c r="A37" s="241">
        <v>29</v>
      </c>
      <c r="B37" s="278"/>
      <c r="C37" s="249"/>
      <c r="D37" s="249"/>
      <c r="E37" s="248"/>
      <c r="F37" s="248"/>
      <c r="G37" s="248"/>
      <c r="H37" s="335"/>
      <c r="I37" s="245"/>
      <c r="J37" s="159"/>
    </row>
    <row r="38" spans="1:12" x14ac:dyDescent="0.3">
      <c r="A38" s="241" t="s">
        <v>274</v>
      </c>
      <c r="B38" s="278"/>
      <c r="C38" s="249"/>
      <c r="D38" s="249"/>
      <c r="E38" s="248"/>
      <c r="F38" s="248"/>
      <c r="G38" s="337"/>
      <c r="H38" s="348" t="s">
        <v>409</v>
      </c>
      <c r="I38" s="338">
        <f>SUM(I9:I37)</f>
        <v>0</v>
      </c>
      <c r="J38" s="159"/>
    </row>
    <row r="40" spans="1:12" x14ac:dyDescent="0.3">
      <c r="A40" s="256" t="s">
        <v>440</v>
      </c>
    </row>
    <row r="42" spans="1:12" x14ac:dyDescent="0.3">
      <c r="B42" s="258" t="s">
        <v>99</v>
      </c>
      <c r="F42" s="259"/>
    </row>
    <row r="43" spans="1:12" x14ac:dyDescent="0.3">
      <c r="F43" s="257"/>
      <c r="I43" s="257"/>
      <c r="J43" s="257"/>
      <c r="K43" s="257"/>
      <c r="L43" s="257"/>
    </row>
    <row r="44" spans="1:12" x14ac:dyDescent="0.3">
      <c r="C44" s="260"/>
      <c r="F44" s="260"/>
      <c r="G44" s="260"/>
      <c r="H44" s="263"/>
      <c r="I44" s="261"/>
      <c r="J44" s="257"/>
      <c r="K44" s="257"/>
      <c r="L44" s="257"/>
    </row>
    <row r="45" spans="1:12" x14ac:dyDescent="0.3">
      <c r="A45" s="257"/>
      <c r="C45" s="262" t="s">
        <v>262</v>
      </c>
      <c r="F45" s="263" t="s">
        <v>267</v>
      </c>
      <c r="G45" s="262"/>
      <c r="H45" s="262"/>
      <c r="I45" s="261"/>
      <c r="J45" s="257"/>
      <c r="K45" s="257"/>
      <c r="L45" s="257"/>
    </row>
    <row r="46" spans="1:12" x14ac:dyDescent="0.3">
      <c r="A46" s="257"/>
      <c r="C46" s="264" t="s">
        <v>131</v>
      </c>
      <c r="F46" s="256" t="s">
        <v>263</v>
      </c>
      <c r="I46" s="257"/>
      <c r="J46" s="257"/>
      <c r="K46" s="257"/>
      <c r="L46" s="257"/>
    </row>
    <row r="47" spans="1:12" s="257" customFormat="1" x14ac:dyDescent="0.3">
      <c r="B47" s="256"/>
      <c r="C47" s="264"/>
      <c r="G47" s="264"/>
      <c r="H47" s="264"/>
    </row>
    <row r="48" spans="1:12" s="257" customFormat="1" ht="12.75" x14ac:dyDescent="0.2"/>
    <row r="49" s="257" customFormat="1" ht="12.75" x14ac:dyDescent="0.2"/>
    <row r="50" s="257" customFormat="1" ht="12.75" x14ac:dyDescent="0.2"/>
    <row r="51" s="25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25" sqref="D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3" t="s">
        <v>297</v>
      </c>
      <c r="B1" s="115"/>
      <c r="C1" s="399" t="s">
        <v>101</v>
      </c>
      <c r="D1" s="399"/>
      <c r="E1" s="164"/>
    </row>
    <row r="2" spans="1:7" x14ac:dyDescent="0.3">
      <c r="A2" s="115" t="s">
        <v>132</v>
      </c>
      <c r="B2" s="115"/>
      <c r="C2" s="397" t="s">
        <v>465</v>
      </c>
      <c r="D2" s="398"/>
      <c r="E2" s="164"/>
    </row>
    <row r="3" spans="1:7" x14ac:dyDescent="0.3">
      <c r="A3" s="113"/>
      <c r="B3" s="115"/>
      <c r="C3" s="114"/>
      <c r="D3" s="114"/>
      <c r="E3" s="164"/>
    </row>
    <row r="4" spans="1:7" x14ac:dyDescent="0.3">
      <c r="A4" s="116" t="s">
        <v>268</v>
      </c>
      <c r="B4" s="156"/>
      <c r="C4" s="157"/>
      <c r="D4" s="115"/>
      <c r="E4" s="164"/>
    </row>
    <row r="5" spans="1:7" x14ac:dyDescent="0.3">
      <c r="A5" s="168" t="str">
        <f>'ფორმა N1'!D4</f>
        <v>ეროვნულ-დემოკრატიული პარტია</v>
      </c>
      <c r="B5" s="12"/>
      <c r="C5" s="12"/>
      <c r="E5" s="164"/>
    </row>
    <row r="6" spans="1:7" x14ac:dyDescent="0.3">
      <c r="A6" s="158"/>
      <c r="B6" s="158"/>
      <c r="C6" s="158"/>
      <c r="D6" s="159"/>
      <c r="E6" s="164"/>
    </row>
    <row r="7" spans="1:7" x14ac:dyDescent="0.3">
      <c r="A7" s="115"/>
      <c r="B7" s="115"/>
      <c r="C7" s="115"/>
      <c r="D7" s="115"/>
      <c r="E7" s="164"/>
    </row>
    <row r="8" spans="1:7" s="6" customFormat="1" ht="39" customHeight="1" x14ac:dyDescent="0.3">
      <c r="A8" s="160" t="s">
        <v>64</v>
      </c>
      <c r="B8" s="118" t="s">
        <v>243</v>
      </c>
      <c r="C8" s="118" t="s">
        <v>66</v>
      </c>
      <c r="D8" s="118" t="s">
        <v>67</v>
      </c>
      <c r="E8" s="164"/>
    </row>
    <row r="9" spans="1:7" s="7" customFormat="1" ht="16.5" customHeight="1" x14ac:dyDescent="0.3">
      <c r="A9" s="311">
        <v>1</v>
      </c>
      <c r="B9" s="311" t="s">
        <v>65</v>
      </c>
      <c r="C9" s="124">
        <f>SUM(C10,C25)</f>
        <v>1300</v>
      </c>
      <c r="D9" s="124">
        <f>SUM(D10,D25)</f>
        <v>1300</v>
      </c>
      <c r="E9" s="164"/>
    </row>
    <row r="10" spans="1:7" s="7" customFormat="1" ht="16.5" customHeight="1" x14ac:dyDescent="0.3">
      <c r="A10" s="126">
        <v>1.1000000000000001</v>
      </c>
      <c r="B10" s="126" t="s">
        <v>72</v>
      </c>
      <c r="C10" s="124">
        <f>SUM(C11,C12,C15,C18,C24)</f>
        <v>1300</v>
      </c>
      <c r="D10" s="124">
        <f>SUM(D11,D12,D15,D18,D23,D24)</f>
        <v>1300</v>
      </c>
      <c r="E10" s="164"/>
    </row>
    <row r="11" spans="1:7" s="9" customFormat="1" ht="16.5" customHeight="1" x14ac:dyDescent="0.3">
      <c r="A11" s="127" t="s">
        <v>30</v>
      </c>
      <c r="B11" s="127" t="s">
        <v>71</v>
      </c>
      <c r="C11" s="8"/>
      <c r="D11" s="8"/>
      <c r="E11" s="164"/>
    </row>
    <row r="12" spans="1:7" s="10" customFormat="1" ht="16.5" customHeight="1" x14ac:dyDescent="0.3">
      <c r="A12" s="127" t="s">
        <v>31</v>
      </c>
      <c r="B12" s="127" t="s">
        <v>304</v>
      </c>
      <c r="C12" s="161">
        <v>700</v>
      </c>
      <c r="D12" s="161">
        <v>700</v>
      </c>
      <c r="E12" s="164"/>
      <c r="G12" s="104"/>
    </row>
    <row r="13" spans="1:7" s="3" customFormat="1" ht="16.5" customHeight="1" x14ac:dyDescent="0.3">
      <c r="A13" s="136" t="s">
        <v>73</v>
      </c>
      <c r="B13" s="136" t="s">
        <v>307</v>
      </c>
      <c r="C13" s="8"/>
      <c r="D13" s="8"/>
      <c r="E13" s="164"/>
    </row>
    <row r="14" spans="1:7" s="3" customFormat="1" ht="16.5" customHeight="1" x14ac:dyDescent="0.3">
      <c r="A14" s="136" t="s">
        <v>100</v>
      </c>
      <c r="B14" s="136" t="s">
        <v>89</v>
      </c>
      <c r="C14" s="8"/>
      <c r="D14" s="8"/>
      <c r="E14" s="164"/>
    </row>
    <row r="15" spans="1:7" s="3" customFormat="1" ht="16.5" customHeight="1" x14ac:dyDescent="0.3">
      <c r="A15" s="127" t="s">
        <v>74</v>
      </c>
      <c r="B15" s="127" t="s">
        <v>75</v>
      </c>
      <c r="C15" s="161">
        <f>SUM(C16:C17)</f>
        <v>0</v>
      </c>
      <c r="D15" s="161">
        <f>SUM(D16:D17)</f>
        <v>0</v>
      </c>
      <c r="E15" s="164"/>
    </row>
    <row r="16" spans="1:7" s="3" customFormat="1" ht="16.5" customHeight="1" x14ac:dyDescent="0.3">
      <c r="A16" s="136" t="s">
        <v>76</v>
      </c>
      <c r="B16" s="136" t="s">
        <v>78</v>
      </c>
      <c r="C16" s="8"/>
      <c r="D16" s="8"/>
      <c r="E16" s="164"/>
    </row>
    <row r="17" spans="1:6" s="3" customFormat="1" ht="30" x14ac:dyDescent="0.3">
      <c r="A17" s="136" t="s">
        <v>77</v>
      </c>
      <c r="B17" s="136" t="s">
        <v>102</v>
      </c>
      <c r="C17" s="8"/>
      <c r="D17" s="8"/>
      <c r="E17" s="164"/>
    </row>
    <row r="18" spans="1:6" s="3" customFormat="1" ht="16.5" customHeight="1" x14ac:dyDescent="0.3">
      <c r="A18" s="127" t="s">
        <v>79</v>
      </c>
      <c r="B18" s="127" t="s">
        <v>395</v>
      </c>
      <c r="C18" s="161">
        <f>SUM(C19:C22)</f>
        <v>0</v>
      </c>
      <c r="D18" s="161">
        <f>SUM(D19:D22)</f>
        <v>0</v>
      </c>
      <c r="E18" s="164"/>
    </row>
    <row r="19" spans="1:6" s="3" customFormat="1" ht="16.5" customHeight="1" x14ac:dyDescent="0.3">
      <c r="A19" s="136" t="s">
        <v>80</v>
      </c>
      <c r="B19" s="136" t="s">
        <v>81</v>
      </c>
      <c r="C19" s="8"/>
      <c r="D19" s="8"/>
      <c r="E19" s="164"/>
    </row>
    <row r="20" spans="1:6" s="3" customFormat="1" ht="30" x14ac:dyDescent="0.3">
      <c r="A20" s="136" t="s">
        <v>84</v>
      </c>
      <c r="B20" s="136" t="s">
        <v>82</v>
      </c>
      <c r="C20" s="8"/>
      <c r="D20" s="8"/>
      <c r="E20" s="164"/>
    </row>
    <row r="21" spans="1:6" s="3" customFormat="1" ht="16.5" customHeight="1" x14ac:dyDescent="0.3">
      <c r="A21" s="136" t="s">
        <v>85</v>
      </c>
      <c r="B21" s="136" t="s">
        <v>83</v>
      </c>
      <c r="C21" s="8"/>
      <c r="D21" s="8"/>
      <c r="E21" s="164"/>
    </row>
    <row r="22" spans="1:6" s="3" customFormat="1" ht="16.5" customHeight="1" x14ac:dyDescent="0.3">
      <c r="A22" s="136" t="s">
        <v>86</v>
      </c>
      <c r="B22" s="136" t="s">
        <v>422</v>
      </c>
      <c r="C22" s="8"/>
      <c r="D22" s="8"/>
      <c r="E22" s="164"/>
    </row>
    <row r="23" spans="1:6" s="3" customFormat="1" ht="16.5" customHeight="1" x14ac:dyDescent="0.3">
      <c r="A23" s="127" t="s">
        <v>87</v>
      </c>
      <c r="B23" s="127" t="s">
        <v>423</v>
      </c>
      <c r="C23" s="339"/>
      <c r="D23" s="8"/>
      <c r="E23" s="164"/>
    </row>
    <row r="24" spans="1:6" s="3" customFormat="1" x14ac:dyDescent="0.3">
      <c r="A24" s="127" t="s">
        <v>245</v>
      </c>
      <c r="B24" s="127" t="s">
        <v>429</v>
      </c>
      <c r="C24" s="8">
        <v>600</v>
      </c>
      <c r="D24" s="8">
        <v>600</v>
      </c>
      <c r="E24" s="164"/>
    </row>
    <row r="25" spans="1:6" ht="16.5" customHeight="1" x14ac:dyDescent="0.3">
      <c r="A25" s="126">
        <v>1.2</v>
      </c>
      <c r="B25" s="126" t="s">
        <v>88</v>
      </c>
      <c r="C25" s="124">
        <f>SUM(C26,C30)</f>
        <v>0</v>
      </c>
      <c r="D25" s="124">
        <f>SUM(D26,D30)</f>
        <v>0</v>
      </c>
      <c r="E25" s="164"/>
    </row>
    <row r="26" spans="1:6" ht="16.5" customHeight="1" x14ac:dyDescent="0.3">
      <c r="A26" s="127" t="s">
        <v>32</v>
      </c>
      <c r="B26" s="127" t="s">
        <v>307</v>
      </c>
      <c r="C26" s="161">
        <f>SUM(C27:C29)</f>
        <v>0</v>
      </c>
      <c r="D26" s="161">
        <f>SUM(D27:D29)</f>
        <v>0</v>
      </c>
      <c r="E26" s="164"/>
    </row>
    <row r="27" spans="1:6" x14ac:dyDescent="0.3">
      <c r="A27" s="312" t="s">
        <v>90</v>
      </c>
      <c r="B27" s="312" t="s">
        <v>305</v>
      </c>
      <c r="C27" s="8"/>
      <c r="D27" s="8"/>
      <c r="E27" s="164"/>
    </row>
    <row r="28" spans="1:6" x14ac:dyDescent="0.3">
      <c r="A28" s="312" t="s">
        <v>91</v>
      </c>
      <c r="B28" s="312" t="s">
        <v>308</v>
      </c>
      <c r="C28" s="8"/>
      <c r="D28" s="8"/>
      <c r="E28" s="164"/>
    </row>
    <row r="29" spans="1:6" x14ac:dyDescent="0.3">
      <c r="A29" s="312" t="s">
        <v>432</v>
      </c>
      <c r="B29" s="312" t="s">
        <v>306</v>
      </c>
      <c r="C29" s="8"/>
      <c r="D29" s="8"/>
      <c r="E29" s="164"/>
    </row>
    <row r="30" spans="1:6" x14ac:dyDescent="0.3">
      <c r="A30" s="127" t="s">
        <v>33</v>
      </c>
      <c r="B30" s="322" t="s">
        <v>428</v>
      </c>
      <c r="C30" s="8"/>
      <c r="D30" s="8"/>
      <c r="E30" s="164"/>
    </row>
    <row r="31" spans="1:6" x14ac:dyDescent="0.3">
      <c r="D31" s="26"/>
      <c r="E31" s="165"/>
      <c r="F31" s="26"/>
    </row>
    <row r="32" spans="1:6" x14ac:dyDescent="0.3">
      <c r="A32" s="1"/>
      <c r="D32" s="26"/>
      <c r="E32" s="165"/>
      <c r="F32" s="26"/>
    </row>
    <row r="33" spans="1:9" x14ac:dyDescent="0.3">
      <c r="D33" s="26"/>
      <c r="E33" s="165"/>
      <c r="F33" s="26"/>
    </row>
    <row r="34" spans="1:9" x14ac:dyDescent="0.3">
      <c r="D34" s="26"/>
      <c r="E34" s="165"/>
      <c r="F34" s="26"/>
    </row>
    <row r="35" spans="1:9" x14ac:dyDescent="0.3">
      <c r="A35" s="105" t="s">
        <v>99</v>
      </c>
      <c r="D35" s="26"/>
      <c r="E35" s="165"/>
      <c r="F35" s="26"/>
    </row>
    <row r="36" spans="1:9" x14ac:dyDescent="0.3">
      <c r="D36" s="26"/>
      <c r="E36" s="166"/>
      <c r="F36" s="166"/>
      <c r="G36"/>
      <c r="H36"/>
      <c r="I36"/>
    </row>
    <row r="37" spans="1:9" x14ac:dyDescent="0.3">
      <c r="D37" s="167"/>
      <c r="E37" s="166"/>
      <c r="F37" s="166"/>
      <c r="G37"/>
      <c r="H37"/>
      <c r="I37"/>
    </row>
    <row r="38" spans="1:9" x14ac:dyDescent="0.3">
      <c r="A38"/>
      <c r="B38" s="105" t="s">
        <v>265</v>
      </c>
      <c r="D38" s="167"/>
      <c r="E38" s="166"/>
      <c r="F38" s="166"/>
      <c r="G38"/>
      <c r="H38"/>
      <c r="I38"/>
    </row>
    <row r="39" spans="1:9" x14ac:dyDescent="0.3">
      <c r="A39"/>
      <c r="B39" s="2" t="s">
        <v>264</v>
      </c>
      <c r="D39" s="167"/>
      <c r="E39" s="166"/>
      <c r="F39" s="166"/>
      <c r="G39"/>
      <c r="H39"/>
      <c r="I39"/>
    </row>
    <row r="40" spans="1:9" customFormat="1" ht="12.75" x14ac:dyDescent="0.2">
      <c r="B40" s="100" t="s">
        <v>131</v>
      </c>
      <c r="D40" s="166"/>
      <c r="E40" s="166"/>
      <c r="F40" s="166"/>
    </row>
    <row r="41" spans="1:9" x14ac:dyDescent="0.3">
      <c r="D41" s="26"/>
      <c r="E41" s="165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7" sqref="M7"/>
    </sheetView>
  </sheetViews>
  <sheetFormatPr defaultRowHeight="12.75" x14ac:dyDescent="0.2"/>
  <cols>
    <col min="1" max="1" width="2.7109375" style="268" customWidth="1"/>
    <col min="2" max="2" width="9" style="268" customWidth="1"/>
    <col min="3" max="3" width="23.42578125" style="268" customWidth="1"/>
    <col min="4" max="4" width="13.28515625" style="268" customWidth="1"/>
    <col min="5" max="5" width="9.5703125" style="268" customWidth="1"/>
    <col min="6" max="6" width="11.5703125" style="268" customWidth="1"/>
    <col min="7" max="7" width="12.28515625" style="268" customWidth="1"/>
    <col min="8" max="8" width="15.28515625" style="268" customWidth="1"/>
    <col min="9" max="9" width="17.5703125" style="268" customWidth="1"/>
    <col min="10" max="11" width="12.42578125" style="268" customWidth="1"/>
    <col min="12" max="12" width="48" style="268" customWidth="1"/>
    <col min="13" max="13" width="22" style="268" customWidth="1"/>
    <col min="14" max="14" width="2.42578125" style="268" customWidth="1"/>
    <col min="15" max="16384" width="9.140625" style="268"/>
  </cols>
  <sheetData>
    <row r="1" spans="1:14" ht="15" x14ac:dyDescent="0.2">
      <c r="A1" s="265" t="s">
        <v>441</v>
      </c>
      <c r="B1" s="266"/>
      <c r="C1" s="266"/>
      <c r="D1" s="266"/>
      <c r="E1" s="266"/>
      <c r="F1" s="266"/>
      <c r="G1" s="266"/>
      <c r="H1" s="266"/>
      <c r="I1" s="269"/>
      <c r="J1" s="323"/>
      <c r="K1" s="323"/>
      <c r="L1" s="323"/>
      <c r="M1" s="356" t="s">
        <v>190</v>
      </c>
      <c r="N1" s="269"/>
    </row>
    <row r="2" spans="1:14" ht="15" x14ac:dyDescent="0.3">
      <c r="A2" s="269" t="s">
        <v>313</v>
      </c>
      <c r="B2" s="266"/>
      <c r="C2" s="266"/>
      <c r="D2" s="267"/>
      <c r="E2" s="267"/>
      <c r="F2" s="267"/>
      <c r="G2" s="267"/>
      <c r="H2" s="267"/>
      <c r="I2" s="266"/>
      <c r="J2" s="266"/>
      <c r="K2" s="266"/>
      <c r="L2" s="266"/>
      <c r="M2" s="346" t="s">
        <v>465</v>
      </c>
      <c r="N2" s="269"/>
    </row>
    <row r="3" spans="1:14" x14ac:dyDescent="0.2">
      <c r="A3" s="269"/>
      <c r="B3" s="266"/>
      <c r="C3" s="266"/>
      <c r="D3" s="267"/>
      <c r="E3" s="267"/>
      <c r="F3" s="267"/>
      <c r="G3" s="267"/>
      <c r="H3" s="267"/>
      <c r="I3" s="266"/>
      <c r="J3" s="266"/>
      <c r="K3" s="266"/>
      <c r="L3" s="266"/>
      <c r="M3" s="266"/>
      <c r="N3" s="269"/>
    </row>
    <row r="4" spans="1:14" ht="15" x14ac:dyDescent="0.3">
      <c r="A4" s="171" t="s">
        <v>268</v>
      </c>
      <c r="B4" s="266"/>
      <c r="C4" s="266"/>
      <c r="D4" s="270"/>
      <c r="E4" s="324"/>
      <c r="F4" s="270"/>
      <c r="G4" s="267"/>
      <c r="H4" s="267"/>
      <c r="I4" s="267"/>
      <c r="J4" s="267"/>
      <c r="K4" s="267"/>
      <c r="L4" s="266"/>
      <c r="M4" s="267"/>
      <c r="N4" s="269"/>
    </row>
    <row r="5" spans="1:14" x14ac:dyDescent="0.2">
      <c r="A5" s="367" t="s">
        <v>456</v>
      </c>
      <c r="B5" s="271"/>
      <c r="C5" s="271"/>
      <c r="D5" s="271"/>
      <c r="E5" s="272"/>
      <c r="F5" s="272"/>
      <c r="G5" s="272"/>
      <c r="H5" s="272"/>
      <c r="I5" s="272"/>
      <c r="J5" s="272"/>
      <c r="K5" s="272"/>
      <c r="L5" s="272"/>
      <c r="M5" s="272"/>
      <c r="N5" s="269"/>
    </row>
    <row r="6" spans="1:14" ht="13.5" thickBot="1" x14ac:dyDescent="0.25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269"/>
    </row>
    <row r="7" spans="1:14" ht="51" x14ac:dyDescent="0.2">
      <c r="A7" s="326" t="s">
        <v>64</v>
      </c>
      <c r="B7" s="327" t="s">
        <v>399</v>
      </c>
      <c r="C7" s="327" t="s">
        <v>400</v>
      </c>
      <c r="D7" s="328" t="s">
        <v>401</v>
      </c>
      <c r="E7" s="328" t="s">
        <v>269</v>
      </c>
      <c r="F7" s="328" t="s">
        <v>402</v>
      </c>
      <c r="G7" s="328" t="s">
        <v>403</v>
      </c>
      <c r="H7" s="327" t="s">
        <v>404</v>
      </c>
      <c r="I7" s="329" t="s">
        <v>405</v>
      </c>
      <c r="J7" s="329" t="s">
        <v>406</v>
      </c>
      <c r="K7" s="330" t="s">
        <v>407</v>
      </c>
      <c r="L7" s="330" t="s">
        <v>408</v>
      </c>
      <c r="M7" s="328" t="s">
        <v>398</v>
      </c>
      <c r="N7" s="269"/>
    </row>
    <row r="8" spans="1:14" x14ac:dyDescent="0.2">
      <c r="A8" s="274">
        <v>1</v>
      </c>
      <c r="B8" s="275">
        <v>2</v>
      </c>
      <c r="C8" s="275">
        <v>3</v>
      </c>
      <c r="D8" s="276">
        <v>4</v>
      </c>
      <c r="E8" s="276">
        <v>5</v>
      </c>
      <c r="F8" s="276">
        <v>6</v>
      </c>
      <c r="G8" s="276">
        <v>7</v>
      </c>
      <c r="H8" s="276">
        <v>8</v>
      </c>
      <c r="I8" s="276">
        <v>9</v>
      </c>
      <c r="J8" s="276">
        <v>10</v>
      </c>
      <c r="K8" s="276">
        <v>11</v>
      </c>
      <c r="L8" s="276">
        <v>12</v>
      </c>
      <c r="M8" s="276">
        <v>13</v>
      </c>
      <c r="N8" s="269"/>
    </row>
    <row r="9" spans="1:14" ht="15" x14ac:dyDescent="0.25">
      <c r="A9" s="277">
        <v>1</v>
      </c>
      <c r="B9" s="278"/>
      <c r="C9" s="331"/>
      <c r="D9" s="277"/>
      <c r="E9" s="277"/>
      <c r="F9" s="277"/>
      <c r="G9" s="277"/>
      <c r="H9" s="277"/>
      <c r="I9" s="277"/>
      <c r="J9" s="277"/>
      <c r="K9" s="277"/>
      <c r="L9" s="277"/>
      <c r="M9" s="332" t="str">
        <f t="shared" ref="M9:M33" si="0">IF(ISBLANK(B9),"",$M$2)</f>
        <v/>
      </c>
      <c r="N9" s="269"/>
    </row>
    <row r="10" spans="1:14" ht="15" x14ac:dyDescent="0.25">
      <c r="A10" s="277">
        <v>2</v>
      </c>
      <c r="B10" s="278"/>
      <c r="C10" s="331"/>
      <c r="D10" s="277"/>
      <c r="E10" s="277"/>
      <c r="F10" s="277"/>
      <c r="G10" s="277"/>
      <c r="H10" s="277"/>
      <c r="I10" s="277"/>
      <c r="J10" s="277"/>
      <c r="K10" s="277"/>
      <c r="L10" s="277"/>
      <c r="M10" s="332" t="str">
        <f t="shared" si="0"/>
        <v/>
      </c>
      <c r="N10" s="269"/>
    </row>
    <row r="11" spans="1:14" ht="15" x14ac:dyDescent="0.25">
      <c r="A11" s="277">
        <v>3</v>
      </c>
      <c r="B11" s="278"/>
      <c r="C11" s="331"/>
      <c r="D11" s="277"/>
      <c r="E11" s="277"/>
      <c r="F11" s="277"/>
      <c r="G11" s="277"/>
      <c r="H11" s="277"/>
      <c r="I11" s="277"/>
      <c r="J11" s="277"/>
      <c r="K11" s="277"/>
      <c r="L11" s="277"/>
      <c r="M11" s="332" t="str">
        <f t="shared" si="0"/>
        <v/>
      </c>
      <c r="N11" s="269"/>
    </row>
    <row r="12" spans="1:14" ht="15" x14ac:dyDescent="0.25">
      <c r="A12" s="277">
        <v>4</v>
      </c>
      <c r="B12" s="278"/>
      <c r="C12" s="331"/>
      <c r="D12" s="277"/>
      <c r="E12" s="277"/>
      <c r="F12" s="277"/>
      <c r="G12" s="277"/>
      <c r="H12" s="277"/>
      <c r="I12" s="277"/>
      <c r="J12" s="277"/>
      <c r="K12" s="277"/>
      <c r="L12" s="277"/>
      <c r="M12" s="332" t="str">
        <f t="shared" si="0"/>
        <v/>
      </c>
      <c r="N12" s="269"/>
    </row>
    <row r="13" spans="1:14" ht="15" x14ac:dyDescent="0.25">
      <c r="A13" s="277">
        <v>5</v>
      </c>
      <c r="B13" s="278"/>
      <c r="C13" s="331"/>
      <c r="D13" s="277"/>
      <c r="E13" s="277"/>
      <c r="F13" s="277"/>
      <c r="G13" s="277"/>
      <c r="H13" s="277"/>
      <c r="I13" s="277"/>
      <c r="J13" s="277"/>
      <c r="K13" s="277"/>
      <c r="L13" s="277"/>
      <c r="M13" s="332" t="str">
        <f t="shared" si="0"/>
        <v/>
      </c>
      <c r="N13" s="269"/>
    </row>
    <row r="14" spans="1:14" ht="15" x14ac:dyDescent="0.25">
      <c r="A14" s="277">
        <v>6</v>
      </c>
      <c r="B14" s="278"/>
      <c r="C14" s="331"/>
      <c r="D14" s="277"/>
      <c r="E14" s="277"/>
      <c r="F14" s="277"/>
      <c r="G14" s="277"/>
      <c r="H14" s="277"/>
      <c r="I14" s="277"/>
      <c r="J14" s="277"/>
      <c r="K14" s="277"/>
      <c r="L14" s="277"/>
      <c r="M14" s="332" t="str">
        <f t="shared" si="0"/>
        <v/>
      </c>
      <c r="N14" s="269"/>
    </row>
    <row r="15" spans="1:14" ht="15" x14ac:dyDescent="0.25">
      <c r="A15" s="277">
        <v>7</v>
      </c>
      <c r="B15" s="278"/>
      <c r="C15" s="331"/>
      <c r="D15" s="277"/>
      <c r="E15" s="277"/>
      <c r="F15" s="277"/>
      <c r="G15" s="277"/>
      <c r="H15" s="277"/>
      <c r="I15" s="277"/>
      <c r="J15" s="277"/>
      <c r="K15" s="277"/>
      <c r="L15" s="277"/>
      <c r="M15" s="332" t="str">
        <f t="shared" si="0"/>
        <v/>
      </c>
      <c r="N15" s="269"/>
    </row>
    <row r="16" spans="1:14" ht="15" x14ac:dyDescent="0.25">
      <c r="A16" s="277">
        <v>8</v>
      </c>
      <c r="B16" s="278"/>
      <c r="C16" s="331"/>
      <c r="D16" s="277"/>
      <c r="E16" s="277"/>
      <c r="F16" s="277"/>
      <c r="G16" s="277"/>
      <c r="H16" s="277"/>
      <c r="I16" s="277"/>
      <c r="J16" s="277"/>
      <c r="K16" s="277"/>
      <c r="L16" s="277"/>
      <c r="M16" s="332" t="str">
        <f t="shared" si="0"/>
        <v/>
      </c>
      <c r="N16" s="269"/>
    </row>
    <row r="17" spans="1:14" ht="15" x14ac:dyDescent="0.25">
      <c r="A17" s="277">
        <v>9</v>
      </c>
      <c r="B17" s="278"/>
      <c r="C17" s="331"/>
      <c r="D17" s="277"/>
      <c r="E17" s="277"/>
      <c r="F17" s="277"/>
      <c r="G17" s="277"/>
      <c r="H17" s="277"/>
      <c r="I17" s="277"/>
      <c r="J17" s="277"/>
      <c r="K17" s="277"/>
      <c r="L17" s="277"/>
      <c r="M17" s="332" t="str">
        <f t="shared" si="0"/>
        <v/>
      </c>
      <c r="N17" s="269"/>
    </row>
    <row r="18" spans="1:14" ht="15" x14ac:dyDescent="0.25">
      <c r="A18" s="277">
        <v>10</v>
      </c>
      <c r="B18" s="278"/>
      <c r="C18" s="331"/>
      <c r="D18" s="277"/>
      <c r="E18" s="277"/>
      <c r="F18" s="277"/>
      <c r="G18" s="277"/>
      <c r="H18" s="277"/>
      <c r="I18" s="277"/>
      <c r="J18" s="277"/>
      <c r="K18" s="277"/>
      <c r="L18" s="277"/>
      <c r="M18" s="332" t="str">
        <f t="shared" si="0"/>
        <v/>
      </c>
      <c r="N18" s="269"/>
    </row>
    <row r="19" spans="1:14" ht="15" x14ac:dyDescent="0.25">
      <c r="A19" s="277">
        <v>11</v>
      </c>
      <c r="B19" s="278"/>
      <c r="C19" s="331"/>
      <c r="D19" s="277"/>
      <c r="E19" s="277"/>
      <c r="F19" s="277"/>
      <c r="G19" s="277"/>
      <c r="H19" s="277"/>
      <c r="I19" s="277"/>
      <c r="J19" s="277"/>
      <c r="K19" s="277"/>
      <c r="L19" s="277"/>
      <c r="M19" s="332" t="str">
        <f t="shared" si="0"/>
        <v/>
      </c>
      <c r="N19" s="269"/>
    </row>
    <row r="20" spans="1:14" ht="15" x14ac:dyDescent="0.25">
      <c r="A20" s="277">
        <v>12</v>
      </c>
      <c r="B20" s="278"/>
      <c r="C20" s="331"/>
      <c r="D20" s="277"/>
      <c r="E20" s="277"/>
      <c r="F20" s="277"/>
      <c r="G20" s="277"/>
      <c r="H20" s="277"/>
      <c r="I20" s="277"/>
      <c r="J20" s="277"/>
      <c r="K20" s="277"/>
      <c r="L20" s="277"/>
      <c r="M20" s="332" t="str">
        <f t="shared" si="0"/>
        <v/>
      </c>
      <c r="N20" s="269"/>
    </row>
    <row r="21" spans="1:14" ht="15" x14ac:dyDescent="0.25">
      <c r="A21" s="277">
        <v>13</v>
      </c>
      <c r="B21" s="278"/>
      <c r="C21" s="331"/>
      <c r="D21" s="277"/>
      <c r="E21" s="277"/>
      <c r="F21" s="277"/>
      <c r="G21" s="277"/>
      <c r="H21" s="277"/>
      <c r="I21" s="277"/>
      <c r="J21" s="277"/>
      <c r="K21" s="277"/>
      <c r="L21" s="277"/>
      <c r="M21" s="332" t="str">
        <f t="shared" si="0"/>
        <v/>
      </c>
      <c r="N21" s="269"/>
    </row>
    <row r="22" spans="1:14" ht="15" x14ac:dyDescent="0.25">
      <c r="A22" s="277">
        <v>14</v>
      </c>
      <c r="B22" s="278"/>
      <c r="C22" s="331"/>
      <c r="D22" s="277"/>
      <c r="E22" s="277"/>
      <c r="F22" s="277"/>
      <c r="G22" s="277"/>
      <c r="H22" s="277"/>
      <c r="I22" s="277"/>
      <c r="J22" s="277"/>
      <c r="K22" s="277"/>
      <c r="L22" s="277"/>
      <c r="M22" s="332" t="str">
        <f t="shared" si="0"/>
        <v/>
      </c>
      <c r="N22" s="269"/>
    </row>
    <row r="23" spans="1:14" ht="15" x14ac:dyDescent="0.25">
      <c r="A23" s="277">
        <v>15</v>
      </c>
      <c r="B23" s="278"/>
      <c r="C23" s="331"/>
      <c r="D23" s="277"/>
      <c r="E23" s="277"/>
      <c r="F23" s="277"/>
      <c r="G23" s="277"/>
      <c r="H23" s="277"/>
      <c r="I23" s="277"/>
      <c r="J23" s="277"/>
      <c r="K23" s="277"/>
      <c r="L23" s="277"/>
      <c r="M23" s="332" t="str">
        <f t="shared" si="0"/>
        <v/>
      </c>
      <c r="N23" s="269"/>
    </row>
    <row r="24" spans="1:14" ht="15" x14ac:dyDescent="0.25">
      <c r="A24" s="277">
        <v>16</v>
      </c>
      <c r="B24" s="278"/>
      <c r="C24" s="331"/>
      <c r="D24" s="277"/>
      <c r="E24" s="277"/>
      <c r="F24" s="277"/>
      <c r="G24" s="277"/>
      <c r="H24" s="277"/>
      <c r="I24" s="277"/>
      <c r="J24" s="277"/>
      <c r="K24" s="277"/>
      <c r="L24" s="277"/>
      <c r="M24" s="332" t="str">
        <f t="shared" si="0"/>
        <v/>
      </c>
      <c r="N24" s="269"/>
    </row>
    <row r="25" spans="1:14" ht="15" x14ac:dyDescent="0.25">
      <c r="A25" s="277">
        <v>17</v>
      </c>
      <c r="B25" s="278"/>
      <c r="C25" s="331"/>
      <c r="D25" s="277"/>
      <c r="E25" s="277"/>
      <c r="F25" s="277"/>
      <c r="G25" s="277"/>
      <c r="H25" s="277"/>
      <c r="I25" s="277"/>
      <c r="J25" s="277"/>
      <c r="K25" s="277"/>
      <c r="L25" s="277"/>
      <c r="M25" s="332" t="str">
        <f t="shared" si="0"/>
        <v/>
      </c>
      <c r="N25" s="269"/>
    </row>
    <row r="26" spans="1:14" ht="15" x14ac:dyDescent="0.25">
      <c r="A26" s="277">
        <v>18</v>
      </c>
      <c r="B26" s="278"/>
      <c r="C26" s="331"/>
      <c r="D26" s="277"/>
      <c r="E26" s="277"/>
      <c r="F26" s="277"/>
      <c r="G26" s="277"/>
      <c r="H26" s="277"/>
      <c r="I26" s="277"/>
      <c r="J26" s="277"/>
      <c r="K26" s="277"/>
      <c r="L26" s="277"/>
      <c r="M26" s="332" t="str">
        <f t="shared" si="0"/>
        <v/>
      </c>
      <c r="N26" s="269"/>
    </row>
    <row r="27" spans="1:14" ht="15" x14ac:dyDescent="0.25">
      <c r="A27" s="277">
        <v>19</v>
      </c>
      <c r="B27" s="278"/>
      <c r="C27" s="331"/>
      <c r="D27" s="277"/>
      <c r="E27" s="277"/>
      <c r="F27" s="277"/>
      <c r="G27" s="277"/>
      <c r="H27" s="277"/>
      <c r="I27" s="277"/>
      <c r="J27" s="277"/>
      <c r="K27" s="277"/>
      <c r="L27" s="277"/>
      <c r="M27" s="332" t="str">
        <f t="shared" si="0"/>
        <v/>
      </c>
      <c r="N27" s="269"/>
    </row>
    <row r="28" spans="1:14" ht="15" x14ac:dyDescent="0.25">
      <c r="A28" s="277">
        <v>20</v>
      </c>
      <c r="B28" s="278"/>
      <c r="C28" s="331"/>
      <c r="D28" s="277"/>
      <c r="E28" s="277"/>
      <c r="F28" s="277"/>
      <c r="G28" s="277"/>
      <c r="H28" s="277"/>
      <c r="I28" s="277"/>
      <c r="J28" s="277"/>
      <c r="K28" s="277"/>
      <c r="L28" s="277"/>
      <c r="M28" s="332" t="str">
        <f t="shared" si="0"/>
        <v/>
      </c>
      <c r="N28" s="269"/>
    </row>
    <row r="29" spans="1:14" ht="15" x14ac:dyDescent="0.25">
      <c r="A29" s="277">
        <v>21</v>
      </c>
      <c r="B29" s="278"/>
      <c r="C29" s="331"/>
      <c r="D29" s="277"/>
      <c r="E29" s="277"/>
      <c r="F29" s="277"/>
      <c r="G29" s="277"/>
      <c r="H29" s="277"/>
      <c r="I29" s="277"/>
      <c r="J29" s="277"/>
      <c r="K29" s="277"/>
      <c r="L29" s="277"/>
      <c r="M29" s="332" t="str">
        <f t="shared" si="0"/>
        <v/>
      </c>
      <c r="N29" s="269"/>
    </row>
    <row r="30" spans="1:14" ht="15" x14ac:dyDescent="0.25">
      <c r="A30" s="277">
        <v>22</v>
      </c>
      <c r="B30" s="278"/>
      <c r="C30" s="331"/>
      <c r="D30" s="277"/>
      <c r="E30" s="277"/>
      <c r="F30" s="277"/>
      <c r="G30" s="277"/>
      <c r="H30" s="277"/>
      <c r="I30" s="277"/>
      <c r="J30" s="277"/>
      <c r="K30" s="277"/>
      <c r="L30" s="277"/>
      <c r="M30" s="332" t="str">
        <f t="shared" si="0"/>
        <v/>
      </c>
      <c r="N30" s="269"/>
    </row>
    <row r="31" spans="1:14" ht="15" x14ac:dyDescent="0.25">
      <c r="A31" s="277">
        <v>23</v>
      </c>
      <c r="B31" s="278"/>
      <c r="C31" s="331"/>
      <c r="D31" s="277"/>
      <c r="E31" s="277"/>
      <c r="F31" s="277"/>
      <c r="G31" s="277"/>
      <c r="H31" s="277"/>
      <c r="I31" s="277"/>
      <c r="J31" s="277"/>
      <c r="K31" s="277"/>
      <c r="L31" s="277"/>
      <c r="M31" s="332" t="str">
        <f t="shared" si="0"/>
        <v/>
      </c>
      <c r="N31" s="269"/>
    </row>
    <row r="32" spans="1:14" ht="15" x14ac:dyDescent="0.25">
      <c r="A32" s="277">
        <v>24</v>
      </c>
      <c r="B32" s="278"/>
      <c r="C32" s="331"/>
      <c r="D32" s="277"/>
      <c r="E32" s="277"/>
      <c r="F32" s="277"/>
      <c r="G32" s="277"/>
      <c r="H32" s="277"/>
      <c r="I32" s="277"/>
      <c r="J32" s="277"/>
      <c r="K32" s="277"/>
      <c r="L32" s="277"/>
      <c r="M32" s="332" t="str">
        <f t="shared" si="0"/>
        <v/>
      </c>
      <c r="N32" s="269"/>
    </row>
    <row r="33" spans="1:14" ht="15" x14ac:dyDescent="0.25">
      <c r="A33" s="333" t="s">
        <v>274</v>
      </c>
      <c r="B33" s="278"/>
      <c r="C33" s="331"/>
      <c r="D33" s="277"/>
      <c r="E33" s="277"/>
      <c r="F33" s="277"/>
      <c r="G33" s="277"/>
      <c r="H33" s="277"/>
      <c r="I33" s="277"/>
      <c r="J33" s="277"/>
      <c r="K33" s="277"/>
      <c r="L33" s="277"/>
      <c r="M33" s="332" t="str">
        <f t="shared" si="0"/>
        <v/>
      </c>
      <c r="N33" s="269"/>
    </row>
    <row r="34" spans="1:14" s="284" customFormat="1" x14ac:dyDescent="0.2"/>
    <row r="37" spans="1:14" s="21" customFormat="1" ht="15" x14ac:dyDescent="0.3">
      <c r="B37" s="279" t="s">
        <v>99</v>
      </c>
    </row>
    <row r="38" spans="1:14" s="21" customFormat="1" ht="15" x14ac:dyDescent="0.3">
      <c r="B38" s="279"/>
    </row>
    <row r="39" spans="1:14" s="21" customFormat="1" ht="15" x14ac:dyDescent="0.3">
      <c r="C39" s="281"/>
      <c r="D39" s="280"/>
      <c r="E39" s="280"/>
      <c r="H39" s="281"/>
      <c r="I39" s="281"/>
      <c r="J39" s="280"/>
      <c r="K39" s="280"/>
      <c r="L39" s="280"/>
    </row>
    <row r="40" spans="1:14" s="21" customFormat="1" ht="15" x14ac:dyDescent="0.3">
      <c r="C40" s="282" t="s">
        <v>262</v>
      </c>
      <c r="D40" s="280"/>
      <c r="E40" s="280"/>
      <c r="H40" s="279" t="s">
        <v>315</v>
      </c>
      <c r="M40" s="280"/>
    </row>
    <row r="41" spans="1:14" s="21" customFormat="1" ht="15" x14ac:dyDescent="0.3">
      <c r="C41" s="282" t="s">
        <v>131</v>
      </c>
      <c r="D41" s="280"/>
      <c r="E41" s="280"/>
      <c r="H41" s="283" t="s">
        <v>263</v>
      </c>
      <c r="M41" s="280"/>
    </row>
    <row r="42" spans="1:14" ht="15" x14ac:dyDescent="0.3">
      <c r="C42" s="282"/>
      <c r="F42" s="283"/>
      <c r="J42" s="285"/>
      <c r="K42" s="285"/>
      <c r="L42" s="285"/>
      <c r="M42" s="285"/>
    </row>
    <row r="43" spans="1:14" ht="15" x14ac:dyDescent="0.3">
      <c r="C43" s="28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6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1">
        <v>40907</v>
      </c>
      <c r="C2" t="s">
        <v>192</v>
      </c>
      <c r="E2" t="s">
        <v>225</v>
      </c>
      <c r="G2" s="97" t="s">
        <v>231</v>
      </c>
    </row>
    <row r="3" spans="1:7" ht="15" x14ac:dyDescent="0.2">
      <c r="A3" s="61">
        <v>40908</v>
      </c>
      <c r="C3" t="s">
        <v>193</v>
      </c>
      <c r="E3" t="s">
        <v>226</v>
      </c>
      <c r="G3" s="97" t="s">
        <v>232</v>
      </c>
    </row>
    <row r="4" spans="1:7" ht="15" x14ac:dyDescent="0.2">
      <c r="A4" s="61">
        <v>40909</v>
      </c>
      <c r="C4" t="s">
        <v>194</v>
      </c>
      <c r="E4" t="s">
        <v>227</v>
      </c>
      <c r="G4" s="97" t="s">
        <v>233</v>
      </c>
    </row>
    <row r="5" spans="1:7" x14ac:dyDescent="0.2">
      <c r="A5" s="61">
        <v>40910</v>
      </c>
      <c r="C5" t="s">
        <v>195</v>
      </c>
      <c r="E5" t="s">
        <v>228</v>
      </c>
    </row>
    <row r="6" spans="1:7" x14ac:dyDescent="0.2">
      <c r="A6" s="61">
        <v>40911</v>
      </c>
      <c r="C6" t="s">
        <v>196</v>
      </c>
    </row>
    <row r="7" spans="1:7" x14ac:dyDescent="0.2">
      <c r="A7" s="61">
        <v>40912</v>
      </c>
      <c r="C7" t="s">
        <v>197</v>
      </c>
    </row>
    <row r="8" spans="1:7" x14ac:dyDescent="0.2">
      <c r="A8" s="61">
        <v>40913</v>
      </c>
      <c r="C8" t="s">
        <v>198</v>
      </c>
    </row>
    <row r="9" spans="1:7" x14ac:dyDescent="0.2">
      <c r="A9" s="61">
        <v>40914</v>
      </c>
      <c r="C9" t="s">
        <v>199</v>
      </c>
    </row>
    <row r="10" spans="1:7" x14ac:dyDescent="0.2">
      <c r="A10" s="61">
        <v>40915</v>
      </c>
      <c r="C10" t="s">
        <v>200</v>
      </c>
    </row>
    <row r="11" spans="1:7" x14ac:dyDescent="0.2">
      <c r="A11" s="61">
        <v>40916</v>
      </c>
      <c r="C11" t="s">
        <v>201</v>
      </c>
    </row>
    <row r="12" spans="1:7" x14ac:dyDescent="0.2">
      <c r="A12" s="61">
        <v>40917</v>
      </c>
      <c r="C12" t="s">
        <v>202</v>
      </c>
    </row>
    <row r="13" spans="1:7" x14ac:dyDescent="0.2">
      <c r="A13" s="61">
        <v>40918</v>
      </c>
      <c r="C13" t="s">
        <v>203</v>
      </c>
    </row>
    <row r="14" spans="1:7" x14ac:dyDescent="0.2">
      <c r="A14" s="61">
        <v>40919</v>
      </c>
      <c r="C14" t="s">
        <v>204</v>
      </c>
    </row>
    <row r="15" spans="1:7" x14ac:dyDescent="0.2">
      <c r="A15" s="61">
        <v>40920</v>
      </c>
      <c r="C15" t="s">
        <v>205</v>
      </c>
    </row>
    <row r="16" spans="1:7" x14ac:dyDescent="0.2">
      <c r="A16" s="61">
        <v>40921</v>
      </c>
      <c r="C16" t="s">
        <v>206</v>
      </c>
    </row>
    <row r="17" spans="1:3" x14ac:dyDescent="0.2">
      <c r="A17" s="61">
        <v>40922</v>
      </c>
      <c r="C17" t="s">
        <v>207</v>
      </c>
    </row>
    <row r="18" spans="1:3" x14ac:dyDescent="0.2">
      <c r="A18" s="61">
        <v>40923</v>
      </c>
      <c r="C18" t="s">
        <v>208</v>
      </c>
    </row>
    <row r="19" spans="1:3" x14ac:dyDescent="0.2">
      <c r="A19" s="61">
        <v>40924</v>
      </c>
      <c r="C19" t="s">
        <v>209</v>
      </c>
    </row>
    <row r="20" spans="1:3" x14ac:dyDescent="0.2">
      <c r="A20" s="61">
        <v>40925</v>
      </c>
      <c r="C20" t="s">
        <v>210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3" t="s">
        <v>266</v>
      </c>
      <c r="B1" s="313"/>
      <c r="C1" s="399" t="s">
        <v>101</v>
      </c>
      <c r="D1" s="399"/>
      <c r="E1" s="170"/>
    </row>
    <row r="2" spans="1:12" s="6" customFormat="1" x14ac:dyDescent="0.3">
      <c r="A2" s="115" t="s">
        <v>132</v>
      </c>
      <c r="B2" s="313"/>
      <c r="C2" s="400" t="s">
        <v>465</v>
      </c>
      <c r="D2" s="401"/>
      <c r="E2" s="170"/>
    </row>
    <row r="3" spans="1:12" s="6" customFormat="1" x14ac:dyDescent="0.3">
      <c r="A3" s="115"/>
      <c r="B3" s="313"/>
      <c r="C3" s="114"/>
      <c r="D3" s="114"/>
      <c r="E3" s="170"/>
    </row>
    <row r="4" spans="1:12" s="2" customFormat="1" x14ac:dyDescent="0.3">
      <c r="A4" s="116" t="str">
        <f>'ფორმა N2'!A4</f>
        <v>ანგარიშვალდებული პირის დასახელება:</v>
      </c>
      <c r="B4" s="314"/>
      <c r="C4" s="115"/>
      <c r="D4" s="115"/>
      <c r="E4" s="164"/>
      <c r="L4" s="6"/>
    </row>
    <row r="5" spans="1:12" s="2" customFormat="1" x14ac:dyDescent="0.3">
      <c r="A5" s="176" t="str">
        <f>'ფორმა N1'!D4</f>
        <v>ეროვნულ-დემოკრატიული პარტია</v>
      </c>
      <c r="B5" s="315"/>
      <c r="C5" s="58"/>
      <c r="D5" s="58"/>
      <c r="E5" s="164"/>
    </row>
    <row r="6" spans="1:12" s="2" customFormat="1" x14ac:dyDescent="0.3">
      <c r="A6" s="116"/>
      <c r="B6" s="314"/>
      <c r="C6" s="115"/>
      <c r="D6" s="115"/>
      <c r="E6" s="164"/>
    </row>
    <row r="7" spans="1:12" s="6" customFormat="1" ht="18" x14ac:dyDescent="0.3">
      <c r="A7" s="139"/>
      <c r="B7" s="169"/>
      <c r="C7" s="117"/>
      <c r="D7" s="117"/>
      <c r="E7" s="170"/>
    </row>
    <row r="8" spans="1:12" s="6" customFormat="1" ht="30" x14ac:dyDescent="0.3">
      <c r="A8" s="160" t="s">
        <v>64</v>
      </c>
      <c r="B8" s="118" t="s">
        <v>243</v>
      </c>
      <c r="C8" s="118" t="s">
        <v>66</v>
      </c>
      <c r="D8" s="118" t="s">
        <v>67</v>
      </c>
      <c r="E8" s="170"/>
      <c r="F8" s="20"/>
    </row>
    <row r="9" spans="1:12" s="7" customFormat="1" x14ac:dyDescent="0.3">
      <c r="A9" s="311">
        <v>1</v>
      </c>
      <c r="B9" s="311" t="s">
        <v>65</v>
      </c>
      <c r="C9" s="124">
        <f>SUM(C10,C25)</f>
        <v>0</v>
      </c>
      <c r="D9" s="124">
        <f>SUM(D10,D25)</f>
        <v>0</v>
      </c>
      <c r="E9" s="170"/>
    </row>
    <row r="10" spans="1:12" s="7" customFormat="1" x14ac:dyDescent="0.3">
      <c r="A10" s="126">
        <v>1.1000000000000001</v>
      </c>
      <c r="B10" s="126" t="s">
        <v>72</v>
      </c>
      <c r="C10" s="124">
        <f>SUM(C11,C12,C15,C18,C24)</f>
        <v>0</v>
      </c>
      <c r="D10" s="124">
        <f>SUM(D11,D12,D15,D18,D23,D24)</f>
        <v>0</v>
      </c>
      <c r="E10" s="170"/>
    </row>
    <row r="11" spans="1:12" s="9" customFormat="1" ht="18" x14ac:dyDescent="0.3">
      <c r="A11" s="127" t="s">
        <v>30</v>
      </c>
      <c r="B11" s="127" t="s">
        <v>71</v>
      </c>
      <c r="C11" s="8"/>
      <c r="D11" s="8"/>
      <c r="E11" s="170"/>
    </row>
    <row r="12" spans="1:12" s="10" customFormat="1" x14ac:dyDescent="0.3">
      <c r="A12" s="127" t="s">
        <v>31</v>
      </c>
      <c r="B12" s="127" t="s">
        <v>304</v>
      </c>
      <c r="C12" s="161">
        <f>SUM(C13:C14)</f>
        <v>0</v>
      </c>
      <c r="D12" s="161">
        <f>SUM(D13:D14)</f>
        <v>0</v>
      </c>
      <c r="E12" s="170"/>
    </row>
    <row r="13" spans="1:12" s="3" customFormat="1" x14ac:dyDescent="0.3">
      <c r="A13" s="136" t="s">
        <v>73</v>
      </c>
      <c r="B13" s="136" t="s">
        <v>307</v>
      </c>
      <c r="C13" s="8"/>
      <c r="D13" s="8"/>
      <c r="E13" s="170"/>
    </row>
    <row r="14" spans="1:12" s="3" customFormat="1" x14ac:dyDescent="0.3">
      <c r="A14" s="136" t="s">
        <v>100</v>
      </c>
      <c r="B14" s="136" t="s">
        <v>89</v>
      </c>
      <c r="C14" s="8"/>
      <c r="D14" s="8"/>
      <c r="E14" s="170"/>
    </row>
    <row r="15" spans="1:12" s="3" customFormat="1" x14ac:dyDescent="0.3">
      <c r="A15" s="127" t="s">
        <v>74</v>
      </c>
      <c r="B15" s="127" t="s">
        <v>75</v>
      </c>
      <c r="C15" s="161">
        <f>SUM(C16:C17)</f>
        <v>0</v>
      </c>
      <c r="D15" s="161">
        <f>SUM(D16:D17)</f>
        <v>0</v>
      </c>
      <c r="E15" s="170"/>
    </row>
    <row r="16" spans="1:12" s="3" customFormat="1" x14ac:dyDescent="0.3">
      <c r="A16" s="136" t="s">
        <v>76</v>
      </c>
      <c r="B16" s="136" t="s">
        <v>78</v>
      </c>
      <c r="C16" s="8"/>
      <c r="D16" s="8"/>
      <c r="E16" s="170"/>
    </row>
    <row r="17" spans="1:5" s="3" customFormat="1" ht="30" x14ac:dyDescent="0.3">
      <c r="A17" s="136" t="s">
        <v>77</v>
      </c>
      <c r="B17" s="136" t="s">
        <v>102</v>
      </c>
      <c r="C17" s="8"/>
      <c r="D17" s="8"/>
      <c r="E17" s="170"/>
    </row>
    <row r="18" spans="1:5" s="3" customFormat="1" x14ac:dyDescent="0.3">
      <c r="A18" s="127" t="s">
        <v>79</v>
      </c>
      <c r="B18" s="127" t="s">
        <v>395</v>
      </c>
      <c r="C18" s="161">
        <f>SUM(C19:C22)</f>
        <v>0</v>
      </c>
      <c r="D18" s="161">
        <f>SUM(D19:D22)</f>
        <v>0</v>
      </c>
      <c r="E18" s="170"/>
    </row>
    <row r="19" spans="1:5" s="3" customFormat="1" x14ac:dyDescent="0.3">
      <c r="A19" s="136" t="s">
        <v>80</v>
      </c>
      <c r="B19" s="136" t="s">
        <v>81</v>
      </c>
      <c r="C19" s="8"/>
      <c r="D19" s="8"/>
      <c r="E19" s="170"/>
    </row>
    <row r="20" spans="1:5" s="3" customFormat="1" ht="30" x14ac:dyDescent="0.3">
      <c r="A20" s="136" t="s">
        <v>84</v>
      </c>
      <c r="B20" s="136" t="s">
        <v>82</v>
      </c>
      <c r="C20" s="8"/>
      <c r="D20" s="8"/>
      <c r="E20" s="170"/>
    </row>
    <row r="21" spans="1:5" s="3" customFormat="1" x14ac:dyDescent="0.3">
      <c r="A21" s="136" t="s">
        <v>85</v>
      </c>
      <c r="B21" s="136" t="s">
        <v>83</v>
      </c>
      <c r="C21" s="8"/>
      <c r="D21" s="8"/>
      <c r="E21" s="170"/>
    </row>
    <row r="22" spans="1:5" s="3" customFormat="1" x14ac:dyDescent="0.3">
      <c r="A22" s="136" t="s">
        <v>86</v>
      </c>
      <c r="B22" s="136" t="s">
        <v>422</v>
      </c>
      <c r="C22" s="8"/>
      <c r="D22" s="8"/>
      <c r="E22" s="170"/>
    </row>
    <row r="23" spans="1:5" s="3" customFormat="1" x14ac:dyDescent="0.3">
      <c r="A23" s="127" t="s">
        <v>87</v>
      </c>
      <c r="B23" s="127" t="s">
        <v>423</v>
      </c>
      <c r="C23" s="339"/>
      <c r="D23" s="8"/>
      <c r="E23" s="170"/>
    </row>
    <row r="24" spans="1:5" s="3" customFormat="1" x14ac:dyDescent="0.3">
      <c r="A24" s="127" t="s">
        <v>245</v>
      </c>
      <c r="B24" s="127" t="s">
        <v>429</v>
      </c>
      <c r="C24" s="8"/>
      <c r="D24" s="8"/>
      <c r="E24" s="170"/>
    </row>
    <row r="25" spans="1:5" s="3" customFormat="1" x14ac:dyDescent="0.3">
      <c r="A25" s="126">
        <v>1.2</v>
      </c>
      <c r="B25" s="311" t="s">
        <v>88</v>
      </c>
      <c r="C25" s="124">
        <f>SUM(C26,C30)</f>
        <v>0</v>
      </c>
      <c r="D25" s="124">
        <f>SUM(D26,D30)</f>
        <v>0</v>
      </c>
      <c r="E25" s="170"/>
    </row>
    <row r="26" spans="1:5" x14ac:dyDescent="0.3">
      <c r="A26" s="127" t="s">
        <v>32</v>
      </c>
      <c r="B26" s="127" t="s">
        <v>307</v>
      </c>
      <c r="C26" s="161">
        <f>SUM(C27:C29)</f>
        <v>0</v>
      </c>
      <c r="D26" s="161">
        <f>SUM(D27:D29)</f>
        <v>0</v>
      </c>
      <c r="E26" s="170"/>
    </row>
    <row r="27" spans="1:5" x14ac:dyDescent="0.3">
      <c r="A27" s="312" t="s">
        <v>90</v>
      </c>
      <c r="B27" s="136" t="s">
        <v>305</v>
      </c>
      <c r="C27" s="8"/>
      <c r="D27" s="8"/>
      <c r="E27" s="170"/>
    </row>
    <row r="28" spans="1:5" x14ac:dyDescent="0.3">
      <c r="A28" s="312" t="s">
        <v>91</v>
      </c>
      <c r="B28" s="136" t="s">
        <v>308</v>
      </c>
      <c r="C28" s="8"/>
      <c r="D28" s="8"/>
      <c r="E28" s="170"/>
    </row>
    <row r="29" spans="1:5" x14ac:dyDescent="0.3">
      <c r="A29" s="312" t="s">
        <v>432</v>
      </c>
      <c r="B29" s="136" t="s">
        <v>306</v>
      </c>
      <c r="C29" s="8"/>
      <c r="D29" s="8"/>
      <c r="E29" s="170"/>
    </row>
    <row r="30" spans="1:5" x14ac:dyDescent="0.3">
      <c r="A30" s="127" t="s">
        <v>33</v>
      </c>
      <c r="B30" s="336" t="s">
        <v>430</v>
      </c>
      <c r="C30" s="8"/>
      <c r="D30" s="8"/>
      <c r="E30" s="170"/>
    </row>
    <row r="31" spans="1:5" s="22" customFormat="1" ht="12.75" x14ac:dyDescent="0.2">
      <c r="B31" s="316"/>
    </row>
    <row r="32" spans="1:5" s="2" customFormat="1" x14ac:dyDescent="0.3">
      <c r="A32" s="1"/>
      <c r="B32" s="317"/>
      <c r="E32" s="5"/>
    </row>
    <row r="33" spans="1:9" s="2" customFormat="1" x14ac:dyDescent="0.3">
      <c r="B33" s="31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5" t="s">
        <v>99</v>
      </c>
      <c r="B36" s="317"/>
      <c r="E36" s="5"/>
    </row>
    <row r="37" spans="1:9" s="2" customFormat="1" x14ac:dyDescent="0.3">
      <c r="B37" s="317"/>
      <c r="E37"/>
      <c r="F37"/>
      <c r="G37"/>
      <c r="H37"/>
      <c r="I37"/>
    </row>
    <row r="38" spans="1:9" s="2" customFormat="1" x14ac:dyDescent="0.3">
      <c r="B38" s="317"/>
      <c r="D38" s="12"/>
      <c r="E38"/>
      <c r="F38"/>
      <c r="G38"/>
      <c r="H38"/>
      <c r="I38"/>
    </row>
    <row r="39" spans="1:9" s="2" customFormat="1" x14ac:dyDescent="0.3">
      <c r="A39"/>
      <c r="B39" s="319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17" t="s">
        <v>264</v>
      </c>
      <c r="D40" s="12"/>
      <c r="E40"/>
      <c r="F40"/>
      <c r="G40"/>
      <c r="H40"/>
      <c r="I40"/>
    </row>
    <row r="41" spans="1:9" customFormat="1" ht="12.75" x14ac:dyDescent="0.2">
      <c r="B41" s="320" t="s">
        <v>131</v>
      </c>
    </row>
    <row r="42" spans="1:9" customFormat="1" ht="12.75" x14ac:dyDescent="0.2">
      <c r="B42" s="3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5"/>
  <sheetViews>
    <sheetView showGridLines="0" tabSelected="1" view="pageBreakPreview" zoomScaleSheetLayoutView="100" workbookViewId="0">
      <selection activeCell="A6" sqref="A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3" t="s">
        <v>298</v>
      </c>
      <c r="B1" s="171"/>
      <c r="C1" s="399" t="s">
        <v>101</v>
      </c>
      <c r="D1" s="399"/>
      <c r="E1" s="211"/>
    </row>
    <row r="2" spans="1:12" x14ac:dyDescent="0.3">
      <c r="A2" s="115" t="s">
        <v>132</v>
      </c>
      <c r="B2" s="171"/>
      <c r="C2" s="397" t="s">
        <v>465</v>
      </c>
      <c r="D2" s="398"/>
      <c r="E2" s="211"/>
    </row>
    <row r="3" spans="1:12" x14ac:dyDescent="0.3">
      <c r="A3" s="115"/>
      <c r="B3" s="171"/>
      <c r="C3" s="114"/>
      <c r="D3" s="114"/>
      <c r="E3" s="211"/>
    </row>
    <row r="4" spans="1:12" s="2" customFormat="1" x14ac:dyDescent="0.3">
      <c r="A4" s="116" t="str">
        <f>'ფორმა N2'!A4</f>
        <v>ანგარიშვალდებული პირის დასახელება:</v>
      </c>
      <c r="B4" s="116"/>
      <c r="C4" s="115"/>
      <c r="D4" s="115"/>
      <c r="E4" s="164"/>
      <c r="L4" s="21"/>
    </row>
    <row r="5" spans="1:12" s="2" customFormat="1" x14ac:dyDescent="0.3">
      <c r="A5" s="177" t="str">
        <f>'ფორმა N1'!D4</f>
        <v>ეროვნულ-დემოკრატიული პარტია</v>
      </c>
      <c r="B5" s="167"/>
      <c r="C5" s="58"/>
      <c r="D5" s="58"/>
      <c r="E5" s="164"/>
    </row>
    <row r="6" spans="1:12" s="2" customFormat="1" x14ac:dyDescent="0.3">
      <c r="A6" s="177"/>
      <c r="B6" s="167"/>
      <c r="C6" s="58"/>
      <c r="D6" s="58"/>
      <c r="E6" s="164"/>
    </row>
    <row r="7" spans="1:12" s="2" customFormat="1" x14ac:dyDescent="0.3">
      <c r="A7" s="177"/>
      <c r="B7" s="167"/>
      <c r="C7" s="58"/>
      <c r="D7" s="58"/>
      <c r="E7" s="164"/>
    </row>
    <row r="8" spans="1:12" s="2" customFormat="1" x14ac:dyDescent="0.3">
      <c r="A8" s="116"/>
      <c r="B8" s="116"/>
      <c r="C8" s="115"/>
      <c r="D8" s="115"/>
      <c r="E8" s="164"/>
    </row>
    <row r="9" spans="1:12" s="6" customFormat="1" x14ac:dyDescent="0.3">
      <c r="A9" s="139"/>
      <c r="B9" s="139"/>
      <c r="C9" s="117"/>
      <c r="D9" s="117"/>
      <c r="E9" s="212"/>
    </row>
    <row r="10" spans="1:12" s="6" customFormat="1" ht="30" x14ac:dyDescent="0.3">
      <c r="A10" s="160" t="s">
        <v>64</v>
      </c>
      <c r="B10" s="118" t="s">
        <v>11</v>
      </c>
      <c r="C10" s="118" t="s">
        <v>10</v>
      </c>
      <c r="D10" s="118" t="s">
        <v>9</v>
      </c>
      <c r="E10" s="212"/>
    </row>
    <row r="11" spans="1:12" s="9" customFormat="1" ht="18" x14ac:dyDescent="0.2">
      <c r="A11" s="13">
        <v>1</v>
      </c>
      <c r="B11" s="13" t="s">
        <v>57</v>
      </c>
      <c r="C11" s="382">
        <f>SUM(C12,C15,C54,C57,C58,C59,C76,C77)</f>
        <v>1114.81</v>
      </c>
      <c r="D11" s="382">
        <f>SUM(D12,D15,D54,D57,D58,D59,D65,D72,D73,D77)</f>
        <v>1114.81</v>
      </c>
      <c r="E11" s="213"/>
    </row>
    <row r="12" spans="1:12" s="9" customFormat="1" ht="18" x14ac:dyDescent="0.2">
      <c r="A12" s="14">
        <v>1.1000000000000001</v>
      </c>
      <c r="B12" s="14" t="s">
        <v>58</v>
      </c>
      <c r="C12" s="123">
        <f>SUM(C13:C14)</f>
        <v>0</v>
      </c>
      <c r="D12" s="123">
        <f>SUM(D13:D14)</f>
        <v>0</v>
      </c>
      <c r="E12" s="213"/>
    </row>
    <row r="13" spans="1:12" s="9" customFormat="1" ht="16.5" customHeight="1" x14ac:dyDescent="0.2">
      <c r="A13" s="16" t="s">
        <v>30</v>
      </c>
      <c r="B13" s="16" t="s">
        <v>59</v>
      </c>
      <c r="C13" s="32"/>
      <c r="D13" s="33"/>
      <c r="E13" s="213"/>
    </row>
    <row r="14" spans="1:12" ht="16.5" customHeight="1" x14ac:dyDescent="0.3">
      <c r="A14" s="16" t="s">
        <v>31</v>
      </c>
      <c r="B14" s="16" t="s">
        <v>0</v>
      </c>
      <c r="C14" s="32"/>
      <c r="D14" s="33"/>
      <c r="E14" s="211"/>
    </row>
    <row r="15" spans="1:12" x14ac:dyDescent="0.3">
      <c r="A15" s="14">
        <v>1.2</v>
      </c>
      <c r="B15" s="14" t="s">
        <v>60</v>
      </c>
      <c r="C15" s="372">
        <f>SUM(C16,C19,C31,C32,C33,C34,C37,C38,C44:C48,C52,C53)</f>
        <v>1114.81</v>
      </c>
      <c r="D15" s="372">
        <f>SUM(D16,D19,D31,D32,D33,D34,D37,D38,D44:D48,D52,D53)</f>
        <v>1114.81</v>
      </c>
      <c r="E15" s="211"/>
    </row>
    <row r="16" spans="1:12" x14ac:dyDescent="0.3">
      <c r="A16" s="16" t="s">
        <v>32</v>
      </c>
      <c r="B16" s="16" t="s">
        <v>1</v>
      </c>
      <c r="C16" s="122">
        <f>SUM(C17:C18)</f>
        <v>155</v>
      </c>
      <c r="D16" s="122">
        <f>SUM(D17:D18)</f>
        <v>155</v>
      </c>
      <c r="E16" s="211"/>
    </row>
    <row r="17" spans="1:5" ht="17.25" customHeight="1" x14ac:dyDescent="0.3">
      <c r="A17" s="17" t="s">
        <v>90</v>
      </c>
      <c r="B17" s="17" t="s">
        <v>61</v>
      </c>
      <c r="C17" s="34">
        <v>155</v>
      </c>
      <c r="D17" s="35">
        <v>155</v>
      </c>
      <c r="E17" s="211"/>
    </row>
    <row r="18" spans="1:5" ht="17.25" customHeight="1" x14ac:dyDescent="0.3">
      <c r="A18" s="17" t="s">
        <v>91</v>
      </c>
      <c r="B18" s="17" t="s">
        <v>62</v>
      </c>
      <c r="C18" s="34"/>
      <c r="D18" s="35"/>
      <c r="E18" s="211"/>
    </row>
    <row r="19" spans="1:5" x14ac:dyDescent="0.3">
      <c r="A19" s="16" t="s">
        <v>33</v>
      </c>
      <c r="B19" s="16" t="s">
        <v>2</v>
      </c>
      <c r="C19" s="122">
        <f>SUM(C20:C25,C30)</f>
        <v>135</v>
      </c>
      <c r="D19" s="122">
        <f>SUM(D20:D25,D30)</f>
        <v>135</v>
      </c>
      <c r="E19" s="211"/>
    </row>
    <row r="20" spans="1:5" ht="30" x14ac:dyDescent="0.3">
      <c r="A20" s="17" t="s">
        <v>12</v>
      </c>
      <c r="B20" s="17" t="s">
        <v>244</v>
      </c>
      <c r="C20" s="36"/>
      <c r="D20" s="37"/>
      <c r="E20" s="211"/>
    </row>
    <row r="21" spans="1:5" x14ac:dyDescent="0.3">
      <c r="A21" s="17" t="s">
        <v>13</v>
      </c>
      <c r="B21" s="17" t="s">
        <v>14</v>
      </c>
      <c r="C21" s="36"/>
      <c r="D21" s="38"/>
      <c r="E21" s="211"/>
    </row>
    <row r="22" spans="1:5" ht="30" x14ac:dyDescent="0.3">
      <c r="A22" s="17" t="s">
        <v>277</v>
      </c>
      <c r="B22" s="17" t="s">
        <v>22</v>
      </c>
      <c r="C22" s="36"/>
      <c r="D22" s="39"/>
      <c r="E22" s="211"/>
    </row>
    <row r="23" spans="1:5" x14ac:dyDescent="0.3">
      <c r="A23" s="17" t="s">
        <v>278</v>
      </c>
      <c r="B23" s="17" t="s">
        <v>15</v>
      </c>
      <c r="C23" s="36"/>
      <c r="D23" s="39"/>
      <c r="E23" s="211"/>
    </row>
    <row r="24" spans="1:5" x14ac:dyDescent="0.3">
      <c r="A24" s="17" t="s">
        <v>279</v>
      </c>
      <c r="B24" s="17" t="s">
        <v>16</v>
      </c>
      <c r="C24" s="36"/>
      <c r="D24" s="39"/>
      <c r="E24" s="211"/>
    </row>
    <row r="25" spans="1:5" x14ac:dyDescent="0.3">
      <c r="A25" s="17" t="s">
        <v>280</v>
      </c>
      <c r="B25" s="17" t="s">
        <v>17</v>
      </c>
      <c r="C25" s="174">
        <f>SUM(C26:C29)</f>
        <v>0</v>
      </c>
      <c r="D25" s="174">
        <f>SUM(D26:D29)</f>
        <v>0</v>
      </c>
      <c r="E25" s="211"/>
    </row>
    <row r="26" spans="1:5" ht="16.5" customHeight="1" x14ac:dyDescent="0.3">
      <c r="A26" s="18" t="s">
        <v>281</v>
      </c>
      <c r="B26" s="18" t="s">
        <v>18</v>
      </c>
      <c r="C26" s="36"/>
      <c r="D26" s="39"/>
      <c r="E26" s="211"/>
    </row>
    <row r="27" spans="1:5" ht="16.5" customHeight="1" x14ac:dyDescent="0.3">
      <c r="A27" s="18" t="s">
        <v>282</v>
      </c>
      <c r="B27" s="18" t="s">
        <v>19</v>
      </c>
      <c r="C27" s="36"/>
      <c r="D27" s="39"/>
      <c r="E27" s="211"/>
    </row>
    <row r="28" spans="1:5" ht="16.5" customHeight="1" x14ac:dyDescent="0.3">
      <c r="A28" s="18" t="s">
        <v>283</v>
      </c>
      <c r="B28" s="18" t="s">
        <v>20</v>
      </c>
      <c r="C28" s="36"/>
      <c r="D28" s="39"/>
      <c r="E28" s="211"/>
    </row>
    <row r="29" spans="1:5" ht="16.5" customHeight="1" x14ac:dyDescent="0.3">
      <c r="A29" s="18" t="s">
        <v>284</v>
      </c>
      <c r="B29" s="18" t="s">
        <v>23</v>
      </c>
      <c r="C29" s="36"/>
      <c r="D29" s="40"/>
      <c r="E29" s="211"/>
    </row>
    <row r="30" spans="1:5" x14ac:dyDescent="0.3">
      <c r="A30" s="17" t="s">
        <v>285</v>
      </c>
      <c r="B30" s="17" t="s">
        <v>21</v>
      </c>
      <c r="C30" s="36">
        <v>135</v>
      </c>
      <c r="D30" s="40">
        <v>135</v>
      </c>
      <c r="E30" s="211"/>
    </row>
    <row r="31" spans="1:5" x14ac:dyDescent="0.3">
      <c r="A31" s="16" t="s">
        <v>34</v>
      </c>
      <c r="B31" s="16" t="s">
        <v>3</v>
      </c>
      <c r="C31" s="32"/>
      <c r="D31" s="33"/>
      <c r="E31" s="211"/>
    </row>
    <row r="32" spans="1:5" x14ac:dyDescent="0.3">
      <c r="A32" s="16" t="s">
        <v>35</v>
      </c>
      <c r="B32" s="16" t="s">
        <v>4</v>
      </c>
      <c r="C32" s="32"/>
      <c r="D32" s="33"/>
      <c r="E32" s="211"/>
    </row>
    <row r="33" spans="1:5" x14ac:dyDescent="0.3">
      <c r="A33" s="16" t="s">
        <v>36</v>
      </c>
      <c r="B33" s="16" t="s">
        <v>5</v>
      </c>
      <c r="C33" s="32"/>
      <c r="D33" s="33"/>
      <c r="E33" s="211"/>
    </row>
    <row r="34" spans="1:5" ht="30" x14ac:dyDescent="0.3">
      <c r="A34" s="16" t="s">
        <v>37</v>
      </c>
      <c r="B34" s="16" t="s">
        <v>63</v>
      </c>
      <c r="C34" s="122">
        <f>C35+C36+C38</f>
        <v>0</v>
      </c>
      <c r="D34" s="122">
        <f>D35+D36+D38</f>
        <v>0</v>
      </c>
      <c r="E34" s="211"/>
    </row>
    <row r="35" spans="1:5" x14ac:dyDescent="0.3">
      <c r="A35" s="17" t="s">
        <v>286</v>
      </c>
      <c r="B35" s="17" t="s">
        <v>56</v>
      </c>
      <c r="C35" s="32"/>
      <c r="D35" s="33"/>
      <c r="E35" s="211"/>
    </row>
    <row r="36" spans="1:5" x14ac:dyDescent="0.3">
      <c r="A36" s="17" t="s">
        <v>287</v>
      </c>
      <c r="B36" s="17" t="s">
        <v>55</v>
      </c>
      <c r="C36" s="32"/>
      <c r="D36" s="33"/>
      <c r="E36" s="211"/>
    </row>
    <row r="37" spans="1:5" x14ac:dyDescent="0.3">
      <c r="A37" s="16" t="s">
        <v>38</v>
      </c>
      <c r="B37" s="16" t="s">
        <v>49</v>
      </c>
      <c r="C37" s="380">
        <v>124.81</v>
      </c>
      <c r="D37" s="381">
        <v>124.81</v>
      </c>
      <c r="E37" s="211"/>
    </row>
    <row r="38" spans="1:5" x14ac:dyDescent="0.3">
      <c r="A38" s="16" t="s">
        <v>39</v>
      </c>
      <c r="B38" s="16" t="s">
        <v>348</v>
      </c>
      <c r="C38" s="122">
        <f>SUM(C39:C43)</f>
        <v>0</v>
      </c>
      <c r="D38" s="122">
        <f>SUM(D39:D43)</f>
        <v>0</v>
      </c>
      <c r="E38" s="211"/>
    </row>
    <row r="39" spans="1:5" x14ac:dyDescent="0.3">
      <c r="A39" s="17" t="s">
        <v>345</v>
      </c>
      <c r="B39" s="17" t="s">
        <v>349</v>
      </c>
      <c r="C39" s="32"/>
      <c r="D39" s="32"/>
      <c r="E39" s="211"/>
    </row>
    <row r="40" spans="1:5" x14ac:dyDescent="0.3">
      <c r="A40" s="17" t="s">
        <v>346</v>
      </c>
      <c r="B40" s="17" t="s">
        <v>350</v>
      </c>
      <c r="C40" s="32"/>
      <c r="D40" s="32"/>
      <c r="E40" s="211"/>
    </row>
    <row r="41" spans="1:5" x14ac:dyDescent="0.3">
      <c r="A41" s="17" t="s">
        <v>347</v>
      </c>
      <c r="B41" s="17" t="s">
        <v>353</v>
      </c>
      <c r="C41" s="32"/>
      <c r="D41" s="33"/>
      <c r="E41" s="211"/>
    </row>
    <row r="42" spans="1:5" x14ac:dyDescent="0.3">
      <c r="A42" s="17" t="s">
        <v>352</v>
      </c>
      <c r="B42" s="17" t="s">
        <v>354</v>
      </c>
      <c r="C42" s="32"/>
      <c r="D42" s="33"/>
      <c r="E42" s="211"/>
    </row>
    <row r="43" spans="1:5" x14ac:dyDescent="0.3">
      <c r="A43" s="17" t="s">
        <v>355</v>
      </c>
      <c r="B43" s="17" t="s">
        <v>351</v>
      </c>
      <c r="C43" s="32"/>
      <c r="D43" s="33"/>
      <c r="E43" s="211"/>
    </row>
    <row r="44" spans="1:5" ht="30" x14ac:dyDescent="0.3">
      <c r="A44" s="16" t="s">
        <v>40</v>
      </c>
      <c r="B44" s="16" t="s">
        <v>28</v>
      </c>
      <c r="C44" s="32"/>
      <c r="D44" s="33"/>
      <c r="E44" s="211"/>
    </row>
    <row r="45" spans="1:5" x14ac:dyDescent="0.3">
      <c r="A45" s="16" t="s">
        <v>41</v>
      </c>
      <c r="B45" s="16" t="s">
        <v>24</v>
      </c>
      <c r="C45" s="32"/>
      <c r="D45" s="33"/>
      <c r="E45" s="211"/>
    </row>
    <row r="46" spans="1:5" x14ac:dyDescent="0.3">
      <c r="A46" s="16" t="s">
        <v>42</v>
      </c>
      <c r="B46" s="16" t="s">
        <v>25</v>
      </c>
      <c r="C46" s="32">
        <v>700</v>
      </c>
      <c r="D46" s="33">
        <v>700</v>
      </c>
      <c r="E46" s="211"/>
    </row>
    <row r="47" spans="1:5" x14ac:dyDescent="0.3">
      <c r="A47" s="16" t="s">
        <v>43</v>
      </c>
      <c r="B47" s="16" t="s">
        <v>26</v>
      </c>
      <c r="C47" s="32"/>
      <c r="D47" s="33"/>
      <c r="E47" s="211"/>
    </row>
    <row r="48" spans="1:5" x14ac:dyDescent="0.3">
      <c r="A48" s="16" t="s">
        <v>44</v>
      </c>
      <c r="B48" s="16" t="s">
        <v>292</v>
      </c>
      <c r="C48" s="122">
        <f>SUM(C49:C51)</f>
        <v>0</v>
      </c>
      <c r="D48" s="122">
        <f>SUM(D49:D51)</f>
        <v>0</v>
      </c>
      <c r="E48" s="211"/>
    </row>
    <row r="49" spans="1:5" x14ac:dyDescent="0.3">
      <c r="A49" s="136" t="s">
        <v>360</v>
      </c>
      <c r="B49" s="136" t="s">
        <v>363</v>
      </c>
      <c r="C49" s="32"/>
      <c r="D49" s="33"/>
      <c r="E49" s="211"/>
    </row>
    <row r="50" spans="1:5" x14ac:dyDescent="0.3">
      <c r="A50" s="136" t="s">
        <v>361</v>
      </c>
      <c r="B50" s="136" t="s">
        <v>362</v>
      </c>
      <c r="C50" s="32"/>
      <c r="D50" s="33"/>
      <c r="E50" s="211"/>
    </row>
    <row r="51" spans="1:5" x14ac:dyDescent="0.3">
      <c r="A51" s="136" t="s">
        <v>364</v>
      </c>
      <c r="B51" s="136" t="s">
        <v>365</v>
      </c>
      <c r="C51" s="32"/>
      <c r="D51" s="33"/>
      <c r="E51" s="211"/>
    </row>
    <row r="52" spans="1:5" ht="26.25" customHeight="1" x14ac:dyDescent="0.3">
      <c r="A52" s="16" t="s">
        <v>45</v>
      </c>
      <c r="B52" s="16" t="s">
        <v>29</v>
      </c>
      <c r="C52" s="32"/>
      <c r="D52" s="33"/>
      <c r="E52" s="211"/>
    </row>
    <row r="53" spans="1:5" x14ac:dyDescent="0.3">
      <c r="A53" s="16" t="s">
        <v>46</v>
      </c>
      <c r="B53" s="16" t="s">
        <v>6</v>
      </c>
      <c r="C53" s="32"/>
      <c r="D53" s="33"/>
      <c r="E53" s="211"/>
    </row>
    <row r="54" spans="1:5" ht="30" x14ac:dyDescent="0.3">
      <c r="A54" s="14">
        <v>1.3</v>
      </c>
      <c r="B54" s="126" t="s">
        <v>392</v>
      </c>
      <c r="C54" s="123">
        <f>SUM(C55:C56)</f>
        <v>0</v>
      </c>
      <c r="D54" s="123">
        <f>SUM(D55:D56)</f>
        <v>0</v>
      </c>
      <c r="E54" s="211"/>
    </row>
    <row r="55" spans="1:5" ht="30" x14ac:dyDescent="0.3">
      <c r="A55" s="16" t="s">
        <v>50</v>
      </c>
      <c r="B55" s="16" t="s">
        <v>48</v>
      </c>
      <c r="C55" s="32"/>
      <c r="D55" s="33"/>
      <c r="E55" s="211"/>
    </row>
    <row r="56" spans="1:5" x14ac:dyDescent="0.3">
      <c r="A56" s="16" t="s">
        <v>51</v>
      </c>
      <c r="B56" s="16" t="s">
        <v>47</v>
      </c>
      <c r="C56" s="32"/>
      <c r="D56" s="33"/>
      <c r="E56" s="211"/>
    </row>
    <row r="57" spans="1:5" x14ac:dyDescent="0.3">
      <c r="A57" s="14">
        <v>1.4</v>
      </c>
      <c r="B57" s="14" t="s">
        <v>394</v>
      </c>
      <c r="C57" s="32"/>
      <c r="D57" s="33"/>
      <c r="E57" s="211"/>
    </row>
    <row r="58" spans="1:5" x14ac:dyDescent="0.3">
      <c r="A58" s="14">
        <v>1.5</v>
      </c>
      <c r="B58" s="14" t="s">
        <v>7</v>
      </c>
      <c r="C58" s="36">
        <v>0</v>
      </c>
      <c r="D58" s="39">
        <v>0</v>
      </c>
      <c r="E58" s="211"/>
    </row>
    <row r="59" spans="1:5" x14ac:dyDescent="0.3">
      <c r="A59" s="14">
        <v>1.6</v>
      </c>
      <c r="B59" s="44" t="s">
        <v>8</v>
      </c>
      <c r="C59" s="123"/>
      <c r="D59" s="123"/>
      <c r="E59" s="211"/>
    </row>
    <row r="60" spans="1:5" x14ac:dyDescent="0.3">
      <c r="A60" s="16" t="s">
        <v>293</v>
      </c>
      <c r="B60" s="45" t="s">
        <v>52</v>
      </c>
      <c r="C60" s="36">
        <v>0</v>
      </c>
      <c r="D60" s="39">
        <v>0</v>
      </c>
      <c r="E60" s="211"/>
    </row>
    <row r="61" spans="1:5" ht="30" x14ac:dyDescent="0.3">
      <c r="A61" s="16" t="s">
        <v>294</v>
      </c>
      <c r="B61" s="45" t="s">
        <v>54</v>
      </c>
      <c r="C61" s="36"/>
      <c r="D61" s="39"/>
      <c r="E61" s="211"/>
    </row>
    <row r="62" spans="1:5" x14ac:dyDescent="0.3">
      <c r="A62" s="16" t="s">
        <v>295</v>
      </c>
      <c r="B62" s="45" t="s">
        <v>53</v>
      </c>
      <c r="C62" s="39"/>
      <c r="D62" s="39"/>
      <c r="E62" s="211"/>
    </row>
    <row r="63" spans="1:5" x14ac:dyDescent="0.3">
      <c r="A63" s="16" t="s">
        <v>296</v>
      </c>
      <c r="B63" s="45" t="s">
        <v>27</v>
      </c>
      <c r="C63" s="36"/>
      <c r="D63" s="39"/>
      <c r="E63" s="211"/>
    </row>
    <row r="64" spans="1:5" x14ac:dyDescent="0.3">
      <c r="A64" s="16" t="s">
        <v>331</v>
      </c>
      <c r="B64" s="288" t="s">
        <v>332</v>
      </c>
      <c r="C64" s="36"/>
      <c r="D64" s="289"/>
      <c r="E64" s="211"/>
    </row>
    <row r="65" spans="1:5" x14ac:dyDescent="0.3">
      <c r="A65" s="13">
        <v>2</v>
      </c>
      <c r="B65" s="46" t="s">
        <v>98</v>
      </c>
      <c r="C65" s="343"/>
      <c r="D65" s="175">
        <f>SUM(D66:D71)</f>
        <v>0</v>
      </c>
      <c r="E65" s="211"/>
    </row>
    <row r="66" spans="1:5" x14ac:dyDescent="0.3">
      <c r="A66" s="15">
        <v>2.1</v>
      </c>
      <c r="B66" s="47" t="s">
        <v>92</v>
      </c>
      <c r="C66" s="343"/>
      <c r="D66" s="41"/>
      <c r="E66" s="211"/>
    </row>
    <row r="67" spans="1:5" x14ac:dyDescent="0.3">
      <c r="A67" s="15">
        <v>2.2000000000000002</v>
      </c>
      <c r="B67" s="47" t="s">
        <v>96</v>
      </c>
      <c r="C67" s="345"/>
      <c r="D67" s="42"/>
      <c r="E67" s="211"/>
    </row>
    <row r="68" spans="1:5" x14ac:dyDescent="0.3">
      <c r="A68" s="15">
        <v>2.2999999999999998</v>
      </c>
      <c r="B68" s="47" t="s">
        <v>95</v>
      </c>
      <c r="C68" s="345"/>
      <c r="D68" s="42"/>
      <c r="E68" s="211"/>
    </row>
    <row r="69" spans="1:5" x14ac:dyDescent="0.3">
      <c r="A69" s="15">
        <v>2.4</v>
      </c>
      <c r="B69" s="47" t="s">
        <v>97</v>
      </c>
      <c r="C69" s="345"/>
      <c r="D69" s="42"/>
      <c r="E69" s="211"/>
    </row>
    <row r="70" spans="1:5" x14ac:dyDescent="0.3">
      <c r="A70" s="15">
        <v>2.5</v>
      </c>
      <c r="B70" s="47" t="s">
        <v>93</v>
      </c>
      <c r="C70" s="345"/>
      <c r="D70" s="42"/>
      <c r="E70" s="211"/>
    </row>
    <row r="71" spans="1:5" x14ac:dyDescent="0.3">
      <c r="A71" s="15">
        <v>2.6</v>
      </c>
      <c r="B71" s="47" t="s">
        <v>94</v>
      </c>
      <c r="C71" s="345"/>
      <c r="D71" s="42"/>
      <c r="E71" s="211"/>
    </row>
    <row r="72" spans="1:5" s="2" customFormat="1" x14ac:dyDescent="0.3">
      <c r="A72" s="13">
        <v>3</v>
      </c>
      <c r="B72" s="341" t="s">
        <v>427</v>
      </c>
      <c r="C72" s="344"/>
      <c r="D72" s="342"/>
      <c r="E72" s="159"/>
    </row>
    <row r="73" spans="1:5" s="2" customFormat="1" x14ac:dyDescent="0.3">
      <c r="A73" s="13">
        <v>4</v>
      </c>
      <c r="B73" s="13" t="s">
        <v>246</v>
      </c>
      <c r="C73" s="344">
        <f>SUM(C74:C75)</f>
        <v>0</v>
      </c>
      <c r="D73" s="124">
        <f>SUM(D74:D75)</f>
        <v>0</v>
      </c>
      <c r="E73" s="159"/>
    </row>
    <row r="74" spans="1:5" s="2" customFormat="1" x14ac:dyDescent="0.3">
      <c r="A74" s="15">
        <v>4.0999999999999996</v>
      </c>
      <c r="B74" s="15" t="s">
        <v>247</v>
      </c>
      <c r="C74" s="8"/>
      <c r="D74" s="8"/>
      <c r="E74" s="159"/>
    </row>
    <row r="75" spans="1:5" s="2" customFormat="1" x14ac:dyDescent="0.3">
      <c r="A75" s="15">
        <v>4.2</v>
      </c>
      <c r="B75" s="15" t="s">
        <v>248</v>
      </c>
      <c r="C75" s="8"/>
      <c r="D75" s="8"/>
      <c r="E75" s="159"/>
    </row>
    <row r="76" spans="1:5" s="2" customFormat="1" x14ac:dyDescent="0.3">
      <c r="A76" s="13">
        <v>5</v>
      </c>
      <c r="B76" s="340" t="s">
        <v>275</v>
      </c>
      <c r="C76" s="8"/>
      <c r="D76" s="124"/>
      <c r="E76" s="159"/>
    </row>
    <row r="77" spans="1:5" s="2" customFormat="1" ht="30" x14ac:dyDescent="0.3">
      <c r="A77" s="13">
        <v>6</v>
      </c>
      <c r="B77" s="340" t="s">
        <v>434</v>
      </c>
      <c r="C77" s="123">
        <f>SUM(C78:C83)</f>
        <v>0</v>
      </c>
      <c r="D77" s="123">
        <f>SUM(D78:D83)</f>
        <v>0</v>
      </c>
      <c r="E77" s="159"/>
    </row>
    <row r="78" spans="1:5" s="2" customFormat="1" x14ac:dyDescent="0.3">
      <c r="A78" s="15">
        <v>6.1</v>
      </c>
      <c r="B78" s="15" t="s">
        <v>68</v>
      </c>
      <c r="C78" s="8"/>
      <c r="D78" s="8"/>
      <c r="E78" s="159"/>
    </row>
    <row r="79" spans="1:5" s="2" customFormat="1" x14ac:dyDescent="0.3">
      <c r="A79" s="15">
        <v>6.2</v>
      </c>
      <c r="B79" s="15" t="s">
        <v>70</v>
      </c>
      <c r="C79" s="8"/>
      <c r="D79" s="8"/>
      <c r="E79" s="159"/>
    </row>
    <row r="80" spans="1:5" s="2" customFormat="1" x14ac:dyDescent="0.3">
      <c r="A80" s="15">
        <v>6.3</v>
      </c>
      <c r="B80" s="15" t="s">
        <v>69</v>
      </c>
      <c r="C80" s="8"/>
      <c r="D80" s="8"/>
      <c r="E80" s="159"/>
    </row>
    <row r="81" spans="1:9" s="2" customFormat="1" x14ac:dyDescent="0.3">
      <c r="A81" s="15">
        <v>6.4</v>
      </c>
      <c r="B81" s="15" t="s">
        <v>435</v>
      </c>
      <c r="C81" s="8"/>
      <c r="D81" s="8"/>
      <c r="E81" s="159"/>
    </row>
    <row r="82" spans="1:9" s="2" customFormat="1" x14ac:dyDescent="0.3">
      <c r="A82" s="15">
        <v>6.5</v>
      </c>
      <c r="B82" s="15" t="s">
        <v>436</v>
      </c>
      <c r="C82" s="8"/>
      <c r="D82" s="8"/>
      <c r="E82" s="159"/>
    </row>
    <row r="83" spans="1:9" s="2" customFormat="1" x14ac:dyDescent="0.3">
      <c r="A83" s="15">
        <v>6.6</v>
      </c>
      <c r="B83" s="15" t="s">
        <v>8</v>
      </c>
      <c r="C83" s="8"/>
      <c r="D83" s="8"/>
      <c r="E83" s="159"/>
    </row>
    <row r="84" spans="1:9" s="22" customFormat="1" ht="12.75" x14ac:dyDescent="0.2"/>
    <row r="85" spans="1:9" s="22" customFormat="1" ht="12.75" x14ac:dyDescent="0.2"/>
    <row r="86" spans="1:9" s="22" customFormat="1" ht="12.75" x14ac:dyDescent="0.2"/>
    <row r="87" spans="1:9" s="2" customFormat="1" x14ac:dyDescent="0.3">
      <c r="A87" s="105" t="s">
        <v>99</v>
      </c>
      <c r="E87" s="5"/>
    </row>
    <row r="88" spans="1:9" s="2" customFormat="1" x14ac:dyDescent="0.3">
      <c r="E88"/>
      <c r="F88"/>
      <c r="G88"/>
      <c r="H88"/>
      <c r="I88"/>
    </row>
    <row r="89" spans="1:9" s="2" customFormat="1" x14ac:dyDescent="0.3">
      <c r="D89" s="12"/>
      <c r="E89"/>
      <c r="F89"/>
      <c r="G89"/>
      <c r="H89"/>
      <c r="I89"/>
    </row>
    <row r="90" spans="1:9" s="2" customFormat="1" x14ac:dyDescent="0.3">
      <c r="A90"/>
      <c r="B90" s="105" t="s">
        <v>265</v>
      </c>
      <c r="D90" s="12"/>
      <c r="E90"/>
      <c r="F90"/>
      <c r="G90"/>
      <c r="H90"/>
      <c r="I90"/>
    </row>
    <row r="91" spans="1:9" s="2" customFormat="1" x14ac:dyDescent="0.3">
      <c r="A91"/>
      <c r="B91" s="2" t="s">
        <v>264</v>
      </c>
      <c r="D91" s="12"/>
      <c r="E91"/>
      <c r="F91"/>
      <c r="G91"/>
      <c r="H91"/>
      <c r="I91"/>
    </row>
    <row r="92" spans="1:9" customFormat="1" ht="12.75" x14ac:dyDescent="0.2">
      <c r="B92" s="100" t="s">
        <v>131</v>
      </c>
    </row>
    <row r="93" spans="1:9" s="2" customFormat="1" x14ac:dyDescent="0.3">
      <c r="A93" s="11"/>
    </row>
    <row r="94" spans="1:9" s="22" customFormat="1" ht="12.75" x14ac:dyDescent="0.2"/>
    <row r="95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85" zoomScaleSheetLayoutView="85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3" t="s">
        <v>329</v>
      </c>
      <c r="B1" s="116"/>
      <c r="C1" s="399" t="s">
        <v>101</v>
      </c>
      <c r="D1" s="399"/>
      <c r="E1" s="130"/>
    </row>
    <row r="2" spans="1:5" s="6" customFormat="1" x14ac:dyDescent="0.3">
      <c r="A2" s="113" t="s">
        <v>323</v>
      </c>
      <c r="B2" s="116"/>
      <c r="C2" s="397" t="s">
        <v>465</v>
      </c>
      <c r="D2" s="397"/>
      <c r="E2" s="130"/>
    </row>
    <row r="3" spans="1:5" s="6" customFormat="1" x14ac:dyDescent="0.3">
      <c r="A3" s="115" t="s">
        <v>132</v>
      </c>
      <c r="B3" s="113"/>
      <c r="C3" s="233"/>
      <c r="D3" s="233"/>
      <c r="E3" s="130"/>
    </row>
    <row r="4" spans="1:5" s="6" customFormat="1" x14ac:dyDescent="0.3">
      <c r="A4" s="115"/>
      <c r="B4" s="115"/>
      <c r="C4" s="233"/>
      <c r="D4" s="233"/>
      <c r="E4" s="130"/>
    </row>
    <row r="5" spans="1:5" x14ac:dyDescent="0.3">
      <c r="A5" s="116" t="str">
        <f>'ფორმა N2'!A4</f>
        <v>ანგარიშვალდებული პირის დასახელება:</v>
      </c>
      <c r="B5" s="116"/>
      <c r="C5" s="115"/>
      <c r="D5" s="115"/>
      <c r="E5" s="131"/>
    </row>
    <row r="6" spans="1:5" x14ac:dyDescent="0.3">
      <c r="A6" s="308" t="s">
        <v>456</v>
      </c>
      <c r="B6" s="119"/>
      <c r="C6" s="120"/>
      <c r="D6" s="120"/>
      <c r="E6" s="131"/>
    </row>
    <row r="7" spans="1:5" x14ac:dyDescent="0.3">
      <c r="A7" s="116"/>
      <c r="B7" s="116"/>
      <c r="C7" s="115"/>
      <c r="D7" s="115"/>
      <c r="E7" s="131"/>
    </row>
    <row r="8" spans="1:5" s="6" customFormat="1" x14ac:dyDescent="0.3">
      <c r="A8" s="232"/>
      <c r="B8" s="232"/>
      <c r="C8" s="117"/>
      <c r="D8" s="117"/>
      <c r="E8" s="130"/>
    </row>
    <row r="9" spans="1:5" s="6" customFormat="1" ht="30" x14ac:dyDescent="0.3">
      <c r="A9" s="128" t="s">
        <v>64</v>
      </c>
      <c r="B9" s="128" t="s">
        <v>328</v>
      </c>
      <c r="C9" s="118" t="s">
        <v>10</v>
      </c>
      <c r="D9" s="118" t="s">
        <v>9</v>
      </c>
      <c r="E9" s="130"/>
    </row>
    <row r="10" spans="1:5" s="9" customFormat="1" ht="18" x14ac:dyDescent="0.2">
      <c r="A10" s="137" t="s">
        <v>324</v>
      </c>
      <c r="B10" s="137"/>
      <c r="C10" s="4"/>
      <c r="D10" s="4"/>
      <c r="E10" s="132"/>
    </row>
    <row r="11" spans="1:5" s="10" customFormat="1" x14ac:dyDescent="0.2">
      <c r="A11" s="137" t="s">
        <v>325</v>
      </c>
      <c r="B11" s="137"/>
      <c r="C11" s="4"/>
      <c r="D11" s="4"/>
      <c r="E11" s="133"/>
    </row>
    <row r="12" spans="1:5" s="10" customFormat="1" x14ac:dyDescent="0.2">
      <c r="A12" s="137" t="s">
        <v>461</v>
      </c>
      <c r="B12" s="137"/>
      <c r="C12" s="4"/>
      <c r="D12" s="4"/>
      <c r="E12" s="133"/>
    </row>
    <row r="13" spans="1:5" s="10" customFormat="1" x14ac:dyDescent="0.2">
      <c r="A13" s="126" t="s">
        <v>274</v>
      </c>
      <c r="B13" s="126"/>
      <c r="C13" s="4"/>
      <c r="D13" s="4"/>
      <c r="E13" s="133"/>
    </row>
    <row r="14" spans="1:5" s="10" customFormat="1" x14ac:dyDescent="0.2">
      <c r="A14" s="126" t="s">
        <v>274</v>
      </c>
      <c r="B14" s="126"/>
      <c r="C14" s="4"/>
      <c r="D14" s="4"/>
      <c r="E14" s="133"/>
    </row>
    <row r="15" spans="1:5" s="10" customFormat="1" x14ac:dyDescent="0.2">
      <c r="A15" s="126" t="s">
        <v>274</v>
      </c>
      <c r="B15" s="126"/>
      <c r="C15" s="4"/>
      <c r="D15" s="4"/>
      <c r="E15" s="133"/>
    </row>
    <row r="16" spans="1:5" s="10" customFormat="1" x14ac:dyDescent="0.2">
      <c r="A16" s="126" t="s">
        <v>274</v>
      </c>
      <c r="B16" s="126"/>
      <c r="C16" s="4"/>
      <c r="D16" s="4"/>
      <c r="E16" s="133"/>
    </row>
    <row r="17" spans="1:5" s="10" customFormat="1" ht="17.25" customHeight="1" x14ac:dyDescent="0.2">
      <c r="A17" s="137" t="s">
        <v>326</v>
      </c>
      <c r="B17" s="126"/>
      <c r="C17" s="4"/>
      <c r="D17" s="4"/>
      <c r="E17" s="133"/>
    </row>
    <row r="18" spans="1:5" s="10" customFormat="1" ht="18" customHeight="1" x14ac:dyDescent="0.2">
      <c r="A18" s="137" t="s">
        <v>327</v>
      </c>
      <c r="B18" s="126"/>
      <c r="C18" s="4"/>
      <c r="D18" s="4"/>
      <c r="E18" s="133"/>
    </row>
    <row r="19" spans="1:5" s="10" customFormat="1" x14ac:dyDescent="0.2">
      <c r="A19" s="126" t="s">
        <v>274</v>
      </c>
      <c r="B19" s="126"/>
      <c r="C19" s="4"/>
      <c r="D19" s="4"/>
      <c r="E19" s="133"/>
    </row>
    <row r="20" spans="1:5" s="10" customFormat="1" x14ac:dyDescent="0.2">
      <c r="A20" s="126" t="s">
        <v>274</v>
      </c>
      <c r="B20" s="126"/>
      <c r="C20" s="4"/>
      <c r="D20" s="4"/>
      <c r="E20" s="133"/>
    </row>
    <row r="21" spans="1:5" s="10" customFormat="1" x14ac:dyDescent="0.2">
      <c r="A21" s="126" t="s">
        <v>274</v>
      </c>
      <c r="B21" s="126"/>
      <c r="C21" s="4"/>
      <c r="D21" s="4"/>
      <c r="E21" s="133"/>
    </row>
    <row r="22" spans="1:5" s="10" customFormat="1" x14ac:dyDescent="0.2">
      <c r="A22" s="126" t="s">
        <v>274</v>
      </c>
      <c r="B22" s="126"/>
      <c r="C22" s="4"/>
      <c r="D22" s="4"/>
      <c r="E22" s="133"/>
    </row>
    <row r="23" spans="1:5" s="10" customFormat="1" x14ac:dyDescent="0.2">
      <c r="A23" s="126" t="s">
        <v>274</v>
      </c>
      <c r="B23" s="126"/>
      <c r="C23" s="4"/>
      <c r="D23" s="4"/>
      <c r="E23" s="133"/>
    </row>
    <row r="24" spans="1:5" s="3" customFormat="1" x14ac:dyDescent="0.2">
      <c r="A24" s="127"/>
      <c r="B24" s="127"/>
      <c r="C24" s="4"/>
      <c r="D24" s="4"/>
      <c r="E24" s="134"/>
    </row>
    <row r="25" spans="1:5" x14ac:dyDescent="0.3">
      <c r="A25" s="138"/>
      <c r="B25" s="138" t="s">
        <v>330</v>
      </c>
      <c r="C25" s="125">
        <f>SUM(C10:C24)</f>
        <v>0</v>
      </c>
      <c r="D25" s="125">
        <f>SUM(D10:D24)</f>
        <v>0</v>
      </c>
      <c r="E25" s="135"/>
    </row>
    <row r="26" spans="1:5" x14ac:dyDescent="0.3">
      <c r="A26" s="43"/>
      <c r="B26" s="43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87" t="s">
        <v>397</v>
      </c>
    </row>
    <row r="30" spans="1:5" x14ac:dyDescent="0.3">
      <c r="A30" s="287"/>
    </row>
    <row r="31" spans="1:5" x14ac:dyDescent="0.3">
      <c r="A31" s="287" t="s">
        <v>343</v>
      </c>
    </row>
    <row r="32" spans="1:5" s="22" customFormat="1" ht="12.75" x14ac:dyDescent="0.2"/>
    <row r="33" spans="1:9" x14ac:dyDescent="0.3">
      <c r="A33" s="105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5"/>
      <c r="B36" s="105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0"/>
      <c r="B38" s="100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E12" sqref="E12"/>
    </sheetView>
  </sheetViews>
  <sheetFormatPr defaultRowHeight="12.75" x14ac:dyDescent="0.2"/>
  <cols>
    <col min="1" max="1" width="5.42578125" style="257" customWidth="1"/>
    <col min="2" max="2" width="20.85546875" style="257" customWidth="1"/>
    <col min="3" max="3" width="26" style="257" customWidth="1"/>
    <col min="4" max="4" width="17" style="257" customWidth="1"/>
    <col min="5" max="5" width="18.140625" style="257" customWidth="1"/>
    <col min="6" max="6" width="14.7109375" style="257" customWidth="1"/>
    <col min="7" max="7" width="15.5703125" style="257" customWidth="1"/>
    <col min="8" max="8" width="14.7109375" style="257" customWidth="1"/>
    <col min="9" max="9" width="29.7109375" style="257" customWidth="1"/>
    <col min="10" max="10" width="0" style="257" hidden="1" customWidth="1"/>
    <col min="11" max="16384" width="9.140625" style="257"/>
  </cols>
  <sheetData>
    <row r="1" spans="1:10" ht="15" x14ac:dyDescent="0.3">
      <c r="A1" s="113" t="s">
        <v>446</v>
      </c>
      <c r="B1" s="113"/>
      <c r="C1" s="116"/>
      <c r="D1" s="116"/>
      <c r="E1" s="116"/>
      <c r="F1" s="116"/>
      <c r="G1" s="299"/>
      <c r="H1" s="299"/>
      <c r="I1" s="399" t="s">
        <v>101</v>
      </c>
      <c r="J1" s="399"/>
    </row>
    <row r="2" spans="1:10" ht="15" x14ac:dyDescent="0.3">
      <c r="A2" s="115" t="s">
        <v>132</v>
      </c>
      <c r="B2" s="113"/>
      <c r="C2" s="116"/>
      <c r="D2" s="116"/>
      <c r="E2" s="116"/>
      <c r="F2" s="116"/>
      <c r="G2" s="299"/>
      <c r="H2" s="299"/>
      <c r="I2" s="397" t="s">
        <v>465</v>
      </c>
      <c r="J2" s="397"/>
    </row>
    <row r="3" spans="1:10" ht="15" x14ac:dyDescent="0.3">
      <c r="A3" s="115"/>
      <c r="B3" s="115"/>
      <c r="C3" s="113"/>
      <c r="D3" s="113"/>
      <c r="E3" s="113"/>
      <c r="F3" s="113"/>
      <c r="G3" s="235"/>
      <c r="H3" s="235"/>
      <c r="I3" s="299"/>
    </row>
    <row r="4" spans="1:10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  <c r="I4" s="115"/>
    </row>
    <row r="5" spans="1:10" ht="15" x14ac:dyDescent="0.3">
      <c r="A5" s="308" t="s">
        <v>456</v>
      </c>
      <c r="B5" s="119"/>
      <c r="C5" s="119"/>
      <c r="D5" s="119"/>
      <c r="E5" s="119"/>
      <c r="F5" s="119"/>
      <c r="G5" s="120"/>
      <c r="H5" s="120"/>
      <c r="I5" s="120"/>
    </row>
    <row r="6" spans="1:10" ht="15" x14ac:dyDescent="0.3">
      <c r="A6" s="116"/>
      <c r="B6" s="116"/>
      <c r="C6" s="116"/>
      <c r="D6" s="116"/>
      <c r="E6" s="116"/>
      <c r="F6" s="116"/>
      <c r="G6" s="115"/>
      <c r="H6" s="115"/>
      <c r="I6" s="115"/>
    </row>
    <row r="7" spans="1:10" ht="15" x14ac:dyDescent="0.2">
      <c r="A7" s="234"/>
      <c r="B7" s="234"/>
      <c r="C7" s="234"/>
      <c r="D7" s="293"/>
      <c r="E7" s="234"/>
      <c r="F7" s="234"/>
      <c r="G7" s="117"/>
      <c r="H7" s="117"/>
      <c r="I7" s="117"/>
    </row>
    <row r="8" spans="1:10" ht="45" x14ac:dyDescent="0.2">
      <c r="A8" s="129" t="s">
        <v>64</v>
      </c>
      <c r="B8" s="129" t="s">
        <v>334</v>
      </c>
      <c r="C8" s="129" t="s">
        <v>335</v>
      </c>
      <c r="D8" s="129" t="s">
        <v>221</v>
      </c>
      <c r="E8" s="129" t="s">
        <v>339</v>
      </c>
      <c r="F8" s="129" t="s">
        <v>342</v>
      </c>
      <c r="G8" s="118" t="s">
        <v>10</v>
      </c>
      <c r="H8" s="118" t="s">
        <v>9</v>
      </c>
      <c r="I8" s="118" t="s">
        <v>385</v>
      </c>
      <c r="J8" s="302" t="s">
        <v>341</v>
      </c>
    </row>
    <row r="9" spans="1:10" ht="15" x14ac:dyDescent="0.2">
      <c r="A9" s="126">
        <v>1</v>
      </c>
      <c r="B9" s="126"/>
      <c r="C9" s="126"/>
      <c r="D9" s="359"/>
      <c r="E9" s="126"/>
      <c r="F9" s="126"/>
      <c r="G9" s="4"/>
      <c r="H9" s="4"/>
      <c r="I9" s="4"/>
      <c r="J9" s="302" t="s">
        <v>0</v>
      </c>
    </row>
    <row r="10" spans="1:10" ht="15" x14ac:dyDescent="0.2">
      <c r="A10" s="126">
        <v>2</v>
      </c>
      <c r="B10" s="126"/>
      <c r="C10" s="126"/>
      <c r="D10" s="360"/>
      <c r="E10" s="126"/>
      <c r="F10" s="126"/>
      <c r="G10" s="4"/>
      <c r="H10" s="4"/>
      <c r="I10" s="4"/>
    </row>
    <row r="11" spans="1:10" ht="15" x14ac:dyDescent="0.2">
      <c r="A11" s="126">
        <v>3</v>
      </c>
      <c r="B11" s="126"/>
      <c r="C11" s="126"/>
      <c r="D11" s="361"/>
      <c r="E11" s="126"/>
      <c r="F11" s="126"/>
      <c r="G11" s="4"/>
      <c r="H11" s="4"/>
      <c r="I11" s="4"/>
    </row>
    <row r="12" spans="1:10" ht="15" x14ac:dyDescent="0.2">
      <c r="A12" s="126">
        <v>4</v>
      </c>
      <c r="B12" s="126"/>
      <c r="C12" s="126"/>
      <c r="D12" s="360"/>
      <c r="E12" s="126"/>
      <c r="F12" s="126"/>
      <c r="G12" s="4"/>
      <c r="H12" s="4"/>
      <c r="I12" s="4"/>
    </row>
    <row r="13" spans="1:10" ht="15" x14ac:dyDescent="0.2">
      <c r="A13" s="126">
        <v>5</v>
      </c>
      <c r="B13" s="126"/>
      <c r="C13" s="126"/>
      <c r="D13" s="358"/>
      <c r="E13" s="126"/>
      <c r="F13" s="126"/>
      <c r="G13" s="4"/>
      <c r="H13" s="362"/>
      <c r="I13" s="4"/>
    </row>
    <row r="14" spans="1:10" ht="15" x14ac:dyDescent="0.2">
      <c r="A14" s="126">
        <v>6</v>
      </c>
      <c r="B14" s="126"/>
      <c r="C14" s="126"/>
      <c r="D14" s="359"/>
      <c r="E14" s="126"/>
      <c r="F14" s="126"/>
      <c r="G14" s="4"/>
      <c r="H14" s="362"/>
      <c r="I14" s="4"/>
    </row>
    <row r="15" spans="1:10" ht="15" x14ac:dyDescent="0.2">
      <c r="A15" s="126">
        <v>7</v>
      </c>
      <c r="B15" s="126"/>
      <c r="C15" s="126"/>
      <c r="D15" s="359"/>
      <c r="E15" s="126"/>
      <c r="F15" s="126"/>
      <c r="G15" s="4"/>
      <c r="H15" s="362"/>
      <c r="I15" s="4"/>
    </row>
    <row r="16" spans="1:10" ht="15" x14ac:dyDescent="0.2">
      <c r="A16" s="126">
        <v>8</v>
      </c>
      <c r="B16" s="126"/>
      <c r="C16" s="126"/>
      <c r="D16" s="360"/>
      <c r="E16" s="126"/>
      <c r="F16" s="126"/>
      <c r="G16" s="4"/>
      <c r="H16" s="362"/>
      <c r="I16" s="4"/>
    </row>
    <row r="17" spans="1:9" ht="15" x14ac:dyDescent="0.2">
      <c r="A17" s="126">
        <v>9</v>
      </c>
      <c r="B17" s="126"/>
      <c r="C17" s="126"/>
      <c r="D17" s="360"/>
      <c r="E17" s="126"/>
      <c r="F17" s="126"/>
      <c r="G17" s="4"/>
      <c r="H17" s="362"/>
      <c r="I17" s="4"/>
    </row>
    <row r="18" spans="1:9" ht="15" x14ac:dyDescent="0.2">
      <c r="A18" s="126">
        <v>10</v>
      </c>
      <c r="B18" s="126"/>
      <c r="C18" s="126"/>
      <c r="D18" s="361"/>
      <c r="E18" s="126"/>
      <c r="F18" s="126"/>
      <c r="G18" s="4"/>
      <c r="H18" s="363"/>
      <c r="I18" s="4"/>
    </row>
    <row r="19" spans="1:9" ht="15" x14ac:dyDescent="0.2">
      <c r="A19" s="126">
        <v>11</v>
      </c>
      <c r="B19" s="126"/>
      <c r="C19" s="126"/>
      <c r="D19" s="360"/>
      <c r="E19" s="126"/>
      <c r="F19" s="126"/>
      <c r="G19" s="4"/>
      <c r="H19" s="364"/>
      <c r="I19" s="4"/>
    </row>
    <row r="20" spans="1:9" ht="15" x14ac:dyDescent="0.2">
      <c r="A20" s="126">
        <v>12</v>
      </c>
      <c r="B20" s="126"/>
      <c r="C20" s="126"/>
      <c r="D20" s="359"/>
      <c r="E20" s="126"/>
      <c r="F20" s="126"/>
      <c r="G20" s="4"/>
      <c r="H20" s="4"/>
      <c r="I20" s="4"/>
    </row>
    <row r="21" spans="1:9" ht="15" x14ac:dyDescent="0.2">
      <c r="A21" s="126">
        <v>13</v>
      </c>
      <c r="B21" s="126"/>
      <c r="C21" s="126"/>
      <c r="D21" s="359"/>
      <c r="E21" s="126"/>
      <c r="F21" s="126"/>
      <c r="G21" s="4"/>
      <c r="H21" s="362"/>
      <c r="I21" s="4"/>
    </row>
    <row r="22" spans="1:9" ht="15" x14ac:dyDescent="0.2">
      <c r="A22" s="126">
        <v>1</v>
      </c>
      <c r="B22" s="368"/>
      <c r="C22" s="368"/>
      <c r="D22" s="357"/>
      <c r="E22" s="368"/>
      <c r="F22" s="126"/>
      <c r="G22" s="4"/>
      <c r="H22" s="4"/>
      <c r="I22" s="4"/>
    </row>
    <row r="23" spans="1:9" ht="15" x14ac:dyDescent="0.2">
      <c r="A23" s="126">
        <v>2</v>
      </c>
      <c r="B23" s="126"/>
      <c r="C23" s="126"/>
      <c r="D23" s="360"/>
      <c r="E23" s="126"/>
      <c r="F23" s="126"/>
      <c r="G23" s="369"/>
      <c r="H23" s="362"/>
      <c r="I23" s="4"/>
    </row>
    <row r="24" spans="1:9" ht="15" x14ac:dyDescent="0.2">
      <c r="A24" s="126">
        <v>3</v>
      </c>
      <c r="B24" s="126"/>
      <c r="C24" s="126"/>
      <c r="D24" s="360"/>
      <c r="E24" s="126"/>
      <c r="F24" s="126"/>
      <c r="G24" s="369"/>
      <c r="H24" s="4"/>
      <c r="I24" s="4"/>
    </row>
    <row r="25" spans="1:9" ht="15" x14ac:dyDescent="0.2">
      <c r="A25" s="126">
        <v>17</v>
      </c>
      <c r="B25" s="126"/>
      <c r="C25" s="126"/>
      <c r="D25" s="126"/>
      <c r="E25" s="126"/>
      <c r="F25" s="137"/>
      <c r="G25" s="4"/>
      <c r="H25" s="4"/>
      <c r="I25" s="4"/>
    </row>
    <row r="26" spans="1:9" ht="15" x14ac:dyDescent="0.2">
      <c r="A26" s="126">
        <v>18</v>
      </c>
      <c r="B26" s="126"/>
      <c r="C26" s="126"/>
      <c r="D26" s="126"/>
      <c r="E26" s="126"/>
      <c r="F26" s="137"/>
      <c r="G26" s="4"/>
      <c r="H26" s="4"/>
      <c r="I26" s="4"/>
    </row>
    <row r="27" spans="1:9" ht="15" x14ac:dyDescent="0.2">
      <c r="A27" s="126">
        <v>19</v>
      </c>
      <c r="B27" s="126"/>
      <c r="C27" s="126"/>
      <c r="D27" s="126"/>
      <c r="E27" s="126"/>
      <c r="F27" s="137"/>
      <c r="G27" s="4"/>
      <c r="H27" s="4"/>
      <c r="I27" s="4"/>
    </row>
    <row r="28" spans="1:9" ht="15" x14ac:dyDescent="0.2">
      <c r="A28" s="126">
        <v>20</v>
      </c>
      <c r="B28" s="126"/>
      <c r="C28" s="126"/>
      <c r="D28" s="126"/>
      <c r="E28" s="126"/>
      <c r="F28" s="137"/>
      <c r="G28" s="4"/>
      <c r="H28" s="4"/>
      <c r="I28" s="4"/>
    </row>
    <row r="29" spans="1:9" ht="15" x14ac:dyDescent="0.2">
      <c r="A29" s="126">
        <v>21</v>
      </c>
      <c r="B29" s="126"/>
      <c r="C29" s="126"/>
      <c r="D29" s="126"/>
      <c r="E29" s="126"/>
      <c r="F29" s="137"/>
      <c r="G29" s="4"/>
      <c r="H29" s="4"/>
      <c r="I29" s="4"/>
    </row>
    <row r="30" spans="1:9" ht="15" x14ac:dyDescent="0.2">
      <c r="A30" s="126">
        <v>22</v>
      </c>
      <c r="B30" s="126"/>
      <c r="C30" s="126"/>
      <c r="D30" s="126"/>
      <c r="E30" s="126"/>
      <c r="F30" s="137"/>
      <c r="G30" s="4"/>
      <c r="H30" s="4"/>
      <c r="I30" s="4"/>
    </row>
    <row r="31" spans="1:9" ht="15" x14ac:dyDescent="0.2">
      <c r="A31" s="126">
        <v>23</v>
      </c>
      <c r="B31" s="126"/>
      <c r="C31" s="126"/>
      <c r="D31" s="126"/>
      <c r="E31" s="126"/>
      <c r="F31" s="137"/>
      <c r="G31" s="4"/>
      <c r="H31" s="4"/>
      <c r="I31" s="4"/>
    </row>
    <row r="32" spans="1:9" ht="15" x14ac:dyDescent="0.2">
      <c r="A32" s="137">
        <v>24</v>
      </c>
      <c r="B32" s="126"/>
      <c r="C32" s="126"/>
      <c r="D32" s="126"/>
      <c r="E32" s="126"/>
      <c r="F32" s="137"/>
      <c r="G32" s="4"/>
      <c r="H32" s="4"/>
      <c r="I32" s="4"/>
    </row>
    <row r="33" spans="1:9" ht="15" x14ac:dyDescent="0.2">
      <c r="A33" s="126" t="s">
        <v>271</v>
      </c>
      <c r="B33" s="126"/>
      <c r="C33" s="126"/>
      <c r="D33" s="126"/>
      <c r="E33" s="126"/>
      <c r="F33" s="137"/>
      <c r="G33" s="4"/>
      <c r="H33" s="4"/>
      <c r="I33" s="4"/>
    </row>
    <row r="34" spans="1:9" ht="15" x14ac:dyDescent="0.3">
      <c r="A34" s="126"/>
      <c r="B34" s="138"/>
      <c r="C34" s="138"/>
      <c r="D34" s="138"/>
      <c r="E34" s="138"/>
      <c r="F34" s="126" t="s">
        <v>433</v>
      </c>
      <c r="G34" s="125">
        <f>SUM(G9:G33)</f>
        <v>0</v>
      </c>
      <c r="H34" s="125">
        <f>SUM(H9:H33)</f>
        <v>0</v>
      </c>
      <c r="I34" s="125">
        <f>SUM(I9:I33)</f>
        <v>0</v>
      </c>
    </row>
    <row r="35" spans="1:9" ht="15" x14ac:dyDescent="0.3">
      <c r="A35" s="300"/>
      <c r="B35" s="300"/>
      <c r="C35" s="300"/>
      <c r="D35" s="300"/>
      <c r="E35" s="300"/>
      <c r="F35" s="300"/>
      <c r="G35" s="300"/>
      <c r="H35" s="256"/>
      <c r="I35" s="256"/>
    </row>
    <row r="36" spans="1:9" ht="15" x14ac:dyDescent="0.3">
      <c r="A36" s="301" t="s">
        <v>442</v>
      </c>
      <c r="B36" s="301"/>
      <c r="C36" s="300"/>
      <c r="D36" s="300"/>
      <c r="E36" s="300"/>
      <c r="F36" s="300"/>
      <c r="G36" s="300"/>
      <c r="H36" s="256"/>
      <c r="I36" s="256"/>
    </row>
    <row r="37" spans="1:9" ht="15" x14ac:dyDescent="0.3">
      <c r="A37" s="301"/>
      <c r="B37" s="301"/>
      <c r="C37" s="300"/>
      <c r="D37" s="300"/>
      <c r="E37" s="300"/>
      <c r="F37" s="300"/>
      <c r="G37" s="300"/>
      <c r="H37" s="256"/>
      <c r="I37" s="256"/>
    </row>
    <row r="38" spans="1:9" ht="15" x14ac:dyDescent="0.3">
      <c r="A38" s="301"/>
      <c r="B38" s="301"/>
      <c r="C38" s="256"/>
      <c r="D38" s="256"/>
      <c r="E38" s="256"/>
      <c r="F38" s="256"/>
      <c r="G38" s="256"/>
      <c r="H38" s="256"/>
      <c r="I38" s="256"/>
    </row>
    <row r="39" spans="1:9" ht="15" x14ac:dyDescent="0.3">
      <c r="A39" s="301"/>
      <c r="B39" s="301"/>
      <c r="C39" s="256"/>
      <c r="D39" s="256"/>
      <c r="E39" s="256"/>
      <c r="F39" s="256"/>
      <c r="G39" s="256"/>
      <c r="H39" s="256"/>
      <c r="I39" s="256"/>
    </row>
    <row r="40" spans="1:9" x14ac:dyDescent="0.2">
      <c r="A40" s="297"/>
      <c r="B40" s="297"/>
      <c r="C40" s="297"/>
      <c r="D40" s="297"/>
      <c r="E40" s="297"/>
      <c r="F40" s="297"/>
      <c r="G40" s="297"/>
      <c r="H40" s="297"/>
      <c r="I40" s="297"/>
    </row>
    <row r="41" spans="1:9" ht="15" x14ac:dyDescent="0.3">
      <c r="A41" s="262" t="s">
        <v>99</v>
      </c>
      <c r="B41" s="262"/>
      <c r="C41" s="256"/>
      <c r="D41" s="256"/>
      <c r="E41" s="256"/>
      <c r="F41" s="256"/>
      <c r="G41" s="256"/>
      <c r="H41" s="256"/>
      <c r="I41" s="256"/>
    </row>
    <row r="42" spans="1:9" ht="15" x14ac:dyDescent="0.3">
      <c r="A42" s="256"/>
      <c r="B42" s="256"/>
      <c r="C42" s="256"/>
      <c r="D42" s="256"/>
      <c r="E42" s="256"/>
      <c r="F42" s="256"/>
      <c r="G42" s="256"/>
      <c r="H42" s="256"/>
      <c r="I42" s="256"/>
    </row>
    <row r="43" spans="1:9" ht="15" x14ac:dyDescent="0.3">
      <c r="A43" s="256"/>
      <c r="B43" s="256"/>
      <c r="C43" s="256"/>
      <c r="D43" s="256"/>
      <c r="E43" s="260"/>
      <c r="F43" s="260"/>
      <c r="G43" s="260"/>
      <c r="H43" s="256"/>
      <c r="I43" s="256"/>
    </row>
    <row r="44" spans="1:9" ht="15" x14ac:dyDescent="0.3">
      <c r="A44" s="262"/>
      <c r="B44" s="262"/>
      <c r="C44" s="262" t="s">
        <v>384</v>
      </c>
      <c r="D44" s="262"/>
      <c r="E44" s="262"/>
      <c r="F44" s="262"/>
      <c r="G44" s="262"/>
      <c r="H44" s="256"/>
      <c r="I44" s="256"/>
    </row>
    <row r="45" spans="1:9" ht="15" x14ac:dyDescent="0.3">
      <c r="A45" s="256"/>
      <c r="B45" s="256"/>
      <c r="C45" s="256" t="s">
        <v>383</v>
      </c>
      <c r="D45" s="256"/>
      <c r="E45" s="256"/>
      <c r="F45" s="256"/>
      <c r="G45" s="256"/>
      <c r="H45" s="256"/>
      <c r="I45" s="256"/>
    </row>
    <row r="46" spans="1:9" x14ac:dyDescent="0.2">
      <c r="A46" s="264"/>
      <c r="B46" s="264"/>
      <c r="C46" s="264" t="s">
        <v>131</v>
      </c>
      <c r="D46" s="264"/>
      <c r="E46" s="264"/>
      <c r="F46" s="264"/>
      <c r="G46" s="264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11 D17:D18 D14:D15 D20:D21">
      <formula1>11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D16" sqref="D1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5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3" t="s">
        <v>447</v>
      </c>
      <c r="B1" s="116"/>
      <c r="C1" s="116"/>
      <c r="D1" s="116"/>
      <c r="E1" s="116"/>
      <c r="F1" s="116"/>
      <c r="G1" s="399" t="s">
        <v>101</v>
      </c>
      <c r="H1" s="399"/>
    </row>
    <row r="2" spans="1:8" ht="15" x14ac:dyDescent="0.3">
      <c r="A2" s="115" t="s">
        <v>132</v>
      </c>
      <c r="B2" s="116"/>
      <c r="C2" s="116"/>
      <c r="D2" s="116"/>
      <c r="E2" s="116"/>
      <c r="F2" s="116"/>
      <c r="G2" s="397" t="s">
        <v>465</v>
      </c>
      <c r="H2" s="397"/>
    </row>
    <row r="3" spans="1:8" ht="15" x14ac:dyDescent="0.3">
      <c r="A3" s="115"/>
      <c r="B3" s="115"/>
      <c r="C3" s="115"/>
      <c r="D3" s="115"/>
      <c r="E3" s="115"/>
      <c r="F3" s="115"/>
      <c r="G3" s="235"/>
      <c r="H3" s="235"/>
    </row>
    <row r="4" spans="1:8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</row>
    <row r="5" spans="1:8" ht="15" x14ac:dyDescent="0.3">
      <c r="A5" s="308" t="s">
        <v>456</v>
      </c>
      <c r="B5" s="119"/>
      <c r="C5" s="119"/>
      <c r="D5" s="119"/>
      <c r="E5" s="119"/>
      <c r="F5" s="119"/>
      <c r="G5" s="120"/>
      <c r="H5" s="120"/>
    </row>
    <row r="6" spans="1:8" ht="15" x14ac:dyDescent="0.3">
      <c r="A6" s="116"/>
      <c r="B6" s="116"/>
      <c r="C6" s="116"/>
      <c r="D6" s="116"/>
      <c r="E6" s="116"/>
      <c r="F6" s="116"/>
      <c r="G6" s="115"/>
      <c r="H6" s="115"/>
    </row>
    <row r="7" spans="1:8" ht="15" x14ac:dyDescent="0.2">
      <c r="A7" s="234"/>
      <c r="B7" s="234"/>
      <c r="C7" s="334"/>
      <c r="D7" s="234"/>
      <c r="E7" s="234"/>
      <c r="F7" s="234"/>
      <c r="G7" s="117"/>
      <c r="H7" s="117"/>
    </row>
    <row r="8" spans="1:8" ht="45" x14ac:dyDescent="0.2">
      <c r="A8" s="129" t="s">
        <v>334</v>
      </c>
      <c r="B8" s="129" t="s">
        <v>335</v>
      </c>
      <c r="C8" s="129" t="s">
        <v>221</v>
      </c>
      <c r="D8" s="129" t="s">
        <v>338</v>
      </c>
      <c r="E8" s="129" t="s">
        <v>337</v>
      </c>
      <c r="F8" s="129" t="s">
        <v>379</v>
      </c>
      <c r="G8" s="118" t="s">
        <v>10</v>
      </c>
      <c r="H8" s="118" t="s">
        <v>9</v>
      </c>
    </row>
    <row r="9" spans="1:8" ht="30" x14ac:dyDescent="0.2">
      <c r="A9" s="126" t="s">
        <v>457</v>
      </c>
      <c r="B9" s="126" t="s">
        <v>458</v>
      </c>
      <c r="C9" s="371" t="s">
        <v>459</v>
      </c>
      <c r="D9" s="126" t="s">
        <v>455</v>
      </c>
      <c r="E9" s="126" t="s">
        <v>460</v>
      </c>
      <c r="F9" s="126">
        <v>12</v>
      </c>
      <c r="G9" s="4">
        <v>155</v>
      </c>
      <c r="H9" s="4">
        <v>155</v>
      </c>
    </row>
    <row r="10" spans="1:8" ht="15" x14ac:dyDescent="0.2">
      <c r="A10" s="126"/>
      <c r="B10" s="126"/>
      <c r="C10" s="379"/>
      <c r="D10" s="126"/>
      <c r="E10" s="126"/>
      <c r="F10" s="126"/>
      <c r="G10" s="4"/>
      <c r="H10" s="4"/>
    </row>
    <row r="11" spans="1:8" ht="15" x14ac:dyDescent="0.2">
      <c r="A11" s="126"/>
      <c r="B11" s="126"/>
      <c r="C11" s="379"/>
      <c r="D11" s="126"/>
      <c r="E11" s="126"/>
      <c r="F11" s="126"/>
      <c r="G11" s="4"/>
      <c r="H11" s="4"/>
    </row>
    <row r="12" spans="1:8" ht="15" x14ac:dyDescent="0.2">
      <c r="A12" s="126"/>
      <c r="B12" s="126"/>
      <c r="C12" s="373"/>
      <c r="D12" s="126"/>
      <c r="E12" s="126"/>
      <c r="F12" s="126"/>
      <c r="G12" s="4"/>
      <c r="H12" s="4"/>
    </row>
    <row r="13" spans="1:8" x14ac:dyDescent="0.2">
      <c r="B13" s="384"/>
      <c r="C13" s="384"/>
      <c r="D13" s="384"/>
      <c r="E13" s="384"/>
      <c r="F13" s="384"/>
      <c r="G13" s="384"/>
      <c r="H13" s="384"/>
    </row>
    <row r="14" spans="1:8" ht="15" x14ac:dyDescent="0.2">
      <c r="A14" s="383"/>
      <c r="B14" s="126"/>
      <c r="C14" s="385"/>
      <c r="D14" s="126"/>
      <c r="E14" s="126"/>
      <c r="F14" s="126"/>
      <c r="G14" s="4"/>
      <c r="H14" s="4"/>
    </row>
    <row r="15" spans="1:8" ht="15" x14ac:dyDescent="0.2">
      <c r="A15" s="383"/>
      <c r="B15" s="126"/>
      <c r="C15" s="385"/>
      <c r="D15" s="126"/>
      <c r="E15" s="126"/>
      <c r="F15" s="126"/>
      <c r="G15" s="4"/>
      <c r="H15" s="4"/>
    </row>
    <row r="16" spans="1:8" ht="15" x14ac:dyDescent="0.2">
      <c r="A16" s="383"/>
      <c r="B16" s="126"/>
      <c r="C16" s="386"/>
      <c r="D16" s="126"/>
      <c r="E16" s="126"/>
      <c r="F16" s="126"/>
      <c r="G16" s="4"/>
      <c r="H16" s="4"/>
    </row>
    <row r="17" spans="1:8" ht="15" x14ac:dyDescent="0.2">
      <c r="A17" s="383"/>
      <c r="B17" s="126"/>
      <c r="C17" s="385"/>
      <c r="D17" s="126"/>
      <c r="E17" s="126"/>
      <c r="F17" s="126"/>
      <c r="G17" s="4"/>
      <c r="H17" s="4"/>
    </row>
    <row r="18" spans="1:8" ht="15" x14ac:dyDescent="0.2">
      <c r="A18" s="383"/>
      <c r="B18" s="126"/>
      <c r="C18" s="385"/>
      <c r="D18" s="126"/>
      <c r="E18" s="126"/>
      <c r="F18" s="126"/>
      <c r="G18" s="4"/>
      <c r="H18" s="4"/>
    </row>
    <row r="19" spans="1:8" ht="15" x14ac:dyDescent="0.2">
      <c r="A19" s="383"/>
      <c r="B19" s="126"/>
      <c r="C19" s="370"/>
      <c r="D19" s="126"/>
      <c r="E19" s="126"/>
      <c r="F19" s="126"/>
      <c r="G19" s="4"/>
      <c r="H19" s="4"/>
    </row>
    <row r="20" spans="1:8" ht="15" x14ac:dyDescent="0.2">
      <c r="A20" s="383"/>
      <c r="B20" s="126"/>
      <c r="C20" s="379"/>
      <c r="D20" s="126"/>
      <c r="E20" s="126"/>
      <c r="F20" s="126"/>
      <c r="G20" s="4"/>
      <c r="H20" s="4"/>
    </row>
    <row r="21" spans="1:8" ht="15" x14ac:dyDescent="0.2">
      <c r="A21" s="383"/>
      <c r="B21" s="126"/>
      <c r="C21" s="370"/>
      <c r="D21" s="126"/>
      <c r="E21" s="126"/>
      <c r="F21" s="126"/>
      <c r="G21" s="4"/>
      <c r="H21" s="4"/>
    </row>
    <row r="22" spans="1:8" ht="15" x14ac:dyDescent="0.2">
      <c r="A22" s="126"/>
      <c r="B22" s="126"/>
      <c r="C22" s="371"/>
      <c r="D22" s="126"/>
      <c r="E22" s="126"/>
      <c r="F22" s="126"/>
      <c r="G22" s="4"/>
      <c r="H22" s="4"/>
    </row>
    <row r="23" spans="1:8" ht="15" x14ac:dyDescent="0.2">
      <c r="A23" s="368"/>
      <c r="B23" s="368"/>
      <c r="C23" s="360"/>
      <c r="D23" s="126"/>
      <c r="E23" s="368"/>
      <c r="F23" s="368"/>
      <c r="G23" s="4"/>
      <c r="H23" s="4"/>
    </row>
    <row r="24" spans="1:8" ht="15" x14ac:dyDescent="0.2">
      <c r="A24" s="126"/>
      <c r="B24" s="126"/>
      <c r="C24" s="373"/>
      <c r="D24" s="126"/>
      <c r="E24" s="126"/>
      <c r="F24" s="126"/>
      <c r="G24" s="4"/>
      <c r="H24" s="4"/>
    </row>
    <row r="25" spans="1:8" ht="15" x14ac:dyDescent="0.2">
      <c r="A25" s="126"/>
      <c r="B25" s="126"/>
      <c r="C25" s="360"/>
      <c r="D25" s="126"/>
      <c r="E25" s="126"/>
      <c r="F25" s="126"/>
      <c r="G25" s="4"/>
      <c r="H25" s="4"/>
    </row>
    <row r="26" spans="1:8" ht="15" x14ac:dyDescent="0.2">
      <c r="A26" s="126"/>
      <c r="B26" s="126"/>
      <c r="C26" s="126"/>
      <c r="D26" s="126"/>
      <c r="E26" s="126"/>
      <c r="F26" s="126"/>
      <c r="G26" s="4"/>
      <c r="H26" s="4"/>
    </row>
    <row r="27" spans="1:8" ht="15" x14ac:dyDescent="0.2">
      <c r="A27" s="126"/>
      <c r="B27" s="126"/>
      <c r="C27" s="126"/>
      <c r="D27" s="126"/>
      <c r="E27" s="126"/>
      <c r="F27" s="126"/>
      <c r="G27" s="4"/>
      <c r="H27" s="4"/>
    </row>
    <row r="28" spans="1:8" ht="15" x14ac:dyDescent="0.2">
      <c r="A28" s="126"/>
      <c r="B28" s="126"/>
      <c r="C28" s="126"/>
      <c r="D28" s="126"/>
      <c r="E28" s="126"/>
      <c r="F28" s="126"/>
      <c r="G28" s="4"/>
      <c r="H28" s="4"/>
    </row>
    <row r="29" spans="1:8" ht="15" x14ac:dyDescent="0.2">
      <c r="A29" s="126"/>
      <c r="B29" s="126"/>
      <c r="C29" s="126"/>
      <c r="D29" s="126"/>
      <c r="E29" s="126"/>
      <c r="F29" s="126"/>
      <c r="G29" s="4"/>
      <c r="H29" s="4"/>
    </row>
    <row r="30" spans="1:8" ht="15" x14ac:dyDescent="0.2">
      <c r="A30" s="126"/>
      <c r="B30" s="126"/>
      <c r="C30" s="126"/>
      <c r="D30" s="126"/>
      <c r="E30" s="126"/>
      <c r="F30" s="126"/>
      <c r="G30" s="4"/>
      <c r="H30" s="4"/>
    </row>
    <row r="31" spans="1:8" ht="15" x14ac:dyDescent="0.2">
      <c r="A31" s="126"/>
      <c r="B31" s="126"/>
      <c r="C31" s="126"/>
      <c r="D31" s="126"/>
      <c r="E31" s="126"/>
      <c r="F31" s="126"/>
      <c r="G31" s="4"/>
      <c r="H31" s="4"/>
    </row>
    <row r="32" spans="1:8" ht="15" x14ac:dyDescent="0.2">
      <c r="A32" s="126"/>
      <c r="B32" s="126"/>
      <c r="C32" s="126"/>
      <c r="D32" s="126"/>
      <c r="E32" s="126"/>
      <c r="F32" s="126"/>
      <c r="G32" s="4"/>
      <c r="H32" s="4"/>
    </row>
    <row r="33" spans="1:8" ht="15" x14ac:dyDescent="0.2">
      <c r="A33" s="126"/>
      <c r="B33" s="126"/>
      <c r="C33" s="126"/>
      <c r="D33" s="126"/>
      <c r="E33" s="126"/>
      <c r="F33" s="126"/>
      <c r="G33" s="4"/>
      <c r="H33" s="4"/>
    </row>
    <row r="34" spans="1:8" ht="15" x14ac:dyDescent="0.3">
      <c r="A34" s="138"/>
      <c r="B34" s="138"/>
      <c r="C34" s="138"/>
      <c r="D34" s="138"/>
      <c r="E34" s="138"/>
      <c r="F34" s="138" t="s">
        <v>333</v>
      </c>
      <c r="G34" s="125">
        <f>SUM(G9:G33)</f>
        <v>155</v>
      </c>
      <c r="H34" s="125">
        <f>SUM(H9:H33)</f>
        <v>155</v>
      </c>
    </row>
    <row r="35" spans="1:8" ht="15" x14ac:dyDescent="0.3">
      <c r="A35" s="300"/>
      <c r="B35" s="300"/>
      <c r="C35" s="300"/>
      <c r="D35" s="300"/>
      <c r="E35" s="300"/>
      <c r="F35" s="300"/>
      <c r="G35" s="256"/>
      <c r="H35" s="256"/>
    </row>
    <row r="36" spans="1:8" ht="15" x14ac:dyDescent="0.3">
      <c r="A36" s="301" t="s">
        <v>443</v>
      </c>
      <c r="B36" s="300"/>
      <c r="C36" s="300"/>
      <c r="D36" s="300"/>
      <c r="E36" s="300"/>
      <c r="F36" s="300"/>
      <c r="G36" s="256"/>
      <c r="H36" s="256"/>
    </row>
    <row r="37" spans="1:8" ht="15" x14ac:dyDescent="0.3">
      <c r="A37" s="301"/>
      <c r="B37" s="300"/>
      <c r="C37" s="300"/>
      <c r="D37" s="300"/>
      <c r="E37" s="300"/>
      <c r="F37" s="300"/>
      <c r="G37" s="256"/>
      <c r="H37" s="256"/>
    </row>
    <row r="38" spans="1:8" ht="15" x14ac:dyDescent="0.3">
      <c r="A38" s="301"/>
      <c r="B38" s="256"/>
      <c r="C38" s="256"/>
      <c r="D38" s="256"/>
      <c r="E38" s="256"/>
      <c r="F38" s="256"/>
      <c r="G38" s="256"/>
      <c r="H38" s="256"/>
    </row>
    <row r="39" spans="1:8" ht="15" x14ac:dyDescent="0.3">
      <c r="A39" s="301"/>
      <c r="B39" s="256"/>
      <c r="C39" s="256"/>
      <c r="D39" s="256"/>
      <c r="E39" s="256"/>
      <c r="F39" s="256"/>
      <c r="G39" s="256"/>
      <c r="H39" s="256"/>
    </row>
    <row r="40" spans="1:8" x14ac:dyDescent="0.2">
      <c r="A40" s="297"/>
      <c r="B40" s="297"/>
      <c r="C40" s="297"/>
      <c r="D40" s="297"/>
      <c r="E40" s="297"/>
      <c r="F40" s="297"/>
      <c r="G40" s="297"/>
      <c r="H40" s="297"/>
    </row>
    <row r="41" spans="1:8" ht="15" x14ac:dyDescent="0.3">
      <c r="A41" s="262" t="s">
        <v>99</v>
      </c>
      <c r="B41" s="256"/>
      <c r="C41" s="256"/>
      <c r="D41" s="256"/>
      <c r="E41" s="256"/>
      <c r="F41" s="256"/>
      <c r="G41" s="256"/>
      <c r="H41" s="256"/>
    </row>
    <row r="42" spans="1:8" ht="15" x14ac:dyDescent="0.3">
      <c r="A42" s="256"/>
      <c r="B42" s="256"/>
      <c r="C42" s="256"/>
      <c r="D42" s="256"/>
      <c r="E42" s="256"/>
      <c r="F42" s="256"/>
      <c r="G42" s="256"/>
      <c r="H42" s="256"/>
    </row>
    <row r="43" spans="1:8" ht="15" x14ac:dyDescent="0.3">
      <c r="A43" s="256"/>
      <c r="B43" s="256"/>
      <c r="C43" s="256"/>
      <c r="D43" s="256"/>
      <c r="E43" s="256"/>
      <c r="F43" s="256"/>
      <c r="G43" s="256"/>
      <c r="H43" s="263"/>
    </row>
    <row r="44" spans="1:8" ht="15" x14ac:dyDescent="0.3">
      <c r="A44" s="262"/>
      <c r="B44" s="262" t="s">
        <v>265</v>
      </c>
      <c r="C44" s="262"/>
      <c r="D44" s="262"/>
      <c r="E44" s="262"/>
      <c r="F44" s="262"/>
      <c r="G44" s="256"/>
      <c r="H44" s="263"/>
    </row>
    <row r="45" spans="1:8" ht="15" x14ac:dyDescent="0.3">
      <c r="A45" s="256"/>
      <c r="B45" s="256" t="s">
        <v>264</v>
      </c>
      <c r="C45" s="256"/>
      <c r="D45" s="256"/>
      <c r="E45" s="256"/>
      <c r="F45" s="256"/>
      <c r="G45" s="256"/>
      <c r="H45" s="263"/>
    </row>
    <row r="46" spans="1:8" x14ac:dyDescent="0.2">
      <c r="A46" s="264"/>
      <c r="B46" s="264" t="s">
        <v>131</v>
      </c>
      <c r="C46" s="264"/>
      <c r="D46" s="264"/>
      <c r="E46" s="264"/>
      <c r="F46" s="264"/>
      <c r="G46" s="257"/>
      <c r="H46" s="257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22:C24 C20 C9:C12">
      <formula1>11</formula1>
    </dataValidation>
  </dataValidation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F20" sqref="F20"/>
    </sheetView>
  </sheetViews>
  <sheetFormatPr defaultRowHeight="12.75" x14ac:dyDescent="0.2"/>
  <cols>
    <col min="1" max="1" width="5.42578125" style="257" customWidth="1"/>
    <col min="2" max="2" width="13.140625" style="257" customWidth="1"/>
    <col min="3" max="3" width="15.140625" style="257" customWidth="1"/>
    <col min="4" max="4" width="18" style="257" customWidth="1"/>
    <col min="5" max="5" width="20.5703125" style="257" customWidth="1"/>
    <col min="6" max="6" width="21.28515625" style="257" customWidth="1"/>
    <col min="7" max="7" width="15.140625" style="257" customWidth="1"/>
    <col min="8" max="8" width="15.5703125" style="257" customWidth="1"/>
    <col min="9" max="9" width="13.42578125" style="257" customWidth="1"/>
    <col min="10" max="10" width="0" style="257" hidden="1" customWidth="1"/>
    <col min="11" max="16384" width="9.140625" style="257"/>
  </cols>
  <sheetData>
    <row r="1" spans="1:10" ht="15" x14ac:dyDescent="0.3">
      <c r="A1" s="113" t="s">
        <v>448</v>
      </c>
      <c r="B1" s="113"/>
      <c r="C1" s="116"/>
      <c r="D1" s="116"/>
      <c r="E1" s="116"/>
      <c r="F1" s="116"/>
      <c r="G1" s="399" t="s">
        <v>101</v>
      </c>
      <c r="H1" s="399"/>
    </row>
    <row r="2" spans="1:10" ht="15" x14ac:dyDescent="0.3">
      <c r="A2" s="115" t="s">
        <v>132</v>
      </c>
      <c r="B2" s="113"/>
      <c r="C2" s="116"/>
      <c r="D2" s="116"/>
      <c r="E2" s="116"/>
      <c r="F2" s="116"/>
      <c r="G2" s="397" t="s">
        <v>465</v>
      </c>
      <c r="H2" s="397"/>
    </row>
    <row r="3" spans="1:10" ht="15" x14ac:dyDescent="0.3">
      <c r="A3" s="115"/>
      <c r="B3" s="115"/>
      <c r="C3" s="115"/>
      <c r="D3" s="115"/>
      <c r="E3" s="115"/>
      <c r="F3" s="115"/>
      <c r="G3" s="291"/>
      <c r="H3" s="291"/>
    </row>
    <row r="4" spans="1:10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</row>
    <row r="5" spans="1:10" ht="15" x14ac:dyDescent="0.3">
      <c r="A5" s="308" t="s">
        <v>456</v>
      </c>
      <c r="B5" s="119"/>
      <c r="C5" s="119"/>
      <c r="D5" s="119"/>
      <c r="E5" s="119"/>
      <c r="F5" s="119"/>
      <c r="G5" s="120"/>
      <c r="H5" s="120"/>
    </row>
    <row r="6" spans="1:10" ht="15" x14ac:dyDescent="0.3">
      <c r="A6" s="116"/>
      <c r="B6" s="116"/>
      <c r="C6" s="116"/>
      <c r="D6" s="116"/>
      <c r="E6" s="116"/>
      <c r="F6" s="116"/>
      <c r="G6" s="115"/>
      <c r="H6" s="115"/>
    </row>
    <row r="7" spans="1:10" ht="15" x14ac:dyDescent="0.2">
      <c r="A7" s="290"/>
      <c r="B7" s="290"/>
      <c r="C7" s="290"/>
      <c r="D7" s="293"/>
      <c r="E7" s="290"/>
      <c r="F7" s="290"/>
      <c r="G7" s="117"/>
      <c r="H7" s="117"/>
    </row>
    <row r="8" spans="1:10" ht="30" x14ac:dyDescent="0.2">
      <c r="A8" s="129" t="s">
        <v>64</v>
      </c>
      <c r="B8" s="129" t="s">
        <v>334</v>
      </c>
      <c r="C8" s="129" t="s">
        <v>335</v>
      </c>
      <c r="D8" s="129" t="s">
        <v>221</v>
      </c>
      <c r="E8" s="129" t="s">
        <v>342</v>
      </c>
      <c r="F8" s="129" t="s">
        <v>336</v>
      </c>
      <c r="G8" s="118" t="s">
        <v>10</v>
      </c>
      <c r="H8" s="118" t="s">
        <v>9</v>
      </c>
      <c r="J8" s="302" t="s">
        <v>341</v>
      </c>
    </row>
    <row r="9" spans="1:10" ht="15" x14ac:dyDescent="0.2">
      <c r="A9" s="137">
        <v>1</v>
      </c>
      <c r="B9" s="137"/>
      <c r="C9" s="137"/>
      <c r="D9" s="358"/>
      <c r="E9" s="137"/>
      <c r="F9" s="137"/>
      <c r="G9" s="4"/>
      <c r="H9" s="4"/>
      <c r="J9" s="302" t="s">
        <v>0</v>
      </c>
    </row>
    <row r="10" spans="1:10" ht="15" x14ac:dyDescent="0.2">
      <c r="A10" s="137"/>
      <c r="B10" s="137"/>
      <c r="C10" s="137"/>
      <c r="D10" s="137"/>
      <c r="E10" s="137"/>
      <c r="F10" s="137"/>
      <c r="G10" s="4"/>
      <c r="H10" s="4"/>
    </row>
    <row r="11" spans="1:10" ht="15" x14ac:dyDescent="0.2">
      <c r="A11" s="126"/>
      <c r="B11" s="126"/>
      <c r="C11" s="126"/>
      <c r="D11" s="126"/>
      <c r="E11" s="126"/>
      <c r="F11" s="126"/>
      <c r="G11" s="4"/>
      <c r="H11" s="4"/>
    </row>
    <row r="12" spans="1:10" ht="15" x14ac:dyDescent="0.2">
      <c r="A12" s="126"/>
      <c r="B12" s="126"/>
      <c r="C12" s="126"/>
      <c r="D12" s="126"/>
      <c r="E12" s="126"/>
      <c r="F12" s="126"/>
      <c r="G12" s="4"/>
      <c r="H12" s="4"/>
    </row>
    <row r="13" spans="1:10" ht="15" x14ac:dyDescent="0.2">
      <c r="A13" s="126"/>
      <c r="B13" s="126"/>
      <c r="C13" s="126"/>
      <c r="D13" s="126"/>
      <c r="E13" s="126"/>
      <c r="F13" s="126"/>
      <c r="G13" s="4"/>
      <c r="H13" s="4"/>
    </row>
    <row r="14" spans="1:10" ht="15" x14ac:dyDescent="0.2">
      <c r="A14" s="126"/>
      <c r="B14" s="126"/>
      <c r="C14" s="126"/>
      <c r="D14" s="126"/>
      <c r="E14" s="126"/>
      <c r="F14" s="126"/>
      <c r="G14" s="4"/>
      <c r="H14" s="4"/>
    </row>
    <row r="15" spans="1:10" ht="15" x14ac:dyDescent="0.2">
      <c r="A15" s="126"/>
      <c r="B15" s="126"/>
      <c r="C15" s="126"/>
      <c r="D15" s="126"/>
      <c r="E15" s="126"/>
      <c r="F15" s="126"/>
      <c r="G15" s="4"/>
      <c r="H15" s="4"/>
    </row>
    <row r="16" spans="1:10" ht="15" x14ac:dyDescent="0.2">
      <c r="A16" s="126"/>
      <c r="B16" s="126"/>
      <c r="C16" s="126"/>
      <c r="D16" s="126"/>
      <c r="E16" s="126"/>
      <c r="F16" s="126"/>
      <c r="G16" s="4"/>
      <c r="H16" s="4"/>
    </row>
    <row r="17" spans="1:8" ht="15" x14ac:dyDescent="0.2">
      <c r="A17" s="126"/>
      <c r="B17" s="126"/>
      <c r="C17" s="126"/>
      <c r="D17" s="126"/>
      <c r="E17" s="126"/>
      <c r="F17" s="126"/>
      <c r="G17" s="4"/>
      <c r="H17" s="4"/>
    </row>
    <row r="18" spans="1:8" ht="15" x14ac:dyDescent="0.2">
      <c r="A18" s="126"/>
      <c r="B18" s="126"/>
      <c r="C18" s="126"/>
      <c r="D18" s="126"/>
      <c r="E18" s="126"/>
      <c r="F18" s="126"/>
      <c r="G18" s="4"/>
      <c r="H18" s="4"/>
    </row>
    <row r="19" spans="1:8" ht="15" x14ac:dyDescent="0.2">
      <c r="A19" s="126"/>
      <c r="B19" s="126"/>
      <c r="C19" s="126"/>
      <c r="D19" s="126"/>
      <c r="E19" s="126"/>
      <c r="F19" s="126"/>
      <c r="G19" s="4"/>
      <c r="H19" s="4"/>
    </row>
    <row r="20" spans="1:8" ht="15" x14ac:dyDescent="0.2">
      <c r="A20" s="126"/>
      <c r="B20" s="126"/>
      <c r="C20" s="126"/>
      <c r="D20" s="126"/>
      <c r="E20" s="126"/>
      <c r="F20" s="126"/>
      <c r="G20" s="4"/>
      <c r="H20" s="4"/>
    </row>
    <row r="21" spans="1:8" ht="15" x14ac:dyDescent="0.2">
      <c r="A21" s="126"/>
      <c r="B21" s="126"/>
      <c r="C21" s="126"/>
      <c r="D21" s="126"/>
      <c r="E21" s="126"/>
      <c r="F21" s="126"/>
      <c r="G21" s="4"/>
      <c r="H21" s="4"/>
    </row>
    <row r="22" spans="1:8" ht="15" x14ac:dyDescent="0.2">
      <c r="A22" s="126"/>
      <c r="B22" s="126"/>
      <c r="C22" s="126"/>
      <c r="D22" s="126"/>
      <c r="E22" s="126"/>
      <c r="F22" s="126"/>
      <c r="G22" s="4"/>
      <c r="H22" s="4"/>
    </row>
    <row r="23" spans="1:8" ht="15" x14ac:dyDescent="0.2">
      <c r="A23" s="126"/>
      <c r="B23" s="126"/>
      <c r="C23" s="126"/>
      <c r="D23" s="126"/>
      <c r="E23" s="126"/>
      <c r="F23" s="126"/>
      <c r="G23" s="4"/>
      <c r="H23" s="4"/>
    </row>
    <row r="24" spans="1:8" ht="15" x14ac:dyDescent="0.2">
      <c r="A24" s="126"/>
      <c r="B24" s="126"/>
      <c r="C24" s="126"/>
      <c r="D24" s="126"/>
      <c r="E24" s="126"/>
      <c r="F24" s="126"/>
      <c r="G24" s="4"/>
      <c r="H24" s="4"/>
    </row>
    <row r="25" spans="1:8" ht="15" x14ac:dyDescent="0.2">
      <c r="A25" s="126"/>
      <c r="B25" s="126"/>
      <c r="C25" s="126"/>
      <c r="D25" s="126"/>
      <c r="E25" s="126"/>
      <c r="F25" s="126"/>
      <c r="G25" s="4"/>
      <c r="H25" s="4"/>
    </row>
    <row r="26" spans="1:8" ht="15" x14ac:dyDescent="0.2">
      <c r="A26" s="126"/>
      <c r="B26" s="126"/>
      <c r="C26" s="126"/>
      <c r="D26" s="126"/>
      <c r="E26" s="126"/>
      <c r="F26" s="126"/>
      <c r="G26" s="4"/>
      <c r="H26" s="4"/>
    </row>
    <row r="27" spans="1:8" ht="15" x14ac:dyDescent="0.2">
      <c r="A27" s="126"/>
      <c r="B27" s="126"/>
      <c r="C27" s="126"/>
      <c r="D27" s="126"/>
      <c r="E27" s="126"/>
      <c r="F27" s="126"/>
      <c r="G27" s="4"/>
      <c r="H27" s="4"/>
    </row>
    <row r="28" spans="1:8" ht="15" x14ac:dyDescent="0.2">
      <c r="A28" s="126"/>
      <c r="B28" s="126"/>
      <c r="C28" s="126"/>
      <c r="D28" s="126"/>
      <c r="E28" s="126"/>
      <c r="F28" s="126"/>
      <c r="G28" s="4"/>
      <c r="H28" s="4"/>
    </row>
    <row r="29" spans="1:8" ht="15" x14ac:dyDescent="0.2">
      <c r="A29" s="126"/>
      <c r="B29" s="126"/>
      <c r="C29" s="126"/>
      <c r="D29" s="126"/>
      <c r="E29" s="126"/>
      <c r="F29" s="126"/>
      <c r="G29" s="4"/>
      <c r="H29" s="4"/>
    </row>
    <row r="30" spans="1:8" ht="15" x14ac:dyDescent="0.2">
      <c r="A30" s="126"/>
      <c r="B30" s="126"/>
      <c r="C30" s="126"/>
      <c r="D30" s="126"/>
      <c r="E30" s="126"/>
      <c r="F30" s="126"/>
      <c r="G30" s="4"/>
      <c r="H30" s="4"/>
    </row>
    <row r="31" spans="1:8" ht="15" x14ac:dyDescent="0.2">
      <c r="A31" s="126"/>
      <c r="B31" s="126"/>
      <c r="C31" s="126"/>
      <c r="D31" s="126"/>
      <c r="E31" s="126"/>
      <c r="F31" s="126"/>
      <c r="G31" s="4"/>
      <c r="H31" s="4"/>
    </row>
    <row r="32" spans="1:8" ht="15" x14ac:dyDescent="0.2">
      <c r="A32" s="126"/>
      <c r="B32" s="126"/>
      <c r="C32" s="126"/>
      <c r="D32" s="126"/>
      <c r="E32" s="126"/>
      <c r="F32" s="126"/>
      <c r="G32" s="4"/>
      <c r="H32" s="4"/>
    </row>
    <row r="33" spans="1:9" ht="15" x14ac:dyDescent="0.2">
      <c r="A33" s="126"/>
      <c r="B33" s="126"/>
      <c r="C33" s="126"/>
      <c r="D33" s="126"/>
      <c r="E33" s="126"/>
      <c r="F33" s="126"/>
      <c r="G33" s="4"/>
      <c r="H33" s="4"/>
    </row>
    <row r="34" spans="1:9" ht="15" x14ac:dyDescent="0.3">
      <c r="A34" s="126"/>
      <c r="B34" s="138"/>
      <c r="C34" s="138"/>
      <c r="D34" s="138"/>
      <c r="E34" s="138"/>
      <c r="F34" s="138" t="s">
        <v>340</v>
      </c>
      <c r="G34" s="125">
        <f>SUM(G9:G33)</f>
        <v>0</v>
      </c>
      <c r="H34" s="125">
        <f>SUM(H9:H33)</f>
        <v>0</v>
      </c>
    </row>
    <row r="35" spans="1:9" ht="15" x14ac:dyDescent="0.3">
      <c r="A35" s="300"/>
      <c r="B35" s="300"/>
      <c r="C35" s="300"/>
      <c r="D35" s="300"/>
      <c r="E35" s="300"/>
      <c r="F35" s="300"/>
      <c r="G35" s="300"/>
      <c r="H35" s="256"/>
      <c r="I35" s="256"/>
    </row>
    <row r="36" spans="1:9" ht="15" x14ac:dyDescent="0.3">
      <c r="A36" s="301" t="s">
        <v>444</v>
      </c>
      <c r="B36" s="301"/>
      <c r="C36" s="300"/>
      <c r="D36" s="300"/>
      <c r="E36" s="300"/>
      <c r="F36" s="300"/>
      <c r="G36" s="300"/>
      <c r="H36" s="256"/>
      <c r="I36" s="256"/>
    </row>
    <row r="37" spans="1:9" ht="15" x14ac:dyDescent="0.3">
      <c r="A37" s="301" t="s">
        <v>445</v>
      </c>
      <c r="B37" s="301"/>
      <c r="C37" s="300"/>
      <c r="D37" s="300"/>
      <c r="E37" s="300"/>
      <c r="F37" s="300"/>
      <c r="G37" s="300"/>
      <c r="H37" s="256"/>
      <c r="I37" s="256"/>
    </row>
    <row r="38" spans="1:9" ht="15" x14ac:dyDescent="0.3">
      <c r="A38" s="301"/>
      <c r="B38" s="301"/>
      <c r="C38" s="256"/>
      <c r="D38" s="256"/>
      <c r="E38" s="256"/>
      <c r="F38" s="256"/>
      <c r="G38" s="256"/>
      <c r="H38" s="256"/>
      <c r="I38" s="256"/>
    </row>
    <row r="39" spans="1:9" ht="15" x14ac:dyDescent="0.3">
      <c r="A39" s="301"/>
      <c r="B39" s="301"/>
      <c r="C39" s="256"/>
      <c r="D39" s="256"/>
      <c r="E39" s="256"/>
      <c r="F39" s="256"/>
      <c r="G39" s="256"/>
      <c r="H39" s="256"/>
      <c r="I39" s="256"/>
    </row>
    <row r="40" spans="1:9" x14ac:dyDescent="0.2">
      <c r="A40" s="297"/>
      <c r="B40" s="297"/>
      <c r="C40" s="297"/>
      <c r="D40" s="297"/>
      <c r="E40" s="297"/>
      <c r="F40" s="297"/>
      <c r="G40" s="297"/>
      <c r="H40" s="297"/>
      <c r="I40" s="297"/>
    </row>
    <row r="41" spans="1:9" ht="15" x14ac:dyDescent="0.3">
      <c r="A41" s="262" t="s">
        <v>99</v>
      </c>
      <c r="B41" s="262"/>
      <c r="C41" s="256"/>
      <c r="D41" s="256"/>
      <c r="E41" s="256"/>
      <c r="F41" s="256"/>
      <c r="G41" s="256"/>
      <c r="H41" s="256"/>
      <c r="I41" s="256"/>
    </row>
    <row r="42" spans="1:9" ht="15" x14ac:dyDescent="0.3">
      <c r="A42" s="256"/>
      <c r="B42" s="256"/>
      <c r="C42" s="256"/>
      <c r="D42" s="256"/>
      <c r="E42" s="256"/>
      <c r="F42" s="256"/>
      <c r="G42" s="256"/>
      <c r="H42" s="256"/>
      <c r="I42" s="256"/>
    </row>
    <row r="43" spans="1:9" ht="15" x14ac:dyDescent="0.3">
      <c r="A43" s="256"/>
      <c r="B43" s="256"/>
      <c r="C43" s="256"/>
      <c r="D43" s="256"/>
      <c r="E43" s="256"/>
      <c r="F43" s="256"/>
      <c r="G43" s="256"/>
      <c r="H43" s="256"/>
      <c r="I43" s="263"/>
    </row>
    <row r="44" spans="1:9" ht="15" x14ac:dyDescent="0.3">
      <c r="A44" s="262"/>
      <c r="B44" s="262"/>
      <c r="C44" s="262" t="s">
        <v>411</v>
      </c>
      <c r="D44" s="262"/>
      <c r="E44" s="300"/>
      <c r="F44" s="262"/>
      <c r="G44" s="262"/>
      <c r="H44" s="256"/>
      <c r="I44" s="263"/>
    </row>
    <row r="45" spans="1:9" ht="15" x14ac:dyDescent="0.3">
      <c r="A45" s="256"/>
      <c r="B45" s="256"/>
      <c r="C45" s="256" t="s">
        <v>264</v>
      </c>
      <c r="D45" s="256"/>
      <c r="E45" s="256"/>
      <c r="F45" s="256"/>
      <c r="G45" s="256"/>
      <c r="H45" s="256"/>
      <c r="I45" s="263"/>
    </row>
    <row r="46" spans="1:9" x14ac:dyDescent="0.2">
      <c r="A46" s="264"/>
      <c r="B46" s="264"/>
      <c r="C46" s="264" t="s">
        <v>131</v>
      </c>
      <c r="D46" s="264"/>
      <c r="E46" s="264"/>
      <c r="F46" s="264"/>
      <c r="G46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30" zoomScaleSheetLayoutView="130" workbookViewId="0">
      <selection activeCell="D66" sqref="D66"/>
    </sheetView>
  </sheetViews>
  <sheetFormatPr defaultRowHeight="15" x14ac:dyDescent="0.3"/>
  <cols>
    <col min="1" max="1" width="12.85546875" style="28" customWidth="1"/>
    <col min="2" max="2" width="64.42578125" style="27" customWidth="1"/>
    <col min="3" max="3" width="15.42578125" style="2" customWidth="1"/>
    <col min="4" max="4" width="20" style="2" customWidth="1"/>
    <col min="5" max="5" width="0.85546875" style="2" customWidth="1"/>
    <col min="6" max="16384" width="9.140625" style="2"/>
  </cols>
  <sheetData>
    <row r="1" spans="1:5" x14ac:dyDescent="0.3">
      <c r="A1" s="113" t="s">
        <v>216</v>
      </c>
      <c r="B1" s="179"/>
      <c r="C1" s="402" t="s">
        <v>190</v>
      </c>
      <c r="D1" s="402"/>
      <c r="E1" s="159"/>
    </row>
    <row r="2" spans="1:5" x14ac:dyDescent="0.3">
      <c r="A2" s="115" t="s">
        <v>132</v>
      </c>
      <c r="B2" s="179"/>
      <c r="C2" s="116"/>
      <c r="D2" s="346" t="s">
        <v>465</v>
      </c>
      <c r="E2" s="159"/>
    </row>
    <row r="3" spans="1:5" x14ac:dyDescent="0.3">
      <c r="A3" s="173"/>
      <c r="B3" s="179"/>
      <c r="C3" s="116"/>
      <c r="D3" s="116"/>
      <c r="E3" s="159"/>
    </row>
    <row r="4" spans="1: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64"/>
    </row>
    <row r="5" spans="1:5" x14ac:dyDescent="0.3">
      <c r="A5" s="177" t="str">
        <f>'ფორმა N1'!D4</f>
        <v>ეროვნულ-დემოკრატიული პარტია</v>
      </c>
      <c r="B5" s="178"/>
      <c r="C5" s="178"/>
      <c r="D5" s="58"/>
      <c r="E5" s="164"/>
    </row>
    <row r="6" spans="1:5" x14ac:dyDescent="0.3">
      <c r="A6" s="116"/>
      <c r="B6" s="115"/>
      <c r="C6" s="115"/>
      <c r="D6" s="115"/>
      <c r="E6" s="164"/>
    </row>
    <row r="7" spans="1:5" x14ac:dyDescent="0.3">
      <c r="A7" s="172"/>
      <c r="B7" s="180"/>
      <c r="C7" s="181"/>
      <c r="D7" s="181"/>
      <c r="E7" s="159"/>
    </row>
    <row r="8" spans="1:5" ht="45" x14ac:dyDescent="0.3">
      <c r="A8" s="182" t="s">
        <v>105</v>
      </c>
      <c r="B8" s="182" t="s">
        <v>182</v>
      </c>
      <c r="C8" s="182" t="s">
        <v>299</v>
      </c>
      <c r="D8" s="182" t="s">
        <v>251</v>
      </c>
      <c r="E8" s="159"/>
    </row>
    <row r="9" spans="1:5" x14ac:dyDescent="0.3">
      <c r="A9" s="48"/>
      <c r="B9" s="49"/>
      <c r="C9" s="227"/>
      <c r="D9" s="227"/>
      <c r="E9" s="159"/>
    </row>
    <row r="10" spans="1:5" x14ac:dyDescent="0.3">
      <c r="A10" s="50" t="s">
        <v>183</v>
      </c>
      <c r="B10" s="51"/>
      <c r="C10" s="183">
        <f>SUM(C11,C34)</f>
        <v>25326</v>
      </c>
      <c r="D10" s="183">
        <f>SUM(D11,D34)</f>
        <v>25511.19</v>
      </c>
      <c r="E10" s="159"/>
    </row>
    <row r="11" spans="1:5" x14ac:dyDescent="0.3">
      <c r="A11" s="52" t="s">
        <v>184</v>
      </c>
      <c r="B11" s="53"/>
      <c r="C11" s="124">
        <f>SUM(C12:C32)</f>
        <v>0</v>
      </c>
      <c r="D11" s="124">
        <f>SUM(D12:D32)</f>
        <v>185.19</v>
      </c>
      <c r="E11" s="159"/>
    </row>
    <row r="12" spans="1:5" x14ac:dyDescent="0.3">
      <c r="A12" s="56">
        <v>1110</v>
      </c>
      <c r="B12" s="55" t="s">
        <v>134</v>
      </c>
      <c r="C12" s="8"/>
      <c r="D12" s="8"/>
      <c r="E12" s="159"/>
    </row>
    <row r="13" spans="1:5" x14ac:dyDescent="0.3">
      <c r="A13" s="56">
        <v>1120</v>
      </c>
      <c r="B13" s="55" t="s">
        <v>135</v>
      </c>
      <c r="C13" s="8"/>
      <c r="D13" s="8"/>
      <c r="E13" s="159"/>
    </row>
    <row r="14" spans="1:5" x14ac:dyDescent="0.3">
      <c r="A14" s="56">
        <v>1211</v>
      </c>
      <c r="B14" s="55" t="s">
        <v>136</v>
      </c>
      <c r="C14" s="355">
        <v>0</v>
      </c>
      <c r="D14" s="355">
        <v>185.19</v>
      </c>
      <c r="E14" s="159"/>
    </row>
    <row r="15" spans="1:5" x14ac:dyDescent="0.3">
      <c r="A15" s="56">
        <v>1212</v>
      </c>
      <c r="B15" s="55" t="s">
        <v>137</v>
      </c>
      <c r="C15" s="8"/>
      <c r="D15" s="8"/>
      <c r="E15" s="159"/>
    </row>
    <row r="16" spans="1:5" x14ac:dyDescent="0.3">
      <c r="A16" s="56">
        <v>1213</v>
      </c>
      <c r="B16" s="55" t="s">
        <v>138</v>
      </c>
      <c r="C16" s="8"/>
      <c r="D16" s="8"/>
      <c r="E16" s="159"/>
    </row>
    <row r="17" spans="1:5" x14ac:dyDescent="0.3">
      <c r="A17" s="56">
        <v>1214</v>
      </c>
      <c r="B17" s="55" t="s">
        <v>139</v>
      </c>
      <c r="C17" s="8"/>
      <c r="D17" s="8"/>
      <c r="E17" s="159"/>
    </row>
    <row r="18" spans="1:5" x14ac:dyDescent="0.3">
      <c r="A18" s="56">
        <v>1215</v>
      </c>
      <c r="B18" s="55" t="s">
        <v>140</v>
      </c>
      <c r="C18" s="8"/>
      <c r="D18" s="8"/>
      <c r="E18" s="159"/>
    </row>
    <row r="19" spans="1:5" x14ac:dyDescent="0.3">
      <c r="A19" s="56">
        <v>1300</v>
      </c>
      <c r="B19" s="55" t="s">
        <v>141</v>
      </c>
      <c r="C19" s="8"/>
      <c r="D19" s="8"/>
      <c r="E19" s="159"/>
    </row>
    <row r="20" spans="1:5" x14ac:dyDescent="0.3">
      <c r="A20" s="56">
        <v>1410</v>
      </c>
      <c r="B20" s="55" t="s">
        <v>142</v>
      </c>
      <c r="C20" s="8"/>
      <c r="D20" s="8"/>
      <c r="E20" s="159"/>
    </row>
    <row r="21" spans="1:5" x14ac:dyDescent="0.3">
      <c r="A21" s="56">
        <v>1421</v>
      </c>
      <c r="B21" s="55" t="s">
        <v>143</v>
      </c>
      <c r="C21" s="8"/>
      <c r="D21" s="8"/>
      <c r="E21" s="159"/>
    </row>
    <row r="22" spans="1:5" x14ac:dyDescent="0.3">
      <c r="A22" s="56">
        <v>1422</v>
      </c>
      <c r="B22" s="55" t="s">
        <v>144</v>
      </c>
      <c r="C22" s="8"/>
      <c r="D22" s="8"/>
      <c r="E22" s="159"/>
    </row>
    <row r="23" spans="1:5" x14ac:dyDescent="0.3">
      <c r="A23" s="56">
        <v>1423</v>
      </c>
      <c r="B23" s="55" t="s">
        <v>145</v>
      </c>
      <c r="C23" s="8"/>
      <c r="D23" s="8"/>
      <c r="E23" s="159"/>
    </row>
    <row r="24" spans="1:5" x14ac:dyDescent="0.3">
      <c r="A24" s="56">
        <v>1431</v>
      </c>
      <c r="B24" s="55" t="s">
        <v>146</v>
      </c>
      <c r="C24" s="8"/>
      <c r="D24" s="8"/>
      <c r="E24" s="159"/>
    </row>
    <row r="25" spans="1:5" x14ac:dyDescent="0.3">
      <c r="A25" s="56">
        <v>1432</v>
      </c>
      <c r="B25" s="55" t="s">
        <v>147</v>
      </c>
      <c r="C25" s="8"/>
      <c r="D25" s="8"/>
      <c r="E25" s="159"/>
    </row>
    <row r="26" spans="1:5" x14ac:dyDescent="0.3">
      <c r="A26" s="56">
        <v>1433</v>
      </c>
      <c r="B26" s="55" t="s">
        <v>148</v>
      </c>
      <c r="C26" s="8"/>
      <c r="D26" s="8"/>
      <c r="E26" s="159"/>
    </row>
    <row r="27" spans="1:5" x14ac:dyDescent="0.3">
      <c r="A27" s="56">
        <v>1441</v>
      </c>
      <c r="B27" s="55" t="s">
        <v>149</v>
      </c>
      <c r="C27" s="8"/>
      <c r="D27" s="8"/>
      <c r="E27" s="159"/>
    </row>
    <row r="28" spans="1:5" x14ac:dyDescent="0.3">
      <c r="A28" s="56">
        <v>1442</v>
      </c>
      <c r="B28" s="55" t="s">
        <v>150</v>
      </c>
      <c r="C28" s="8"/>
      <c r="D28" s="8"/>
      <c r="E28" s="159"/>
    </row>
    <row r="29" spans="1:5" x14ac:dyDescent="0.3">
      <c r="A29" s="56">
        <v>1443</v>
      </c>
      <c r="B29" s="55" t="s">
        <v>151</v>
      </c>
      <c r="C29" s="8"/>
      <c r="D29" s="8"/>
      <c r="E29" s="159"/>
    </row>
    <row r="30" spans="1:5" x14ac:dyDescent="0.3">
      <c r="A30" s="56">
        <v>1444</v>
      </c>
      <c r="B30" s="55" t="s">
        <v>152</v>
      </c>
      <c r="C30" s="8"/>
      <c r="D30" s="8"/>
      <c r="E30" s="159"/>
    </row>
    <row r="31" spans="1:5" x14ac:dyDescent="0.3">
      <c r="A31" s="56">
        <v>1445</v>
      </c>
      <c r="B31" s="55" t="s">
        <v>153</v>
      </c>
      <c r="C31" s="8"/>
      <c r="D31" s="8"/>
      <c r="E31" s="159"/>
    </row>
    <row r="32" spans="1:5" x14ac:dyDescent="0.3">
      <c r="A32" s="56">
        <v>1446</v>
      </c>
      <c r="B32" s="55" t="s">
        <v>154</v>
      </c>
      <c r="C32" s="8"/>
      <c r="D32" s="8"/>
      <c r="E32" s="159"/>
    </row>
    <row r="33" spans="1:5" x14ac:dyDescent="0.3">
      <c r="A33" s="29"/>
      <c r="E33" s="159"/>
    </row>
    <row r="34" spans="1:5" x14ac:dyDescent="0.3">
      <c r="A34" s="57" t="s">
        <v>185</v>
      </c>
      <c r="B34" s="55"/>
      <c r="C34" s="124">
        <f>SUM(C35:C42)</f>
        <v>25326</v>
      </c>
      <c r="D34" s="124">
        <f>SUM(D35:D42)</f>
        <v>25326</v>
      </c>
      <c r="E34" s="159"/>
    </row>
    <row r="35" spans="1:5" x14ac:dyDescent="0.3">
      <c r="A35" s="56">
        <v>2110</v>
      </c>
      <c r="B35" s="55" t="s">
        <v>92</v>
      </c>
      <c r="C35" s="8"/>
      <c r="D35" s="8"/>
      <c r="E35" s="159"/>
    </row>
    <row r="36" spans="1:5" x14ac:dyDescent="0.3">
      <c r="A36" s="56">
        <v>2120</v>
      </c>
      <c r="B36" s="55" t="s">
        <v>155</v>
      </c>
      <c r="C36" s="8">
        <v>25326</v>
      </c>
      <c r="D36" s="8">
        <v>25326</v>
      </c>
      <c r="E36" s="159"/>
    </row>
    <row r="37" spans="1:5" x14ac:dyDescent="0.3">
      <c r="A37" s="56">
        <v>2130</v>
      </c>
      <c r="B37" s="55" t="s">
        <v>93</v>
      </c>
      <c r="C37" s="8"/>
      <c r="D37" s="8"/>
      <c r="E37" s="159"/>
    </row>
    <row r="38" spans="1:5" x14ac:dyDescent="0.3">
      <c r="A38" s="56">
        <v>2140</v>
      </c>
      <c r="B38" s="55" t="s">
        <v>391</v>
      </c>
      <c r="C38" s="8"/>
      <c r="D38" s="8"/>
      <c r="E38" s="159"/>
    </row>
    <row r="39" spans="1:5" x14ac:dyDescent="0.3">
      <c r="A39" s="56">
        <v>2150</v>
      </c>
      <c r="B39" s="55" t="s">
        <v>393</v>
      </c>
      <c r="C39" s="8"/>
      <c r="D39" s="8"/>
      <c r="E39" s="159"/>
    </row>
    <row r="40" spans="1:5" x14ac:dyDescent="0.3">
      <c r="A40" s="56">
        <v>2220</v>
      </c>
      <c r="B40" s="55" t="s">
        <v>94</v>
      </c>
      <c r="C40" s="8"/>
      <c r="D40" s="8"/>
      <c r="E40" s="159"/>
    </row>
    <row r="41" spans="1:5" x14ac:dyDescent="0.3">
      <c r="A41" s="56">
        <v>2300</v>
      </c>
      <c r="B41" s="55" t="s">
        <v>156</v>
      </c>
      <c r="C41" s="8"/>
      <c r="D41" s="8"/>
      <c r="E41" s="159"/>
    </row>
    <row r="42" spans="1:5" x14ac:dyDescent="0.3">
      <c r="A42" s="56">
        <v>2400</v>
      </c>
      <c r="B42" s="55" t="s">
        <v>157</v>
      </c>
      <c r="C42" s="8"/>
      <c r="D42" s="8"/>
      <c r="E42" s="159"/>
    </row>
    <row r="43" spans="1:5" x14ac:dyDescent="0.3">
      <c r="A43" s="30"/>
      <c r="E43" s="159"/>
    </row>
    <row r="44" spans="1:5" x14ac:dyDescent="0.3">
      <c r="A44" s="54" t="s">
        <v>189</v>
      </c>
      <c r="B44" s="55"/>
      <c r="C44" s="124">
        <f>SUM(C45,C64)</f>
        <v>25326</v>
      </c>
      <c r="D44" s="124">
        <f>SUM(D45,D64)</f>
        <v>25511.19</v>
      </c>
      <c r="E44" s="159"/>
    </row>
    <row r="45" spans="1:5" x14ac:dyDescent="0.3">
      <c r="A45" s="57" t="s">
        <v>186</v>
      </c>
      <c r="B45" s="55"/>
      <c r="C45" s="124">
        <f>SUM(C46:C61)</f>
        <v>0</v>
      </c>
      <c r="D45" s="124">
        <f>SUM(D46:D61)</f>
        <v>0</v>
      </c>
      <c r="E45" s="159"/>
    </row>
    <row r="46" spans="1:5" x14ac:dyDescent="0.3">
      <c r="A46" s="56">
        <v>3100</v>
      </c>
      <c r="B46" s="55" t="s">
        <v>158</v>
      </c>
      <c r="C46" s="8"/>
      <c r="D46" s="8"/>
      <c r="E46" s="159"/>
    </row>
    <row r="47" spans="1:5" x14ac:dyDescent="0.3">
      <c r="A47" s="56">
        <v>3210</v>
      </c>
      <c r="B47" s="55" t="s">
        <v>159</v>
      </c>
      <c r="C47" s="8"/>
      <c r="D47" s="8"/>
      <c r="E47" s="159"/>
    </row>
    <row r="48" spans="1:5" x14ac:dyDescent="0.3">
      <c r="A48" s="56">
        <v>3221</v>
      </c>
      <c r="B48" s="55" t="s">
        <v>160</v>
      </c>
      <c r="C48" s="8"/>
      <c r="D48" s="8"/>
      <c r="E48" s="159"/>
    </row>
    <row r="49" spans="1:5" x14ac:dyDescent="0.3">
      <c r="A49" s="56">
        <v>3222</v>
      </c>
      <c r="B49" s="55" t="s">
        <v>161</v>
      </c>
      <c r="C49" s="8"/>
      <c r="D49" s="8"/>
      <c r="E49" s="159"/>
    </row>
    <row r="50" spans="1:5" x14ac:dyDescent="0.3">
      <c r="A50" s="56">
        <v>3223</v>
      </c>
      <c r="B50" s="55" t="s">
        <v>162</v>
      </c>
      <c r="C50" s="8"/>
      <c r="D50" s="8"/>
      <c r="E50" s="159"/>
    </row>
    <row r="51" spans="1:5" x14ac:dyDescent="0.3">
      <c r="A51" s="56">
        <v>3224</v>
      </c>
      <c r="B51" s="55" t="s">
        <v>163</v>
      </c>
      <c r="C51" s="8"/>
      <c r="D51" s="8"/>
      <c r="E51" s="159"/>
    </row>
    <row r="52" spans="1:5" x14ac:dyDescent="0.3">
      <c r="A52" s="56">
        <v>3231</v>
      </c>
      <c r="B52" s="55" t="s">
        <v>164</v>
      </c>
      <c r="C52" s="8"/>
      <c r="D52" s="8"/>
      <c r="E52" s="159"/>
    </row>
    <row r="53" spans="1:5" x14ac:dyDescent="0.3">
      <c r="A53" s="56">
        <v>3232</v>
      </c>
      <c r="B53" s="55" t="s">
        <v>165</v>
      </c>
      <c r="C53" s="8"/>
      <c r="D53" s="8"/>
      <c r="E53" s="159"/>
    </row>
    <row r="54" spans="1:5" x14ac:dyDescent="0.3">
      <c r="A54" s="56">
        <v>3234</v>
      </c>
      <c r="B54" s="55" t="s">
        <v>166</v>
      </c>
      <c r="C54" s="8"/>
      <c r="D54" s="8"/>
      <c r="E54" s="159"/>
    </row>
    <row r="55" spans="1:5" ht="30" x14ac:dyDescent="0.3">
      <c r="A55" s="56">
        <v>3236</v>
      </c>
      <c r="B55" s="55" t="s">
        <v>181</v>
      </c>
      <c r="C55" s="8"/>
      <c r="D55" s="8"/>
      <c r="E55" s="159"/>
    </row>
    <row r="56" spans="1:5" ht="45" x14ac:dyDescent="0.3">
      <c r="A56" s="56">
        <v>3237</v>
      </c>
      <c r="B56" s="55" t="s">
        <v>167</v>
      </c>
      <c r="C56" s="8"/>
      <c r="D56" s="8"/>
      <c r="E56" s="159"/>
    </row>
    <row r="57" spans="1:5" x14ac:dyDescent="0.3">
      <c r="A57" s="56">
        <v>3241</v>
      </c>
      <c r="B57" s="55" t="s">
        <v>168</v>
      </c>
      <c r="C57" s="8"/>
      <c r="D57" s="8"/>
      <c r="E57" s="159"/>
    </row>
    <row r="58" spans="1:5" x14ac:dyDescent="0.3">
      <c r="A58" s="56">
        <v>3242</v>
      </c>
      <c r="B58" s="55" t="s">
        <v>169</v>
      </c>
      <c r="C58" s="8"/>
      <c r="D58" s="8"/>
      <c r="E58" s="159"/>
    </row>
    <row r="59" spans="1:5" x14ac:dyDescent="0.3">
      <c r="A59" s="56">
        <v>3243</v>
      </c>
      <c r="B59" s="55" t="s">
        <v>170</v>
      </c>
      <c r="C59" s="8"/>
      <c r="D59" s="8"/>
      <c r="E59" s="159"/>
    </row>
    <row r="60" spans="1:5" x14ac:dyDescent="0.3">
      <c r="A60" s="56">
        <v>3245</v>
      </c>
      <c r="B60" s="55" t="s">
        <v>171</v>
      </c>
      <c r="C60" s="8"/>
      <c r="D60" s="8"/>
      <c r="E60" s="159"/>
    </row>
    <row r="61" spans="1:5" x14ac:dyDescent="0.3">
      <c r="A61" s="56">
        <v>3246</v>
      </c>
      <c r="B61" s="55" t="s">
        <v>172</v>
      </c>
      <c r="C61" s="8"/>
      <c r="D61" s="8"/>
      <c r="E61" s="159"/>
    </row>
    <row r="62" spans="1:5" x14ac:dyDescent="0.3">
      <c r="A62" s="30"/>
      <c r="E62" s="159"/>
    </row>
    <row r="63" spans="1:5" x14ac:dyDescent="0.3">
      <c r="A63" s="31"/>
      <c r="E63" s="159"/>
    </row>
    <row r="64" spans="1:5" x14ac:dyDescent="0.3">
      <c r="A64" s="57" t="s">
        <v>187</v>
      </c>
      <c r="B64" s="55"/>
      <c r="C64" s="124">
        <f>SUM(C65:C67)</f>
        <v>25326</v>
      </c>
      <c r="D64" s="124">
        <f>SUM(D65:D67)</f>
        <v>25511.19</v>
      </c>
      <c r="E64" s="159"/>
    </row>
    <row r="65" spans="1:5" x14ac:dyDescent="0.3">
      <c r="A65" s="56">
        <v>5100</v>
      </c>
      <c r="B65" s="55" t="s">
        <v>249</v>
      </c>
      <c r="C65" s="8">
        <v>25326</v>
      </c>
      <c r="D65" s="8">
        <v>25511.19</v>
      </c>
      <c r="E65" s="159"/>
    </row>
    <row r="66" spans="1:5" x14ac:dyDescent="0.3">
      <c r="A66" s="56">
        <v>5220</v>
      </c>
      <c r="B66" s="55" t="s">
        <v>413</v>
      </c>
      <c r="C66" s="8"/>
      <c r="D66" s="8"/>
      <c r="E66" s="159"/>
    </row>
    <row r="67" spans="1:5" x14ac:dyDescent="0.3">
      <c r="A67" s="56">
        <v>5230</v>
      </c>
      <c r="B67" s="55" t="s">
        <v>414</v>
      </c>
      <c r="C67" s="8"/>
      <c r="D67" s="8"/>
      <c r="E67" s="159"/>
    </row>
    <row r="68" spans="1:5" x14ac:dyDescent="0.3">
      <c r="A68" s="30"/>
      <c r="E68" s="159"/>
    </row>
    <row r="69" spans="1:5" x14ac:dyDescent="0.3">
      <c r="A69" s="2"/>
      <c r="E69" s="159"/>
    </row>
    <row r="70" spans="1:5" x14ac:dyDescent="0.3">
      <c r="A70" s="54" t="s">
        <v>188</v>
      </c>
      <c r="B70" s="55"/>
      <c r="C70" s="8"/>
      <c r="D70" s="8"/>
      <c r="E70" s="159"/>
    </row>
    <row r="71" spans="1:5" ht="30" x14ac:dyDescent="0.3">
      <c r="A71" s="56">
        <v>1</v>
      </c>
      <c r="B71" s="55" t="s">
        <v>173</v>
      </c>
      <c r="C71" s="8"/>
      <c r="D71" s="8"/>
      <c r="E71" s="159"/>
    </row>
    <row r="72" spans="1:5" x14ac:dyDescent="0.3">
      <c r="A72" s="56">
        <v>2</v>
      </c>
      <c r="B72" s="55" t="s">
        <v>174</v>
      </c>
      <c r="C72" s="8"/>
      <c r="D72" s="8"/>
      <c r="E72" s="159"/>
    </row>
    <row r="73" spans="1:5" x14ac:dyDescent="0.3">
      <c r="A73" s="56">
        <v>3</v>
      </c>
      <c r="B73" s="55" t="s">
        <v>175</v>
      </c>
      <c r="C73" s="8"/>
      <c r="D73" s="8"/>
      <c r="E73" s="159"/>
    </row>
    <row r="74" spans="1:5" x14ac:dyDescent="0.3">
      <c r="A74" s="56">
        <v>4</v>
      </c>
      <c r="B74" s="55" t="s">
        <v>356</v>
      </c>
      <c r="C74" s="8"/>
      <c r="D74" s="8"/>
      <c r="E74" s="159"/>
    </row>
    <row r="75" spans="1:5" x14ac:dyDescent="0.3">
      <c r="A75" s="56">
        <v>5</v>
      </c>
      <c r="B75" s="55" t="s">
        <v>176</v>
      </c>
      <c r="C75" s="8"/>
      <c r="D75" s="8"/>
      <c r="E75" s="159"/>
    </row>
    <row r="76" spans="1:5" x14ac:dyDescent="0.3">
      <c r="A76" s="56">
        <v>6</v>
      </c>
      <c r="B76" s="55" t="s">
        <v>177</v>
      </c>
      <c r="C76" s="8"/>
      <c r="D76" s="8"/>
      <c r="E76" s="159"/>
    </row>
    <row r="77" spans="1:5" x14ac:dyDescent="0.3">
      <c r="A77" s="56">
        <v>7</v>
      </c>
      <c r="B77" s="55" t="s">
        <v>178</v>
      </c>
      <c r="C77" s="8"/>
      <c r="D77" s="8"/>
      <c r="E77" s="159"/>
    </row>
    <row r="78" spans="1:5" x14ac:dyDescent="0.3">
      <c r="A78" s="56">
        <v>8</v>
      </c>
      <c r="B78" s="55" t="s">
        <v>179</v>
      </c>
      <c r="C78" s="8"/>
      <c r="D78" s="8"/>
      <c r="E78" s="159"/>
    </row>
    <row r="79" spans="1:5" x14ac:dyDescent="0.3">
      <c r="A79" s="56">
        <v>9</v>
      </c>
      <c r="B79" s="55" t="s">
        <v>180</v>
      </c>
      <c r="C79" s="8"/>
      <c r="D79" s="8"/>
      <c r="E79" s="159"/>
    </row>
    <row r="83" spans="1:9" x14ac:dyDescent="0.3">
      <c r="A83" s="2"/>
      <c r="B83" s="2"/>
    </row>
    <row r="84" spans="1:9" x14ac:dyDescent="0.3">
      <c r="A84" s="105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5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0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2014-06-24T20:22:07Z</cp:lastPrinted>
  <dcterms:created xsi:type="dcterms:W3CDTF">2011-12-27T13:20:18Z</dcterms:created>
  <dcterms:modified xsi:type="dcterms:W3CDTF">2016-04-20T13:10:49Z</dcterms:modified>
</cp:coreProperties>
</file>