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7" activeTab="1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44" i="12" l="1"/>
  <c r="C64" i="12"/>
  <c r="D64" i="12"/>
  <c r="J9" i="10"/>
  <c r="J14" i="10"/>
  <c r="C9" i="10"/>
  <c r="D11" i="12"/>
  <c r="D10" i="12" s="1"/>
  <c r="C11" i="12"/>
  <c r="C10" i="12" s="1"/>
  <c r="C44" i="12" s="1"/>
  <c r="D24" i="26"/>
  <c r="C24" i="26"/>
  <c r="I14" i="10"/>
  <c r="I9" i="10" s="1"/>
  <c r="B14" i="10"/>
  <c r="J10" i="10"/>
  <c r="D75" i="8"/>
  <c r="C75" i="8"/>
  <c r="I38" i="35"/>
  <c r="D26" i="7"/>
  <c r="C26" i="7"/>
  <c r="C25" i="7" s="1"/>
  <c r="D26" i="3"/>
  <c r="C26" i="3"/>
  <c r="D17" i="28"/>
  <c r="C17" i="28"/>
  <c r="C18" i="7"/>
  <c r="I34" i="29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D18" i="7"/>
  <c r="D15" i="7"/>
  <c r="C15" i="7"/>
  <c r="D12" i="7"/>
  <c r="C12" i="7"/>
  <c r="D10" i="7"/>
  <c r="D9" i="7" s="1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/>
  <c r="C25" i="40"/>
  <c r="C19" i="40"/>
  <c r="A6" i="40"/>
  <c r="C46" i="8"/>
  <c r="C36" i="8"/>
  <c r="H39" i="10"/>
  <c r="H36" i="10"/>
  <c r="H32" i="10"/>
  <c r="H24" i="10"/>
  <c r="H19" i="10"/>
  <c r="H17" i="10"/>
  <c r="H14" i="10"/>
  <c r="A4" i="39"/>
  <c r="D14" i="8"/>
  <c r="D46" i="8"/>
  <c r="D36" i="8"/>
  <c r="A4" i="35"/>
  <c r="H34" i="34"/>
  <c r="G34" i="34"/>
  <c r="A4" i="34"/>
  <c r="A4" i="33"/>
  <c r="A4" i="32"/>
  <c r="H34" i="30"/>
  <c r="G34" i="30"/>
  <c r="A4" i="30"/>
  <c r="H34" i="29"/>
  <c r="G34" i="29"/>
  <c r="A4" i="29"/>
  <c r="A5" i="28"/>
  <c r="D57" i="8"/>
  <c r="C57" i="8"/>
  <c r="D25" i="27"/>
  <c r="C25" i="27"/>
  <c r="A5" i="27"/>
  <c r="A5" i="26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/>
  <c r="C52" i="8"/>
  <c r="H10" i="10"/>
  <c r="H9" i="10" s="1"/>
  <c r="A5" i="16"/>
  <c r="D10" i="8"/>
  <c r="C10" i="8"/>
  <c r="A4" i="17"/>
  <c r="A4" i="16"/>
  <c r="A4" i="10"/>
  <c r="A4" i="9"/>
  <c r="A4" i="12"/>
  <c r="A5" i="5"/>
  <c r="A4" i="8"/>
  <c r="A4" i="7"/>
  <c r="J24" i="10"/>
  <c r="I24" i="10"/>
  <c r="G24" i="10"/>
  <c r="F24" i="10"/>
  <c r="E24" i="10"/>
  <c r="D24" i="10"/>
  <c r="C24" i="10"/>
  <c r="B24" i="10"/>
  <c r="D71" i="8"/>
  <c r="C71" i="8"/>
  <c r="I39" i="10"/>
  <c r="I36" i="10" s="1"/>
  <c r="I32" i="10"/>
  <c r="I10" i="10"/>
  <c r="G39" i="10"/>
  <c r="G36" i="10" s="1"/>
  <c r="G32" i="10"/>
  <c r="G19" i="10"/>
  <c r="G10" i="10"/>
  <c r="E39" i="10"/>
  <c r="E36" i="10" s="1"/>
  <c r="E32" i="10"/>
  <c r="E19" i="10"/>
  <c r="E17" i="10"/>
  <c r="E14" i="10"/>
  <c r="E10" i="10"/>
  <c r="C39" i="10"/>
  <c r="C36" i="10"/>
  <c r="C32" i="10"/>
  <c r="C10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F19" i="10"/>
  <c r="D19" i="10"/>
  <c r="D17" i="10"/>
  <c r="D9" i="10" s="1"/>
  <c r="D14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/>
  <c r="D13" i="8" s="1"/>
  <c r="D9" i="8" s="1"/>
  <c r="C23" i="8"/>
  <c r="C17" i="8"/>
  <c r="C14" i="8"/>
  <c r="D18" i="3"/>
  <c r="C18" i="3"/>
  <c r="D15" i="3"/>
  <c r="C15" i="3"/>
  <c r="C10" i="5"/>
  <c r="C25" i="3"/>
  <c r="D25" i="3"/>
  <c r="E9" i="10" l="1"/>
  <c r="C13" i="8"/>
  <c r="C9" i="8" s="1"/>
  <c r="C10" i="7"/>
  <c r="C9" i="7" s="1"/>
</calcChain>
</file>

<file path=xl/sharedStrings.xml><?xml version="1.0" encoding="utf-8"?>
<sst xmlns="http://schemas.openxmlformats.org/spreadsheetml/2006/main" count="982" uniqueCount="495">
  <si>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</si>
  <si>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</si>
  <si>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</si>
  <si>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</si>
  <si>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</si>
  <si>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</si>
  <si>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</si>
  <si>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</si>
  <si>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</si>
  <si>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</si>
  <si>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</si>
  <si>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</si>
  <si>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</si>
  <si>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</si>
  <si>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</si>
  <si>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</si>
  <si>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</si>
  <si>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</si>
  <si>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</si>
  <si>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</si>
  <si>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</si>
  <si>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</si>
  <si>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</si>
  <si>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</si>
  <si>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</si>
  <si>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</si>
  <si>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</si>
  <si>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</si>
  <si>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</si>
  <si>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</si>
  <si>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</si>
  <si>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</si>
  <si>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</si>
  <si>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</si>
  <si>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</si>
  <si>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</si>
  <si>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</si>
  <si>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</si>
  <si>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</si>
  <si>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</si>
  <si>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</si>
  <si>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</si>
  <si>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</si>
  <si>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</si>
  <si>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</si>
  <si>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</si>
  <si>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</si>
  <si>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</si>
  <si>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</si>
  <si>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</si>
  <si>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</si>
  <si>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</si>
  <si>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</si>
  <si>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</si>
  <si>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</si>
  <si>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</si>
  <si>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</si>
  <si>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</si>
  <si>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</si>
  <si>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</si>
  <si>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</si>
  <si>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</si>
  <si>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</si>
  <si>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</si>
  <si>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</si>
  <si>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</si>
  <si>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</si>
  <si>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</si>
  <si>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</si>
  <si>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</si>
  <si>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</si>
  <si>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</si>
  <si>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</si>
  <si>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</si>
  <si>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</si>
  <si>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</si>
  <si>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</si>
  <si>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</si>
  <si>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</si>
  <si>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</si>
  <si>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</si>
  <si>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</si>
  <si>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</si>
  <si>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</si>
  <si>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</si>
  <si>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</si>
  <si>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</si>
  <si>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</si>
  <si>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</si>
  <si>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</si>
  <si>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</si>
  <si>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</si>
  <si>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</si>
  <si>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</si>
  <si>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</si>
  <si>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</si>
  <si>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</si>
  <si>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</si>
  <si>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</si>
  <si>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</si>
  <si>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</si>
  <si>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</si>
  <si>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</si>
  <si>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</si>
  <si>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</si>
  <si>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</si>
  <si>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</si>
  <si>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</si>
  <si>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</si>
  <si>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</si>
  <si>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</si>
  <si>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</si>
  <si>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</si>
  <si>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</si>
  <si>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</si>
  <si>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</si>
  <si>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</si>
  <si>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</si>
  <si>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</si>
  <si>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</si>
  <si>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</si>
  <si>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</si>
  <si>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</si>
  <si>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</si>
  <si>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</si>
  <si>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</si>
  <si>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</si>
  <si>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</si>
  <si>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</si>
  <si>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</si>
  <si>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</si>
  <si>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</si>
  <si>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</si>
  <si>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</si>
  <si>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</si>
  <si>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</si>
  <si>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</si>
  <si>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</si>
  <si>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</si>
  <si>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</si>
  <si>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</si>
  <si>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</si>
  <si>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</si>
  <si>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</si>
  <si>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</si>
  <si>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</si>
  <si>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</si>
  <si>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</si>
  <si>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</si>
  <si>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</si>
  <si>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</si>
  <si>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</si>
  <si>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</si>
  <si>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</si>
  <si>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</si>
  <si>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</si>
  <si>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</si>
  <si>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</si>
  <si>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</si>
  <si>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</si>
  <si>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</si>
  <si>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</si>
  <si>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</si>
  <si>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</si>
  <si>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</si>
  <si>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</si>
  <si>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</si>
  <si>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</si>
  <si>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</si>
  <si>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</si>
  <si>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</si>
  <si>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</si>
  <si>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</si>
  <si>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</si>
  <si>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</si>
  <si>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</si>
  <si>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</si>
  <si>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</si>
  <si>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</si>
  <si>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</si>
  <si>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</si>
  <si>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</si>
  <si>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</si>
  <si>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</si>
  <si>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</si>
  <si>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</si>
  <si>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</si>
  <si>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</si>
  <si>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</si>
  <si>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</si>
  <si>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</si>
  <si>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</si>
  <si>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</si>
  <si>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</si>
  <si>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</si>
  <si>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</si>
  <si>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</si>
  <si>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</si>
  <si>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</si>
  <si>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</si>
  <si>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</si>
  <si>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</si>
  <si>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</si>
  <si>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</si>
  <si>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</si>
  <si>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</si>
  <si>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</si>
  <si>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</si>
  <si>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</si>
  <si>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</si>
  <si>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</si>
  <si>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</si>
  <si>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</si>
  <si>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</si>
  <si>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</si>
  <si>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</si>
  <si>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</si>
  <si>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</si>
  <si>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</si>
  <si>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</si>
  <si>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</si>
  <si>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</si>
  <si>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</si>
  <si>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</si>
  <si>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</si>
  <si>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</si>
  <si>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</si>
  <si>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</si>
  <si>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</si>
  <si>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</si>
  <si>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</si>
  <si>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</si>
  <si>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</si>
  <si>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</si>
  <si>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</si>
  <si>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</si>
  <si>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</si>
  <si>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</si>
  <si>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</si>
  <si>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</si>
  <si>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</si>
  <si>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</si>
  <si>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</si>
  <si>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</si>
  <si>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</si>
  <si>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</si>
  <si>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</si>
  <si>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</si>
  <si>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</si>
  <si>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</si>
  <si>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</si>
  <si>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</si>
  <si>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</si>
  <si>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</si>
  <si>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</si>
  <si>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</si>
  <si>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</si>
  <si>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</si>
  <si>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</si>
  <si>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</si>
  <si>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</si>
  <si>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</si>
  <si>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</si>
  <si>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</si>
  <si>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</si>
  <si>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</si>
  <si>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</si>
  <si>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</si>
  <si>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</si>
  <si>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</si>
  <si>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</si>
  <si>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</si>
  <si>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</si>
  <si>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</si>
  <si>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</si>
  <si>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</si>
  <si>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</si>
  <si>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</si>
  <si>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</si>
  <si>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</si>
  <si>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</si>
  <si>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</si>
  <si>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</si>
  <si>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</si>
  <si>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</si>
  <si>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</si>
  <si>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</si>
  <si>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</si>
  <si>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</si>
  <si>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</si>
  <si>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</si>
  <si>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</si>
  <si>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</si>
  <si>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</si>
  <si>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</si>
  <si>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</si>
  <si>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</si>
  <si>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</si>
  <si>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</si>
  <si>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</si>
  <si>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</si>
  <si>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</si>
  <si>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</si>
  <si>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</si>
  <si>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</si>
  <si>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</si>
  <si>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</si>
  <si>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</si>
  <si>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</si>
  <si>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</si>
  <si>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</si>
  <si>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</si>
  <si>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</si>
  <si>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</si>
  <si>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</si>
  <si>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</si>
  <si>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</si>
  <si>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</si>
  <si>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</si>
  <si>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</si>
  <si>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</si>
  <si>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</si>
  <si>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</si>
  <si>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</si>
  <si>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</si>
  <si>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</si>
  <si>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</si>
  <si>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</si>
  <si>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</si>
  <si>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</si>
  <si>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</si>
  <si>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</si>
  <si>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</si>
  <si>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</si>
  <si>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</si>
  <si>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</si>
  <si>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</si>
  <si>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</si>
  <si>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</si>
  <si>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</si>
  <si>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</si>
  <si>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</si>
  <si>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</si>
  <si>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</si>
  <si>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</si>
  <si>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</si>
  <si>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</si>
  <si>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</si>
  <si>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</si>
  <si>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</si>
  <si>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</si>
  <si>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</si>
  <si>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</si>
  <si>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</si>
  <si>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</si>
  <si>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</si>
  <si>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</si>
  <si>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</si>
  <si>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</si>
  <si>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</si>
  <si>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</si>
  <si>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</si>
  <si>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</si>
  <si>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</si>
  <si>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</si>
  <si>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</si>
  <si>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</si>
  <si>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</si>
  <si>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</si>
  <si>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</si>
  <si>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</si>
  <si>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</si>
  <si>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</si>
  <si>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</si>
  <si>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</si>
  <si>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</si>
  <si>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</si>
  <si>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</si>
  <si>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</si>
  <si>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</si>
  <si>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</si>
  <si>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</si>
  <si>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</si>
  <si>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</si>
  <si>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</si>
  <si>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</si>
  <si>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</si>
  <si>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</si>
  <si>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</si>
  <si>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</si>
  <si>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</si>
  <si>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</si>
  <si>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</si>
  <si>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</si>
  <si>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</si>
  <si>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</si>
  <si>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</si>
  <si>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</si>
  <si>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</si>
  <si>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</si>
  <si>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</si>
  <si>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</si>
  <si>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</si>
  <si>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</si>
  <si>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</si>
  <si>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</si>
  <si>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</si>
  <si>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</si>
  <si>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</si>
  <si>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</si>
  <si>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</si>
  <si>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</si>
  <si>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</si>
  <si>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</si>
  <si>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</si>
  <si>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</si>
  <si>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</si>
  <si>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</si>
  <si>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</si>
  <si>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</si>
  <si>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</si>
  <si>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</si>
  <si>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</si>
  <si>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</si>
  <si>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</si>
  <si>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</si>
  <si>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</si>
  <si>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</si>
  <si>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</si>
  <si>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</si>
  <si>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</si>
  <si>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</si>
  <si>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</si>
  <si>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</si>
  <si>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</si>
  <si>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</si>
  <si>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</si>
  <si>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</si>
  <si>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</si>
  <si>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</si>
  <si>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</si>
  <si>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</si>
  <si>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</si>
  <si>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</si>
  <si>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</si>
  <si>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</si>
  <si>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</si>
  <si>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</si>
  <si>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</si>
  <si>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</si>
  <si>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</si>
  <si>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</si>
  <si>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</si>
  <si>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</si>
  <si>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</si>
  <si>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</si>
  <si>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</si>
  <si>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</si>
  <si>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</si>
  <si>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</si>
  <si>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</si>
  <si>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</si>
  <si>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</si>
  <si>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</si>
  <si>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</si>
  <si>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</si>
  <si>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</si>
  <si>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</si>
  <si>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</si>
  <si>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</si>
  <si>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</si>
  <si>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</si>
  <si>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</si>
  <si>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</si>
  <si>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</si>
  <si>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</si>
  <si>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</si>
  <si>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</si>
  <si>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</si>
  <si>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</si>
  <si>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</si>
  <si>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</si>
  <si>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01006009811</t>
  </si>
  <si>
    <t>ბანკი რესპუბლიკა</t>
  </si>
  <si>
    <t>გულუა ნანა</t>
  </si>
  <si>
    <t>03/29/2013</t>
  </si>
  <si>
    <t>ფულადი შემოწირულობა</t>
  </si>
  <si>
    <t>პოლიტიკური პარტია "განახლებული საქართველოსთვის"</t>
  </si>
  <si>
    <t>ბანკის საკომისიო</t>
  </si>
  <si>
    <t>ქონების გადასახადი</t>
  </si>
  <si>
    <t>ქონების გადასახადი /საავანსო/</t>
  </si>
  <si>
    <t>GE32BR0000010557846794GEL</t>
  </si>
  <si>
    <t>სარეკლამო მომსახურეობა</t>
  </si>
  <si>
    <t>GE67BR0002004506046910</t>
  </si>
  <si>
    <t>01/01/2014-31/12/2014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</si>
</sst>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25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10"/>
      <color indexed="9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indexed="8"/>
      <name val="Arial Unicode MS"/>
      <family val="2"/>
    </font>
    <font>
      <sz val="8"/>
      <name val="Arial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</cellStyleXfs>
  <cellXfs count="385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9" applyFont="1" applyAlignment="1" applyProtection="1">
      <alignment horizontal="center" vertical="center"/>
      <protection locked="0"/>
    </xf>
    <xf numFmtId="3" fontId="12" fillId="2" borderId="1" xfId="9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9" applyFont="1" applyProtection="1">
      <protection locked="0"/>
    </xf>
    <xf numFmtId="0" fontId="12" fillId="0" borderId="0" xfId="9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9" applyFont="1" applyAlignment="1" applyProtection="1">
      <alignment horizontal="center" vertical="center" wrapText="1"/>
      <protection locked="0"/>
    </xf>
    <xf numFmtId="0" fontId="7" fillId="0" borderId="0" xfId="9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9" applyFont="1" applyFill="1" applyBorder="1" applyAlignment="1" applyProtection="1">
      <alignment horizontal="left" vertical="center" wrapText="1"/>
    </xf>
    <xf numFmtId="0" fontId="12" fillId="2" borderId="1" xfId="9" applyFont="1" applyFill="1" applyBorder="1" applyAlignment="1" applyProtection="1">
      <alignment horizontal="left" vertical="center" wrapText="1" indent="1"/>
    </xf>
    <xf numFmtId="0" fontId="7" fillId="2" borderId="1" xfId="9" applyFont="1" applyFill="1" applyBorder="1" applyAlignment="1" applyProtection="1">
      <alignment horizontal="left" vertical="center" wrapText="1" indent="1"/>
    </xf>
    <xf numFmtId="0" fontId="7" fillId="2" borderId="1" xfId="9" applyFont="1" applyFill="1" applyBorder="1" applyAlignment="1" applyProtection="1">
      <alignment horizontal="left" vertical="center" wrapText="1" indent="2"/>
    </xf>
    <xf numFmtId="0" fontId="7" fillId="2" borderId="1" xfId="9" applyFont="1" applyFill="1" applyBorder="1" applyAlignment="1" applyProtection="1">
      <alignment horizontal="left" vertical="center" wrapText="1" indent="3"/>
    </xf>
    <xf numFmtId="0" fontId="7" fillId="2" borderId="1" xfId="9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9" fillId="0" borderId="0" xfId="3" applyFont="1" applyAlignment="1" applyProtection="1">
      <alignment vertical="center" wrapText="1"/>
      <protection locked="0"/>
    </xf>
    <xf numFmtId="0" fontId="10" fillId="0" borderId="0" xfId="3" applyFont="1" applyProtection="1">
      <protection locked="0"/>
    </xf>
    <xf numFmtId="0" fontId="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5" fillId="0" borderId="3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9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9" applyNumberFormat="1" applyFont="1" applyFill="1" applyBorder="1" applyAlignment="1" applyProtection="1">
      <alignment horizontal="right" vertical="center"/>
      <protection locked="0"/>
    </xf>
    <xf numFmtId="3" fontId="7" fillId="2" borderId="1" xfId="9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9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65" fontId="7" fillId="0" borderId="1" xfId="1" applyNumberFormat="1" applyFont="1" applyFill="1" applyBorder="1" applyAlignment="1" applyProtection="1">
      <alignment horizontal="right" vertical="center"/>
      <protection locked="0"/>
    </xf>
    <xf numFmtId="166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4" xfId="9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3" applyFont="1" applyBorder="1" applyAlignment="1" applyProtection="1">
      <alignment vertical="center" wrapText="1"/>
    </xf>
    <xf numFmtId="0" fontId="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3" applyFont="1" applyBorder="1" applyProtection="1">
      <protection locked="0"/>
    </xf>
    <xf numFmtId="0" fontId="6" fillId="0" borderId="0" xfId="0" applyFont="1"/>
    <xf numFmtId="0" fontId="7" fillId="0" borderId="0" xfId="9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horizontal="center" vertical="center" wrapText="1"/>
      <protection locked="0"/>
    </xf>
    <xf numFmtId="3" fontId="7" fillId="0" borderId="0" xfId="9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5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12" fillId="3" borderId="0" xfId="0" applyFont="1" applyFill="1" applyProtection="1"/>
    <xf numFmtId="0" fontId="7" fillId="3" borderId="0" xfId="9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9" applyFont="1" applyFill="1" applyAlignment="1" applyProtection="1">
      <alignment vertical="center"/>
    </xf>
    <xf numFmtId="3" fontId="12" fillId="3" borderId="1" xfId="9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3" borderId="1" xfId="9" applyNumberFormat="1" applyFont="1" applyFill="1" applyBorder="1" applyAlignment="1" applyProtection="1">
      <alignment horizontal="right" vertical="center"/>
    </xf>
    <xf numFmtId="3" fontId="7" fillId="3" borderId="1" xfId="9" applyNumberFormat="1" applyFont="1" applyFill="1" applyBorder="1" applyAlignment="1" applyProtection="1">
      <alignment horizontal="right" vertical="center" wrapText="1"/>
    </xf>
    <xf numFmtId="3" fontId="12" fillId="3" borderId="1" xfId="9" applyNumberFormat="1" applyFont="1" applyFill="1" applyBorder="1" applyAlignment="1" applyProtection="1">
      <alignment horizontal="right" vertical="center" wrapText="1"/>
    </xf>
    <xf numFmtId="0" fontId="12" fillId="3" borderId="1" xfId="0" applyFont="1" applyFill="1" applyBorder="1" applyProtection="1"/>
    <xf numFmtId="3" fontId="12" fillId="3" borderId="1" xfId="0" applyNumberFormat="1" applyFont="1" applyFill="1" applyBorder="1" applyProtection="1"/>
    <xf numFmtId="0" fontId="12" fillId="0" borderId="1" xfId="9" applyFont="1" applyFill="1" applyBorder="1" applyAlignment="1" applyProtection="1">
      <alignment horizontal="left" vertical="center" wrapText="1" indent="1"/>
    </xf>
    <xf numFmtId="0" fontId="7" fillId="0" borderId="1" xfId="9" applyFont="1" applyFill="1" applyBorder="1" applyAlignment="1" applyProtection="1">
      <alignment horizontal="left" vertical="center" wrapText="1" indent="2"/>
    </xf>
    <xf numFmtId="3" fontId="12" fillId="2" borderId="1" xfId="9" applyNumberFormat="1" applyFont="1" applyFill="1" applyBorder="1" applyAlignment="1" applyProtection="1">
      <alignment horizontal="left" vertical="center" wrapText="1"/>
    </xf>
    <xf numFmtId="3" fontId="12" fillId="2" borderId="1" xfId="9" applyNumberFormat="1" applyFont="1" applyFill="1" applyBorder="1" applyAlignment="1" applyProtection="1">
      <alignment horizontal="center" vertical="center" wrapText="1"/>
    </xf>
    <xf numFmtId="0" fontId="7" fillId="2" borderId="0" xfId="9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9" applyFont="1" applyFill="1" applyAlignment="1" applyProtection="1">
      <alignment horizontal="center" vertical="center" wrapText="1"/>
      <protection locked="0"/>
    </xf>
    <xf numFmtId="0" fontId="7" fillId="2" borderId="0" xfId="9" applyFont="1" applyFill="1" applyAlignment="1" applyProtection="1">
      <alignment horizontal="center" vertical="center" wrapText="1"/>
      <protection locked="0"/>
    </xf>
    <xf numFmtId="0" fontId="7" fillId="2" borderId="0" xfId="9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9" applyFont="1" applyFill="1" applyBorder="1" applyAlignment="1" applyProtection="1">
      <alignment horizontal="left" vertical="center" wrapText="1" indent="3"/>
    </xf>
    <xf numFmtId="0" fontId="7" fillId="0" borderId="1" xfId="9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3" borderId="0" xfId="9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9" applyFont="1" applyFill="1" applyBorder="1" applyAlignment="1" applyProtection="1">
      <alignment horizontal="right" vertical="center"/>
    </xf>
    <xf numFmtId="0" fontId="7" fillId="3" borderId="0" xfId="9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2" fillId="3" borderId="1" xfId="9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8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5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2" fillId="3" borderId="2" xfId="2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5" xfId="0" applyFont="1" applyFill="1" applyBorder="1" applyAlignment="1" applyProtection="1">
      <alignment horizontal="left" wrapText="1"/>
    </xf>
    <xf numFmtId="0" fontId="7" fillId="3" borderId="5" xfId="0" applyFont="1" applyFill="1" applyBorder="1" applyProtection="1"/>
    <xf numFmtId="0" fontId="12" fillId="3" borderId="5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5" xfId="9" applyFont="1" applyFill="1" applyBorder="1" applyAlignment="1" applyProtection="1">
      <alignment horizontal="left" vertical="center"/>
    </xf>
    <xf numFmtId="0" fontId="14" fillId="3" borderId="6" xfId="1" applyFont="1" applyFill="1" applyBorder="1" applyAlignment="1" applyProtection="1">
      <alignment horizontal="center" vertical="top" wrapText="1"/>
    </xf>
    <xf numFmtId="0" fontId="14" fillId="3" borderId="7" xfId="1" applyFont="1" applyFill="1" applyBorder="1" applyAlignment="1" applyProtection="1">
      <alignment horizontal="center" vertical="top" wrapText="1"/>
    </xf>
    <xf numFmtId="1" fontId="14" fillId="3" borderId="7" xfId="1" applyNumberFormat="1" applyFont="1" applyFill="1" applyBorder="1" applyAlignment="1" applyProtection="1">
      <alignment horizontal="center" vertical="top" wrapText="1"/>
    </xf>
    <xf numFmtId="1" fontId="14" fillId="3" borderId="6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3" borderId="1" xfId="3" applyFont="1" applyFill="1" applyBorder="1" applyAlignment="1" applyProtection="1">
      <alignment vertical="center" wrapText="1"/>
    </xf>
    <xf numFmtId="0" fontId="11" fillId="3" borderId="4" xfId="3" applyFont="1" applyFill="1" applyBorder="1" applyAlignment="1" applyProtection="1">
      <alignment horizontal="center" vertical="center" wrapText="1"/>
    </xf>
    <xf numFmtId="0" fontId="11" fillId="3" borderId="2" xfId="3" applyFont="1" applyFill="1" applyBorder="1" applyAlignment="1" applyProtection="1">
      <alignment horizontal="center" vertical="center" wrapText="1"/>
    </xf>
    <xf numFmtId="0" fontId="1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9" applyNumberFormat="1" applyFont="1" applyFill="1" applyBorder="1" applyAlignment="1" applyProtection="1">
      <alignment vertical="center"/>
    </xf>
    <xf numFmtId="0" fontId="7" fillId="3" borderId="0" xfId="9" applyFont="1" applyFill="1" applyBorder="1" applyAlignment="1" applyProtection="1">
      <alignment vertical="center"/>
    </xf>
    <xf numFmtId="14" fontId="7" fillId="3" borderId="0" xfId="9" applyNumberFormat="1" applyFont="1" applyFill="1" applyBorder="1" applyAlignment="1" applyProtection="1">
      <alignment horizontal="center" vertical="center"/>
    </xf>
    <xf numFmtId="0" fontId="2" fillId="3" borderId="0" xfId="9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10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1" fillId="3" borderId="4" xfId="3" applyFont="1" applyFill="1" applyBorder="1" applyAlignment="1" applyProtection="1">
      <alignment horizontal="left" vertical="center" wrapText="1"/>
    </xf>
    <xf numFmtId="0" fontId="7" fillId="3" borderId="0" xfId="9" applyFont="1" applyFill="1" applyBorder="1" applyAlignment="1" applyProtection="1">
      <alignment vertical="center"/>
      <protection locked="0"/>
    </xf>
    <xf numFmtId="0" fontId="10" fillId="3" borderId="0" xfId="3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7" fillId="3" borderId="0" xfId="9" applyFont="1" applyFill="1" applyProtection="1">
      <protection locked="0"/>
    </xf>
    <xf numFmtId="0" fontId="13" fillId="3" borderId="0" xfId="9" applyFont="1" applyFill="1" applyAlignment="1" applyProtection="1">
      <alignment horizontal="center" vertical="center" wrapText="1"/>
      <protection locked="0"/>
    </xf>
    <xf numFmtId="0" fontId="9" fillId="3" borderId="1" xfId="3" applyFont="1" applyFill="1" applyBorder="1" applyAlignment="1" applyProtection="1">
      <alignment horizontal="center" vertical="center" wrapText="1"/>
    </xf>
    <xf numFmtId="14" fontId="17" fillId="0" borderId="8" xfId="4" applyNumberFormat="1" applyFont="1" applyBorder="1" applyAlignment="1" applyProtection="1">
      <alignment wrapText="1"/>
      <protection locked="0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9" xfId="1" applyFont="1" applyFill="1" applyBorder="1" applyAlignment="1" applyProtection="1">
      <alignment horizontal="center" vertical="top" wrapText="1"/>
      <protection locked="0"/>
    </xf>
    <xf numFmtId="1" fontId="14" fillId="0" borderId="8" xfId="1" applyNumberFormat="1" applyFont="1" applyFill="1" applyBorder="1" applyAlignment="1" applyProtection="1">
      <alignment horizontal="left" vertical="top" wrapText="1"/>
      <protection locked="0"/>
    </xf>
    <xf numFmtId="1" fontId="14" fillId="0" borderId="10" xfId="1" applyNumberFormat="1" applyFont="1" applyFill="1" applyBorder="1" applyAlignment="1" applyProtection="1">
      <alignment horizontal="left" vertical="top" wrapText="1"/>
      <protection locked="0"/>
    </xf>
    <xf numFmtId="0" fontId="16" fillId="3" borderId="1" xfId="1" applyFont="1" applyFill="1" applyBorder="1" applyAlignment="1" applyProtection="1">
      <alignment horizontal="center" vertical="top" wrapText="1"/>
    </xf>
    <xf numFmtId="1" fontId="16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9" applyFont="1" applyFill="1" applyAlignment="1" applyProtection="1">
      <alignment horizontal="right" vertical="center"/>
    </xf>
    <xf numFmtId="0" fontId="7" fillId="3" borderId="0" xfId="9" applyFont="1" applyFill="1" applyBorder="1" applyAlignment="1" applyProtection="1">
      <alignment horizontal="center" vertical="center"/>
      <protection locked="0"/>
    </xf>
    <xf numFmtId="0" fontId="16" fillId="3" borderId="3" xfId="1" applyFont="1" applyFill="1" applyBorder="1" applyAlignment="1" applyProtection="1">
      <alignment horizontal="center" vertical="top" wrapText="1"/>
    </xf>
    <xf numFmtId="1" fontId="16" fillId="3" borderId="3" xfId="1" applyNumberFormat="1" applyFont="1" applyFill="1" applyBorder="1" applyAlignment="1" applyProtection="1">
      <alignment horizontal="center" vertical="top" wrapText="1"/>
    </xf>
    <xf numFmtId="0" fontId="16" fillId="0" borderId="3" xfId="1" applyFont="1" applyFill="1" applyBorder="1" applyAlignment="1" applyProtection="1">
      <alignment horizontal="left" vertical="top"/>
    </xf>
    <xf numFmtId="0" fontId="14" fillId="0" borderId="3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3" borderId="3" xfId="1" applyNumberFormat="1" applyFont="1" applyFill="1" applyBorder="1" applyAlignment="1" applyProtection="1">
      <alignment horizontal="center" vertical="top" wrapText="1"/>
      <protection locked="0"/>
    </xf>
    <xf numFmtId="0" fontId="14" fillId="0" borderId="3" xfId="1" applyFont="1" applyFill="1" applyBorder="1" applyAlignment="1" applyProtection="1">
      <alignment horizontal="left" vertical="top" wrapText="1"/>
      <protection locked="0"/>
    </xf>
    <xf numFmtId="1" fontId="14" fillId="0" borderId="3" xfId="1" applyNumberFormat="1" applyFont="1" applyFill="1" applyBorder="1" applyAlignment="1" applyProtection="1">
      <alignment horizontal="left" vertical="top" wrapText="1"/>
      <protection locked="0"/>
    </xf>
    <xf numFmtId="0" fontId="15" fillId="3" borderId="3" xfId="1" applyFont="1" applyFill="1" applyBorder="1" applyAlignment="1" applyProtection="1">
      <alignment horizontal="right" vertical="top" wrapText="1"/>
      <protection locked="0"/>
    </xf>
    <xf numFmtId="0" fontId="14" fillId="0" borderId="11" xfId="1" applyFont="1" applyFill="1" applyBorder="1" applyAlignment="1" applyProtection="1">
      <alignment horizontal="left" vertical="top" wrapText="1"/>
      <protection locked="0"/>
    </xf>
    <xf numFmtId="1" fontId="14" fillId="0" borderId="11" xfId="1" applyNumberFormat="1" applyFont="1" applyFill="1" applyBorder="1" applyAlignment="1" applyProtection="1">
      <alignment horizontal="left" vertical="top" wrapText="1"/>
      <protection locked="0"/>
    </xf>
    <xf numFmtId="0" fontId="16" fillId="3" borderId="12" xfId="1" applyFont="1" applyFill="1" applyBorder="1" applyAlignment="1" applyProtection="1">
      <alignment horizontal="left" vertical="top"/>
      <protection locked="0"/>
    </xf>
    <xf numFmtId="0" fontId="14" fillId="3" borderId="12" xfId="1" applyFont="1" applyFill="1" applyBorder="1" applyAlignment="1" applyProtection="1">
      <alignment horizontal="left" vertical="top" wrapText="1"/>
      <protection locked="0"/>
    </xf>
    <xf numFmtId="0" fontId="14" fillId="3" borderId="13" xfId="1" applyFont="1" applyFill="1" applyBorder="1" applyAlignment="1" applyProtection="1">
      <alignment horizontal="left" vertical="top" wrapText="1"/>
      <protection locked="0"/>
    </xf>
    <xf numFmtId="1" fontId="14" fillId="3" borderId="13" xfId="1" applyNumberFormat="1" applyFont="1" applyFill="1" applyBorder="1" applyAlignment="1" applyProtection="1">
      <alignment horizontal="left" vertical="top" wrapText="1"/>
      <protection locked="0"/>
    </xf>
    <xf numFmtId="1" fontId="14" fillId="3" borderId="14" xfId="1" applyNumberFormat="1" applyFont="1" applyFill="1" applyBorder="1" applyAlignment="1" applyProtection="1">
      <alignment horizontal="left" vertical="top" wrapText="1"/>
      <protection locked="0"/>
    </xf>
    <xf numFmtId="0" fontId="15" fillId="3" borderId="11" xfId="1" applyFont="1" applyFill="1" applyBorder="1" applyAlignment="1" applyProtection="1">
      <alignment horizontal="righ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5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5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8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12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5" xfId="2" applyFont="1" applyBorder="1" applyProtection="1">
      <protection locked="0"/>
    </xf>
    <xf numFmtId="0" fontId="12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9" fillId="0" borderId="8" xfId="3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0" fillId="2" borderId="0" xfId="3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5" xfId="0" applyFill="1" applyBorder="1"/>
    <xf numFmtId="0" fontId="6" fillId="3" borderId="8" xfId="2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19" fillId="3" borderId="0" xfId="0" applyFont="1" applyFill="1" applyBorder="1" applyProtection="1"/>
    <xf numFmtId="0" fontId="19" fillId="3" borderId="0" xfId="0" applyFont="1" applyFill="1" applyBorder="1" applyAlignment="1" applyProtection="1">
      <alignment horizontal="center" vertical="center"/>
    </xf>
    <xf numFmtId="0" fontId="12" fillId="0" borderId="1" xfId="9" applyFont="1" applyFill="1" applyBorder="1" applyAlignment="1" applyProtection="1">
      <alignment horizontal="left" vertical="center" wrapText="1"/>
    </xf>
    <xf numFmtId="0" fontId="12" fillId="2" borderId="0" xfId="9" applyFont="1" applyFill="1" applyAlignment="1" applyProtection="1">
      <alignment horizontal="center" vertical="center"/>
      <protection locked="0"/>
    </xf>
    <xf numFmtId="3" fontId="12" fillId="2" borderId="1" xfId="9" applyNumberFormat="1" applyFont="1" applyFill="1" applyBorder="1" applyAlignment="1" applyProtection="1">
      <alignment horizontal="center" vertical="center"/>
      <protection locked="0"/>
    </xf>
    <xf numFmtId="3" fontId="7" fillId="2" borderId="0" xfId="9" applyNumberFormat="1" applyFont="1" applyFill="1" applyAlignment="1" applyProtection="1">
      <alignment horizontal="center" vertical="center"/>
      <protection locked="0"/>
    </xf>
    <xf numFmtId="3" fontId="7" fillId="0" borderId="0" xfId="9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7" fillId="0" borderId="1" xfId="9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5" xfId="0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0" xfId="9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21" fillId="3" borderId="0" xfId="9" applyFont="1" applyFill="1" applyAlignment="1" applyProtection="1">
      <alignment horizontal="right" vertical="center"/>
    </xf>
    <xf numFmtId="0" fontId="1" fillId="3" borderId="0" xfId="2" applyFill="1" applyBorder="1" applyAlignment="1" applyProtection="1">
      <alignment horizontal="left"/>
      <protection locked="0"/>
    </xf>
    <xf numFmtId="0" fontId="1" fillId="3" borderId="16" xfId="2" applyFill="1" applyBorder="1" applyProtection="1"/>
    <xf numFmtId="0" fontId="1" fillId="3" borderId="1" xfId="2" applyFont="1" applyFill="1" applyBorder="1" applyAlignment="1" applyProtection="1">
      <alignment horizontal="center" vertical="center"/>
    </xf>
    <xf numFmtId="0" fontId="1" fillId="3" borderId="1" xfId="2" applyFill="1" applyBorder="1" applyAlignment="1" applyProtection="1">
      <alignment horizontal="center" vertical="center" wrapText="1"/>
    </xf>
    <xf numFmtId="0" fontId="1" fillId="3" borderId="8" xfId="2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1" fillId="3" borderId="8" xfId="2" applyFont="1" applyFill="1" applyBorder="1" applyAlignment="1" applyProtection="1">
      <alignment horizontal="center" vertical="center" wrapText="1"/>
    </xf>
    <xf numFmtId="0" fontId="17" fillId="0" borderId="1" xfId="6" applyFont="1" applyBorder="1" applyAlignment="1" applyProtection="1">
      <alignment wrapText="1"/>
      <protection locked="0"/>
    </xf>
    <xf numFmtId="14" fontId="1" fillId="3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4" fillId="0" borderId="17" xfId="1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4" fillId="0" borderId="18" xfId="1" applyFont="1" applyFill="1" applyBorder="1" applyAlignment="1" applyProtection="1">
      <alignment horizontal="left" vertical="top" wrapText="1"/>
      <protection locked="0"/>
    </xf>
    <xf numFmtId="0" fontId="14" fillId="0" borderId="19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12" fillId="2" borderId="1" xfId="9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2" fillId="0" borderId="4" xfId="9" applyFont="1" applyFill="1" applyBorder="1" applyAlignment="1" applyProtection="1">
      <alignment horizontal="left" vertical="center" wrapText="1"/>
    </xf>
    <xf numFmtId="0" fontId="12" fillId="2" borderId="2" xfId="0" applyFont="1" applyFill="1" applyBorder="1" applyProtection="1"/>
    <xf numFmtId="3" fontId="7" fillId="3" borderId="20" xfId="9" applyNumberFormat="1" applyFont="1" applyFill="1" applyBorder="1" applyAlignment="1" applyProtection="1">
      <alignment horizontal="right" vertical="center" wrapText="1"/>
    </xf>
    <xf numFmtId="0" fontId="12" fillId="3" borderId="8" xfId="0" applyFont="1" applyFill="1" applyBorder="1" applyProtection="1"/>
    <xf numFmtId="3" fontId="7" fillId="3" borderId="15" xfId="9" applyNumberFormat="1" applyFont="1" applyFill="1" applyBorder="1" applyAlignment="1" applyProtection="1">
      <alignment horizontal="right" vertical="center" wrapText="1"/>
    </xf>
    <xf numFmtId="0" fontId="16" fillId="0" borderId="1" xfId="1" applyFont="1" applyFill="1" applyBorder="1" applyAlignment="1" applyProtection="1">
      <alignment horizontal="left" vertical="top" wrapText="1"/>
      <protection locked="0"/>
    </xf>
    <xf numFmtId="0" fontId="7" fillId="3" borderId="5" xfId="0" applyFont="1" applyFill="1" applyBorder="1" applyProtection="1">
      <protection locked="0"/>
    </xf>
    <xf numFmtId="0" fontId="0" fillId="3" borderId="5" xfId="0" applyFill="1" applyBorder="1"/>
    <xf numFmtId="0" fontId="7" fillId="0" borderId="0" xfId="0" applyFont="1" applyAlignment="1">
      <alignment vertical="center"/>
    </xf>
    <xf numFmtId="0" fontId="9" fillId="2" borderId="0" xfId="8" applyFont="1" applyFill="1" applyBorder="1" applyAlignment="1" applyProtection="1">
      <alignment vertical="center"/>
      <protection locked="0"/>
    </xf>
    <xf numFmtId="14" fontId="9" fillId="2" borderId="0" xfId="8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11" fillId="2" borderId="0" xfId="8" applyNumberFormat="1" applyFont="1" applyFill="1" applyBorder="1" applyAlignment="1" applyProtection="1">
      <alignment vertical="center" wrapText="1"/>
    </xf>
    <xf numFmtId="14" fontId="9" fillId="2" borderId="5" xfId="8" applyNumberFormat="1" applyFont="1" applyFill="1" applyBorder="1" applyAlignment="1" applyProtection="1">
      <alignment horizontal="center" vertical="center"/>
    </xf>
    <xf numFmtId="14" fontId="9" fillId="2" borderId="5" xfId="8" applyNumberFormat="1" applyFont="1" applyFill="1" applyBorder="1" applyAlignment="1" applyProtection="1">
      <alignment vertical="center"/>
    </xf>
    <xf numFmtId="0" fontId="9" fillId="2" borderId="5" xfId="8" applyFont="1" applyFill="1" applyBorder="1" applyAlignment="1" applyProtection="1">
      <alignment vertical="center"/>
      <protection locked="0"/>
    </xf>
    <xf numFmtId="49" fontId="9" fillId="2" borderId="0" xfId="8" applyNumberFormat="1" applyFont="1" applyFill="1" applyBorder="1" applyAlignment="1" applyProtection="1">
      <alignment vertical="center"/>
      <protection locked="0"/>
    </xf>
    <xf numFmtId="0" fontId="9" fillId="0" borderId="0" xfId="8" applyFont="1" applyAlignment="1" applyProtection="1">
      <alignment vertical="center"/>
      <protection locked="0"/>
    </xf>
    <xf numFmtId="0" fontId="7" fillId="3" borderId="0" xfId="0" applyFont="1" applyFill="1" applyBorder="1" applyAlignment="1">
      <alignment vertical="center"/>
    </xf>
    <xf numFmtId="0" fontId="9" fillId="3" borderId="21" xfId="8" applyFont="1" applyFill="1" applyBorder="1" applyAlignment="1" applyProtection="1">
      <alignment vertical="center"/>
      <protection locked="0"/>
    </xf>
    <xf numFmtId="0" fontId="9" fillId="3" borderId="0" xfId="8" applyFont="1" applyFill="1" applyBorder="1" applyAlignment="1" applyProtection="1">
      <alignment vertical="center"/>
    </xf>
    <xf numFmtId="0" fontId="9" fillId="3" borderId="0" xfId="8" applyFont="1" applyFill="1" applyBorder="1" applyAlignment="1" applyProtection="1">
      <alignment vertical="center"/>
      <protection locked="0"/>
    </xf>
    <xf numFmtId="49" fontId="9" fillId="3" borderId="0" xfId="8" applyNumberFormat="1" applyFont="1" applyFill="1" applyBorder="1" applyAlignment="1" applyProtection="1">
      <alignment vertical="center"/>
      <protection locked="0"/>
    </xf>
    <xf numFmtId="167" fontId="9" fillId="3" borderId="0" xfId="8" applyNumberFormat="1" applyFont="1" applyFill="1" applyBorder="1" applyAlignment="1" applyProtection="1">
      <alignment vertical="center"/>
      <protection locked="0"/>
    </xf>
    <xf numFmtId="0" fontId="11" fillId="3" borderId="0" xfId="8" applyFont="1" applyFill="1" applyBorder="1" applyAlignment="1" applyProtection="1">
      <alignment horizontal="right" vertical="center"/>
      <protection locked="0"/>
    </xf>
    <xf numFmtId="0" fontId="7" fillId="3" borderId="22" xfId="9" applyFont="1" applyFill="1" applyBorder="1" applyAlignment="1" applyProtection="1">
      <alignment horizontal="left" vertical="center"/>
    </xf>
    <xf numFmtId="0" fontId="7" fillId="3" borderId="22" xfId="0" applyFont="1" applyFill="1" applyBorder="1" applyAlignment="1">
      <alignment vertical="center"/>
    </xf>
    <xf numFmtId="14" fontId="11" fillId="3" borderId="0" xfId="8" applyNumberFormat="1" applyFont="1" applyFill="1" applyBorder="1" applyAlignment="1" applyProtection="1">
      <alignment vertical="center"/>
    </xf>
    <xf numFmtId="0" fontId="9" fillId="3" borderId="0" xfId="8" applyFont="1" applyFill="1" applyBorder="1" applyAlignment="1" applyProtection="1">
      <alignment horizontal="left" vertical="center"/>
    </xf>
    <xf numFmtId="14" fontId="9" fillId="3" borderId="0" xfId="8" applyNumberFormat="1" applyFont="1" applyFill="1" applyBorder="1" applyAlignment="1" applyProtection="1">
      <alignment vertical="center"/>
    </xf>
    <xf numFmtId="167" fontId="9" fillId="3" borderId="0" xfId="8" applyNumberFormat="1" applyFont="1" applyFill="1" applyBorder="1" applyAlignment="1" applyProtection="1">
      <alignment vertical="center"/>
    </xf>
    <xf numFmtId="0" fontId="11" fillId="3" borderId="0" xfId="8" applyFont="1" applyFill="1" applyBorder="1" applyAlignment="1" applyProtection="1">
      <alignment horizontal="right" vertical="center"/>
    </xf>
    <xf numFmtId="0" fontId="9" fillId="3" borderId="22" xfId="8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22" xfId="0" applyFont="1" applyFill="1" applyBorder="1" applyAlignment="1" applyProtection="1">
      <alignment vertical="center"/>
    </xf>
    <xf numFmtId="0" fontId="9" fillId="3" borderId="21" xfId="8" applyFont="1" applyFill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vertical="center"/>
    </xf>
    <xf numFmtId="0" fontId="12" fillId="3" borderId="22" xfId="0" applyFont="1" applyFill="1" applyBorder="1" applyAlignment="1" applyProtection="1">
      <alignment vertical="center"/>
    </xf>
    <xf numFmtId="0" fontId="7" fillId="2" borderId="0" xfId="0" applyFont="1" applyFill="1" applyBorder="1" applyAlignment="1">
      <alignment vertical="center"/>
    </xf>
    <xf numFmtId="0" fontId="9" fillId="0" borderId="0" xfId="8" applyFont="1" applyAlignment="1" applyProtection="1">
      <alignment horizontal="center" vertical="center"/>
      <protection locked="0"/>
    </xf>
    <xf numFmtId="0" fontId="9" fillId="0" borderId="23" xfId="8" applyFont="1" applyBorder="1" applyAlignment="1" applyProtection="1">
      <alignment wrapText="1"/>
      <protection locked="0"/>
    </xf>
    <xf numFmtId="49" fontId="22" fillId="0" borderId="3" xfId="0" applyNumberFormat="1" applyFont="1" applyBorder="1" applyAlignment="1">
      <alignment horizontal="left" wrapText="1"/>
    </xf>
    <xf numFmtId="0" fontId="11" fillId="3" borderId="0" xfId="8" applyFont="1" applyFill="1" applyBorder="1" applyAlignment="1" applyProtection="1">
      <alignment vertical="center"/>
    </xf>
    <xf numFmtId="0" fontId="9" fillId="3" borderId="21" xfId="8" applyFont="1" applyFill="1" applyBorder="1" applyAlignment="1" applyProtection="1">
      <alignment vertical="center"/>
    </xf>
    <xf numFmtId="0" fontId="11" fillId="3" borderId="24" xfId="8" applyFont="1" applyFill="1" applyBorder="1" applyAlignment="1" applyProtection="1">
      <alignment horizontal="center" vertical="center" wrapText="1"/>
    </xf>
    <xf numFmtId="0" fontId="11" fillId="3" borderId="25" xfId="8" applyFont="1" applyFill="1" applyBorder="1" applyAlignment="1" applyProtection="1">
      <alignment horizontal="center" vertical="center" wrapText="1"/>
    </xf>
    <xf numFmtId="0" fontId="11" fillId="3" borderId="26" xfId="8" applyFont="1" applyFill="1" applyBorder="1" applyAlignment="1" applyProtection="1">
      <alignment horizontal="center" vertical="center" wrapText="1"/>
    </xf>
    <xf numFmtId="0" fontId="11" fillId="4" borderId="27" xfId="8" applyFont="1" applyFill="1" applyBorder="1" applyAlignment="1" applyProtection="1">
      <alignment horizontal="center" vertical="center" wrapText="1"/>
    </xf>
    <xf numFmtId="49" fontId="11" fillId="4" borderId="25" xfId="8" applyNumberFormat="1" applyFont="1" applyFill="1" applyBorder="1" applyAlignment="1" applyProtection="1">
      <alignment horizontal="center" vertical="center" wrapText="1"/>
    </xf>
    <xf numFmtId="0" fontId="11" fillId="4" borderId="28" xfId="8" applyFont="1" applyFill="1" applyBorder="1" applyAlignment="1" applyProtection="1">
      <alignment horizontal="center" vertical="center" wrapText="1"/>
    </xf>
    <xf numFmtId="0" fontId="11" fillId="4" borderId="29" xfId="8" applyFont="1" applyFill="1" applyBorder="1" applyAlignment="1" applyProtection="1">
      <alignment horizontal="center" vertical="center" wrapText="1"/>
    </xf>
    <xf numFmtId="0" fontId="11" fillId="3" borderId="29" xfId="8" applyFont="1" applyFill="1" applyBorder="1" applyAlignment="1" applyProtection="1">
      <alignment horizontal="center" vertical="center" wrapText="1"/>
    </xf>
    <xf numFmtId="0" fontId="11" fillId="3" borderId="30" xfId="8" applyFont="1" applyFill="1" applyBorder="1" applyAlignment="1" applyProtection="1">
      <alignment horizontal="center" vertical="center" wrapText="1"/>
    </xf>
    <xf numFmtId="0" fontId="11" fillId="0" borderId="0" xfId="8" applyFont="1" applyAlignment="1" applyProtection="1">
      <alignment horizontal="center" vertical="center" wrapText="1"/>
      <protection locked="0"/>
    </xf>
    <xf numFmtId="0" fontId="11" fillId="3" borderId="24" xfId="8" applyFont="1" applyFill="1" applyBorder="1" applyAlignment="1" applyProtection="1">
      <alignment horizontal="center" vertical="center"/>
    </xf>
    <xf numFmtId="0" fontId="11" fillId="3" borderId="26" xfId="8" applyFont="1" applyFill="1" applyBorder="1" applyAlignment="1" applyProtection="1">
      <alignment horizontal="center" vertical="center"/>
    </xf>
    <xf numFmtId="0" fontId="11" fillId="3" borderId="25" xfId="8" applyFont="1" applyFill="1" applyBorder="1" applyAlignment="1" applyProtection="1">
      <alignment horizontal="center" vertical="center"/>
    </xf>
    <xf numFmtId="0" fontId="11" fillId="3" borderId="29" xfId="8" applyFont="1" applyFill="1" applyBorder="1" applyAlignment="1" applyProtection="1">
      <alignment horizontal="center" vertical="center"/>
    </xf>
    <xf numFmtId="0" fontId="11" fillId="3" borderId="31" xfId="8" applyFont="1" applyFill="1" applyBorder="1" applyAlignment="1" applyProtection="1">
      <alignment horizontal="center" vertical="center"/>
    </xf>
    <xf numFmtId="0" fontId="9" fillId="0" borderId="23" xfId="8" applyFont="1" applyBorder="1" applyAlignment="1" applyProtection="1">
      <alignment horizontal="center" vertical="center"/>
      <protection locked="0"/>
    </xf>
    <xf numFmtId="14" fontId="9" fillId="0" borderId="8" xfId="8" applyNumberFormat="1" applyFont="1" applyBorder="1" applyAlignment="1" applyProtection="1">
      <alignment vertical="center" wrapText="1"/>
      <protection locked="0"/>
    </xf>
    <xf numFmtId="0" fontId="9" fillId="0" borderId="8" xfId="8" applyFont="1" applyBorder="1" applyAlignment="1" applyProtection="1">
      <alignment vertical="center" wrapText="1"/>
      <protection locked="0"/>
    </xf>
    <xf numFmtId="0" fontId="9" fillId="0" borderId="32" xfId="8" applyFont="1" applyBorder="1" applyAlignment="1" applyProtection="1">
      <alignment horizontal="right" vertical="center"/>
      <protection locked="0"/>
    </xf>
    <xf numFmtId="0" fontId="9" fillId="3" borderId="8" xfId="8" applyFont="1" applyFill="1" applyBorder="1" applyAlignment="1" applyProtection="1">
      <alignment vertical="center" wrapText="1"/>
      <protection locked="0"/>
    </xf>
    <xf numFmtId="0" fontId="9" fillId="3" borderId="33" xfId="8" applyFont="1" applyFill="1" applyBorder="1" applyAlignment="1" applyProtection="1">
      <alignment vertical="center"/>
      <protection locked="0"/>
    </xf>
    <xf numFmtId="0" fontId="9" fillId="0" borderId="34" xfId="8" applyFont="1" applyBorder="1" applyAlignment="1" applyProtection="1">
      <alignment vertical="center" wrapText="1"/>
      <protection locked="0"/>
    </xf>
    <xf numFmtId="0" fontId="9" fillId="0" borderId="35" xfId="8" applyFont="1" applyBorder="1" applyAlignment="1" applyProtection="1">
      <alignment horizontal="center" vertical="center"/>
      <protection locked="0"/>
    </xf>
    <xf numFmtId="0" fontId="9" fillId="0" borderId="4" xfId="8" applyFont="1" applyBorder="1" applyAlignment="1" applyProtection="1">
      <alignment vertical="center"/>
      <protection locked="0"/>
    </xf>
    <xf numFmtId="0" fontId="9" fillId="0" borderId="35" xfId="8" applyFont="1" applyBorder="1" applyAlignment="1" applyProtection="1">
      <alignment vertical="center" wrapText="1"/>
      <protection locked="0"/>
    </xf>
    <xf numFmtId="49" fontId="9" fillId="0" borderId="1" xfId="8" applyNumberFormat="1" applyFont="1" applyBorder="1" applyAlignment="1" applyProtection="1">
      <alignment vertical="center"/>
      <protection locked="0"/>
    </xf>
    <xf numFmtId="0" fontId="9" fillId="3" borderId="35" xfId="8" applyFont="1" applyFill="1" applyBorder="1" applyAlignment="1" applyProtection="1">
      <alignment vertical="center" wrapText="1"/>
      <protection locked="0"/>
    </xf>
    <xf numFmtId="0" fontId="9" fillId="3" borderId="1" xfId="8" applyFont="1" applyFill="1" applyBorder="1" applyAlignment="1" applyProtection="1">
      <alignment vertical="center" wrapText="1"/>
      <protection locked="0"/>
    </xf>
    <xf numFmtId="0" fontId="9" fillId="3" borderId="36" xfId="8" applyFont="1" applyFill="1" applyBorder="1" applyAlignment="1" applyProtection="1">
      <alignment vertical="center"/>
      <protection locked="0"/>
    </xf>
    <xf numFmtId="0" fontId="9" fillId="0" borderId="37" xfId="8" applyFont="1" applyBorder="1" applyAlignment="1" applyProtection="1">
      <alignment vertical="center" wrapText="1"/>
      <protection locked="0"/>
    </xf>
    <xf numFmtId="0" fontId="9" fillId="0" borderId="38" xfId="8" applyFont="1" applyBorder="1" applyAlignment="1" applyProtection="1">
      <alignment horizontal="center" vertical="center"/>
      <protection locked="0"/>
    </xf>
    <xf numFmtId="14" fontId="9" fillId="0" borderId="39" xfId="8" applyNumberFormat="1" applyFont="1" applyBorder="1" applyAlignment="1" applyProtection="1">
      <alignment vertical="center" wrapText="1"/>
      <protection locked="0"/>
    </xf>
    <xf numFmtId="0" fontId="9" fillId="0" borderId="39" xfId="8" applyFont="1" applyBorder="1" applyAlignment="1" applyProtection="1">
      <alignment vertical="center" wrapText="1"/>
      <protection locked="0"/>
    </xf>
    <xf numFmtId="0" fontId="9" fillId="0" borderId="40" xfId="8" applyFont="1" applyBorder="1" applyAlignment="1" applyProtection="1">
      <alignment vertical="center"/>
      <protection locked="0"/>
    </xf>
    <xf numFmtId="0" fontId="9" fillId="0" borderId="38" xfId="8" applyFont="1" applyBorder="1" applyAlignment="1" applyProtection="1">
      <alignment vertical="center" wrapText="1"/>
      <protection locked="0"/>
    </xf>
    <xf numFmtId="49" fontId="9" fillId="0" borderId="39" xfId="8" applyNumberFormat="1" applyFont="1" applyBorder="1" applyAlignment="1" applyProtection="1">
      <alignment vertical="center"/>
      <protection locked="0"/>
    </xf>
    <xf numFmtId="0" fontId="9" fillId="3" borderId="38" xfId="8" applyFont="1" applyFill="1" applyBorder="1" applyAlignment="1" applyProtection="1">
      <alignment vertical="center" wrapText="1"/>
      <protection locked="0"/>
    </xf>
    <xf numFmtId="0" fontId="9" fillId="3" borderId="39" xfId="8" applyFont="1" applyFill="1" applyBorder="1" applyAlignment="1" applyProtection="1">
      <alignment vertical="center" wrapText="1"/>
      <protection locked="0"/>
    </xf>
    <xf numFmtId="0" fontId="9" fillId="3" borderId="41" xfId="8" applyFont="1" applyFill="1" applyBorder="1" applyAlignment="1" applyProtection="1">
      <alignment vertical="center"/>
      <protection locked="0"/>
    </xf>
    <xf numFmtId="0" fontId="9" fillId="0" borderId="42" xfId="8" applyFont="1" applyBorder="1" applyAlignment="1" applyProtection="1">
      <alignment vertical="center" wrapText="1"/>
      <protection locked="0"/>
    </xf>
    <xf numFmtId="0" fontId="1" fillId="0" borderId="0" xfId="2" applyFont="1" applyAlignment="1" applyProtection="1">
      <alignment vertical="center"/>
      <protection locked="0"/>
    </xf>
    <xf numFmtId="49" fontId="9" fillId="0" borderId="0" xfId="8" applyNumberFormat="1" applyFont="1" applyAlignment="1" applyProtection="1">
      <alignment vertical="center"/>
      <protection locked="0"/>
    </xf>
    <xf numFmtId="0" fontId="17" fillId="0" borderId="8" xfId="8" applyFont="1" applyBorder="1" applyAlignment="1" applyProtection="1">
      <alignment wrapText="1"/>
      <protection locked="0"/>
    </xf>
    <xf numFmtId="14" fontId="17" fillId="0" borderId="8" xfId="8" applyNumberFormat="1" applyFont="1" applyBorder="1" applyAlignment="1" applyProtection="1">
      <alignment wrapText="1"/>
      <protection locked="0"/>
    </xf>
    <xf numFmtId="167" fontId="17" fillId="0" borderId="8" xfId="8" applyNumberFormat="1" applyFont="1" applyBorder="1" applyProtection="1">
      <protection locked="0"/>
    </xf>
    <xf numFmtId="14" fontId="9" fillId="0" borderId="8" xfId="8" applyNumberFormat="1" applyFont="1" applyBorder="1" applyAlignment="1" applyProtection="1">
      <alignment horizontal="left" vertical="center" wrapText="1"/>
      <protection locked="0"/>
    </xf>
    <xf numFmtId="14" fontId="9" fillId="0" borderId="0" xfId="8" applyNumberFormat="1" applyFont="1" applyBorder="1" applyAlignment="1" applyProtection="1">
      <alignment vertical="center"/>
      <protection locked="0"/>
    </xf>
    <xf numFmtId="14" fontId="15" fillId="0" borderId="3" xfId="1" applyNumberFormat="1" applyFont="1" applyFill="1" applyBorder="1" applyAlignment="1" applyProtection="1">
      <alignment horizontal="right" vertical="top" wrapText="1"/>
      <protection locked="0"/>
    </xf>
    <xf numFmtId="14" fontId="9" fillId="0" borderId="0" xfId="8" applyNumberFormat="1" applyFont="1" applyBorder="1" applyAlignment="1" applyProtection="1">
      <alignment horizontal="left" vertical="center"/>
      <protection locked="0"/>
    </xf>
    <xf numFmtId="14" fontId="11" fillId="2" borderId="0" xfId="8" applyNumberFormat="1" applyFont="1" applyFill="1" applyBorder="1" applyAlignment="1" applyProtection="1">
      <alignment horizontal="center" vertical="center"/>
    </xf>
    <xf numFmtId="0" fontId="9" fillId="2" borderId="0" xfId="8" applyFont="1" applyFill="1" applyBorder="1" applyAlignment="1" applyProtection="1">
      <alignment horizontal="left" vertical="center" wrapText="1"/>
      <protection locked="0"/>
    </xf>
    <xf numFmtId="0" fontId="11" fillId="3" borderId="27" xfId="8" applyFont="1" applyFill="1" applyBorder="1" applyAlignment="1" applyProtection="1">
      <alignment horizontal="center" vertical="center"/>
    </xf>
    <xf numFmtId="0" fontId="11" fillId="3" borderId="31" xfId="8" applyFont="1" applyFill="1" applyBorder="1" applyAlignment="1" applyProtection="1">
      <alignment horizontal="center" vertical="center"/>
    </xf>
    <xf numFmtId="0" fontId="11" fillId="3" borderId="30" xfId="8" applyFont="1" applyFill="1" applyBorder="1" applyAlignment="1" applyProtection="1">
      <alignment horizontal="center" vertical="center"/>
    </xf>
    <xf numFmtId="14" fontId="11" fillId="2" borderId="43" xfId="8" applyNumberFormat="1" applyFont="1" applyFill="1" applyBorder="1" applyAlignment="1" applyProtection="1">
      <alignment horizontal="center" vertical="center" wrapText="1"/>
    </xf>
    <xf numFmtId="14" fontId="11" fillId="2" borderId="0" xfId="8" applyNumberFormat="1" applyFont="1" applyFill="1" applyBorder="1" applyAlignment="1" applyProtection="1">
      <alignment horizontal="center" vertical="center" wrapText="1"/>
    </xf>
    <xf numFmtId="14" fontId="11" fillId="2" borderId="0" xfId="8" applyNumberFormat="1" applyFont="1" applyFill="1" applyBorder="1" applyAlignment="1" applyProtection="1">
      <alignment horizontal="left" vertical="center" wrapText="1"/>
    </xf>
    <xf numFmtId="0" fontId="7" fillId="3" borderId="0" xfId="9" applyFont="1" applyFill="1" applyAlignment="1" applyProtection="1">
      <alignment horizontal="center" vertical="center"/>
    </xf>
    <xf numFmtId="14" fontId="9" fillId="0" borderId="0" xfId="8" applyNumberFormat="1" applyFont="1" applyBorder="1" applyAlignment="1" applyProtection="1">
      <alignment horizontal="center" vertical="center"/>
      <protection locked="0"/>
    </xf>
    <xf numFmtId="14" fontId="7" fillId="0" borderId="0" xfId="9" applyNumberFormat="1" applyFont="1" applyFill="1" applyBorder="1" applyAlignment="1" applyProtection="1">
      <alignment horizontal="center" vertical="center"/>
    </xf>
    <xf numFmtId="0" fontId="7" fillId="0" borderId="0" xfId="9" applyFont="1" applyFill="1" applyBorder="1" applyAlignment="1" applyProtection="1">
      <alignment horizontal="center" vertical="center"/>
    </xf>
    <xf numFmtId="0" fontId="7" fillId="3" borderId="0" xfId="9" applyFont="1" applyFill="1" applyBorder="1" applyAlignment="1" applyProtection="1">
      <alignment horizontal="center" vertical="center"/>
    </xf>
    <xf numFmtId="0" fontId="7" fillId="3" borderId="0" xfId="9" applyFont="1" applyFill="1" applyAlignment="1" applyProtection="1">
      <alignment horizontal="right" vertical="center"/>
    </xf>
    <xf numFmtId="0" fontId="9" fillId="3" borderId="1" xfId="3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3" xfId="7"/>
    <cellStyle name="Normal 5 3" xfId="8"/>
    <cellStyle name="Normal_FORMEBI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view="pageBreakPreview" zoomScaleSheetLayoutView="70" workbookViewId="0">
      <selection activeCell="K4" sqref="K4:M4"/>
    </sheetView>
  </sheetViews>
  <sheetFormatPr defaultRowHeight="15" x14ac:dyDescent="0.2"/>
  <cols>
    <col min="1" max="1" width="6.28515625" style="293" bestFit="1" customWidth="1"/>
    <col min="2" max="2" width="13.140625" style="293" customWidth="1"/>
    <col min="3" max="3" width="12.85546875" style="293" customWidth="1"/>
    <col min="4" max="4" width="15.140625" style="293" customWidth="1"/>
    <col min="5" max="5" width="24.5703125" style="293" customWidth="1"/>
    <col min="6" max="8" width="19.140625" style="361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3" x14ac:dyDescent="0.2">
      <c r="A1" s="286"/>
      <c r="B1" s="285"/>
      <c r="C1" s="286"/>
      <c r="D1" s="285"/>
      <c r="E1" s="286"/>
      <c r="F1" s="286"/>
      <c r="G1" s="285"/>
      <c r="H1" s="286"/>
      <c r="I1" s="286"/>
      <c r="J1" s="285"/>
      <c r="K1" s="286"/>
      <c r="L1" s="285"/>
    </row>
    <row r="2" spans="1:13" x14ac:dyDescent="0.2">
      <c r="A2" s="292"/>
      <c r="B2" s="292"/>
      <c r="C2" s="292"/>
      <c r="D2" s="292"/>
      <c r="E2" s="292"/>
      <c r="F2" s="292"/>
      <c r="G2" s="292"/>
      <c r="H2" s="292"/>
      <c r="I2" s="285"/>
      <c r="J2" s="285"/>
      <c r="K2" s="314"/>
      <c r="L2" s="285"/>
    </row>
    <row r="3" spans="1:13" x14ac:dyDescent="0.2">
      <c r="A3" s="313" t="s">
        <v>309</v>
      </c>
      <c r="B3" s="296"/>
      <c r="C3" s="296"/>
      <c r="D3" s="296"/>
      <c r="E3" s="297"/>
      <c r="F3" s="294"/>
      <c r="G3" s="297"/>
      <c r="H3" s="312"/>
      <c r="I3" s="296"/>
      <c r="J3" s="297"/>
      <c r="K3" s="297"/>
      <c r="L3" s="311" t="s">
        <v>110</v>
      </c>
    </row>
    <row r="4" spans="1:13" x14ac:dyDescent="0.2">
      <c r="A4" s="310" t="s">
        <v>141</v>
      </c>
      <c r="B4" s="296"/>
      <c r="C4" s="296"/>
      <c r="D4" s="296"/>
      <c r="E4" s="297"/>
      <c r="F4" s="294"/>
      <c r="G4" s="297"/>
      <c r="H4" s="309"/>
      <c r="I4" s="296"/>
      <c r="J4" s="297"/>
      <c r="K4" s="368" t="s">
        <v>494</v>
      </c>
      <c r="L4" s="368"/>
      <c r="M4" s="368"/>
    </row>
    <row r="5" spans="1:13" x14ac:dyDescent="0.2">
      <c r="A5" s="308"/>
      <c r="B5" s="296"/>
      <c r="C5" s="307"/>
      <c r="D5" s="306"/>
      <c r="E5" s="297"/>
      <c r="F5" s="305"/>
      <c r="G5" s="297"/>
      <c r="H5" s="297"/>
      <c r="I5" s="294"/>
      <c r="J5" s="296"/>
      <c r="K5" s="296"/>
      <c r="L5" s="295"/>
    </row>
    <row r="6" spans="1:13" x14ac:dyDescent="0.2">
      <c r="A6" s="302" t="s">
        <v>275</v>
      </c>
      <c r="B6" s="294"/>
      <c r="C6" s="294"/>
      <c r="D6" s="294" t="s">
        <v>277</v>
      </c>
      <c r="E6" s="303"/>
      <c r="F6" s="298"/>
      <c r="G6" s="297"/>
      <c r="H6" s="304"/>
      <c r="I6" s="303"/>
      <c r="J6" s="296"/>
      <c r="K6" s="297"/>
      <c r="L6" s="295"/>
    </row>
    <row r="7" spans="1:13" x14ac:dyDescent="0.2">
      <c r="A7" s="302" t="s">
        <v>487</v>
      </c>
      <c r="B7" s="294"/>
      <c r="C7" s="294"/>
      <c r="D7" s="294"/>
      <c r="E7" s="297"/>
      <c r="F7" s="298"/>
      <c r="G7" s="298"/>
      <c r="H7" s="298"/>
      <c r="I7" s="300"/>
      <c r="J7" s="297"/>
      <c r="K7" s="296"/>
      <c r="L7" s="295"/>
    </row>
    <row r="8" spans="1:13" ht="15.75" thickBot="1" x14ac:dyDescent="0.25">
      <c r="A8" s="301"/>
      <c r="B8" s="297"/>
      <c r="C8" s="300"/>
      <c r="D8" s="299"/>
      <c r="E8" s="297"/>
      <c r="F8" s="298"/>
      <c r="G8" s="298"/>
      <c r="H8" s="298"/>
      <c r="I8" s="297"/>
      <c r="J8" s="296"/>
      <c r="K8" s="296"/>
      <c r="L8" s="295"/>
    </row>
    <row r="9" spans="1:13" ht="15.75" thickBot="1" x14ac:dyDescent="0.25">
      <c r="A9" s="308"/>
      <c r="B9" s="318"/>
      <c r="C9" s="296"/>
      <c r="D9" s="296"/>
      <c r="E9" s="296"/>
      <c r="F9" s="294"/>
      <c r="G9" s="294"/>
      <c r="H9" s="294"/>
      <c r="I9" s="371" t="s">
        <v>481</v>
      </c>
      <c r="J9" s="372"/>
      <c r="K9" s="373"/>
      <c r="L9" s="319"/>
    </row>
    <row r="10" spans="1:13" s="329" customFormat="1" ht="39" customHeight="1" thickBot="1" x14ac:dyDescent="0.25">
      <c r="A10" s="320" t="s">
        <v>64</v>
      </c>
      <c r="B10" s="321" t="s">
        <v>142</v>
      </c>
      <c r="C10" s="321" t="s">
        <v>480</v>
      </c>
      <c r="D10" s="322" t="s">
        <v>282</v>
      </c>
      <c r="E10" s="323" t="s">
        <v>479</v>
      </c>
      <c r="F10" s="324" t="s">
        <v>478</v>
      </c>
      <c r="G10" s="325" t="s">
        <v>229</v>
      </c>
      <c r="H10" s="326" t="s">
        <v>226</v>
      </c>
      <c r="I10" s="320" t="s">
        <v>477</v>
      </c>
      <c r="J10" s="321" t="s">
        <v>279</v>
      </c>
      <c r="K10" s="327" t="s">
        <v>230</v>
      </c>
      <c r="L10" s="328" t="s">
        <v>231</v>
      </c>
    </row>
    <row r="11" spans="1:13" s="315" customFormat="1" ht="15.75" thickBot="1" x14ac:dyDescent="0.25">
      <c r="A11" s="330">
        <v>1</v>
      </c>
      <c r="B11" s="331">
        <v>2</v>
      </c>
      <c r="C11" s="332">
        <v>3</v>
      </c>
      <c r="D11" s="332">
        <v>4</v>
      </c>
      <c r="E11" s="330">
        <v>5</v>
      </c>
      <c r="F11" s="331">
        <v>6</v>
      </c>
      <c r="G11" s="332">
        <v>7</v>
      </c>
      <c r="H11" s="331">
        <v>8</v>
      </c>
      <c r="I11" s="330">
        <v>9</v>
      </c>
      <c r="J11" s="331">
        <v>10</v>
      </c>
      <c r="K11" s="333">
        <v>11</v>
      </c>
      <c r="L11" s="334">
        <v>12</v>
      </c>
    </row>
    <row r="12" spans="1:13" ht="45" x14ac:dyDescent="0.3">
      <c r="A12" s="335">
        <v>1</v>
      </c>
      <c r="B12" s="336" t="s">
        <v>485</v>
      </c>
      <c r="C12" s="337" t="s">
        <v>486</v>
      </c>
      <c r="D12" s="338">
        <v>250</v>
      </c>
      <c r="E12" s="316" t="s">
        <v>484</v>
      </c>
      <c r="F12" s="317" t="s">
        <v>482</v>
      </c>
      <c r="G12" s="317" t="s">
        <v>493</v>
      </c>
      <c r="H12" s="317" t="s">
        <v>483</v>
      </c>
      <c r="I12" s="317"/>
      <c r="J12" s="339"/>
      <c r="K12" s="340"/>
      <c r="L12" s="341"/>
    </row>
    <row r="13" spans="1:13" ht="45" x14ac:dyDescent="0.3">
      <c r="A13" s="342">
        <v>2</v>
      </c>
      <c r="B13" s="365">
        <v>41801</v>
      </c>
      <c r="C13" s="337" t="s">
        <v>486</v>
      </c>
      <c r="D13" s="343">
        <v>550</v>
      </c>
      <c r="E13" s="316" t="s">
        <v>484</v>
      </c>
      <c r="F13" s="317" t="s">
        <v>482</v>
      </c>
      <c r="G13" s="317" t="s">
        <v>493</v>
      </c>
      <c r="H13" s="317" t="s">
        <v>483</v>
      </c>
      <c r="I13" s="346"/>
      <c r="J13" s="347"/>
      <c r="K13" s="348"/>
      <c r="L13" s="349"/>
    </row>
    <row r="14" spans="1:13" x14ac:dyDescent="0.3">
      <c r="A14" s="342">
        <v>3</v>
      </c>
      <c r="B14" s="336"/>
      <c r="C14" s="337"/>
      <c r="D14" s="343"/>
      <c r="E14" s="316"/>
      <c r="F14" s="317"/>
      <c r="G14" s="317"/>
      <c r="H14" s="317"/>
      <c r="I14" s="346"/>
      <c r="J14" s="347"/>
      <c r="K14" s="348"/>
      <c r="L14" s="349"/>
    </row>
    <row r="15" spans="1:13" x14ac:dyDescent="0.2">
      <c r="A15" s="342">
        <v>4</v>
      </c>
      <c r="B15" s="336"/>
      <c r="C15" s="337"/>
      <c r="D15" s="343"/>
      <c r="E15" s="344"/>
      <c r="F15" s="345"/>
      <c r="G15" s="345"/>
      <c r="H15" s="345"/>
      <c r="I15" s="346"/>
      <c r="J15" s="347"/>
      <c r="K15" s="348"/>
      <c r="L15" s="349"/>
    </row>
    <row r="16" spans="1:13" x14ac:dyDescent="0.2">
      <c r="A16" s="342">
        <v>5</v>
      </c>
      <c r="B16" s="336"/>
      <c r="C16" s="337"/>
      <c r="D16" s="343"/>
      <c r="E16" s="344"/>
      <c r="F16" s="345"/>
      <c r="G16" s="345"/>
      <c r="H16" s="345"/>
      <c r="I16" s="346"/>
      <c r="J16" s="347"/>
      <c r="K16" s="348"/>
      <c r="L16" s="349"/>
    </row>
    <row r="17" spans="1:12" x14ac:dyDescent="0.2">
      <c r="A17" s="342">
        <v>6</v>
      </c>
      <c r="B17" s="336"/>
      <c r="C17" s="337"/>
      <c r="D17" s="343"/>
      <c r="E17" s="344"/>
      <c r="F17" s="345"/>
      <c r="G17" s="345"/>
      <c r="H17" s="345"/>
      <c r="I17" s="346"/>
      <c r="J17" s="347"/>
      <c r="K17" s="348"/>
      <c r="L17" s="349"/>
    </row>
    <row r="18" spans="1:12" x14ac:dyDescent="0.2">
      <c r="A18" s="342">
        <v>7</v>
      </c>
      <c r="B18" s="336"/>
      <c r="C18" s="337"/>
      <c r="D18" s="343"/>
      <c r="E18" s="344"/>
      <c r="F18" s="345"/>
      <c r="G18" s="345"/>
      <c r="H18" s="345"/>
      <c r="I18" s="346"/>
      <c r="J18" s="347"/>
      <c r="K18" s="348"/>
      <c r="L18" s="349"/>
    </row>
    <row r="19" spans="1:12" x14ac:dyDescent="0.2">
      <c r="A19" s="342">
        <v>8</v>
      </c>
      <c r="B19" s="336"/>
      <c r="C19" s="337"/>
      <c r="D19" s="343"/>
      <c r="E19" s="344"/>
      <c r="F19" s="345"/>
      <c r="G19" s="345"/>
      <c r="H19" s="345"/>
      <c r="I19" s="346"/>
      <c r="J19" s="347"/>
      <c r="K19" s="348"/>
      <c r="L19" s="349"/>
    </row>
    <row r="20" spans="1:12" x14ac:dyDescent="0.2">
      <c r="A20" s="342">
        <v>9</v>
      </c>
      <c r="B20" s="336"/>
      <c r="C20" s="337"/>
      <c r="D20" s="343"/>
      <c r="E20" s="344"/>
      <c r="F20" s="345"/>
      <c r="G20" s="345"/>
      <c r="H20" s="345"/>
      <c r="I20" s="346"/>
      <c r="J20" s="347"/>
      <c r="K20" s="348"/>
      <c r="L20" s="349"/>
    </row>
    <row r="21" spans="1:12" x14ac:dyDescent="0.2">
      <c r="A21" s="342">
        <v>10</v>
      </c>
      <c r="B21" s="336"/>
      <c r="C21" s="337"/>
      <c r="D21" s="343"/>
      <c r="E21" s="344"/>
      <c r="F21" s="345"/>
      <c r="G21" s="345"/>
      <c r="H21" s="345"/>
      <c r="I21" s="346"/>
      <c r="J21" s="347"/>
      <c r="K21" s="348"/>
      <c r="L21" s="349"/>
    </row>
    <row r="22" spans="1:12" x14ac:dyDescent="0.2">
      <c r="A22" s="342">
        <v>11</v>
      </c>
      <c r="B22" s="336"/>
      <c r="C22" s="337"/>
      <c r="D22" s="343"/>
      <c r="E22" s="344"/>
      <c r="F22" s="345"/>
      <c r="G22" s="345"/>
      <c r="H22" s="345"/>
      <c r="I22" s="346"/>
      <c r="J22" s="347"/>
      <c r="K22" s="348"/>
      <c r="L22" s="349"/>
    </row>
    <row r="23" spans="1:12" x14ac:dyDescent="0.2">
      <c r="A23" s="342">
        <v>12</v>
      </c>
      <c r="B23" s="336"/>
      <c r="C23" s="337"/>
      <c r="D23" s="343"/>
      <c r="E23" s="344"/>
      <c r="F23" s="345"/>
      <c r="G23" s="345"/>
      <c r="H23" s="345"/>
      <c r="I23" s="346"/>
      <c r="J23" s="347"/>
      <c r="K23" s="348"/>
      <c r="L23" s="349"/>
    </row>
    <row r="24" spans="1:12" x14ac:dyDescent="0.2">
      <c r="A24" s="342">
        <v>13</v>
      </c>
      <c r="B24" s="336"/>
      <c r="C24" s="337"/>
      <c r="D24" s="343"/>
      <c r="E24" s="344"/>
      <c r="F24" s="345"/>
      <c r="G24" s="345"/>
      <c r="H24" s="345"/>
      <c r="I24" s="346"/>
      <c r="J24" s="347"/>
      <c r="K24" s="348"/>
      <c r="L24" s="349"/>
    </row>
    <row r="25" spans="1:12" x14ac:dyDescent="0.2">
      <c r="A25" s="342">
        <v>14</v>
      </c>
      <c r="B25" s="336"/>
      <c r="C25" s="337"/>
      <c r="D25" s="343"/>
      <c r="E25" s="344"/>
      <c r="F25" s="345"/>
      <c r="G25" s="345"/>
      <c r="H25" s="345"/>
      <c r="I25" s="346"/>
      <c r="J25" s="347"/>
      <c r="K25" s="348"/>
      <c r="L25" s="349"/>
    </row>
    <row r="26" spans="1:12" x14ac:dyDescent="0.2">
      <c r="A26" s="342">
        <v>15</v>
      </c>
      <c r="B26" s="336"/>
      <c r="C26" s="337"/>
      <c r="D26" s="343"/>
      <c r="E26" s="344"/>
      <c r="F26" s="345"/>
      <c r="G26" s="345"/>
      <c r="H26" s="345"/>
      <c r="I26" s="346"/>
      <c r="J26" s="347"/>
      <c r="K26" s="348"/>
      <c r="L26" s="349"/>
    </row>
    <row r="27" spans="1:12" x14ac:dyDescent="0.2">
      <c r="A27" s="342">
        <v>16</v>
      </c>
      <c r="B27" s="336"/>
      <c r="C27" s="337"/>
      <c r="D27" s="343"/>
      <c r="E27" s="344"/>
      <c r="F27" s="345"/>
      <c r="G27" s="345"/>
      <c r="H27" s="345"/>
      <c r="I27" s="346"/>
      <c r="J27" s="347"/>
      <c r="K27" s="348"/>
      <c r="L27" s="349"/>
    </row>
    <row r="28" spans="1:12" x14ac:dyDescent="0.2">
      <c r="A28" s="342">
        <v>17</v>
      </c>
      <c r="B28" s="336"/>
      <c r="C28" s="337"/>
      <c r="D28" s="343"/>
      <c r="E28" s="344"/>
      <c r="F28" s="345"/>
      <c r="G28" s="345"/>
      <c r="H28" s="345"/>
      <c r="I28" s="346"/>
      <c r="J28" s="347"/>
      <c r="K28" s="348"/>
      <c r="L28" s="349"/>
    </row>
    <row r="29" spans="1:12" x14ac:dyDescent="0.2">
      <c r="A29" s="342">
        <v>18</v>
      </c>
      <c r="B29" s="336"/>
      <c r="C29" s="337"/>
      <c r="D29" s="343"/>
      <c r="E29" s="344"/>
      <c r="F29" s="345"/>
      <c r="G29" s="345"/>
      <c r="H29" s="345"/>
      <c r="I29" s="346"/>
      <c r="J29" s="347"/>
      <c r="K29" s="348"/>
      <c r="L29" s="349"/>
    </row>
    <row r="30" spans="1:12" x14ac:dyDescent="0.2">
      <c r="A30" s="342">
        <v>19</v>
      </c>
      <c r="B30" s="336"/>
      <c r="C30" s="337"/>
      <c r="D30" s="343"/>
      <c r="E30" s="344"/>
      <c r="F30" s="345"/>
      <c r="G30" s="345"/>
      <c r="H30" s="345"/>
      <c r="I30" s="346"/>
      <c r="J30" s="347"/>
      <c r="K30" s="348"/>
      <c r="L30" s="349"/>
    </row>
    <row r="31" spans="1:12" ht="15.75" thickBot="1" x14ac:dyDescent="0.25">
      <c r="A31" s="350" t="s">
        <v>278</v>
      </c>
      <c r="B31" s="351"/>
      <c r="C31" s="352"/>
      <c r="D31" s="353"/>
      <c r="E31" s="354"/>
      <c r="F31" s="355"/>
      <c r="G31" s="355"/>
      <c r="H31" s="355"/>
      <c r="I31" s="356"/>
      <c r="J31" s="357"/>
      <c r="K31" s="358"/>
      <c r="L31" s="359"/>
    </row>
    <row r="32" spans="1:12" x14ac:dyDescent="0.2">
      <c r="A32" s="285"/>
      <c r="B32" s="286"/>
      <c r="C32" s="285"/>
      <c r="D32" s="286"/>
      <c r="E32" s="285"/>
      <c r="F32" s="286"/>
      <c r="G32" s="285"/>
      <c r="H32" s="286"/>
      <c r="I32" s="285"/>
      <c r="J32" s="286"/>
      <c r="K32" s="285"/>
      <c r="L32" s="286"/>
    </row>
    <row r="33" spans="1:12" x14ac:dyDescent="0.2">
      <c r="A33" s="285"/>
      <c r="B33" s="292"/>
      <c r="C33" s="285"/>
      <c r="D33" s="292"/>
      <c r="E33" s="285"/>
      <c r="F33" s="292"/>
      <c r="G33" s="285"/>
      <c r="H33" s="292"/>
      <c r="I33" s="285"/>
      <c r="J33" s="292"/>
      <c r="K33" s="285"/>
      <c r="L33" s="292"/>
    </row>
    <row r="34" spans="1:12" x14ac:dyDescent="0.2">
      <c r="A34" s="370" t="s">
        <v>435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</row>
    <row r="35" spans="1:12" s="360" customFormat="1" ht="12.75" x14ac:dyDescent="0.2">
      <c r="A35" s="370" t="s">
        <v>476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</row>
    <row r="36" spans="1:12" s="360" customFormat="1" ht="12.75" x14ac:dyDescent="0.2">
      <c r="A36" s="370"/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</row>
    <row r="37" spans="1:12" x14ac:dyDescent="0.2">
      <c r="A37" s="370" t="s">
        <v>475</v>
      </c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</row>
    <row r="38" spans="1:12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</row>
    <row r="39" spans="1:12" x14ac:dyDescent="0.2">
      <c r="A39" s="370" t="s">
        <v>474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</row>
    <row r="40" spans="1:12" x14ac:dyDescent="0.2">
      <c r="A40" s="285"/>
      <c r="B40" s="286"/>
      <c r="C40" s="285"/>
      <c r="D40" s="286"/>
      <c r="E40" s="285"/>
      <c r="F40" s="286"/>
      <c r="G40" s="285"/>
      <c r="H40" s="286"/>
      <c r="I40" s="285"/>
      <c r="J40" s="286"/>
      <c r="K40" s="285"/>
      <c r="L40" s="286"/>
    </row>
    <row r="41" spans="1:12" x14ac:dyDescent="0.2">
      <c r="A41" s="285"/>
      <c r="B41" s="292"/>
      <c r="C41" s="285"/>
      <c r="D41" s="292"/>
      <c r="E41" s="285"/>
      <c r="F41" s="292"/>
      <c r="G41" s="285"/>
      <c r="H41" s="292"/>
      <c r="I41" s="285"/>
      <c r="J41" s="292"/>
      <c r="K41" s="285"/>
      <c r="L41" s="292"/>
    </row>
    <row r="42" spans="1:12" x14ac:dyDescent="0.2">
      <c r="A42" s="285"/>
      <c r="B42" s="286"/>
      <c r="C42" s="285"/>
      <c r="D42" s="286"/>
      <c r="E42" s="285"/>
      <c r="F42" s="286"/>
      <c r="G42" s="285"/>
      <c r="H42" s="286"/>
      <c r="I42" s="285"/>
      <c r="J42" s="286"/>
      <c r="K42" s="285"/>
      <c r="L42" s="286"/>
    </row>
    <row r="43" spans="1:12" x14ac:dyDescent="0.2">
      <c r="A43" s="285"/>
      <c r="B43" s="292"/>
      <c r="C43" s="285"/>
      <c r="D43" s="292"/>
      <c r="E43" s="285"/>
      <c r="F43" s="292"/>
      <c r="G43" s="285"/>
      <c r="H43" s="292"/>
      <c r="I43" s="285"/>
      <c r="J43" s="292"/>
      <c r="K43" s="285"/>
      <c r="L43" s="292"/>
    </row>
    <row r="44" spans="1:12" s="287" customFormat="1" x14ac:dyDescent="0.2">
      <c r="A44" s="376" t="s">
        <v>107</v>
      </c>
      <c r="B44" s="376"/>
      <c r="C44" s="286"/>
      <c r="D44" s="285"/>
      <c r="E44" s="286"/>
      <c r="F44" s="286"/>
      <c r="G44" s="285"/>
      <c r="H44" s="286"/>
      <c r="I44" s="286"/>
      <c r="J44" s="285"/>
      <c r="K44" s="286"/>
      <c r="L44" s="285"/>
    </row>
    <row r="45" spans="1:12" s="287" customFormat="1" x14ac:dyDescent="0.2">
      <c r="A45" s="286"/>
      <c r="B45" s="285"/>
      <c r="C45" s="290"/>
      <c r="D45" s="291"/>
      <c r="E45" s="290"/>
      <c r="F45" s="286"/>
      <c r="G45" s="285"/>
      <c r="H45" s="289"/>
      <c r="I45" s="286"/>
      <c r="J45" s="285"/>
      <c r="K45" s="286"/>
      <c r="L45" s="285"/>
    </row>
    <row r="46" spans="1:12" s="287" customFormat="1" ht="15" customHeight="1" x14ac:dyDescent="0.2">
      <c r="A46" s="286"/>
      <c r="B46" s="285"/>
      <c r="C46" s="369" t="s">
        <v>269</v>
      </c>
      <c r="D46" s="369"/>
      <c r="E46" s="369"/>
      <c r="F46" s="286"/>
      <c r="G46" s="285"/>
      <c r="H46" s="374" t="s">
        <v>473</v>
      </c>
      <c r="I46" s="288"/>
      <c r="J46" s="285"/>
      <c r="K46" s="286"/>
      <c r="L46" s="285"/>
    </row>
    <row r="47" spans="1:12" s="287" customFormat="1" x14ac:dyDescent="0.2">
      <c r="A47" s="286"/>
      <c r="B47" s="285"/>
      <c r="C47" s="286"/>
      <c r="D47" s="285"/>
      <c r="E47" s="286"/>
      <c r="F47" s="286"/>
      <c r="G47" s="285"/>
      <c r="H47" s="375"/>
      <c r="I47" s="288"/>
      <c r="J47" s="285"/>
      <c r="K47" s="286"/>
      <c r="L47" s="285"/>
    </row>
    <row r="48" spans="1:12" s="284" customFormat="1" x14ac:dyDescent="0.2">
      <c r="A48" s="286"/>
      <c r="B48" s="285"/>
      <c r="C48" s="369" t="s">
        <v>140</v>
      </c>
      <c r="D48" s="369"/>
      <c r="E48" s="369"/>
      <c r="F48" s="286"/>
      <c r="G48" s="285"/>
      <c r="H48" s="286"/>
      <c r="I48" s="286"/>
      <c r="J48" s="285"/>
      <c r="K48" s="286"/>
      <c r="L48" s="285"/>
    </row>
    <row r="49" spans="5:5" s="284" customFormat="1" x14ac:dyDescent="0.2">
      <c r="E49" s="293"/>
    </row>
    <row r="50" spans="5:5" s="284" customFormat="1" x14ac:dyDescent="0.2">
      <c r="E50" s="293"/>
    </row>
    <row r="51" spans="5:5" s="284" customFormat="1" x14ac:dyDescent="0.2">
      <c r="E51" s="293"/>
    </row>
    <row r="52" spans="5:5" s="284" customFormat="1" x14ac:dyDescent="0.2">
      <c r="E52" s="293"/>
    </row>
    <row r="53" spans="5:5" s="284" customFormat="1" x14ac:dyDescent="0.2"/>
  </sheetData>
  <mergeCells count="10">
    <mergeCell ref="K4:M4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phoneticPr fontId="23" type="noConversion"/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I12 F13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336</v>
      </c>
      <c r="B1" s="79"/>
      <c r="C1" s="377" t="s">
        <v>110</v>
      </c>
      <c r="D1" s="377"/>
      <c r="E1" s="93"/>
    </row>
    <row r="2" spans="1:5" s="6" customFormat="1" x14ac:dyDescent="0.3">
      <c r="A2" s="76" t="s">
        <v>330</v>
      </c>
      <c r="B2" s="79"/>
      <c r="C2" s="378" t="s">
        <v>494</v>
      </c>
      <c r="D2" s="378"/>
      <c r="E2" s="378"/>
    </row>
    <row r="3" spans="1:5" s="6" customFormat="1" x14ac:dyDescent="0.3">
      <c r="A3" s="78" t="s">
        <v>141</v>
      </c>
      <c r="B3" s="76"/>
      <c r="C3" s="77"/>
      <c r="D3" s="77"/>
      <c r="E3" s="93"/>
    </row>
    <row r="4" spans="1:5" s="6" customFormat="1" x14ac:dyDescent="0.3">
      <c r="A4" s="78"/>
      <c r="B4" s="78"/>
      <c r="C4" s="77"/>
      <c r="D4" s="7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302" t="s">
        <v>487</v>
      </c>
      <c r="B6" s="294"/>
      <c r="C6" s="294"/>
      <c r="D6" s="294"/>
      <c r="E6" s="297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02"/>
      <c r="B8" s="102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331</v>
      </c>
      <c r="B10" s="100"/>
      <c r="C10" s="4"/>
      <c r="D10" s="4"/>
      <c r="E10" s="95"/>
    </row>
    <row r="11" spans="1:5" s="10" customFormat="1" x14ac:dyDescent="0.2">
      <c r="A11" s="100" t="s">
        <v>332</v>
      </c>
      <c r="B11" s="100"/>
      <c r="C11" s="4"/>
      <c r="D11" s="4"/>
      <c r="E11" s="96"/>
    </row>
    <row r="12" spans="1:5" s="10" customFormat="1" x14ac:dyDescent="0.2">
      <c r="A12" s="89" t="s">
        <v>280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5" s="10" customFormat="1" ht="17.25" customHeight="1" x14ac:dyDescent="0.2">
      <c r="A17" s="100" t="s">
        <v>333</v>
      </c>
      <c r="B17" s="89"/>
      <c r="C17" s="4"/>
      <c r="D17" s="4"/>
      <c r="E17" s="96"/>
    </row>
    <row r="18" spans="1:5" s="10" customFormat="1" ht="18" customHeight="1" x14ac:dyDescent="0.2">
      <c r="A18" s="100" t="s">
        <v>334</v>
      </c>
      <c r="B18" s="89"/>
      <c r="C18" s="4"/>
      <c r="D18" s="4"/>
      <c r="E18" s="96"/>
    </row>
    <row r="19" spans="1:5" s="10" customFormat="1" x14ac:dyDescent="0.2">
      <c r="A19" s="89" t="s">
        <v>280</v>
      </c>
      <c r="B19" s="89"/>
      <c r="C19" s="4"/>
      <c r="D19" s="4"/>
      <c r="E19" s="96"/>
    </row>
    <row r="20" spans="1:5" s="10" customFormat="1" x14ac:dyDescent="0.2">
      <c r="A20" s="89" t="s">
        <v>280</v>
      </c>
      <c r="B20" s="89"/>
      <c r="C20" s="4"/>
      <c r="D20" s="4"/>
      <c r="E20" s="96"/>
    </row>
    <row r="21" spans="1:5" s="10" customFormat="1" x14ac:dyDescent="0.2">
      <c r="A21" s="89" t="s">
        <v>280</v>
      </c>
      <c r="B21" s="89"/>
      <c r="C21" s="4"/>
      <c r="D21" s="4"/>
      <c r="E21" s="96"/>
    </row>
    <row r="22" spans="1:5" s="10" customFormat="1" x14ac:dyDescent="0.2">
      <c r="A22" s="89" t="s">
        <v>280</v>
      </c>
      <c r="B22" s="89"/>
      <c r="C22" s="4"/>
      <c r="D22" s="4"/>
      <c r="E22" s="96"/>
    </row>
    <row r="23" spans="1:5" s="10" customFormat="1" x14ac:dyDescent="0.2">
      <c r="A23" s="89" t="s">
        <v>280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337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5"/>
      <c r="B26" s="45"/>
    </row>
    <row r="27" spans="1:5" x14ac:dyDescent="0.3">
      <c r="A27" s="2" t="s">
        <v>437</v>
      </c>
      <c r="E27" s="5"/>
    </row>
    <row r="28" spans="1:5" x14ac:dyDescent="0.3">
      <c r="A28" s="2" t="s">
        <v>421</v>
      </c>
    </row>
    <row r="29" spans="1:5" x14ac:dyDescent="0.3">
      <c r="A29" s="215" t="s">
        <v>422</v>
      </c>
    </row>
    <row r="30" spans="1:5" x14ac:dyDescent="0.3">
      <c r="A30" s="215"/>
    </row>
    <row r="31" spans="1:5" x14ac:dyDescent="0.3">
      <c r="A31" s="215" t="s">
        <v>354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140</v>
      </c>
    </row>
    <row r="39" spans="1:9" s="23" customFormat="1" ht="12.75" x14ac:dyDescent="0.2"/>
  </sheetData>
  <mergeCells count="2">
    <mergeCell ref="C1:D1"/>
    <mergeCell ref="C2:E2"/>
  </mergeCells>
  <phoneticPr fontId="23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461</v>
      </c>
      <c r="B1" s="78"/>
      <c r="C1" s="381" t="s">
        <v>110</v>
      </c>
      <c r="D1" s="381"/>
    </row>
    <row r="2" spans="1:5" x14ac:dyDescent="0.3">
      <c r="A2" s="76" t="s">
        <v>462</v>
      </c>
      <c r="B2" s="78"/>
      <c r="C2" s="378" t="s">
        <v>494</v>
      </c>
      <c r="D2" s="378"/>
      <c r="E2" s="378"/>
    </row>
    <row r="3" spans="1:5" x14ac:dyDescent="0.3">
      <c r="A3" s="78" t="s">
        <v>141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302" t="s">
        <v>487</v>
      </c>
      <c r="B6" s="294"/>
      <c r="C6" s="294"/>
      <c r="D6" s="294"/>
      <c r="E6" s="297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7" t="s">
        <v>140</v>
      </c>
    </row>
    <row r="32" spans="1:9" s="23" customFormat="1" ht="12.75" x14ac:dyDescent="0.2"/>
  </sheetData>
  <mergeCells count="2">
    <mergeCell ref="C1:D1"/>
    <mergeCell ref="C2:E2"/>
  </mergeCells>
  <phoneticPr fontId="23" type="noConversion"/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463</v>
      </c>
      <c r="B1" s="79"/>
      <c r="C1" s="377" t="s">
        <v>110</v>
      </c>
      <c r="D1" s="377"/>
      <c r="E1" s="93"/>
    </row>
    <row r="2" spans="1:5" s="6" customFormat="1" x14ac:dyDescent="0.3">
      <c r="A2" s="76" t="s">
        <v>460</v>
      </c>
      <c r="B2" s="79"/>
      <c r="C2" s="378" t="s">
        <v>494</v>
      </c>
      <c r="D2" s="378"/>
      <c r="E2" s="378"/>
    </row>
    <row r="3" spans="1:5" s="6" customFormat="1" x14ac:dyDescent="0.3">
      <c r="A3" s="78" t="s">
        <v>141</v>
      </c>
      <c r="B3" s="76"/>
      <c r="C3" s="77"/>
      <c r="D3" s="77"/>
      <c r="E3" s="93"/>
    </row>
    <row r="4" spans="1:5" s="6" customFormat="1" x14ac:dyDescent="0.3">
      <c r="A4" s="78"/>
      <c r="B4" s="78"/>
      <c r="C4" s="77"/>
      <c r="D4" s="7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302" t="s">
        <v>487</v>
      </c>
      <c r="B6" s="294"/>
      <c r="C6" s="294"/>
      <c r="D6" s="294"/>
      <c r="E6" s="297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02"/>
      <c r="B8" s="102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299</v>
      </c>
      <c r="B10" s="100"/>
      <c r="C10" s="4"/>
      <c r="D10" s="4"/>
      <c r="E10" s="95"/>
    </row>
    <row r="11" spans="1:5" s="10" customFormat="1" x14ac:dyDescent="0.2">
      <c r="A11" s="100" t="s">
        <v>300</v>
      </c>
      <c r="B11" s="100"/>
      <c r="C11" s="4"/>
      <c r="D11" s="4"/>
      <c r="E11" s="96"/>
    </row>
    <row r="12" spans="1:5" s="10" customFormat="1" x14ac:dyDescent="0.2">
      <c r="A12" s="100" t="s">
        <v>301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9" x14ac:dyDescent="0.3">
      <c r="A17" s="101"/>
      <c r="B17" s="101" t="s">
        <v>337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5"/>
      <c r="B18" s="45"/>
    </row>
    <row r="19" spans="1:9" x14ac:dyDescent="0.3">
      <c r="A19" s="2" t="s">
        <v>404</v>
      </c>
      <c r="E19" s="5"/>
    </row>
    <row r="20" spans="1:9" x14ac:dyDescent="0.3">
      <c r="A20" s="2" t="s">
        <v>406</v>
      </c>
    </row>
    <row r="21" spans="1:9" x14ac:dyDescent="0.3">
      <c r="A21" s="215"/>
    </row>
    <row r="22" spans="1:9" x14ac:dyDescent="0.3">
      <c r="A22" s="215" t="s">
        <v>405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140</v>
      </c>
    </row>
    <row r="30" spans="1:9" s="23" customFormat="1" ht="12.75" x14ac:dyDescent="0.2"/>
  </sheetData>
  <mergeCells count="2">
    <mergeCell ref="C1:D1"/>
    <mergeCell ref="C2:E2"/>
  </mergeCells>
  <phoneticPr fontId="23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abSelected="1" view="pageBreakPreview" zoomScale="70" zoomScaleSheetLayoutView="70" workbookViewId="0">
      <selection activeCell="C65" sqref="C6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6" x14ac:dyDescent="0.3">
      <c r="A1" s="76" t="s">
        <v>225</v>
      </c>
      <c r="B1" s="123"/>
      <c r="C1" s="382" t="s">
        <v>199</v>
      </c>
      <c r="D1" s="382"/>
      <c r="E1" s="107"/>
    </row>
    <row r="2" spans="1:6" x14ac:dyDescent="0.3">
      <c r="A2" s="78" t="s">
        <v>141</v>
      </c>
      <c r="B2" s="123"/>
      <c r="C2" s="378" t="s">
        <v>494</v>
      </c>
      <c r="D2" s="378"/>
      <c r="E2" s="378"/>
      <c r="F2" s="378"/>
    </row>
    <row r="3" spans="1:6" x14ac:dyDescent="0.3">
      <c r="A3" s="118"/>
      <c r="B3" s="123"/>
      <c r="C3" s="79"/>
      <c r="D3" s="79"/>
      <c r="E3" s="107"/>
    </row>
    <row r="4" spans="1:6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6" x14ac:dyDescent="0.3">
      <c r="A5" s="302" t="s">
        <v>487</v>
      </c>
      <c r="B5" s="294"/>
      <c r="C5" s="294"/>
      <c r="D5" s="294"/>
      <c r="E5" s="297"/>
    </row>
    <row r="6" spans="1:6" x14ac:dyDescent="0.3">
      <c r="A6" s="79"/>
      <c r="B6" s="78"/>
      <c r="C6" s="78"/>
      <c r="D6" s="78"/>
      <c r="E6" s="110"/>
    </row>
    <row r="7" spans="1:6" x14ac:dyDescent="0.3">
      <c r="A7" s="117"/>
      <c r="B7" s="124"/>
      <c r="C7" s="125"/>
      <c r="D7" s="125"/>
      <c r="E7" s="107"/>
    </row>
    <row r="8" spans="1:6" ht="45" x14ac:dyDescent="0.3">
      <c r="A8" s="126" t="s">
        <v>114</v>
      </c>
      <c r="B8" s="126" t="s">
        <v>191</v>
      </c>
      <c r="C8" s="126" t="s">
        <v>305</v>
      </c>
      <c r="D8" s="126" t="s">
        <v>258</v>
      </c>
      <c r="E8" s="107"/>
    </row>
    <row r="9" spans="1:6" x14ac:dyDescent="0.3">
      <c r="A9" s="50"/>
      <c r="B9" s="51"/>
      <c r="C9" s="160"/>
      <c r="D9" s="160"/>
      <c r="E9" s="107"/>
    </row>
    <row r="10" spans="1:6" x14ac:dyDescent="0.3">
      <c r="A10" s="52" t="s">
        <v>192</v>
      </c>
      <c r="B10" s="53"/>
      <c r="C10" s="127">
        <f>C11+C34</f>
        <v>47375.21</v>
      </c>
      <c r="D10" s="127">
        <f>D11+D34</f>
        <v>37901.35</v>
      </c>
      <c r="E10" s="107"/>
    </row>
    <row r="11" spans="1:6" x14ac:dyDescent="0.3">
      <c r="A11" s="54" t="s">
        <v>193</v>
      </c>
      <c r="B11" s="55"/>
      <c r="C11" s="87">
        <f>C12+C14</f>
        <v>10.27</v>
      </c>
      <c r="D11" s="87">
        <f>D12+D14</f>
        <v>9.4</v>
      </c>
      <c r="E11" s="107"/>
    </row>
    <row r="12" spans="1:6" x14ac:dyDescent="0.3">
      <c r="A12" s="58">
        <v>1110</v>
      </c>
      <c r="B12" s="57" t="s">
        <v>143</v>
      </c>
      <c r="C12" s="8">
        <v>9.4</v>
      </c>
      <c r="D12" s="8">
        <v>9.4</v>
      </c>
      <c r="E12" s="107"/>
    </row>
    <row r="13" spans="1:6" x14ac:dyDescent="0.3">
      <c r="A13" s="58">
        <v>1120</v>
      </c>
      <c r="B13" s="57" t="s">
        <v>144</v>
      </c>
      <c r="C13" s="8"/>
      <c r="D13" s="8"/>
      <c r="E13" s="107"/>
    </row>
    <row r="14" spans="1:6" x14ac:dyDescent="0.3">
      <c r="A14" s="58">
        <v>1211</v>
      </c>
      <c r="B14" s="57" t="s">
        <v>145</v>
      </c>
      <c r="C14" s="8">
        <v>0.87</v>
      </c>
      <c r="D14" s="8">
        <v>0</v>
      </c>
      <c r="E14" s="107"/>
    </row>
    <row r="15" spans="1:6" x14ac:dyDescent="0.3">
      <c r="A15" s="58">
        <v>1212</v>
      </c>
      <c r="B15" s="57" t="s">
        <v>146</v>
      </c>
      <c r="C15" s="8"/>
      <c r="D15" s="8"/>
      <c r="E15" s="107"/>
    </row>
    <row r="16" spans="1:6" x14ac:dyDescent="0.3">
      <c r="A16" s="58">
        <v>1213</v>
      </c>
      <c r="B16" s="57" t="s">
        <v>147</v>
      </c>
      <c r="C16" s="8"/>
      <c r="D16" s="8"/>
      <c r="E16" s="107"/>
    </row>
    <row r="17" spans="1:5" x14ac:dyDescent="0.3">
      <c r="A17" s="58">
        <v>1214</v>
      </c>
      <c r="B17" s="57" t="s">
        <v>148</v>
      </c>
      <c r="C17" s="8"/>
      <c r="D17" s="8"/>
      <c r="E17" s="107"/>
    </row>
    <row r="18" spans="1:5" x14ac:dyDescent="0.3">
      <c r="A18" s="58">
        <v>1215</v>
      </c>
      <c r="B18" s="57" t="s">
        <v>149</v>
      </c>
      <c r="C18" s="8"/>
      <c r="D18" s="8"/>
      <c r="E18" s="107"/>
    </row>
    <row r="19" spans="1:5" x14ac:dyDescent="0.3">
      <c r="A19" s="58">
        <v>1300</v>
      </c>
      <c r="B19" s="57" t="s">
        <v>150</v>
      </c>
      <c r="C19" s="8"/>
      <c r="D19" s="8"/>
      <c r="E19" s="107"/>
    </row>
    <row r="20" spans="1:5" x14ac:dyDescent="0.3">
      <c r="A20" s="58">
        <v>1410</v>
      </c>
      <c r="B20" s="57" t="s">
        <v>151</v>
      </c>
      <c r="C20" s="8"/>
      <c r="D20" s="8"/>
      <c r="E20" s="107"/>
    </row>
    <row r="21" spans="1:5" x14ac:dyDescent="0.3">
      <c r="A21" s="58">
        <v>1421</v>
      </c>
      <c r="B21" s="57" t="s">
        <v>152</v>
      </c>
      <c r="C21" s="8"/>
      <c r="D21" s="8"/>
      <c r="E21" s="107"/>
    </row>
    <row r="22" spans="1:5" x14ac:dyDescent="0.3">
      <c r="A22" s="58">
        <v>1422</v>
      </c>
      <c r="B22" s="57" t="s">
        <v>153</v>
      </c>
      <c r="C22" s="8"/>
      <c r="D22" s="8"/>
      <c r="E22" s="107"/>
    </row>
    <row r="23" spans="1:5" x14ac:dyDescent="0.3">
      <c r="A23" s="58">
        <v>1423</v>
      </c>
      <c r="B23" s="57" t="s">
        <v>154</v>
      </c>
      <c r="C23" s="8"/>
      <c r="D23" s="8"/>
      <c r="E23" s="107"/>
    </row>
    <row r="24" spans="1:5" x14ac:dyDescent="0.3">
      <c r="A24" s="58">
        <v>1431</v>
      </c>
      <c r="B24" s="57" t="s">
        <v>155</v>
      </c>
      <c r="C24" s="8"/>
      <c r="D24" s="8"/>
      <c r="E24" s="107"/>
    </row>
    <row r="25" spans="1:5" x14ac:dyDescent="0.3">
      <c r="A25" s="58">
        <v>1432</v>
      </c>
      <c r="B25" s="57" t="s">
        <v>156</v>
      </c>
      <c r="C25" s="8"/>
      <c r="D25" s="8"/>
      <c r="E25" s="107"/>
    </row>
    <row r="26" spans="1:5" x14ac:dyDescent="0.3">
      <c r="A26" s="58">
        <v>1433</v>
      </c>
      <c r="B26" s="57" t="s">
        <v>157</v>
      </c>
      <c r="C26" s="8"/>
      <c r="D26" s="8"/>
      <c r="E26" s="107"/>
    </row>
    <row r="27" spans="1:5" x14ac:dyDescent="0.3">
      <c r="A27" s="58">
        <v>1441</v>
      </c>
      <c r="B27" s="57" t="s">
        <v>158</v>
      </c>
      <c r="C27" s="8"/>
      <c r="D27" s="8"/>
      <c r="E27" s="107"/>
    </row>
    <row r="28" spans="1:5" x14ac:dyDescent="0.3">
      <c r="A28" s="58">
        <v>1442</v>
      </c>
      <c r="B28" s="57" t="s">
        <v>159</v>
      </c>
      <c r="C28" s="8"/>
      <c r="D28" s="8"/>
      <c r="E28" s="107"/>
    </row>
    <row r="29" spans="1:5" x14ac:dyDescent="0.3">
      <c r="A29" s="58">
        <v>1443</v>
      </c>
      <c r="B29" s="57" t="s">
        <v>160</v>
      </c>
      <c r="C29" s="8"/>
      <c r="D29" s="8"/>
      <c r="E29" s="107"/>
    </row>
    <row r="30" spans="1:5" x14ac:dyDescent="0.3">
      <c r="A30" s="58">
        <v>1444</v>
      </c>
      <c r="B30" s="57" t="s">
        <v>161</v>
      </c>
      <c r="C30" s="8"/>
      <c r="D30" s="8"/>
      <c r="E30" s="107"/>
    </row>
    <row r="31" spans="1:5" x14ac:dyDescent="0.3">
      <c r="A31" s="58">
        <v>1445</v>
      </c>
      <c r="B31" s="57" t="s">
        <v>162</v>
      </c>
      <c r="C31" s="8"/>
      <c r="D31" s="8"/>
      <c r="E31" s="107"/>
    </row>
    <row r="32" spans="1:5" x14ac:dyDescent="0.3">
      <c r="A32" s="58">
        <v>1446</v>
      </c>
      <c r="B32" s="57" t="s">
        <v>163</v>
      </c>
      <c r="C32" s="8"/>
      <c r="D32" s="8"/>
      <c r="E32" s="107"/>
    </row>
    <row r="33" spans="1:5" x14ac:dyDescent="0.3">
      <c r="A33" s="31"/>
      <c r="E33" s="107"/>
    </row>
    <row r="34" spans="1:5" x14ac:dyDescent="0.3">
      <c r="A34" s="59" t="s">
        <v>194</v>
      </c>
      <c r="B34" s="57"/>
      <c r="C34" s="87">
        <v>47364.94</v>
      </c>
      <c r="D34" s="87">
        <v>37891.949999999997</v>
      </c>
      <c r="E34" s="107"/>
    </row>
    <row r="35" spans="1:5" x14ac:dyDescent="0.3">
      <c r="A35" s="58">
        <v>2110</v>
      </c>
      <c r="B35" s="57" t="s">
        <v>100</v>
      </c>
      <c r="C35" s="8"/>
      <c r="D35" s="8"/>
      <c r="E35" s="107"/>
    </row>
    <row r="36" spans="1:5" x14ac:dyDescent="0.3">
      <c r="A36" s="58">
        <v>2120</v>
      </c>
      <c r="B36" s="57" t="s">
        <v>164</v>
      </c>
      <c r="C36" s="8">
        <v>47364.94</v>
      </c>
      <c r="D36" s="8">
        <v>37891.949999999997</v>
      </c>
      <c r="E36" s="107"/>
    </row>
    <row r="37" spans="1:5" x14ac:dyDescent="0.3">
      <c r="A37" s="58">
        <v>2130</v>
      </c>
      <c r="B37" s="57" t="s">
        <v>101</v>
      </c>
      <c r="C37" s="8"/>
      <c r="D37" s="8"/>
      <c r="E37" s="107"/>
    </row>
    <row r="38" spans="1:5" x14ac:dyDescent="0.3">
      <c r="A38" s="58">
        <v>2140</v>
      </c>
      <c r="B38" s="57" t="s">
        <v>414</v>
      </c>
      <c r="C38" s="8"/>
      <c r="D38" s="8"/>
      <c r="E38" s="107"/>
    </row>
    <row r="39" spans="1:5" x14ac:dyDescent="0.3">
      <c r="A39" s="58">
        <v>2150</v>
      </c>
      <c r="B39" s="57" t="s">
        <v>418</v>
      </c>
      <c r="C39" s="8"/>
      <c r="D39" s="8"/>
      <c r="E39" s="107"/>
    </row>
    <row r="40" spans="1:5" x14ac:dyDescent="0.3">
      <c r="A40" s="58">
        <v>2220</v>
      </c>
      <c r="B40" s="57" t="s">
        <v>102</v>
      </c>
      <c r="C40" s="8"/>
      <c r="D40" s="8"/>
      <c r="E40" s="107"/>
    </row>
    <row r="41" spans="1:5" x14ac:dyDescent="0.3">
      <c r="A41" s="58">
        <v>2300</v>
      </c>
      <c r="B41" s="57" t="s">
        <v>165</v>
      </c>
      <c r="C41" s="8"/>
      <c r="D41" s="8"/>
      <c r="E41" s="107"/>
    </row>
    <row r="42" spans="1:5" x14ac:dyDescent="0.3">
      <c r="A42" s="58">
        <v>2400</v>
      </c>
      <c r="B42" s="57" t="s">
        <v>166</v>
      </c>
      <c r="C42" s="8"/>
      <c r="D42" s="8"/>
      <c r="E42" s="107"/>
    </row>
    <row r="43" spans="1:5" x14ac:dyDescent="0.3">
      <c r="A43" s="32"/>
      <c r="E43" s="107"/>
    </row>
    <row r="44" spans="1:5" x14ac:dyDescent="0.3">
      <c r="A44" s="56" t="s">
        <v>198</v>
      </c>
      <c r="B44" s="57"/>
      <c r="C44" s="87">
        <f>C10+C47</f>
        <v>62400.72</v>
      </c>
      <c r="D44" s="87">
        <f>D47+D51</f>
        <v>15025.51</v>
      </c>
      <c r="E44" s="107"/>
    </row>
    <row r="45" spans="1:5" x14ac:dyDescent="0.3">
      <c r="A45" s="59" t="s">
        <v>195</v>
      </c>
      <c r="B45" s="57"/>
      <c r="C45" s="87">
        <v>15025.51</v>
      </c>
      <c r="D45" s="87">
        <v>15025.51</v>
      </c>
      <c r="E45" s="107"/>
    </row>
    <row r="46" spans="1:5" x14ac:dyDescent="0.3">
      <c r="A46" s="58">
        <v>3100</v>
      </c>
      <c r="B46" s="57" t="s">
        <v>167</v>
      </c>
      <c r="C46" s="8"/>
      <c r="D46" s="8"/>
      <c r="E46" s="107"/>
    </row>
    <row r="47" spans="1:5" x14ac:dyDescent="0.3">
      <c r="A47" s="58">
        <v>3210</v>
      </c>
      <c r="B47" s="57" t="s">
        <v>168</v>
      </c>
      <c r="C47" s="8">
        <v>15025.51</v>
      </c>
      <c r="D47" s="8">
        <v>15025.51</v>
      </c>
      <c r="E47" s="107"/>
    </row>
    <row r="48" spans="1:5" x14ac:dyDescent="0.3">
      <c r="A48" s="58">
        <v>3221</v>
      </c>
      <c r="B48" s="57" t="s">
        <v>169</v>
      </c>
      <c r="C48" s="8"/>
      <c r="D48" s="8"/>
      <c r="E48" s="107"/>
    </row>
    <row r="49" spans="1:5" x14ac:dyDescent="0.3">
      <c r="A49" s="58">
        <v>3222</v>
      </c>
      <c r="B49" s="57" t="s">
        <v>170</v>
      </c>
      <c r="C49" s="8"/>
      <c r="D49" s="8"/>
      <c r="E49" s="107"/>
    </row>
    <row r="50" spans="1:5" x14ac:dyDescent="0.3">
      <c r="A50" s="58">
        <v>3223</v>
      </c>
      <c r="B50" s="57" t="s">
        <v>171</v>
      </c>
      <c r="C50" s="8"/>
      <c r="D50" s="8"/>
      <c r="E50" s="107"/>
    </row>
    <row r="51" spans="1:5" x14ac:dyDescent="0.3">
      <c r="A51" s="58">
        <v>3224</v>
      </c>
      <c r="B51" s="57" t="s">
        <v>172</v>
      </c>
      <c r="C51" s="8"/>
      <c r="D51" s="8"/>
      <c r="E51" s="107"/>
    </row>
    <row r="52" spans="1:5" x14ac:dyDescent="0.3">
      <c r="A52" s="58">
        <v>3231</v>
      </c>
      <c r="B52" s="57" t="s">
        <v>173</v>
      </c>
      <c r="C52" s="8"/>
      <c r="D52" s="8"/>
      <c r="E52" s="107"/>
    </row>
    <row r="53" spans="1:5" x14ac:dyDescent="0.3">
      <c r="A53" s="58">
        <v>3232</v>
      </c>
      <c r="B53" s="57" t="s">
        <v>174</v>
      </c>
      <c r="C53" s="8"/>
      <c r="D53" s="8"/>
      <c r="E53" s="107"/>
    </row>
    <row r="54" spans="1:5" x14ac:dyDescent="0.3">
      <c r="A54" s="58">
        <v>3234</v>
      </c>
      <c r="B54" s="57" t="s">
        <v>175</v>
      </c>
      <c r="C54" s="8"/>
      <c r="D54" s="8"/>
      <c r="E54" s="107"/>
    </row>
    <row r="55" spans="1:5" ht="30" x14ac:dyDescent="0.3">
      <c r="A55" s="58">
        <v>3236</v>
      </c>
      <c r="B55" s="57" t="s">
        <v>190</v>
      </c>
      <c r="C55" s="8"/>
      <c r="D55" s="8"/>
      <c r="E55" s="107"/>
    </row>
    <row r="56" spans="1:5" ht="45" x14ac:dyDescent="0.3">
      <c r="A56" s="58">
        <v>3237</v>
      </c>
      <c r="B56" s="57" t="s">
        <v>176</v>
      </c>
      <c r="C56" s="8"/>
      <c r="D56" s="8"/>
      <c r="E56" s="107"/>
    </row>
    <row r="57" spans="1:5" x14ac:dyDescent="0.3">
      <c r="A57" s="58">
        <v>3241</v>
      </c>
      <c r="B57" s="57" t="s">
        <v>177</v>
      </c>
      <c r="C57" s="8"/>
      <c r="D57" s="8"/>
      <c r="E57" s="107"/>
    </row>
    <row r="58" spans="1:5" x14ac:dyDescent="0.3">
      <c r="A58" s="58">
        <v>3242</v>
      </c>
      <c r="B58" s="57" t="s">
        <v>178</v>
      </c>
      <c r="C58" s="8"/>
      <c r="D58" s="8"/>
      <c r="E58" s="107"/>
    </row>
    <row r="59" spans="1:5" x14ac:dyDescent="0.3">
      <c r="A59" s="58">
        <v>3243</v>
      </c>
      <c r="B59" s="57" t="s">
        <v>179</v>
      </c>
      <c r="C59" s="8"/>
      <c r="D59" s="8"/>
      <c r="E59" s="107"/>
    </row>
    <row r="60" spans="1:5" x14ac:dyDescent="0.3">
      <c r="A60" s="58">
        <v>3245</v>
      </c>
      <c r="B60" s="57" t="s">
        <v>180</v>
      </c>
      <c r="C60" s="8"/>
      <c r="D60" s="8"/>
      <c r="E60" s="107"/>
    </row>
    <row r="61" spans="1:5" x14ac:dyDescent="0.3">
      <c r="A61" s="58">
        <v>3246</v>
      </c>
      <c r="B61" s="57" t="s">
        <v>181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9" t="s">
        <v>196</v>
      </c>
      <c r="B64" s="57"/>
      <c r="C64" s="87">
        <f>C65+C66+C67</f>
        <v>10.27</v>
      </c>
      <c r="D64" s="87">
        <f>D65+D67</f>
        <v>15025.51</v>
      </c>
      <c r="E64" s="107"/>
    </row>
    <row r="65" spans="1:5" x14ac:dyDescent="0.3">
      <c r="A65" s="58">
        <v>5100</v>
      </c>
      <c r="B65" s="57" t="s">
        <v>256</v>
      </c>
      <c r="C65" s="8">
        <v>10.27</v>
      </c>
      <c r="D65" s="8">
        <v>9.4</v>
      </c>
      <c r="E65" s="107"/>
    </row>
    <row r="66" spans="1:5" x14ac:dyDescent="0.3">
      <c r="A66" s="58">
        <v>5220</v>
      </c>
      <c r="B66" s="57" t="s">
        <v>438</v>
      </c>
      <c r="C66" s="8"/>
      <c r="D66" s="8"/>
      <c r="E66" s="107"/>
    </row>
    <row r="67" spans="1:5" x14ac:dyDescent="0.3">
      <c r="A67" s="58">
        <v>5230</v>
      </c>
      <c r="B67" s="57" t="s">
        <v>439</v>
      </c>
      <c r="C67" s="8"/>
      <c r="D67" s="8">
        <v>15016.11</v>
      </c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6" t="s">
        <v>197</v>
      </c>
      <c r="B70" s="57"/>
      <c r="C70" s="8"/>
      <c r="D70" s="8"/>
      <c r="E70" s="107"/>
    </row>
    <row r="71" spans="1:5" ht="30" x14ac:dyDescent="0.3">
      <c r="A71" s="58">
        <v>1</v>
      </c>
      <c r="B71" s="57" t="s">
        <v>182</v>
      </c>
      <c r="C71" s="8"/>
      <c r="D71" s="8"/>
      <c r="E71" s="107"/>
    </row>
    <row r="72" spans="1:5" x14ac:dyDescent="0.3">
      <c r="A72" s="58">
        <v>2</v>
      </c>
      <c r="B72" s="57" t="s">
        <v>183</v>
      </c>
      <c r="C72" s="8"/>
      <c r="D72" s="8"/>
      <c r="E72" s="107"/>
    </row>
    <row r="73" spans="1:5" x14ac:dyDescent="0.3">
      <c r="A73" s="58">
        <v>3</v>
      </c>
      <c r="B73" s="57" t="s">
        <v>184</v>
      </c>
      <c r="C73" s="8"/>
      <c r="D73" s="8"/>
      <c r="E73" s="107"/>
    </row>
    <row r="74" spans="1:5" x14ac:dyDescent="0.3">
      <c r="A74" s="58">
        <v>4</v>
      </c>
      <c r="B74" s="57" t="s">
        <v>369</v>
      </c>
      <c r="C74" s="8"/>
      <c r="D74" s="8"/>
      <c r="E74" s="107"/>
    </row>
    <row r="75" spans="1:5" x14ac:dyDescent="0.3">
      <c r="A75" s="58">
        <v>5</v>
      </c>
      <c r="B75" s="57" t="s">
        <v>185</v>
      </c>
      <c r="C75" s="8"/>
      <c r="D75" s="8"/>
      <c r="E75" s="107"/>
    </row>
    <row r="76" spans="1:5" x14ac:dyDescent="0.3">
      <c r="A76" s="58">
        <v>6</v>
      </c>
      <c r="B76" s="57" t="s">
        <v>186</v>
      </c>
      <c r="C76" s="8"/>
      <c r="D76" s="8"/>
      <c r="E76" s="107"/>
    </row>
    <row r="77" spans="1:5" x14ac:dyDescent="0.3">
      <c r="A77" s="58">
        <v>7</v>
      </c>
      <c r="B77" s="57" t="s">
        <v>187</v>
      </c>
      <c r="C77" s="8"/>
      <c r="D77" s="8"/>
      <c r="E77" s="107"/>
    </row>
    <row r="78" spans="1:5" x14ac:dyDescent="0.3">
      <c r="A78" s="58">
        <v>8</v>
      </c>
      <c r="B78" s="57" t="s">
        <v>188</v>
      </c>
      <c r="C78" s="8"/>
      <c r="D78" s="8"/>
      <c r="E78" s="107"/>
    </row>
    <row r="79" spans="1:5" x14ac:dyDescent="0.3">
      <c r="A79" s="58">
        <v>9</v>
      </c>
      <c r="B79" s="57" t="s">
        <v>189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450</v>
      </c>
      <c r="D87" s="12"/>
      <c r="E87"/>
      <c r="F87"/>
      <c r="G87"/>
      <c r="H87"/>
      <c r="I87"/>
    </row>
    <row r="88" spans="1:9" x14ac:dyDescent="0.3">
      <c r="A88"/>
      <c r="B88" s="2" t="s">
        <v>451</v>
      </c>
      <c r="D88" s="12"/>
      <c r="E88"/>
      <c r="F88"/>
      <c r="G88"/>
      <c r="H88"/>
      <c r="I88"/>
    </row>
    <row r="89" spans="1:9" customFormat="1" ht="12.75" x14ac:dyDescent="0.2">
      <c r="B89" s="6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F2"/>
  </mergeCells>
  <phoneticPr fontId="23" type="noConversion"/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5"/>
  <sheetViews>
    <sheetView showGridLines="0" view="pageBreakPreview" zoomScaleSheetLayoutView="70" workbookViewId="0">
      <selection activeCell="I2" sqref="I2:L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2" width="3" style="2" customWidth="1"/>
    <col min="13" max="16384" width="9.140625" style="2"/>
  </cols>
  <sheetData>
    <row r="1" spans="1:12" x14ac:dyDescent="0.3">
      <c r="A1" s="76" t="s">
        <v>457</v>
      </c>
      <c r="B1" s="78"/>
      <c r="C1" s="78"/>
      <c r="D1" s="78"/>
      <c r="E1" s="78"/>
      <c r="F1" s="78"/>
      <c r="G1" s="78"/>
      <c r="H1" s="78"/>
      <c r="I1" s="377" t="s">
        <v>110</v>
      </c>
      <c r="J1" s="377"/>
      <c r="K1" s="107"/>
    </row>
    <row r="2" spans="1:12" x14ac:dyDescent="0.3">
      <c r="A2" s="78" t="s">
        <v>141</v>
      </c>
      <c r="B2" s="78"/>
      <c r="C2" s="78"/>
      <c r="D2" s="78"/>
      <c r="E2" s="78"/>
      <c r="F2" s="78"/>
      <c r="G2" s="78"/>
      <c r="H2" s="78"/>
      <c r="I2" s="378" t="s">
        <v>494</v>
      </c>
      <c r="J2" s="378"/>
      <c r="K2" s="378"/>
      <c r="L2" s="378"/>
    </row>
    <row r="3" spans="1:12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2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2" x14ac:dyDescent="0.3">
      <c r="A5" s="302" t="s">
        <v>487</v>
      </c>
      <c r="B5" s="294"/>
      <c r="C5" s="294"/>
      <c r="D5" s="294"/>
      <c r="E5" s="297"/>
      <c r="F5" s="234"/>
      <c r="G5" s="233"/>
      <c r="H5" s="233"/>
      <c r="I5" s="233"/>
      <c r="J5" s="233"/>
      <c r="K5" s="107"/>
    </row>
    <row r="6" spans="1:12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2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2" s="27" customFormat="1" ht="45" x14ac:dyDescent="0.3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296</v>
      </c>
      <c r="H8" s="130" t="s">
        <v>297</v>
      </c>
      <c r="I8" s="130" t="s">
        <v>258</v>
      </c>
      <c r="J8" s="133" t="s">
        <v>115</v>
      </c>
      <c r="K8" s="107"/>
    </row>
    <row r="9" spans="1:12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2" s="27" customFormat="1" ht="30" x14ac:dyDescent="0.3">
      <c r="A10" s="161">
        <v>1</v>
      </c>
      <c r="B10" s="362" t="s">
        <v>483</v>
      </c>
      <c r="C10" s="162" t="s">
        <v>491</v>
      </c>
      <c r="D10" s="163" t="s">
        <v>222</v>
      </c>
      <c r="E10" s="363">
        <v>41640</v>
      </c>
      <c r="F10" s="28">
        <v>0.87</v>
      </c>
      <c r="G10" s="28">
        <v>800</v>
      </c>
      <c r="H10" s="28">
        <v>800.87</v>
      </c>
      <c r="I10" s="28">
        <v>0</v>
      </c>
      <c r="J10" s="367">
        <v>42004</v>
      </c>
      <c r="K10" s="107"/>
    </row>
    <row r="11" spans="1:12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2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2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2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2" x14ac:dyDescent="0.3">
      <c r="A15" s="106"/>
      <c r="B15" s="229" t="s">
        <v>107</v>
      </c>
      <c r="C15" s="106"/>
      <c r="D15" s="106"/>
      <c r="E15" s="106"/>
      <c r="F15" s="230"/>
      <c r="G15" s="106"/>
      <c r="H15" s="106"/>
      <c r="I15" s="106"/>
      <c r="J15" s="106"/>
    </row>
    <row r="16" spans="1:12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82"/>
      <c r="D17" s="106"/>
      <c r="E17" s="106"/>
      <c r="F17" s="282"/>
      <c r="G17" s="283"/>
      <c r="H17" s="283"/>
      <c r="I17" s="103"/>
      <c r="J17" s="103"/>
    </row>
    <row r="18" spans="1:10" x14ac:dyDescent="0.3">
      <c r="A18" s="103"/>
      <c r="B18" s="106"/>
      <c r="C18" s="231" t="s">
        <v>269</v>
      </c>
      <c r="D18" s="231"/>
      <c r="E18" s="106"/>
      <c r="F18" s="106" t="s">
        <v>274</v>
      </c>
      <c r="G18" s="103"/>
      <c r="H18" s="103"/>
      <c r="I18" s="103"/>
      <c r="J18" s="103"/>
    </row>
    <row r="19" spans="1:10" x14ac:dyDescent="0.3">
      <c r="A19" s="103"/>
      <c r="B19" s="106"/>
      <c r="C19" s="232" t="s">
        <v>140</v>
      </c>
      <c r="D19" s="106"/>
      <c r="E19" s="106"/>
      <c r="F19" s="106" t="s">
        <v>270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32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L2"/>
  </mergeCells>
  <phoneticPr fontId="23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J5" sqref="J5"/>
    </sheetView>
  </sheetViews>
  <sheetFormatPr defaultRowHeight="15" x14ac:dyDescent="0.3"/>
  <cols>
    <col min="1" max="1" width="12" style="98" customWidth="1"/>
    <col min="2" max="2" width="13.28515625" style="98" customWidth="1"/>
    <col min="3" max="3" width="21.42578125" style="98" customWidth="1"/>
    <col min="4" max="4" width="17.85546875" style="98" customWidth="1"/>
    <col min="5" max="5" width="12.7109375" style="98" customWidth="1"/>
    <col min="6" max="6" width="36.85546875" style="98" customWidth="1"/>
    <col min="7" max="7" width="22.28515625" style="98" customWidth="1"/>
    <col min="8" max="8" width="0.5703125" style="98" customWidth="1"/>
    <col min="9" max="16384" width="9.140625" style="98"/>
  </cols>
  <sheetData>
    <row r="1" spans="1:10" x14ac:dyDescent="0.3">
      <c r="A1" s="76" t="s">
        <v>372</v>
      </c>
      <c r="B1" s="78"/>
      <c r="C1" s="78"/>
      <c r="D1" s="78"/>
      <c r="E1" s="78"/>
      <c r="F1" s="78"/>
      <c r="G1" s="166" t="s">
        <v>110</v>
      </c>
      <c r="H1" s="167"/>
    </row>
    <row r="2" spans="1:10" x14ac:dyDescent="0.3">
      <c r="A2" s="78" t="s">
        <v>141</v>
      </c>
      <c r="B2" s="78"/>
      <c r="C2" s="78"/>
      <c r="D2" s="78"/>
      <c r="E2" s="78"/>
      <c r="F2" s="378" t="s">
        <v>494</v>
      </c>
      <c r="G2" s="378"/>
      <c r="H2" s="378"/>
      <c r="I2" s="378"/>
      <c r="J2" s="378"/>
    </row>
    <row r="3" spans="1:10" x14ac:dyDescent="0.3">
      <c r="A3" s="78"/>
      <c r="B3" s="78"/>
      <c r="C3" s="78"/>
      <c r="D3" s="78"/>
      <c r="E3" s="78"/>
      <c r="F3" s="78"/>
      <c r="G3" s="104"/>
      <c r="H3" s="167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10" x14ac:dyDescent="0.3">
      <c r="A5" s="302" t="s">
        <v>487</v>
      </c>
      <c r="B5" s="294"/>
      <c r="C5" s="294"/>
      <c r="D5" s="294"/>
      <c r="E5" s="297"/>
      <c r="F5" s="219"/>
      <c r="G5" s="219"/>
      <c r="H5" s="106"/>
    </row>
    <row r="6" spans="1:10" x14ac:dyDescent="0.3">
      <c r="A6" s="79"/>
      <c r="B6" s="78"/>
      <c r="C6" s="78"/>
      <c r="D6" s="78"/>
      <c r="E6" s="78"/>
      <c r="F6" s="78"/>
      <c r="G6" s="78"/>
      <c r="H6" s="106"/>
    </row>
    <row r="7" spans="1:10" x14ac:dyDescent="0.3">
      <c r="A7" s="78"/>
      <c r="B7" s="78"/>
      <c r="C7" s="78"/>
      <c r="D7" s="78"/>
      <c r="E7" s="78"/>
      <c r="F7" s="78"/>
      <c r="G7" s="78"/>
      <c r="H7" s="107"/>
    </row>
    <row r="8" spans="1:10" ht="45.75" customHeight="1" x14ac:dyDescent="0.3">
      <c r="A8" s="168" t="s">
        <v>315</v>
      </c>
      <c r="B8" s="168" t="s">
        <v>142</v>
      </c>
      <c r="C8" s="169" t="s">
        <v>370</v>
      </c>
      <c r="D8" s="169" t="s">
        <v>371</v>
      </c>
      <c r="E8" s="169" t="s">
        <v>276</v>
      </c>
      <c r="F8" s="168" t="s">
        <v>322</v>
      </c>
      <c r="G8" s="169" t="s">
        <v>316</v>
      </c>
      <c r="H8" s="107"/>
    </row>
    <row r="9" spans="1:10" x14ac:dyDescent="0.3">
      <c r="A9" s="170" t="s">
        <v>317</v>
      </c>
      <c r="B9" s="171"/>
      <c r="C9" s="172"/>
      <c r="D9" s="173"/>
      <c r="E9" s="173"/>
      <c r="F9" s="173"/>
      <c r="G9" s="174"/>
      <c r="H9" s="107"/>
    </row>
    <row r="10" spans="1:10" ht="15.75" x14ac:dyDescent="0.3">
      <c r="A10" s="171">
        <v>1</v>
      </c>
      <c r="B10" s="159"/>
      <c r="C10" s="175"/>
      <c r="D10" s="176"/>
      <c r="E10" s="176"/>
      <c r="F10" s="176"/>
      <c r="G10" s="177" t="str">
        <f>IF(ISBLANK(B10),"",G9+C10-D10)</f>
        <v/>
      </c>
      <c r="H10" s="107"/>
    </row>
    <row r="11" spans="1:10" ht="15.75" x14ac:dyDescent="0.3">
      <c r="A11" s="171">
        <v>2</v>
      </c>
      <c r="B11" s="159"/>
      <c r="C11" s="175"/>
      <c r="D11" s="176"/>
      <c r="E11" s="176"/>
      <c r="F11" s="176"/>
      <c r="G11" s="177" t="str">
        <f t="shared" ref="G11:G38" si="0">IF(ISBLANK(B11),"",G10+C11-D11)</f>
        <v/>
      </c>
      <c r="H11" s="107"/>
    </row>
    <row r="12" spans="1:10" ht="15.75" x14ac:dyDescent="0.3">
      <c r="A12" s="171">
        <v>3</v>
      </c>
      <c r="B12" s="159"/>
      <c r="C12" s="175"/>
      <c r="D12" s="176"/>
      <c r="E12" s="176"/>
      <c r="F12" s="176"/>
      <c r="G12" s="177" t="str">
        <f t="shared" si="0"/>
        <v/>
      </c>
      <c r="H12" s="107"/>
    </row>
    <row r="13" spans="1:10" ht="15.75" x14ac:dyDescent="0.3">
      <c r="A13" s="171">
        <v>4</v>
      </c>
      <c r="B13" s="159"/>
      <c r="C13" s="175"/>
      <c r="D13" s="176"/>
      <c r="E13" s="176"/>
      <c r="F13" s="176"/>
      <c r="G13" s="177" t="str">
        <f t="shared" si="0"/>
        <v/>
      </c>
      <c r="H13" s="107"/>
    </row>
    <row r="14" spans="1:10" ht="15.75" x14ac:dyDescent="0.3">
      <c r="A14" s="171">
        <v>5</v>
      </c>
      <c r="B14" s="159"/>
      <c r="C14" s="175"/>
      <c r="D14" s="176"/>
      <c r="E14" s="176"/>
      <c r="F14" s="176"/>
      <c r="G14" s="177" t="str">
        <f t="shared" si="0"/>
        <v/>
      </c>
      <c r="H14" s="107"/>
    </row>
    <row r="15" spans="1:10" ht="15.75" x14ac:dyDescent="0.3">
      <c r="A15" s="171">
        <v>6</v>
      </c>
      <c r="B15" s="159"/>
      <c r="C15" s="175"/>
      <c r="D15" s="176"/>
      <c r="E15" s="176"/>
      <c r="F15" s="176"/>
      <c r="G15" s="177" t="str">
        <f t="shared" si="0"/>
        <v/>
      </c>
      <c r="H15" s="107"/>
    </row>
    <row r="16" spans="1:10" ht="15.75" x14ac:dyDescent="0.3">
      <c r="A16" s="171">
        <v>7</v>
      </c>
      <c r="B16" s="159"/>
      <c r="C16" s="175"/>
      <c r="D16" s="176"/>
      <c r="E16" s="176"/>
      <c r="F16" s="176"/>
      <c r="G16" s="177" t="str">
        <f t="shared" si="0"/>
        <v/>
      </c>
      <c r="H16" s="107"/>
    </row>
    <row r="17" spans="1:8" ht="15.75" x14ac:dyDescent="0.3">
      <c r="A17" s="171">
        <v>8</v>
      </c>
      <c r="B17" s="159"/>
      <c r="C17" s="175"/>
      <c r="D17" s="176"/>
      <c r="E17" s="176"/>
      <c r="F17" s="176"/>
      <c r="G17" s="177" t="str">
        <f t="shared" si="0"/>
        <v/>
      </c>
      <c r="H17" s="107"/>
    </row>
    <row r="18" spans="1:8" ht="15.75" x14ac:dyDescent="0.3">
      <c r="A18" s="171">
        <v>9</v>
      </c>
      <c r="B18" s="159"/>
      <c r="C18" s="175"/>
      <c r="D18" s="176"/>
      <c r="E18" s="176"/>
      <c r="F18" s="176"/>
      <c r="G18" s="177" t="str">
        <f t="shared" si="0"/>
        <v/>
      </c>
      <c r="H18" s="107"/>
    </row>
    <row r="19" spans="1:8" ht="15.75" x14ac:dyDescent="0.3">
      <c r="A19" s="171">
        <v>10</v>
      </c>
      <c r="B19" s="159"/>
      <c r="C19" s="175"/>
      <c r="D19" s="176"/>
      <c r="E19" s="176"/>
      <c r="F19" s="176"/>
      <c r="G19" s="177" t="str">
        <f t="shared" si="0"/>
        <v/>
      </c>
      <c r="H19" s="107"/>
    </row>
    <row r="20" spans="1:8" ht="15.75" x14ac:dyDescent="0.3">
      <c r="A20" s="171">
        <v>11</v>
      </c>
      <c r="B20" s="159"/>
      <c r="C20" s="175"/>
      <c r="D20" s="176"/>
      <c r="E20" s="176"/>
      <c r="F20" s="176"/>
      <c r="G20" s="177" t="str">
        <f t="shared" si="0"/>
        <v/>
      </c>
      <c r="H20" s="107"/>
    </row>
    <row r="21" spans="1:8" ht="15.75" x14ac:dyDescent="0.3">
      <c r="A21" s="171">
        <v>12</v>
      </c>
      <c r="B21" s="159"/>
      <c r="C21" s="175"/>
      <c r="D21" s="176"/>
      <c r="E21" s="176"/>
      <c r="F21" s="176"/>
      <c r="G21" s="177" t="str">
        <f t="shared" si="0"/>
        <v/>
      </c>
      <c r="H21" s="107"/>
    </row>
    <row r="22" spans="1:8" ht="15.75" x14ac:dyDescent="0.3">
      <c r="A22" s="171">
        <v>13</v>
      </c>
      <c r="B22" s="159"/>
      <c r="C22" s="175"/>
      <c r="D22" s="176"/>
      <c r="E22" s="176"/>
      <c r="F22" s="176"/>
      <c r="G22" s="177" t="str">
        <f t="shared" si="0"/>
        <v/>
      </c>
      <c r="H22" s="107"/>
    </row>
    <row r="23" spans="1:8" ht="15.75" x14ac:dyDescent="0.3">
      <c r="A23" s="171">
        <v>14</v>
      </c>
      <c r="B23" s="159"/>
      <c r="C23" s="175"/>
      <c r="D23" s="176"/>
      <c r="E23" s="176"/>
      <c r="F23" s="176"/>
      <c r="G23" s="177" t="str">
        <f t="shared" si="0"/>
        <v/>
      </c>
      <c r="H23" s="107"/>
    </row>
    <row r="24" spans="1:8" ht="15.75" x14ac:dyDescent="0.3">
      <c r="A24" s="171">
        <v>15</v>
      </c>
      <c r="B24" s="159"/>
      <c r="C24" s="175"/>
      <c r="D24" s="176"/>
      <c r="E24" s="176"/>
      <c r="F24" s="176"/>
      <c r="G24" s="177" t="str">
        <f t="shared" si="0"/>
        <v/>
      </c>
      <c r="H24" s="107"/>
    </row>
    <row r="25" spans="1:8" ht="15.75" x14ac:dyDescent="0.3">
      <c r="A25" s="171">
        <v>16</v>
      </c>
      <c r="B25" s="159"/>
      <c r="C25" s="175"/>
      <c r="D25" s="176"/>
      <c r="E25" s="176"/>
      <c r="F25" s="176"/>
      <c r="G25" s="177" t="str">
        <f t="shared" si="0"/>
        <v/>
      </c>
      <c r="H25" s="107"/>
    </row>
    <row r="26" spans="1:8" ht="15.75" x14ac:dyDescent="0.3">
      <c r="A26" s="171">
        <v>17</v>
      </c>
      <c r="B26" s="159"/>
      <c r="C26" s="175"/>
      <c r="D26" s="176"/>
      <c r="E26" s="176"/>
      <c r="F26" s="176"/>
      <c r="G26" s="177" t="str">
        <f t="shared" si="0"/>
        <v/>
      </c>
      <c r="H26" s="107"/>
    </row>
    <row r="27" spans="1:8" ht="15.75" x14ac:dyDescent="0.3">
      <c r="A27" s="171">
        <v>18</v>
      </c>
      <c r="B27" s="159"/>
      <c r="C27" s="175"/>
      <c r="D27" s="176"/>
      <c r="E27" s="176"/>
      <c r="F27" s="176"/>
      <c r="G27" s="177" t="str">
        <f t="shared" si="0"/>
        <v/>
      </c>
      <c r="H27" s="107"/>
    </row>
    <row r="28" spans="1:8" ht="15.75" x14ac:dyDescent="0.3">
      <c r="A28" s="171">
        <v>19</v>
      </c>
      <c r="B28" s="159"/>
      <c r="C28" s="175"/>
      <c r="D28" s="176"/>
      <c r="E28" s="176"/>
      <c r="F28" s="176"/>
      <c r="G28" s="177" t="str">
        <f t="shared" si="0"/>
        <v/>
      </c>
      <c r="H28" s="107"/>
    </row>
    <row r="29" spans="1:8" ht="15.75" x14ac:dyDescent="0.3">
      <c r="A29" s="171">
        <v>20</v>
      </c>
      <c r="B29" s="159"/>
      <c r="C29" s="175"/>
      <c r="D29" s="176"/>
      <c r="E29" s="176"/>
      <c r="F29" s="176"/>
      <c r="G29" s="177" t="str">
        <f t="shared" si="0"/>
        <v/>
      </c>
      <c r="H29" s="107"/>
    </row>
    <row r="30" spans="1:8" ht="15.75" x14ac:dyDescent="0.3">
      <c r="A30" s="171">
        <v>21</v>
      </c>
      <c r="B30" s="159"/>
      <c r="C30" s="178"/>
      <c r="D30" s="179"/>
      <c r="E30" s="179"/>
      <c r="F30" s="179"/>
      <c r="G30" s="177" t="str">
        <f t="shared" si="0"/>
        <v/>
      </c>
      <c r="H30" s="107"/>
    </row>
    <row r="31" spans="1:8" ht="15.75" x14ac:dyDescent="0.3">
      <c r="A31" s="171">
        <v>22</v>
      </c>
      <c r="B31" s="159"/>
      <c r="C31" s="178"/>
      <c r="D31" s="179"/>
      <c r="E31" s="179"/>
      <c r="F31" s="179"/>
      <c r="G31" s="177" t="str">
        <f t="shared" si="0"/>
        <v/>
      </c>
      <c r="H31" s="107"/>
    </row>
    <row r="32" spans="1:8" ht="15.75" x14ac:dyDescent="0.3">
      <c r="A32" s="171">
        <v>23</v>
      </c>
      <c r="B32" s="159"/>
      <c r="C32" s="178"/>
      <c r="D32" s="179"/>
      <c r="E32" s="179"/>
      <c r="F32" s="179"/>
      <c r="G32" s="177" t="str">
        <f t="shared" si="0"/>
        <v/>
      </c>
      <c r="H32" s="107"/>
    </row>
    <row r="33" spans="1:10" ht="15.75" x14ac:dyDescent="0.3">
      <c r="A33" s="171">
        <v>24</v>
      </c>
      <c r="B33" s="159"/>
      <c r="C33" s="178"/>
      <c r="D33" s="179"/>
      <c r="E33" s="179"/>
      <c r="F33" s="179"/>
      <c r="G33" s="177" t="str">
        <f t="shared" si="0"/>
        <v/>
      </c>
      <c r="H33" s="107"/>
    </row>
    <row r="34" spans="1:10" ht="15.75" x14ac:dyDescent="0.3">
      <c r="A34" s="171">
        <v>25</v>
      </c>
      <c r="B34" s="159"/>
      <c r="C34" s="178"/>
      <c r="D34" s="179"/>
      <c r="E34" s="179"/>
      <c r="F34" s="179"/>
      <c r="G34" s="177" t="str">
        <f t="shared" si="0"/>
        <v/>
      </c>
      <c r="H34" s="107"/>
    </row>
    <row r="35" spans="1:10" ht="15.75" x14ac:dyDescent="0.3">
      <c r="A35" s="171">
        <v>26</v>
      </c>
      <c r="B35" s="159"/>
      <c r="C35" s="178"/>
      <c r="D35" s="179"/>
      <c r="E35" s="179"/>
      <c r="F35" s="179"/>
      <c r="G35" s="177" t="str">
        <f t="shared" si="0"/>
        <v/>
      </c>
      <c r="H35" s="107"/>
    </row>
    <row r="36" spans="1:10" ht="15.75" x14ac:dyDescent="0.3">
      <c r="A36" s="171">
        <v>27</v>
      </c>
      <c r="B36" s="159"/>
      <c r="C36" s="178"/>
      <c r="D36" s="179"/>
      <c r="E36" s="179"/>
      <c r="F36" s="179"/>
      <c r="G36" s="177" t="str">
        <f t="shared" si="0"/>
        <v/>
      </c>
      <c r="H36" s="107"/>
    </row>
    <row r="37" spans="1:10" ht="15.75" x14ac:dyDescent="0.3">
      <c r="A37" s="171">
        <v>28</v>
      </c>
      <c r="B37" s="159"/>
      <c r="C37" s="178"/>
      <c r="D37" s="179"/>
      <c r="E37" s="179"/>
      <c r="F37" s="179"/>
      <c r="G37" s="177" t="str">
        <f t="shared" si="0"/>
        <v/>
      </c>
      <c r="H37" s="107"/>
    </row>
    <row r="38" spans="1:10" ht="15.75" x14ac:dyDescent="0.3">
      <c r="A38" s="171">
        <v>29</v>
      </c>
      <c r="B38" s="159"/>
      <c r="C38" s="178"/>
      <c r="D38" s="179"/>
      <c r="E38" s="179"/>
      <c r="F38" s="179"/>
      <c r="G38" s="177" t="str">
        <f t="shared" si="0"/>
        <v/>
      </c>
      <c r="H38" s="107"/>
    </row>
    <row r="39" spans="1:10" ht="15.75" x14ac:dyDescent="0.3">
      <c r="A39" s="171" t="s">
        <v>280</v>
      </c>
      <c r="B39" s="159"/>
      <c r="C39" s="178"/>
      <c r="D39" s="179"/>
      <c r="E39" s="179"/>
      <c r="F39" s="179"/>
      <c r="G39" s="177" t="str">
        <f>IF(ISBLANK(B39),"",#REF!+C39-D39)</f>
        <v/>
      </c>
      <c r="H39" s="107"/>
    </row>
    <row r="40" spans="1:10" x14ac:dyDescent="0.3">
      <c r="A40" s="180" t="s">
        <v>318</v>
      </c>
      <c r="B40" s="181"/>
      <c r="C40" s="182"/>
      <c r="D40" s="183"/>
      <c r="E40" s="183"/>
      <c r="F40" s="184"/>
      <c r="G40" s="185" t="str">
        <f>G39</f>
        <v/>
      </c>
      <c r="H40" s="107"/>
    </row>
    <row r="44" spans="1:10" x14ac:dyDescent="0.3">
      <c r="B44" s="187" t="s">
        <v>107</v>
      </c>
      <c r="F44" s="94"/>
    </row>
    <row r="45" spans="1:10" x14ac:dyDescent="0.3">
      <c r="F45" s="186"/>
      <c r="G45" s="186"/>
      <c r="H45" s="186"/>
      <c r="I45" s="186"/>
      <c r="J45" s="186"/>
    </row>
    <row r="46" spans="1:10" x14ac:dyDescent="0.3">
      <c r="C46" s="188"/>
      <c r="F46" s="188"/>
      <c r="G46" s="189"/>
      <c r="H46" s="186"/>
      <c r="I46" s="186"/>
      <c r="J46" s="186"/>
    </row>
    <row r="47" spans="1:10" x14ac:dyDescent="0.3">
      <c r="A47" s="186"/>
      <c r="C47" s="190" t="s">
        <v>269</v>
      </c>
      <c r="F47" s="191" t="s">
        <v>274</v>
      </c>
      <c r="G47" s="189"/>
      <c r="H47" s="186"/>
      <c r="I47" s="186"/>
      <c r="J47" s="186"/>
    </row>
    <row r="48" spans="1:10" x14ac:dyDescent="0.3">
      <c r="A48" s="186"/>
      <c r="C48" s="192" t="s">
        <v>140</v>
      </c>
      <c r="F48" s="98" t="s">
        <v>270</v>
      </c>
      <c r="G48" s="186"/>
      <c r="H48" s="186"/>
      <c r="I48" s="186"/>
      <c r="J48" s="186"/>
    </row>
    <row r="49" spans="2:2" s="186" customFormat="1" x14ac:dyDescent="0.3">
      <c r="B49" s="98"/>
    </row>
    <row r="50" spans="2:2" s="186" customFormat="1" ht="12.75" x14ac:dyDescent="0.2"/>
    <row r="51" spans="2:2" s="186" customFormat="1" ht="12.75" x14ac:dyDescent="0.2"/>
    <row r="52" spans="2:2" s="186" customFormat="1" ht="12.75" x14ac:dyDescent="0.2"/>
    <row r="53" spans="2:2" s="186" customFormat="1" ht="12.75" x14ac:dyDescent="0.2"/>
  </sheetData>
  <mergeCells count="1">
    <mergeCell ref="F2:J2"/>
  </mergeCells>
  <phoneticPr fontId="23" type="noConversion"/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53"/>
  <sheetViews>
    <sheetView showGridLines="0" view="pageBreakPreview" topLeftCell="A10" zoomScaleSheetLayoutView="70" workbookViewId="0">
      <selection activeCell="M5" sqref="M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3" s="23" customFormat="1" ht="15" x14ac:dyDescent="0.2">
      <c r="A1" s="139" t="s">
        <v>306</v>
      </c>
      <c r="B1" s="140"/>
      <c r="C1" s="140"/>
      <c r="D1" s="140"/>
      <c r="E1" s="140"/>
      <c r="F1" s="80"/>
      <c r="G1" s="80"/>
      <c r="H1" s="80"/>
      <c r="I1" s="381" t="s">
        <v>110</v>
      </c>
      <c r="J1" s="381"/>
      <c r="K1" s="146"/>
    </row>
    <row r="2" spans="1:13" s="23" customFormat="1" ht="15" x14ac:dyDescent="0.3">
      <c r="A2" s="107" t="s">
        <v>141</v>
      </c>
      <c r="B2" s="140"/>
      <c r="C2" s="140"/>
      <c r="D2" s="140"/>
      <c r="E2" s="140"/>
      <c r="F2" s="141"/>
      <c r="G2" s="142"/>
      <c r="H2" s="142"/>
      <c r="I2" s="366" t="s">
        <v>494</v>
      </c>
      <c r="J2" s="366"/>
      <c r="K2" s="366"/>
      <c r="L2" s="366"/>
      <c r="M2" s="366"/>
    </row>
    <row r="3" spans="1:13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3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3" s="2" customFormat="1" ht="15" x14ac:dyDescent="0.3">
      <c r="A5" s="302" t="s">
        <v>487</v>
      </c>
      <c r="B5" s="294"/>
      <c r="C5" s="294"/>
      <c r="D5" s="294"/>
      <c r="E5" s="297"/>
      <c r="F5" s="60"/>
      <c r="G5" s="60"/>
      <c r="H5" s="60"/>
      <c r="I5" s="134"/>
      <c r="J5" s="60"/>
      <c r="K5" s="107"/>
    </row>
    <row r="6" spans="1:13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3" ht="45" x14ac:dyDescent="0.2">
      <c r="A7" s="135"/>
      <c r="B7" s="383" t="s">
        <v>221</v>
      </c>
      <c r="C7" s="383"/>
      <c r="D7" s="383" t="s">
        <v>294</v>
      </c>
      <c r="E7" s="383"/>
      <c r="F7" s="383" t="s">
        <v>295</v>
      </c>
      <c r="G7" s="383"/>
      <c r="H7" s="158" t="s">
        <v>281</v>
      </c>
      <c r="I7" s="383" t="s">
        <v>224</v>
      </c>
      <c r="J7" s="383"/>
      <c r="K7" s="147"/>
    </row>
    <row r="8" spans="1:13" ht="15" x14ac:dyDescent="0.2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3" ht="15" x14ac:dyDescent="0.2">
      <c r="A9" s="61" t="s">
        <v>117</v>
      </c>
      <c r="B9" s="84">
        <v>675</v>
      </c>
      <c r="C9" s="84">
        <f>C16+C23</f>
        <v>47364.94</v>
      </c>
      <c r="D9" s="84">
        <f t="shared" ref="D9:H9" si="0">SUM(D10,D14,D17)</f>
        <v>0</v>
      </c>
      <c r="E9" s="84">
        <f t="shared" si="0"/>
        <v>0</v>
      </c>
      <c r="F9" s="84">
        <v>0</v>
      </c>
      <c r="G9" s="84">
        <v>0</v>
      </c>
      <c r="H9" s="84">
        <f t="shared" si="0"/>
        <v>0</v>
      </c>
      <c r="I9" s="84">
        <f>I14+I19</f>
        <v>675</v>
      </c>
      <c r="J9" s="84">
        <f>J16+J23</f>
        <v>37891.950000000004</v>
      </c>
      <c r="K9" s="147"/>
    </row>
    <row r="10" spans="1:13" ht="15" x14ac:dyDescent="0.2">
      <c r="A10" s="62" t="s">
        <v>118</v>
      </c>
      <c r="B10" s="135">
        <f t="shared" ref="B10:I10" si="1">SUM(B11:B13)</f>
        <v>0</v>
      </c>
      <c r="C10" s="135">
        <f t="shared" si="1"/>
        <v>0</v>
      </c>
      <c r="D10" s="135">
        <f t="shared" si="1"/>
        <v>0</v>
      </c>
      <c r="E10" s="135">
        <f t="shared" si="1"/>
        <v>0</v>
      </c>
      <c r="F10" s="135">
        <f t="shared" si="1"/>
        <v>0</v>
      </c>
      <c r="G10" s="135">
        <f t="shared" si="1"/>
        <v>0</v>
      </c>
      <c r="H10" s="135">
        <f t="shared" si="1"/>
        <v>0</v>
      </c>
      <c r="I10" s="135">
        <f t="shared" si="1"/>
        <v>0</v>
      </c>
      <c r="J10" s="135">
        <f>J23+J16</f>
        <v>37891.950000000004</v>
      </c>
      <c r="K10" s="147"/>
    </row>
    <row r="11" spans="1:13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3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3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3" ht="15" x14ac:dyDescent="0.2">
      <c r="A14" s="62" t="s">
        <v>122</v>
      </c>
      <c r="B14" s="135">
        <f>B16+B23</f>
        <v>675</v>
      </c>
      <c r="C14" s="135">
        <v>47364.94</v>
      </c>
      <c r="D14" s="135">
        <f>SUM(D15:D16)</f>
        <v>0</v>
      </c>
      <c r="E14" s="135">
        <f>SUM(E15:E16)</f>
        <v>0</v>
      </c>
      <c r="F14" s="135">
        <v>0</v>
      </c>
      <c r="G14" s="135">
        <v>0</v>
      </c>
      <c r="H14" s="135">
        <f>SUM(H15:H16)</f>
        <v>0</v>
      </c>
      <c r="I14" s="135">
        <f>SUM(I15:I16)</f>
        <v>664</v>
      </c>
      <c r="J14" s="135">
        <f>J16+J19</f>
        <v>37891.950000000004</v>
      </c>
      <c r="K14" s="147"/>
    </row>
    <row r="15" spans="1:13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3" ht="15" x14ac:dyDescent="0.2">
      <c r="A16" s="62" t="s">
        <v>124</v>
      </c>
      <c r="B16" s="26">
        <v>664</v>
      </c>
      <c r="C16" s="26">
        <v>43858.64</v>
      </c>
      <c r="D16" s="26">
        <v>0</v>
      </c>
      <c r="E16" s="26">
        <v>0</v>
      </c>
      <c r="F16" s="26">
        <v>0</v>
      </c>
      <c r="G16" s="26">
        <v>0</v>
      </c>
      <c r="H16" s="26"/>
      <c r="I16" s="26">
        <v>664</v>
      </c>
      <c r="J16" s="26">
        <v>35086.910000000003</v>
      </c>
      <c r="K16" s="147"/>
    </row>
    <row r="17" spans="1:11" ht="15" x14ac:dyDescent="0.2">
      <c r="A17" s="62" t="s">
        <v>125</v>
      </c>
      <c r="B17" s="135">
        <v>0</v>
      </c>
      <c r="C17" s="135">
        <v>0</v>
      </c>
      <c r="D17" s="135">
        <f>SUM(D18:D19,D22,D23)</f>
        <v>0</v>
      </c>
      <c r="E17" s="135">
        <f>SUM(E18:E19,E22,E23)</f>
        <v>0</v>
      </c>
      <c r="F17" s="135">
        <v>0</v>
      </c>
      <c r="G17" s="135">
        <v>0</v>
      </c>
      <c r="H17" s="135">
        <f>SUM(H18:H19,H22,H23)</f>
        <v>0</v>
      </c>
      <c r="I17" s="135">
        <v>0</v>
      </c>
      <c r="J17" s="135">
        <v>0</v>
      </c>
      <c r="K17" s="147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2" t="s">
        <v>127</v>
      </c>
      <c r="B19" s="135">
        <v>11</v>
      </c>
      <c r="C19" s="135">
        <v>3506.3</v>
      </c>
      <c r="D19" s="135">
        <f>SUM(D20:D21)</f>
        <v>0</v>
      </c>
      <c r="E19" s="135">
        <f>SUM(E20:E21)</f>
        <v>0</v>
      </c>
      <c r="F19" s="135">
        <f>SUM(F20:F21)</f>
        <v>0</v>
      </c>
      <c r="G19" s="135">
        <f>SUM(G20:G21)</f>
        <v>0</v>
      </c>
      <c r="H19" s="135">
        <f>SUM(H20:H21)</f>
        <v>0</v>
      </c>
      <c r="I19" s="135">
        <v>11</v>
      </c>
      <c r="J19" s="135">
        <v>2805.04</v>
      </c>
      <c r="K19" s="147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2" t="s">
        <v>131</v>
      </c>
      <c r="B23" s="26">
        <v>11</v>
      </c>
      <c r="C23" s="26">
        <v>3506.3</v>
      </c>
      <c r="D23" s="26">
        <v>0</v>
      </c>
      <c r="E23" s="26">
        <v>0</v>
      </c>
      <c r="F23" s="26">
        <v>0</v>
      </c>
      <c r="G23" s="26">
        <v>0</v>
      </c>
      <c r="H23" s="26"/>
      <c r="I23" s="26">
        <v>11</v>
      </c>
      <c r="J23" s="26">
        <v>2805.04</v>
      </c>
      <c r="K23" s="147"/>
    </row>
    <row r="24" spans="1:11" ht="15" x14ac:dyDescent="0.2">
      <c r="A24" s="61" t="s">
        <v>132</v>
      </c>
      <c r="B24" s="84">
        <f>SUM(B25:B31)</f>
        <v>0</v>
      </c>
      <c r="C24" s="84">
        <f t="shared" ref="C24:J24" si="2">SUM(C25:C31)</f>
        <v>0</v>
      </c>
      <c r="D24" s="84">
        <f t="shared" si="2"/>
        <v>0</v>
      </c>
      <c r="E24" s="84">
        <f t="shared" si="2"/>
        <v>0</v>
      </c>
      <c r="F24" s="84">
        <f t="shared" si="2"/>
        <v>0</v>
      </c>
      <c r="G24" s="84">
        <f t="shared" si="2"/>
        <v>0</v>
      </c>
      <c r="H24" s="84">
        <f t="shared" si="2"/>
        <v>0</v>
      </c>
      <c r="I24" s="84">
        <f t="shared" si="2"/>
        <v>0</v>
      </c>
      <c r="J24" s="84">
        <f t="shared" si="2"/>
        <v>0</v>
      </c>
      <c r="K24" s="147"/>
    </row>
    <row r="25" spans="1:11" ht="15" x14ac:dyDescent="0.2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1" t="s">
        <v>133</v>
      </c>
      <c r="B32" s="84">
        <f>SUM(B33:B35)</f>
        <v>0</v>
      </c>
      <c r="C32" s="84">
        <f>SUM(C33:C35)</f>
        <v>0</v>
      </c>
      <c r="D32" s="84">
        <f t="shared" ref="D32:J32" si="3">SUM(D33:D35)</f>
        <v>0</v>
      </c>
      <c r="E32" s="84">
        <f>SUM(E33:E35)</f>
        <v>0</v>
      </c>
      <c r="F32" s="84">
        <f t="shared" si="3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3"/>
        <v>0</v>
      </c>
      <c r="K32" s="147"/>
    </row>
    <row r="33" spans="1:11" ht="15" x14ac:dyDescent="0.2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134</v>
      </c>
      <c r="B36" s="84">
        <f t="shared" ref="B36:J36" si="4">SUM(B37:B39,B42)</f>
        <v>0</v>
      </c>
      <c r="C36" s="84">
        <f t="shared" si="4"/>
        <v>0</v>
      </c>
      <c r="D36" s="84">
        <f t="shared" si="4"/>
        <v>0</v>
      </c>
      <c r="E36" s="84">
        <f t="shared" si="4"/>
        <v>0</v>
      </c>
      <c r="F36" s="84">
        <f t="shared" si="4"/>
        <v>0</v>
      </c>
      <c r="G36" s="84">
        <f t="shared" si="4"/>
        <v>0</v>
      </c>
      <c r="H36" s="84">
        <f t="shared" si="4"/>
        <v>0</v>
      </c>
      <c r="I36" s="84">
        <f t="shared" si="4"/>
        <v>0</v>
      </c>
      <c r="J36" s="84">
        <f t="shared" si="4"/>
        <v>0</v>
      </c>
      <c r="K36" s="147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137</v>
      </c>
      <c r="B39" s="135">
        <f t="shared" ref="B39:J39" si="5">SUM(B40:B41)</f>
        <v>0</v>
      </c>
      <c r="C39" s="135">
        <f t="shared" si="5"/>
        <v>0</v>
      </c>
      <c r="D39" s="135">
        <f t="shared" si="5"/>
        <v>0</v>
      </c>
      <c r="E39" s="135">
        <f t="shared" si="5"/>
        <v>0</v>
      </c>
      <c r="F39" s="135">
        <f t="shared" si="5"/>
        <v>0</v>
      </c>
      <c r="G39" s="135">
        <f t="shared" si="5"/>
        <v>0</v>
      </c>
      <c r="H39" s="135">
        <f t="shared" si="5"/>
        <v>0</v>
      </c>
      <c r="I39" s="135">
        <f t="shared" si="5"/>
        <v>0</v>
      </c>
      <c r="J39" s="135">
        <f t="shared" si="5"/>
        <v>0</v>
      </c>
      <c r="K39" s="147"/>
    </row>
    <row r="40" spans="1:11" ht="30" x14ac:dyDescent="0.2">
      <c r="A40" s="62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269</v>
      </c>
      <c r="F49" s="12" t="s">
        <v>274</v>
      </c>
      <c r="G49" s="74"/>
      <c r="I49"/>
      <c r="J49"/>
    </row>
    <row r="50" spans="1:10" s="2" customFormat="1" ht="15" x14ac:dyDescent="0.3">
      <c r="B50" s="67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I1:J1"/>
    <mergeCell ref="B7:C7"/>
    <mergeCell ref="D7:E7"/>
    <mergeCell ref="F7:G7"/>
    <mergeCell ref="I7:J7"/>
  </mergeCells>
  <phoneticPr fontId="23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G2" sqref="G2:K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9" t="s">
        <v>307</v>
      </c>
      <c r="B1" s="140"/>
      <c r="C1" s="140"/>
      <c r="D1" s="140"/>
      <c r="E1" s="140"/>
      <c r="F1" s="140"/>
      <c r="G1" s="146"/>
      <c r="H1" s="102" t="s">
        <v>199</v>
      </c>
      <c r="I1" s="146"/>
      <c r="J1" s="68"/>
      <c r="K1" s="68"/>
      <c r="L1" s="68"/>
    </row>
    <row r="2" spans="1:12" s="23" customFormat="1" ht="15" x14ac:dyDescent="0.3">
      <c r="A2" s="107" t="s">
        <v>141</v>
      </c>
      <c r="B2" s="140"/>
      <c r="C2" s="140"/>
      <c r="D2" s="140"/>
      <c r="E2" s="140"/>
      <c r="F2" s="140"/>
      <c r="G2" s="378" t="s">
        <v>494</v>
      </c>
      <c r="H2" s="378"/>
      <c r="I2" s="378"/>
      <c r="J2" s="378"/>
      <c r="K2" s="378"/>
      <c r="L2" s="68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 x14ac:dyDescent="0.3">
      <c r="A5" s="121" t="str">
        <f>'ფორმა N2'!A5</f>
        <v>პოლიტიკური პარტია "განახლებული საქართველოსთვის"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 x14ac:dyDescent="0.25">
      <c r="A27" s="69" t="s">
        <v>280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G2:K2"/>
  </mergeCells>
  <phoneticPr fontId="23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54"/>
  <sheetViews>
    <sheetView showGridLines="0" view="pageBreakPreview" zoomScale="70" zoomScaleSheetLayoutView="70" workbookViewId="0">
      <selection activeCell="M7" sqref="M7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3" s="23" customFormat="1" ht="15" x14ac:dyDescent="0.2">
      <c r="A1" s="139" t="s">
        <v>308</v>
      </c>
      <c r="B1" s="140"/>
      <c r="C1" s="140"/>
      <c r="D1" s="140"/>
      <c r="E1" s="140"/>
      <c r="F1" s="140"/>
      <c r="G1" s="140"/>
      <c r="H1" s="146"/>
      <c r="I1" s="80" t="s">
        <v>199</v>
      </c>
      <c r="J1" s="153"/>
    </row>
    <row r="2" spans="1:13" s="23" customFormat="1" ht="15" x14ac:dyDescent="0.3">
      <c r="A2" s="107" t="s">
        <v>141</v>
      </c>
      <c r="B2" s="140"/>
      <c r="C2" s="140"/>
      <c r="D2" s="140"/>
      <c r="E2" s="140"/>
      <c r="F2" s="140"/>
      <c r="G2" s="140"/>
      <c r="H2" s="146"/>
      <c r="I2" s="366" t="s">
        <v>494</v>
      </c>
      <c r="J2" s="366"/>
      <c r="K2" s="366"/>
      <c r="L2" s="366"/>
      <c r="M2" s="366"/>
    </row>
    <row r="3" spans="1:13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3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3" s="2" customFormat="1" ht="15" x14ac:dyDescent="0.3">
      <c r="A5" s="302" t="s">
        <v>487</v>
      </c>
      <c r="B5" s="294"/>
      <c r="C5" s="294"/>
      <c r="D5" s="294"/>
      <c r="E5" s="297"/>
      <c r="F5" s="151"/>
      <c r="G5" s="151"/>
      <c r="H5" s="151"/>
      <c r="I5" s="150"/>
      <c r="J5" s="106"/>
    </row>
    <row r="6" spans="1:13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3" ht="3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3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3" ht="15" x14ac:dyDescent="0.2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3" ht="15" x14ac:dyDescent="0.2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3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3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3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3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3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3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280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10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phoneticPr fontId="23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showGridLines="0" view="pageBreakPreview" zoomScale="70" zoomScaleSheetLayoutView="70" workbookViewId="0">
      <selection activeCell="F2" sqref="F2:J2"/>
    </sheetView>
  </sheetViews>
  <sheetFormatPr defaultRowHeight="12.75" x14ac:dyDescent="0.2"/>
  <cols>
    <col min="1" max="1" width="4.85546875" style="212" customWidth="1"/>
    <col min="2" max="2" width="37.42578125" style="212" customWidth="1"/>
    <col min="3" max="3" width="21.5703125" style="212" customWidth="1"/>
    <col min="4" max="4" width="20" style="212" customWidth="1"/>
    <col min="5" max="5" width="18.7109375" style="212" customWidth="1"/>
    <col min="6" max="6" width="24.140625" style="212" customWidth="1"/>
    <col min="7" max="7" width="27.140625" style="212" customWidth="1"/>
    <col min="8" max="8" width="0.7109375" style="212" customWidth="1"/>
    <col min="9" max="16384" width="9.140625" style="212"/>
  </cols>
  <sheetData>
    <row r="1" spans="1:12" s="196" customFormat="1" ht="15" x14ac:dyDescent="0.2">
      <c r="A1" s="193" t="s">
        <v>328</v>
      </c>
      <c r="B1" s="194"/>
      <c r="C1" s="194"/>
      <c r="D1" s="194"/>
      <c r="E1" s="194"/>
      <c r="F1" s="80"/>
      <c r="G1" s="80" t="s">
        <v>110</v>
      </c>
      <c r="H1" s="197"/>
    </row>
    <row r="2" spans="1:12" s="196" customFormat="1" ht="15" x14ac:dyDescent="0.2">
      <c r="A2" s="197" t="s">
        <v>319</v>
      </c>
      <c r="B2" s="194"/>
      <c r="C2" s="194"/>
      <c r="D2" s="194"/>
      <c r="E2" s="195"/>
      <c r="F2" s="378" t="s">
        <v>494</v>
      </c>
      <c r="G2" s="378"/>
      <c r="H2" s="378"/>
      <c r="I2" s="378"/>
      <c r="J2" s="378"/>
      <c r="K2" s="366"/>
      <c r="L2" s="366"/>
    </row>
    <row r="3" spans="1:12" s="196" customFormat="1" x14ac:dyDescent="0.2">
      <c r="A3" s="197"/>
      <c r="B3" s="194"/>
      <c r="C3" s="194"/>
      <c r="D3" s="194"/>
      <c r="E3" s="195"/>
      <c r="F3" s="195"/>
      <c r="G3" s="195"/>
      <c r="H3" s="197"/>
    </row>
    <row r="4" spans="1:12" s="196" customFormat="1" ht="15" x14ac:dyDescent="0.3">
      <c r="A4" s="116" t="s">
        <v>275</v>
      </c>
      <c r="B4" s="194"/>
      <c r="C4" s="194"/>
      <c r="D4" s="194"/>
      <c r="E4" s="198"/>
      <c r="F4" s="198"/>
      <c r="G4" s="195"/>
      <c r="H4" s="197"/>
    </row>
    <row r="5" spans="1:12" s="196" customFormat="1" ht="15" x14ac:dyDescent="0.2">
      <c r="A5" s="302" t="s">
        <v>487</v>
      </c>
      <c r="B5" s="294"/>
      <c r="C5" s="294"/>
      <c r="D5" s="294"/>
      <c r="E5" s="297"/>
      <c r="F5" s="199"/>
      <c r="G5" s="200"/>
      <c r="H5" s="197"/>
    </row>
    <row r="6" spans="1:12" s="213" customFormat="1" x14ac:dyDescent="0.2">
      <c r="A6" s="201"/>
      <c r="B6" s="201"/>
      <c r="C6" s="201"/>
      <c r="D6" s="201"/>
      <c r="E6" s="201"/>
      <c r="F6" s="201"/>
      <c r="G6" s="201"/>
      <c r="H6" s="198"/>
    </row>
    <row r="7" spans="1:12" s="196" customFormat="1" ht="51" x14ac:dyDescent="0.2">
      <c r="A7" s="228" t="s">
        <v>64</v>
      </c>
      <c r="B7" s="204" t="s">
        <v>323</v>
      </c>
      <c r="C7" s="204" t="s">
        <v>324</v>
      </c>
      <c r="D7" s="204" t="s">
        <v>325</v>
      </c>
      <c r="E7" s="204" t="s">
        <v>326</v>
      </c>
      <c r="F7" s="204" t="s">
        <v>327</v>
      </c>
      <c r="G7" s="204" t="s">
        <v>320</v>
      </c>
      <c r="H7" s="197"/>
    </row>
    <row r="8" spans="1:12" s="196" customFormat="1" x14ac:dyDescent="0.2">
      <c r="A8" s="202">
        <v>1</v>
      </c>
      <c r="B8" s="203">
        <v>2</v>
      </c>
      <c r="C8" s="203">
        <v>3</v>
      </c>
      <c r="D8" s="203">
        <v>4</v>
      </c>
      <c r="E8" s="204">
        <v>5</v>
      </c>
      <c r="F8" s="204">
        <v>6</v>
      </c>
      <c r="G8" s="204">
        <v>7</v>
      </c>
      <c r="H8" s="197"/>
    </row>
    <row r="9" spans="1:12" s="196" customFormat="1" x14ac:dyDescent="0.2">
      <c r="A9" s="214">
        <v>1</v>
      </c>
      <c r="B9" s="205"/>
      <c r="C9" s="205"/>
      <c r="D9" s="206"/>
      <c r="E9" s="205"/>
      <c r="F9" s="205"/>
      <c r="G9" s="205"/>
      <c r="H9" s="197"/>
    </row>
    <row r="10" spans="1:12" s="196" customFormat="1" x14ac:dyDescent="0.2">
      <c r="A10" s="214">
        <v>2</v>
      </c>
      <c r="B10" s="205"/>
      <c r="C10" s="205"/>
      <c r="D10" s="206"/>
      <c r="E10" s="205"/>
      <c r="F10" s="205"/>
      <c r="G10" s="205"/>
      <c r="H10" s="197"/>
    </row>
    <row r="11" spans="1:12" s="196" customFormat="1" x14ac:dyDescent="0.2">
      <c r="A11" s="214">
        <v>3</v>
      </c>
      <c r="B11" s="205"/>
      <c r="C11" s="205"/>
      <c r="D11" s="206"/>
      <c r="E11" s="205"/>
      <c r="F11" s="205"/>
      <c r="G11" s="205"/>
      <c r="H11" s="197"/>
    </row>
    <row r="12" spans="1:12" s="196" customFormat="1" x14ac:dyDescent="0.2">
      <c r="A12" s="214">
        <v>4</v>
      </c>
      <c r="B12" s="205"/>
      <c r="C12" s="205"/>
      <c r="D12" s="206"/>
      <c r="E12" s="205"/>
      <c r="F12" s="205"/>
      <c r="G12" s="205"/>
      <c r="H12" s="197"/>
    </row>
    <row r="13" spans="1:12" s="196" customFormat="1" x14ac:dyDescent="0.2">
      <c r="A13" s="214">
        <v>5</v>
      </c>
      <c r="B13" s="205"/>
      <c r="C13" s="205"/>
      <c r="D13" s="206"/>
      <c r="E13" s="205"/>
      <c r="F13" s="205"/>
      <c r="G13" s="205"/>
      <c r="H13" s="197"/>
    </row>
    <row r="14" spans="1:12" s="196" customFormat="1" x14ac:dyDescent="0.2">
      <c r="A14" s="214">
        <v>6</v>
      </c>
      <c r="B14" s="205"/>
      <c r="C14" s="205"/>
      <c r="D14" s="206"/>
      <c r="E14" s="205"/>
      <c r="F14" s="205"/>
      <c r="G14" s="205"/>
      <c r="H14" s="197"/>
    </row>
    <row r="15" spans="1:12" s="196" customFormat="1" x14ac:dyDescent="0.2">
      <c r="A15" s="214">
        <v>7</v>
      </c>
      <c r="B15" s="205"/>
      <c r="C15" s="205"/>
      <c r="D15" s="206"/>
      <c r="E15" s="205"/>
      <c r="F15" s="205"/>
      <c r="G15" s="205"/>
      <c r="H15" s="197"/>
    </row>
    <row r="16" spans="1:12" s="196" customFormat="1" x14ac:dyDescent="0.2">
      <c r="A16" s="214">
        <v>8</v>
      </c>
      <c r="B16" s="205"/>
      <c r="C16" s="205"/>
      <c r="D16" s="206"/>
      <c r="E16" s="205"/>
      <c r="F16" s="205"/>
      <c r="G16" s="205"/>
      <c r="H16" s="197"/>
    </row>
    <row r="17" spans="1:11" s="196" customFormat="1" x14ac:dyDescent="0.2">
      <c r="A17" s="214">
        <v>9</v>
      </c>
      <c r="B17" s="205"/>
      <c r="C17" s="205"/>
      <c r="D17" s="206"/>
      <c r="E17" s="205"/>
      <c r="F17" s="205"/>
      <c r="G17" s="205"/>
      <c r="H17" s="197"/>
    </row>
    <row r="18" spans="1:11" s="196" customFormat="1" x14ac:dyDescent="0.2">
      <c r="A18" s="214">
        <v>10</v>
      </c>
      <c r="B18" s="205"/>
      <c r="C18" s="205"/>
      <c r="D18" s="206"/>
      <c r="E18" s="205"/>
      <c r="F18" s="205"/>
      <c r="G18" s="205"/>
      <c r="H18" s="197"/>
    </row>
    <row r="19" spans="1:11" s="196" customFormat="1" x14ac:dyDescent="0.2">
      <c r="A19" s="214" t="s">
        <v>278</v>
      </c>
      <c r="B19" s="205"/>
      <c r="C19" s="205"/>
      <c r="D19" s="206"/>
      <c r="E19" s="205"/>
      <c r="F19" s="205"/>
      <c r="G19" s="205"/>
      <c r="H19" s="197"/>
    </row>
    <row r="22" spans="1:11" s="196" customFormat="1" x14ac:dyDescent="0.2"/>
    <row r="23" spans="1:11" s="196" customFormat="1" x14ac:dyDescent="0.2"/>
    <row r="24" spans="1:11" s="21" customFormat="1" ht="15" x14ac:dyDescent="0.3">
      <c r="B24" s="207" t="s">
        <v>107</v>
      </c>
      <c r="C24" s="207"/>
    </row>
    <row r="25" spans="1:11" s="21" customFormat="1" ht="15" x14ac:dyDescent="0.3">
      <c r="B25" s="207"/>
      <c r="C25" s="207"/>
    </row>
    <row r="26" spans="1:11" s="21" customFormat="1" ht="15" x14ac:dyDescent="0.3">
      <c r="C26" s="209"/>
      <c r="F26" s="209"/>
      <c r="G26" s="209"/>
      <c r="H26" s="208"/>
    </row>
    <row r="27" spans="1:11" s="21" customFormat="1" ht="15" x14ac:dyDescent="0.3">
      <c r="C27" s="210" t="s">
        <v>269</v>
      </c>
      <c r="F27" s="207" t="s">
        <v>321</v>
      </c>
      <c r="J27" s="208"/>
      <c r="K27" s="208"/>
    </row>
    <row r="28" spans="1:11" s="21" customFormat="1" ht="15" x14ac:dyDescent="0.3">
      <c r="C28" s="210" t="s">
        <v>140</v>
      </c>
      <c r="F28" s="211" t="s">
        <v>270</v>
      </c>
      <c r="J28" s="208"/>
      <c r="K28" s="208"/>
    </row>
    <row r="29" spans="1:11" s="196" customFormat="1" ht="15" x14ac:dyDescent="0.3">
      <c r="C29" s="210"/>
      <c r="J29" s="213"/>
      <c r="K29" s="213"/>
    </row>
  </sheetData>
  <mergeCells count="1">
    <mergeCell ref="F2:J2"/>
  </mergeCells>
  <phoneticPr fontId="23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13" sqref="C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303</v>
      </c>
      <c r="B1" s="78"/>
      <c r="C1" s="377" t="s">
        <v>110</v>
      </c>
      <c r="D1" s="377"/>
      <c r="E1" s="110"/>
    </row>
    <row r="2" spans="1:7" x14ac:dyDescent="0.3">
      <c r="A2" s="78" t="s">
        <v>141</v>
      </c>
      <c r="B2" s="78"/>
      <c r="C2" s="378" t="s">
        <v>494</v>
      </c>
      <c r="D2" s="378"/>
      <c r="E2" s="378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275</v>
      </c>
      <c r="B4" s="104"/>
      <c r="C4" s="105"/>
      <c r="D4" s="78"/>
      <c r="E4" s="110"/>
    </row>
    <row r="5" spans="1:7" x14ac:dyDescent="0.3">
      <c r="A5" s="302" t="s">
        <v>487</v>
      </c>
      <c r="B5" s="294"/>
      <c r="C5" s="294"/>
      <c r="D5" s="294"/>
      <c r="E5" s="297"/>
    </row>
    <row r="6" spans="1:7" x14ac:dyDescent="0.3">
      <c r="A6" s="301"/>
      <c r="B6" s="297"/>
      <c r="C6" s="300"/>
      <c r="D6" s="299"/>
      <c r="E6" s="297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35">
        <v>1</v>
      </c>
      <c r="B9" s="235" t="s">
        <v>65</v>
      </c>
      <c r="C9" s="87">
        <v>800</v>
      </c>
      <c r="D9" s="87">
        <v>800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v>800</v>
      </c>
      <c r="D10" s="87">
        <v>800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310</v>
      </c>
      <c r="C12" s="109">
        <v>800</v>
      </c>
      <c r="D12" s="109">
        <v>800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313</v>
      </c>
      <c r="C13" s="8">
        <v>800</v>
      </c>
      <c r="D13" s="8">
        <v>800</v>
      </c>
      <c r="E13" s="110"/>
    </row>
    <row r="14" spans="1:7" s="3" customFormat="1" ht="16.5" customHeight="1" x14ac:dyDescent="0.3">
      <c r="A14" s="99" t="s">
        <v>109</v>
      </c>
      <c r="B14" s="99" t="s">
        <v>97</v>
      </c>
      <c r="C14" s="8"/>
      <c r="D14" s="8"/>
      <c r="E14" s="110"/>
    </row>
    <row r="15" spans="1:7" s="3" customFormat="1" ht="16.5" customHeight="1" x14ac:dyDescent="0.3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0"/>
    </row>
    <row r="16" spans="1:7" s="3" customFormat="1" ht="16.5" customHeight="1" x14ac:dyDescent="0.3">
      <c r="A16" s="99" t="s">
        <v>84</v>
      </c>
      <c r="B16" s="99" t="s">
        <v>86</v>
      </c>
      <c r="C16" s="8"/>
      <c r="D16" s="8"/>
      <c r="E16" s="110"/>
    </row>
    <row r="17" spans="1:6" s="3" customFormat="1" ht="30" x14ac:dyDescent="0.3">
      <c r="A17" s="99" t="s">
        <v>85</v>
      </c>
      <c r="B17" s="99" t="s">
        <v>111</v>
      </c>
      <c r="C17" s="8"/>
      <c r="D17" s="8"/>
      <c r="E17" s="110"/>
    </row>
    <row r="18" spans="1:6" s="3" customFormat="1" ht="16.5" customHeight="1" x14ac:dyDescent="0.3">
      <c r="A18" s="90" t="s">
        <v>87</v>
      </c>
      <c r="B18" s="90" t="s">
        <v>420</v>
      </c>
      <c r="C18" s="109">
        <f>SUM(C19:C22)</f>
        <v>0</v>
      </c>
      <c r="D18" s="109">
        <f>SUM(D19:D22)</f>
        <v>0</v>
      </c>
      <c r="E18" s="110"/>
    </row>
    <row r="19" spans="1:6" s="3" customFormat="1" ht="16.5" customHeight="1" x14ac:dyDescent="0.3">
      <c r="A19" s="99" t="s">
        <v>88</v>
      </c>
      <c r="B19" s="99" t="s">
        <v>89</v>
      </c>
      <c r="C19" s="8"/>
      <c r="D19" s="8"/>
      <c r="E19" s="110"/>
    </row>
    <row r="20" spans="1:6" s="3" customFormat="1" ht="30" x14ac:dyDescent="0.3">
      <c r="A20" s="99" t="s">
        <v>92</v>
      </c>
      <c r="B20" s="99" t="s">
        <v>90</v>
      </c>
      <c r="C20" s="8"/>
      <c r="D20" s="8"/>
      <c r="E20" s="110"/>
    </row>
    <row r="21" spans="1:6" s="3" customFormat="1" ht="16.5" customHeight="1" x14ac:dyDescent="0.3">
      <c r="A21" s="99" t="s">
        <v>93</v>
      </c>
      <c r="B21" s="99" t="s">
        <v>91</v>
      </c>
      <c r="C21" s="8"/>
      <c r="D21" s="8"/>
      <c r="E21" s="110"/>
    </row>
    <row r="22" spans="1:6" s="3" customFormat="1" ht="16.5" customHeight="1" x14ac:dyDescent="0.3">
      <c r="A22" s="99" t="s">
        <v>94</v>
      </c>
      <c r="B22" s="99" t="s">
        <v>448</v>
      </c>
      <c r="C22" s="8"/>
      <c r="D22" s="8"/>
      <c r="E22" s="110"/>
    </row>
    <row r="23" spans="1:6" s="3" customFormat="1" ht="16.5" customHeight="1" x14ac:dyDescent="0.3">
      <c r="A23" s="90" t="s">
        <v>95</v>
      </c>
      <c r="B23" s="90" t="s">
        <v>449</v>
      </c>
      <c r="C23" s="273"/>
      <c r="D23" s="8"/>
      <c r="E23" s="110"/>
    </row>
    <row r="24" spans="1:6" s="3" customFormat="1" x14ac:dyDescent="0.3">
      <c r="A24" s="90" t="s">
        <v>252</v>
      </c>
      <c r="B24" s="90" t="s">
        <v>455</v>
      </c>
      <c r="C24" s="8"/>
      <c r="D24" s="8"/>
      <c r="E24" s="110"/>
    </row>
    <row r="25" spans="1:6" ht="16.5" customHeight="1" x14ac:dyDescent="0.3">
      <c r="A25" s="89">
        <v>1.2</v>
      </c>
      <c r="B25" s="89" t="s">
        <v>96</v>
      </c>
      <c r="C25" s="87">
        <f>SUM(C26,C30)</f>
        <v>0</v>
      </c>
      <c r="D25" s="87">
        <f>SUM(D26,D30)</f>
        <v>0</v>
      </c>
      <c r="E25" s="110"/>
    </row>
    <row r="26" spans="1:6" ht="16.5" customHeight="1" x14ac:dyDescent="0.3">
      <c r="A26" s="90" t="s">
        <v>32</v>
      </c>
      <c r="B26" s="90" t="s">
        <v>313</v>
      </c>
      <c r="C26" s="109">
        <f>SUM(C27:C29)</f>
        <v>0</v>
      </c>
      <c r="D26" s="109">
        <f>SUM(D27:D29)</f>
        <v>0</v>
      </c>
      <c r="E26" s="110"/>
    </row>
    <row r="27" spans="1:6" x14ac:dyDescent="0.3">
      <c r="A27" s="243" t="s">
        <v>98</v>
      </c>
      <c r="B27" s="243" t="s">
        <v>311</v>
      </c>
      <c r="C27" s="8"/>
      <c r="D27" s="8"/>
      <c r="E27" s="110"/>
    </row>
    <row r="28" spans="1:6" x14ac:dyDescent="0.3">
      <c r="A28" s="243" t="s">
        <v>99</v>
      </c>
      <c r="B28" s="243" t="s">
        <v>314</v>
      </c>
      <c r="C28" s="8"/>
      <c r="D28" s="8"/>
      <c r="E28" s="110"/>
    </row>
    <row r="29" spans="1:6" x14ac:dyDescent="0.3">
      <c r="A29" s="243" t="s">
        <v>458</v>
      </c>
      <c r="B29" s="243" t="s">
        <v>312</v>
      </c>
      <c r="C29" s="8"/>
      <c r="D29" s="8"/>
      <c r="E29" s="110"/>
    </row>
    <row r="30" spans="1:6" x14ac:dyDescent="0.3">
      <c r="A30" s="90" t="s">
        <v>33</v>
      </c>
      <c r="B30" s="257" t="s">
        <v>454</v>
      </c>
      <c r="C30" s="8"/>
      <c r="D30" s="8"/>
      <c r="E30" s="110"/>
    </row>
    <row r="31" spans="1:6" x14ac:dyDescent="0.3">
      <c r="D31" s="27"/>
      <c r="E31" s="111"/>
      <c r="F31" s="27"/>
    </row>
    <row r="32" spans="1:6" x14ac:dyDescent="0.3">
      <c r="A32" s="1"/>
      <c r="D32" s="27"/>
      <c r="E32" s="111"/>
      <c r="F32" s="27"/>
    </row>
    <row r="33" spans="1:9" x14ac:dyDescent="0.3">
      <c r="D33" s="27"/>
      <c r="E33" s="111"/>
      <c r="F33" s="27"/>
    </row>
    <row r="34" spans="1:9" x14ac:dyDescent="0.3">
      <c r="D34" s="27"/>
      <c r="E34" s="111"/>
      <c r="F34" s="27"/>
    </row>
    <row r="35" spans="1:9" x14ac:dyDescent="0.3">
      <c r="A35" s="71" t="s">
        <v>107</v>
      </c>
      <c r="D35" s="27"/>
      <c r="E35" s="111"/>
      <c r="F35" s="27"/>
    </row>
    <row r="36" spans="1:9" x14ac:dyDescent="0.3">
      <c r="D36" s="27"/>
      <c r="E36" s="112"/>
      <c r="F36" s="112"/>
      <c r="G36"/>
      <c r="H36"/>
      <c r="I36"/>
    </row>
    <row r="37" spans="1:9" x14ac:dyDescent="0.3">
      <c r="D37" s="113"/>
      <c r="E37" s="112"/>
      <c r="F37" s="112"/>
      <c r="G37"/>
      <c r="H37"/>
      <c r="I37"/>
    </row>
    <row r="38" spans="1:9" x14ac:dyDescent="0.3">
      <c r="A38"/>
      <c r="B38" s="71" t="s">
        <v>272</v>
      </c>
      <c r="D38" s="113"/>
      <c r="E38" s="112"/>
      <c r="F38" s="112"/>
      <c r="G38"/>
      <c r="H38"/>
      <c r="I38"/>
    </row>
    <row r="39" spans="1:9" x14ac:dyDescent="0.3">
      <c r="A39"/>
      <c r="B39" s="2" t="s">
        <v>271</v>
      </c>
      <c r="D39" s="113"/>
      <c r="E39" s="112"/>
      <c r="F39" s="112"/>
      <c r="G39"/>
      <c r="H39"/>
      <c r="I39"/>
    </row>
    <row r="40" spans="1:9" customFormat="1" ht="12.75" x14ac:dyDescent="0.2">
      <c r="B40" s="67" t="s">
        <v>140</v>
      </c>
      <c r="D40" s="112"/>
      <c r="E40" s="112"/>
      <c r="F40" s="112"/>
    </row>
    <row r="41" spans="1:9" x14ac:dyDescent="0.3">
      <c r="D41" s="27"/>
      <c r="E41" s="111"/>
      <c r="F41" s="27"/>
    </row>
  </sheetData>
  <mergeCells count="2">
    <mergeCell ref="C1:D1"/>
    <mergeCell ref="C2:E2"/>
  </mergeCells>
  <phoneticPr fontId="23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view="pageBreakPreview" zoomScale="70" zoomScaleNormal="80" zoomScaleSheetLayoutView="70" workbookViewId="0">
      <selection activeCell="L5" sqref="L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5" ht="15" x14ac:dyDescent="0.2">
      <c r="A1" s="139" t="s">
        <v>467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110</v>
      </c>
    </row>
    <row r="2" spans="1:15" ht="15" x14ac:dyDescent="0.3">
      <c r="A2" s="107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366" t="s">
        <v>494</v>
      </c>
      <c r="L2" s="366"/>
      <c r="M2" s="366"/>
      <c r="N2" s="366"/>
      <c r="O2" s="366"/>
    </row>
    <row r="3" spans="1:15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5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5" s="186" customFormat="1" ht="15" x14ac:dyDescent="0.2">
      <c r="A5" s="302" t="s">
        <v>487</v>
      </c>
      <c r="B5" s="294"/>
      <c r="C5" s="294"/>
      <c r="D5" s="294"/>
      <c r="E5" s="297"/>
      <c r="F5" s="221"/>
      <c r="G5" s="221"/>
      <c r="H5" s="221"/>
      <c r="I5" s="221"/>
      <c r="J5" s="221"/>
      <c r="K5" s="220"/>
    </row>
    <row r="6" spans="1:15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5" ht="60" x14ac:dyDescent="0.2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5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5" ht="15" x14ac:dyDescent="0.2">
      <c r="A9" s="69">
        <v>1</v>
      </c>
      <c r="B9" s="26"/>
      <c r="C9" s="26"/>
      <c r="D9" s="26"/>
      <c r="E9" s="26"/>
      <c r="F9" s="26"/>
      <c r="G9" s="26"/>
      <c r="H9" s="218"/>
      <c r="I9" s="218"/>
      <c r="J9" s="218"/>
      <c r="K9" s="26"/>
    </row>
    <row r="10" spans="1:15" ht="15" x14ac:dyDescent="0.2">
      <c r="A10" s="69">
        <v>2</v>
      </c>
      <c r="B10" s="26"/>
      <c r="C10" s="26"/>
      <c r="D10" s="26"/>
      <c r="E10" s="26"/>
      <c r="F10" s="26"/>
      <c r="G10" s="26"/>
      <c r="H10" s="218"/>
      <c r="I10" s="218"/>
      <c r="J10" s="218"/>
      <c r="K10" s="26"/>
    </row>
    <row r="11" spans="1:15" ht="15" x14ac:dyDescent="0.2">
      <c r="A11" s="69">
        <v>3</v>
      </c>
      <c r="B11" s="26"/>
      <c r="C11" s="26"/>
      <c r="D11" s="26"/>
      <c r="E11" s="26"/>
      <c r="F11" s="26"/>
      <c r="G11" s="26"/>
      <c r="H11" s="218"/>
      <c r="I11" s="218"/>
      <c r="J11" s="218"/>
      <c r="K11" s="26"/>
    </row>
    <row r="12" spans="1:15" ht="15" x14ac:dyDescent="0.2">
      <c r="A12" s="69">
        <v>4</v>
      </c>
      <c r="B12" s="26"/>
      <c r="C12" s="26"/>
      <c r="D12" s="26"/>
      <c r="E12" s="26"/>
      <c r="F12" s="26"/>
      <c r="G12" s="26"/>
      <c r="H12" s="218"/>
      <c r="I12" s="218"/>
      <c r="J12" s="218"/>
      <c r="K12" s="26"/>
    </row>
    <row r="13" spans="1:15" ht="15" x14ac:dyDescent="0.2">
      <c r="A13" s="69">
        <v>5</v>
      </c>
      <c r="B13" s="26"/>
      <c r="C13" s="26"/>
      <c r="D13" s="26"/>
      <c r="E13" s="26"/>
      <c r="F13" s="26"/>
      <c r="G13" s="26"/>
      <c r="H13" s="218"/>
      <c r="I13" s="218"/>
      <c r="J13" s="218"/>
      <c r="K13" s="26"/>
    </row>
    <row r="14" spans="1:15" ht="15" x14ac:dyDescent="0.2">
      <c r="A14" s="69">
        <v>6</v>
      </c>
      <c r="B14" s="26"/>
      <c r="C14" s="26"/>
      <c r="D14" s="26"/>
      <c r="E14" s="26"/>
      <c r="F14" s="26"/>
      <c r="G14" s="26"/>
      <c r="H14" s="218"/>
      <c r="I14" s="218"/>
      <c r="J14" s="218"/>
      <c r="K14" s="26"/>
    </row>
    <row r="15" spans="1:15" ht="15" x14ac:dyDescent="0.2">
      <c r="A15" s="69">
        <v>7</v>
      </c>
      <c r="B15" s="26"/>
      <c r="C15" s="26"/>
      <c r="D15" s="26"/>
      <c r="E15" s="26"/>
      <c r="F15" s="26"/>
      <c r="G15" s="26"/>
      <c r="H15" s="218"/>
      <c r="I15" s="218"/>
      <c r="J15" s="218"/>
      <c r="K15" s="26"/>
    </row>
    <row r="16" spans="1:15" ht="15" x14ac:dyDescent="0.2">
      <c r="A16" s="69">
        <v>8</v>
      </c>
      <c r="B16" s="26"/>
      <c r="C16" s="26"/>
      <c r="D16" s="26"/>
      <c r="E16" s="26"/>
      <c r="F16" s="26"/>
      <c r="G16" s="26"/>
      <c r="H16" s="218"/>
      <c r="I16" s="218"/>
      <c r="J16" s="218"/>
      <c r="K16" s="26"/>
    </row>
    <row r="17" spans="1:11" ht="15" x14ac:dyDescent="0.2">
      <c r="A17" s="69">
        <v>9</v>
      </c>
      <c r="B17" s="26"/>
      <c r="C17" s="26"/>
      <c r="D17" s="26"/>
      <c r="E17" s="26"/>
      <c r="F17" s="26"/>
      <c r="G17" s="26"/>
      <c r="H17" s="218"/>
      <c r="I17" s="218"/>
      <c r="J17" s="218"/>
      <c r="K17" s="26"/>
    </row>
    <row r="18" spans="1:11" ht="15" x14ac:dyDescent="0.2">
      <c r="A18" s="69">
        <v>10</v>
      </c>
      <c r="B18" s="26"/>
      <c r="C18" s="26"/>
      <c r="D18" s="26"/>
      <c r="E18" s="26"/>
      <c r="F18" s="26"/>
      <c r="G18" s="26"/>
      <c r="H18" s="218"/>
      <c r="I18" s="218"/>
      <c r="J18" s="218"/>
      <c r="K18" s="26"/>
    </row>
    <row r="19" spans="1:11" ht="15" x14ac:dyDescent="0.2">
      <c r="A19" s="69">
        <v>11</v>
      </c>
      <c r="B19" s="26"/>
      <c r="C19" s="26"/>
      <c r="D19" s="26"/>
      <c r="E19" s="26"/>
      <c r="F19" s="26"/>
      <c r="G19" s="26"/>
      <c r="H19" s="218"/>
      <c r="I19" s="218"/>
      <c r="J19" s="218"/>
      <c r="K19" s="26"/>
    </row>
    <row r="20" spans="1:11" ht="15" x14ac:dyDescent="0.2">
      <c r="A20" s="69">
        <v>12</v>
      </c>
      <c r="B20" s="26"/>
      <c r="C20" s="26"/>
      <c r="D20" s="26"/>
      <c r="E20" s="26"/>
      <c r="F20" s="26"/>
      <c r="G20" s="26"/>
      <c r="H20" s="218"/>
      <c r="I20" s="218"/>
      <c r="J20" s="218"/>
      <c r="K20" s="26"/>
    </row>
    <row r="21" spans="1:11" ht="15" x14ac:dyDescent="0.2">
      <c r="A21" s="69">
        <v>13</v>
      </c>
      <c r="B21" s="26"/>
      <c r="C21" s="26"/>
      <c r="D21" s="26"/>
      <c r="E21" s="26"/>
      <c r="F21" s="26"/>
      <c r="G21" s="26"/>
      <c r="H21" s="218"/>
      <c r="I21" s="218"/>
      <c r="J21" s="218"/>
      <c r="K21" s="26"/>
    </row>
    <row r="22" spans="1:11" ht="15" x14ac:dyDescent="0.2">
      <c r="A22" s="69">
        <v>14</v>
      </c>
      <c r="B22" s="26"/>
      <c r="C22" s="26"/>
      <c r="D22" s="26"/>
      <c r="E22" s="26"/>
      <c r="F22" s="26"/>
      <c r="G22" s="26"/>
      <c r="H22" s="218"/>
      <c r="I22" s="218"/>
      <c r="J22" s="218"/>
      <c r="K22" s="26"/>
    </row>
    <row r="23" spans="1:11" ht="15" x14ac:dyDescent="0.2">
      <c r="A23" s="69">
        <v>15</v>
      </c>
      <c r="B23" s="26"/>
      <c r="C23" s="26"/>
      <c r="D23" s="26"/>
      <c r="E23" s="26"/>
      <c r="F23" s="26"/>
      <c r="G23" s="26"/>
      <c r="H23" s="218"/>
      <c r="I23" s="218"/>
      <c r="J23" s="218"/>
      <c r="K23" s="26"/>
    </row>
    <row r="24" spans="1:11" ht="15" x14ac:dyDescent="0.2">
      <c r="A24" s="69">
        <v>16</v>
      </c>
      <c r="B24" s="26"/>
      <c r="C24" s="26"/>
      <c r="D24" s="26"/>
      <c r="E24" s="26"/>
      <c r="F24" s="26"/>
      <c r="G24" s="26"/>
      <c r="H24" s="218"/>
      <c r="I24" s="218"/>
      <c r="J24" s="218"/>
      <c r="K24" s="26"/>
    </row>
    <row r="25" spans="1:11" ht="15" x14ac:dyDescent="0.2">
      <c r="A25" s="69">
        <v>17</v>
      </c>
      <c r="B25" s="26"/>
      <c r="C25" s="26"/>
      <c r="D25" s="26"/>
      <c r="E25" s="26"/>
      <c r="F25" s="26"/>
      <c r="G25" s="26"/>
      <c r="H25" s="218"/>
      <c r="I25" s="218"/>
      <c r="J25" s="218"/>
      <c r="K25" s="26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18"/>
      <c r="I26" s="218"/>
      <c r="J26" s="218"/>
      <c r="K26" s="26"/>
    </row>
    <row r="27" spans="1:11" ht="15" x14ac:dyDescent="0.2">
      <c r="A27" s="69" t="s">
        <v>280</v>
      </c>
      <c r="B27" s="26"/>
      <c r="C27" s="26"/>
      <c r="D27" s="26"/>
      <c r="E27" s="26"/>
      <c r="F27" s="26"/>
      <c r="G27" s="26"/>
      <c r="H27" s="218"/>
      <c r="I27" s="218"/>
      <c r="J27" s="218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4"/>
      <c r="D32" s="384"/>
      <c r="F32" s="72"/>
      <c r="G32" s="75"/>
    </row>
    <row r="33" spans="2:6" ht="15" x14ac:dyDescent="0.3">
      <c r="B33" s="2"/>
      <c r="C33" s="71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7" t="s">
        <v>140</v>
      </c>
    </row>
  </sheetData>
  <mergeCells count="1">
    <mergeCell ref="C32:D32"/>
  </mergeCells>
  <phoneticPr fontId="23" type="noConversion"/>
  <pageMargins left="0.7" right="0.7" top="0.75" bottom="0.75" header="0.3" footer="0.3"/>
  <pageSetup scale="4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view="pageBreakPreview" zoomScale="70" zoomScaleSheetLayoutView="70" workbookViewId="0">
      <selection activeCell="N5" sqref="N5"/>
    </sheetView>
  </sheetViews>
  <sheetFormatPr defaultRowHeight="12.75" x14ac:dyDescent="0.2"/>
  <cols>
    <col min="1" max="1" width="11.71093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4.42578125" style="186" customWidth="1"/>
    <col min="13" max="16384" width="9.140625" style="186"/>
  </cols>
  <sheetData>
    <row r="1" spans="1:17" customFormat="1" ht="15" x14ac:dyDescent="0.2">
      <c r="A1" s="139" t="s">
        <v>468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110</v>
      </c>
    </row>
    <row r="2" spans="1:17" customFormat="1" ht="15" x14ac:dyDescent="0.3">
      <c r="A2" s="107" t="s">
        <v>141</v>
      </c>
      <c r="B2" s="107"/>
      <c r="C2" s="140"/>
      <c r="D2" s="140"/>
      <c r="E2" s="140"/>
      <c r="F2" s="140"/>
      <c r="G2" s="140"/>
      <c r="H2" s="140"/>
      <c r="I2" s="140"/>
      <c r="J2" s="140"/>
      <c r="K2" s="378" t="s">
        <v>494</v>
      </c>
      <c r="L2" s="378"/>
      <c r="M2" s="378"/>
      <c r="N2" s="378"/>
      <c r="O2" s="366"/>
      <c r="P2" s="366"/>
      <c r="Q2" s="366"/>
    </row>
    <row r="3" spans="1:17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6"/>
    </row>
    <row r="4" spans="1:17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7" ht="15" x14ac:dyDescent="0.2">
      <c r="A5" s="302" t="s">
        <v>487</v>
      </c>
      <c r="B5" s="294"/>
      <c r="C5" s="294"/>
      <c r="D5" s="294"/>
      <c r="E5" s="297"/>
      <c r="F5" s="220"/>
      <c r="G5" s="221"/>
      <c r="H5" s="221"/>
      <c r="I5" s="221"/>
      <c r="J5" s="221"/>
      <c r="K5" s="221"/>
      <c r="L5" s="220"/>
    </row>
    <row r="6" spans="1:17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7" customFormat="1" ht="6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7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7" customFormat="1" ht="15" x14ac:dyDescent="0.2">
      <c r="A9" s="69">
        <v>1</v>
      </c>
      <c r="B9" s="69"/>
      <c r="C9" s="26"/>
      <c r="D9" s="26"/>
      <c r="E9" s="26"/>
      <c r="F9" s="26"/>
      <c r="G9" s="26"/>
      <c r="H9" s="26"/>
      <c r="I9" s="218"/>
      <c r="J9" s="218"/>
      <c r="K9" s="218"/>
      <c r="L9" s="26"/>
    </row>
    <row r="10" spans="1:17" customFormat="1" ht="15" x14ac:dyDescent="0.2">
      <c r="A10" s="69">
        <v>2</v>
      </c>
      <c r="B10" s="69"/>
      <c r="C10" s="26"/>
      <c r="D10" s="26"/>
      <c r="E10" s="26"/>
      <c r="F10" s="26"/>
      <c r="G10" s="26"/>
      <c r="H10" s="26"/>
      <c r="I10" s="218"/>
      <c r="J10" s="218"/>
      <c r="K10" s="218"/>
      <c r="L10" s="26"/>
    </row>
    <row r="11" spans="1:17" customFormat="1" ht="15" x14ac:dyDescent="0.2">
      <c r="A11" s="69">
        <v>3</v>
      </c>
      <c r="B11" s="69"/>
      <c r="C11" s="26"/>
      <c r="D11" s="26"/>
      <c r="E11" s="26"/>
      <c r="F11" s="26"/>
      <c r="G11" s="26"/>
      <c r="H11" s="26"/>
      <c r="I11" s="218"/>
      <c r="J11" s="218"/>
      <c r="K11" s="218"/>
      <c r="L11" s="26"/>
    </row>
    <row r="12" spans="1:17" customFormat="1" ht="15" x14ac:dyDescent="0.2">
      <c r="A12" s="69">
        <v>4</v>
      </c>
      <c r="B12" s="69"/>
      <c r="C12" s="26"/>
      <c r="D12" s="26"/>
      <c r="E12" s="26"/>
      <c r="F12" s="26"/>
      <c r="G12" s="26"/>
      <c r="H12" s="26"/>
      <c r="I12" s="218"/>
      <c r="J12" s="218"/>
      <c r="K12" s="218"/>
      <c r="L12" s="26"/>
    </row>
    <row r="13" spans="1:17" customFormat="1" ht="15" x14ac:dyDescent="0.2">
      <c r="A13" s="69">
        <v>5</v>
      </c>
      <c r="B13" s="69"/>
      <c r="C13" s="26"/>
      <c r="D13" s="26"/>
      <c r="E13" s="26"/>
      <c r="F13" s="26"/>
      <c r="G13" s="26"/>
      <c r="H13" s="26"/>
      <c r="I13" s="218"/>
      <c r="J13" s="218"/>
      <c r="K13" s="218"/>
      <c r="L13" s="26"/>
    </row>
    <row r="14" spans="1:17" customFormat="1" ht="15" x14ac:dyDescent="0.2">
      <c r="A14" s="69">
        <v>6</v>
      </c>
      <c r="B14" s="69"/>
      <c r="C14" s="26"/>
      <c r="D14" s="26"/>
      <c r="E14" s="26"/>
      <c r="F14" s="26"/>
      <c r="G14" s="26"/>
      <c r="H14" s="26"/>
      <c r="I14" s="218"/>
      <c r="J14" s="218"/>
      <c r="K14" s="218"/>
      <c r="L14" s="26"/>
    </row>
    <row r="15" spans="1:17" customFormat="1" ht="15" x14ac:dyDescent="0.2">
      <c r="A15" s="69">
        <v>7</v>
      </c>
      <c r="B15" s="69"/>
      <c r="C15" s="26"/>
      <c r="D15" s="26"/>
      <c r="E15" s="26"/>
      <c r="F15" s="26"/>
      <c r="G15" s="26"/>
      <c r="H15" s="26"/>
      <c r="I15" s="218"/>
      <c r="J15" s="218"/>
      <c r="K15" s="218"/>
      <c r="L15" s="26"/>
    </row>
    <row r="16" spans="1:17" customFormat="1" ht="15" x14ac:dyDescent="0.2">
      <c r="A16" s="69">
        <v>8</v>
      </c>
      <c r="B16" s="69"/>
      <c r="C16" s="26"/>
      <c r="D16" s="26"/>
      <c r="E16" s="26"/>
      <c r="F16" s="26"/>
      <c r="G16" s="26"/>
      <c r="H16" s="26"/>
      <c r="I16" s="218"/>
      <c r="J16" s="218"/>
      <c r="K16" s="218"/>
      <c r="L16" s="26"/>
    </row>
    <row r="17" spans="1:12" customFormat="1" ht="15" x14ac:dyDescent="0.2">
      <c r="A17" s="69">
        <v>9</v>
      </c>
      <c r="B17" s="69"/>
      <c r="C17" s="26"/>
      <c r="D17" s="26"/>
      <c r="E17" s="26"/>
      <c r="F17" s="26"/>
      <c r="G17" s="26"/>
      <c r="H17" s="26"/>
      <c r="I17" s="218"/>
      <c r="J17" s="218"/>
      <c r="K17" s="218"/>
      <c r="L17" s="26"/>
    </row>
    <row r="18" spans="1:12" customFormat="1" ht="15" x14ac:dyDescent="0.2">
      <c r="A18" s="69">
        <v>10</v>
      </c>
      <c r="B18" s="69"/>
      <c r="C18" s="26"/>
      <c r="D18" s="26"/>
      <c r="E18" s="26"/>
      <c r="F18" s="26"/>
      <c r="G18" s="26"/>
      <c r="H18" s="26"/>
      <c r="I18" s="218"/>
      <c r="J18" s="218"/>
      <c r="K18" s="218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18"/>
      <c r="J19" s="218"/>
      <c r="K19" s="218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18"/>
      <c r="J20" s="218"/>
      <c r="K20" s="218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18"/>
      <c r="J21" s="218"/>
      <c r="K21" s="218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18"/>
      <c r="J22" s="218"/>
      <c r="K22" s="218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18"/>
      <c r="J23" s="218"/>
      <c r="K23" s="218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18"/>
      <c r="J24" s="218"/>
      <c r="K24" s="218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18"/>
      <c r="J25" s="218"/>
      <c r="K25" s="218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18"/>
      <c r="J26" s="218"/>
      <c r="K26" s="218"/>
      <c r="L26" s="26"/>
    </row>
    <row r="27" spans="1:12" customFormat="1" ht="15" x14ac:dyDescent="0.2">
      <c r="A27" s="69" t="s">
        <v>280</v>
      </c>
      <c r="B27" s="69"/>
      <c r="C27" s="26"/>
      <c r="D27" s="26"/>
      <c r="E27" s="26"/>
      <c r="F27" s="26"/>
      <c r="G27" s="26"/>
      <c r="H27" s="26"/>
      <c r="I27" s="218"/>
      <c r="J27" s="218"/>
      <c r="K27" s="218"/>
      <c r="L27" s="26"/>
    </row>
    <row r="28" spans="1:12" x14ac:dyDescent="0.2">
      <c r="A28" s="222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</row>
    <row r="29" spans="1:12" x14ac:dyDescent="0.2">
      <c r="A29" s="222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</row>
    <row r="30" spans="1:12" x14ac:dyDescent="0.2">
      <c r="A30" s="223"/>
      <c r="B30" s="223"/>
      <c r="C30" s="222"/>
      <c r="D30" s="222"/>
      <c r="E30" s="222"/>
      <c r="F30" s="222"/>
      <c r="G30" s="222"/>
      <c r="H30" s="222"/>
      <c r="I30" s="222"/>
      <c r="J30" s="222"/>
      <c r="K30" s="222"/>
      <c r="L30" s="222"/>
    </row>
    <row r="31" spans="1:12" ht="15" x14ac:dyDescent="0.3">
      <c r="A31" s="98"/>
      <c r="B31" s="98"/>
      <c r="C31" s="187" t="s">
        <v>107</v>
      </c>
      <c r="D31" s="98"/>
      <c r="E31" s="98"/>
      <c r="F31" s="94"/>
      <c r="G31" s="98"/>
      <c r="H31" s="98"/>
      <c r="I31" s="98"/>
      <c r="J31" s="98"/>
      <c r="K31" s="98"/>
      <c r="L31" s="98"/>
    </row>
    <row r="32" spans="1:12" ht="15" x14ac:dyDescent="0.3">
      <c r="A32" s="98"/>
      <c r="B32" s="98"/>
      <c r="C32" s="98"/>
      <c r="D32" s="188"/>
      <c r="E32" s="98"/>
      <c r="G32" s="188"/>
      <c r="H32" s="227"/>
    </row>
    <row r="33" spans="3:7" ht="15" x14ac:dyDescent="0.3">
      <c r="C33" s="98"/>
      <c r="D33" s="190" t="s">
        <v>269</v>
      </c>
      <c r="E33" s="98"/>
      <c r="G33" s="191" t="s">
        <v>274</v>
      </c>
    </row>
    <row r="34" spans="3:7" ht="15" x14ac:dyDescent="0.3">
      <c r="C34" s="98"/>
      <c r="D34" s="192" t="s">
        <v>140</v>
      </c>
      <c r="E34" s="98"/>
      <c r="G34" s="98" t="s">
        <v>270</v>
      </c>
    </row>
    <row r="35" spans="3:7" ht="15" x14ac:dyDescent="0.3">
      <c r="C35" s="98"/>
      <c r="D35" s="192"/>
    </row>
  </sheetData>
  <mergeCells count="1">
    <mergeCell ref="K2:N2"/>
  </mergeCells>
  <phoneticPr fontId="23" type="noConversion"/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5" sqref="L5"/>
    </sheetView>
  </sheetViews>
  <sheetFormatPr defaultRowHeight="12.75" x14ac:dyDescent="0.2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 x14ac:dyDescent="0.2">
      <c r="A1" s="139" t="s">
        <v>469</v>
      </c>
      <c r="B1" s="140"/>
      <c r="C1" s="140"/>
      <c r="D1" s="140"/>
      <c r="E1" s="140"/>
      <c r="F1" s="140"/>
      <c r="G1" s="140"/>
      <c r="H1" s="146"/>
      <c r="I1" s="80" t="s">
        <v>110</v>
      </c>
    </row>
    <row r="2" spans="1:13" customFormat="1" ht="15" x14ac:dyDescent="0.3">
      <c r="A2" s="107" t="s">
        <v>141</v>
      </c>
      <c r="B2" s="140"/>
      <c r="C2" s="140"/>
      <c r="D2" s="140"/>
      <c r="E2" s="140"/>
      <c r="F2" s="140"/>
      <c r="G2" s="140"/>
      <c r="H2" s="146"/>
      <c r="I2" s="366" t="s">
        <v>494</v>
      </c>
      <c r="J2" s="366"/>
      <c r="K2" s="366"/>
      <c r="L2" s="366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86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2">
      <c r="A5" s="302" t="s">
        <v>487</v>
      </c>
      <c r="B5" s="294"/>
      <c r="C5" s="294"/>
      <c r="D5" s="294"/>
      <c r="E5" s="297"/>
      <c r="F5" s="221"/>
      <c r="G5" s="221"/>
      <c r="H5" s="221"/>
      <c r="I5" s="220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18"/>
      <c r="G9" s="218"/>
      <c r="H9" s="218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18"/>
      <c r="G10" s="218"/>
      <c r="H10" s="218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18"/>
      <c r="G11" s="218"/>
      <c r="H11" s="218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18"/>
      <c r="G12" s="218"/>
      <c r="H12" s="218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18"/>
      <c r="G13" s="218"/>
      <c r="H13" s="218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18"/>
      <c r="G14" s="218"/>
      <c r="H14" s="218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18"/>
      <c r="G15" s="218"/>
      <c r="H15" s="218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18"/>
      <c r="G16" s="218"/>
      <c r="H16" s="218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18"/>
      <c r="G17" s="218"/>
      <c r="H17" s="218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18"/>
      <c r="G18" s="218"/>
      <c r="H18" s="218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18"/>
      <c r="G19" s="218"/>
      <c r="H19" s="218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18"/>
      <c r="G20" s="218"/>
      <c r="H20" s="218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18"/>
      <c r="G21" s="218"/>
      <c r="H21" s="218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18"/>
      <c r="G22" s="218"/>
      <c r="H22" s="218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18"/>
      <c r="G23" s="218"/>
      <c r="H23" s="218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18"/>
      <c r="G24" s="218"/>
      <c r="H24" s="218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18"/>
      <c r="G25" s="218"/>
      <c r="H25" s="218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18"/>
      <c r="G26" s="218"/>
      <c r="H26" s="218"/>
      <c r="I26" s="26"/>
    </row>
    <row r="27" spans="1:9" customFormat="1" ht="15" x14ac:dyDescent="0.2">
      <c r="A27" s="69" t="s">
        <v>280</v>
      </c>
      <c r="B27" s="26"/>
      <c r="C27" s="26"/>
      <c r="D27" s="26"/>
      <c r="E27" s="26"/>
      <c r="F27" s="218"/>
      <c r="G27" s="218"/>
      <c r="H27" s="218"/>
      <c r="I27" s="26"/>
    </row>
    <row r="28" spans="1:9" x14ac:dyDescent="0.2">
      <c r="A28" s="222"/>
      <c r="B28" s="222"/>
      <c r="C28" s="222"/>
      <c r="D28" s="222"/>
      <c r="E28" s="222"/>
      <c r="F28" s="222"/>
      <c r="G28" s="222"/>
      <c r="H28" s="222"/>
      <c r="I28" s="222"/>
    </row>
    <row r="29" spans="1:9" x14ac:dyDescent="0.2">
      <c r="A29" s="222"/>
      <c r="B29" s="222"/>
      <c r="C29" s="222"/>
      <c r="D29" s="222"/>
      <c r="E29" s="222"/>
      <c r="F29" s="222"/>
      <c r="G29" s="222"/>
      <c r="H29" s="222"/>
      <c r="I29" s="222"/>
    </row>
    <row r="30" spans="1:9" x14ac:dyDescent="0.2">
      <c r="A30" s="223"/>
      <c r="B30" s="222"/>
      <c r="C30" s="222"/>
      <c r="D30" s="222"/>
      <c r="E30" s="222"/>
      <c r="F30" s="222"/>
      <c r="G30" s="222"/>
      <c r="H30" s="222"/>
      <c r="I30" s="222"/>
    </row>
    <row r="31" spans="1:9" ht="15" x14ac:dyDescent="0.3">
      <c r="A31" s="98"/>
      <c r="B31" s="187" t="s">
        <v>107</v>
      </c>
      <c r="C31" s="98"/>
      <c r="D31" s="98"/>
      <c r="E31" s="94"/>
      <c r="F31" s="98"/>
      <c r="G31" s="98"/>
      <c r="H31" s="98"/>
      <c r="I31" s="98"/>
    </row>
    <row r="32" spans="1:9" ht="15" x14ac:dyDescent="0.3">
      <c r="A32" s="98"/>
      <c r="B32" s="98"/>
      <c r="C32" s="188"/>
      <c r="D32" s="98"/>
      <c r="F32" s="188"/>
      <c r="G32" s="227"/>
    </row>
    <row r="33" spans="2:6" ht="15" x14ac:dyDescent="0.3">
      <c r="B33" s="98"/>
      <c r="C33" s="190" t="s">
        <v>269</v>
      </c>
      <c r="D33" s="98"/>
      <c r="F33" s="191" t="s">
        <v>274</v>
      </c>
    </row>
    <row r="34" spans="2:6" ht="15" x14ac:dyDescent="0.3">
      <c r="B34" s="98"/>
      <c r="C34" s="192" t="s">
        <v>140</v>
      </c>
      <c r="D34" s="98"/>
      <c r="F34" s="98" t="s">
        <v>270</v>
      </c>
    </row>
    <row r="35" spans="2:6" ht="15" x14ac:dyDescent="0.3">
      <c r="B35" s="98"/>
      <c r="C35" s="192"/>
    </row>
  </sheetData>
  <phoneticPr fontId="23" type="noConversion"/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H2" sqref="H2:L2"/>
    </sheetView>
  </sheetViews>
  <sheetFormatPr defaultRowHeight="15" x14ac:dyDescent="0.3"/>
  <cols>
    <col min="1" max="1" width="10" style="98" customWidth="1"/>
    <col min="2" max="2" width="20.28515625" style="98" customWidth="1"/>
    <col min="3" max="3" width="30" style="98" customWidth="1"/>
    <col min="4" max="4" width="29" style="98" customWidth="1"/>
    <col min="5" max="5" width="22.5703125" style="98" customWidth="1"/>
    <col min="6" max="6" width="20" style="98" customWidth="1"/>
    <col min="7" max="7" width="29.28515625" style="98" customWidth="1"/>
    <col min="8" max="8" width="27.140625" style="98" customWidth="1"/>
    <col min="9" max="9" width="26.42578125" style="98" customWidth="1"/>
    <col min="10" max="10" width="0.5703125" style="98" customWidth="1"/>
    <col min="11" max="16384" width="9.140625" style="98"/>
  </cols>
  <sheetData>
    <row r="1" spans="1:12" x14ac:dyDescent="0.3">
      <c r="A1" s="76" t="s">
        <v>407</v>
      </c>
      <c r="B1" s="78"/>
      <c r="C1" s="78"/>
      <c r="D1" s="78"/>
      <c r="E1" s="78"/>
      <c r="F1" s="78"/>
      <c r="G1" s="78"/>
      <c r="H1" s="78"/>
      <c r="I1" s="166" t="s">
        <v>199</v>
      </c>
      <c r="J1" s="167"/>
    </row>
    <row r="2" spans="1:12" x14ac:dyDescent="0.3">
      <c r="A2" s="78" t="s">
        <v>141</v>
      </c>
      <c r="B2" s="78"/>
      <c r="C2" s="78"/>
      <c r="D2" s="78"/>
      <c r="E2" s="78"/>
      <c r="F2" s="78"/>
      <c r="G2" s="78"/>
      <c r="H2" s="378" t="s">
        <v>494</v>
      </c>
      <c r="I2" s="378"/>
      <c r="J2" s="378"/>
      <c r="K2" s="378"/>
      <c r="L2" s="378"/>
    </row>
    <row r="3" spans="1:12" x14ac:dyDescent="0.3">
      <c r="A3" s="78"/>
      <c r="B3" s="78"/>
      <c r="C3" s="78"/>
      <c r="D3" s="78"/>
      <c r="E3" s="78"/>
      <c r="F3" s="78"/>
      <c r="G3" s="78"/>
      <c r="H3" s="78"/>
      <c r="I3" s="104"/>
      <c r="J3" s="167"/>
    </row>
    <row r="4" spans="1:12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2" x14ac:dyDescent="0.3">
      <c r="A5" s="302" t="s">
        <v>487</v>
      </c>
      <c r="B5" s="294"/>
      <c r="C5" s="294"/>
      <c r="D5" s="294"/>
      <c r="E5" s="297"/>
      <c r="F5" s="219"/>
      <c r="G5" s="219"/>
      <c r="H5" s="219"/>
      <c r="I5" s="219"/>
      <c r="J5" s="191"/>
    </row>
    <row r="6" spans="1:12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2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2" ht="63.75" customHeight="1" x14ac:dyDescent="0.3">
      <c r="A8" s="168" t="s">
        <v>64</v>
      </c>
      <c r="B8" s="168" t="s">
        <v>379</v>
      </c>
      <c r="C8" s="169" t="s">
        <v>441</v>
      </c>
      <c r="D8" s="169" t="s">
        <v>442</v>
      </c>
      <c r="E8" s="169" t="s">
        <v>380</v>
      </c>
      <c r="F8" s="169" t="s">
        <v>399</v>
      </c>
      <c r="G8" s="169" t="s">
        <v>400</v>
      </c>
      <c r="H8" s="169" t="s">
        <v>446</v>
      </c>
      <c r="I8" s="169" t="s">
        <v>401</v>
      </c>
      <c r="J8" s="107"/>
    </row>
    <row r="9" spans="1:12" ht="30" x14ac:dyDescent="0.3">
      <c r="A9" s="171">
        <v>1</v>
      </c>
      <c r="B9" s="364">
        <v>41030</v>
      </c>
      <c r="C9" s="176"/>
      <c r="D9" s="176">
        <v>203842823</v>
      </c>
      <c r="E9" s="175" t="s">
        <v>492</v>
      </c>
      <c r="F9" s="175">
        <v>15025.51</v>
      </c>
      <c r="G9" s="175">
        <v>15025.51</v>
      </c>
      <c r="H9" s="175"/>
      <c r="I9" s="175">
        <v>15025.51</v>
      </c>
      <c r="J9" s="107"/>
    </row>
    <row r="10" spans="1:12" x14ac:dyDescent="0.3">
      <c r="A10" s="171">
        <v>2</v>
      </c>
      <c r="B10" s="206"/>
      <c r="C10" s="176"/>
      <c r="D10" s="176"/>
      <c r="E10" s="175"/>
      <c r="F10" s="175"/>
      <c r="G10" s="175"/>
      <c r="H10" s="175"/>
      <c r="I10" s="175"/>
      <c r="J10" s="107"/>
    </row>
    <row r="11" spans="1:12" x14ac:dyDescent="0.3">
      <c r="A11" s="171">
        <v>3</v>
      </c>
      <c r="B11" s="206"/>
      <c r="C11" s="176"/>
      <c r="D11" s="176"/>
      <c r="E11" s="175"/>
      <c r="F11" s="175"/>
      <c r="G11" s="175"/>
      <c r="H11" s="175"/>
      <c r="I11" s="175"/>
      <c r="J11" s="107"/>
    </row>
    <row r="12" spans="1:12" x14ac:dyDescent="0.3">
      <c r="A12" s="171">
        <v>4</v>
      </c>
      <c r="B12" s="206"/>
      <c r="C12" s="176"/>
      <c r="D12" s="176"/>
      <c r="E12" s="175"/>
      <c r="F12" s="175"/>
      <c r="G12" s="175"/>
      <c r="H12" s="175"/>
      <c r="I12" s="175"/>
      <c r="J12" s="107"/>
    </row>
    <row r="13" spans="1:12" x14ac:dyDescent="0.3">
      <c r="A13" s="171">
        <v>5</v>
      </c>
      <c r="B13" s="206"/>
      <c r="C13" s="176"/>
      <c r="D13" s="176"/>
      <c r="E13" s="175"/>
      <c r="F13" s="175"/>
      <c r="G13" s="175"/>
      <c r="H13" s="175"/>
      <c r="I13" s="175"/>
      <c r="J13" s="107"/>
    </row>
    <row r="14" spans="1:12" x14ac:dyDescent="0.3">
      <c r="A14" s="171">
        <v>6</v>
      </c>
      <c r="B14" s="206"/>
      <c r="C14" s="176"/>
      <c r="D14" s="176"/>
      <c r="E14" s="175"/>
      <c r="F14" s="175"/>
      <c r="G14" s="175"/>
      <c r="H14" s="175"/>
      <c r="I14" s="175"/>
      <c r="J14" s="107"/>
    </row>
    <row r="15" spans="1:12" x14ac:dyDescent="0.3">
      <c r="A15" s="171">
        <v>7</v>
      </c>
      <c r="B15" s="206"/>
      <c r="C15" s="176"/>
      <c r="D15" s="176"/>
      <c r="E15" s="175"/>
      <c r="F15" s="175"/>
      <c r="G15" s="175"/>
      <c r="H15" s="175"/>
      <c r="I15" s="175"/>
      <c r="J15" s="107"/>
    </row>
    <row r="16" spans="1:12" x14ac:dyDescent="0.3">
      <c r="A16" s="171">
        <v>8</v>
      </c>
      <c r="B16" s="206"/>
      <c r="C16" s="176"/>
      <c r="D16" s="176"/>
      <c r="E16" s="175"/>
      <c r="F16" s="175"/>
      <c r="G16" s="175"/>
      <c r="H16" s="175"/>
      <c r="I16" s="175"/>
      <c r="J16" s="107"/>
    </row>
    <row r="17" spans="1:10" x14ac:dyDescent="0.3">
      <c r="A17" s="171">
        <v>9</v>
      </c>
      <c r="B17" s="206"/>
      <c r="C17" s="176"/>
      <c r="D17" s="176"/>
      <c r="E17" s="175"/>
      <c r="F17" s="175"/>
      <c r="G17" s="175"/>
      <c r="H17" s="175"/>
      <c r="I17" s="175"/>
      <c r="J17" s="107"/>
    </row>
    <row r="18" spans="1:10" x14ac:dyDescent="0.3">
      <c r="A18" s="171">
        <v>10</v>
      </c>
      <c r="B18" s="206"/>
      <c r="C18" s="176"/>
      <c r="D18" s="176"/>
      <c r="E18" s="175"/>
      <c r="F18" s="175"/>
      <c r="G18" s="175"/>
      <c r="H18" s="175"/>
      <c r="I18" s="175"/>
      <c r="J18" s="107"/>
    </row>
    <row r="19" spans="1:10" x14ac:dyDescent="0.3">
      <c r="A19" s="171">
        <v>11</v>
      </c>
      <c r="B19" s="206"/>
      <c r="C19" s="176"/>
      <c r="D19" s="176"/>
      <c r="E19" s="175"/>
      <c r="F19" s="175"/>
      <c r="G19" s="175"/>
      <c r="H19" s="175"/>
      <c r="I19" s="175"/>
      <c r="J19" s="107"/>
    </row>
    <row r="20" spans="1:10" x14ac:dyDescent="0.3">
      <c r="A20" s="171">
        <v>12</v>
      </c>
      <c r="B20" s="206"/>
      <c r="C20" s="176"/>
      <c r="D20" s="176"/>
      <c r="E20" s="175"/>
      <c r="F20" s="175"/>
      <c r="G20" s="175"/>
      <c r="H20" s="175"/>
      <c r="I20" s="175"/>
      <c r="J20" s="107"/>
    </row>
    <row r="21" spans="1:10" x14ac:dyDescent="0.3">
      <c r="A21" s="171">
        <v>13</v>
      </c>
      <c r="B21" s="206"/>
      <c r="C21" s="176"/>
      <c r="D21" s="176"/>
      <c r="E21" s="175"/>
      <c r="F21" s="175"/>
      <c r="G21" s="175"/>
      <c r="H21" s="175"/>
      <c r="I21" s="175"/>
      <c r="J21" s="107"/>
    </row>
    <row r="22" spans="1:10" x14ac:dyDescent="0.3">
      <c r="A22" s="171">
        <v>14</v>
      </c>
      <c r="B22" s="206"/>
      <c r="C22" s="176"/>
      <c r="D22" s="176"/>
      <c r="E22" s="175"/>
      <c r="F22" s="175"/>
      <c r="G22" s="175"/>
      <c r="H22" s="175"/>
      <c r="I22" s="175"/>
      <c r="J22" s="107"/>
    </row>
    <row r="23" spans="1:10" x14ac:dyDescent="0.3">
      <c r="A23" s="171">
        <v>15</v>
      </c>
      <c r="B23" s="206"/>
      <c r="C23" s="176"/>
      <c r="D23" s="176"/>
      <c r="E23" s="175"/>
      <c r="F23" s="175"/>
      <c r="G23" s="175"/>
      <c r="H23" s="175"/>
      <c r="I23" s="175"/>
      <c r="J23" s="107"/>
    </row>
    <row r="24" spans="1:10" x14ac:dyDescent="0.3">
      <c r="A24" s="171">
        <v>16</v>
      </c>
      <c r="B24" s="206"/>
      <c r="C24" s="176"/>
      <c r="D24" s="176"/>
      <c r="E24" s="175"/>
      <c r="F24" s="175"/>
      <c r="G24" s="175"/>
      <c r="H24" s="175"/>
      <c r="I24" s="175"/>
      <c r="J24" s="107"/>
    </row>
    <row r="25" spans="1:10" x14ac:dyDescent="0.3">
      <c r="A25" s="171">
        <v>17</v>
      </c>
      <c r="B25" s="206"/>
      <c r="C25" s="176"/>
      <c r="D25" s="176"/>
      <c r="E25" s="175"/>
      <c r="F25" s="175"/>
      <c r="G25" s="175"/>
      <c r="H25" s="175"/>
      <c r="I25" s="175"/>
      <c r="J25" s="107"/>
    </row>
    <row r="26" spans="1:10" x14ac:dyDescent="0.3">
      <c r="A26" s="171">
        <v>18</v>
      </c>
      <c r="B26" s="206"/>
      <c r="C26" s="176"/>
      <c r="D26" s="176"/>
      <c r="E26" s="175"/>
      <c r="F26" s="175"/>
      <c r="G26" s="175"/>
      <c r="H26" s="175"/>
      <c r="I26" s="175"/>
      <c r="J26" s="107"/>
    </row>
    <row r="27" spans="1:10" x14ac:dyDescent="0.3">
      <c r="A27" s="171">
        <v>19</v>
      </c>
      <c r="B27" s="206"/>
      <c r="C27" s="176"/>
      <c r="D27" s="176"/>
      <c r="E27" s="175"/>
      <c r="F27" s="175"/>
      <c r="G27" s="175"/>
      <c r="H27" s="175"/>
      <c r="I27" s="175"/>
      <c r="J27" s="107"/>
    </row>
    <row r="28" spans="1:10" x14ac:dyDescent="0.3">
      <c r="A28" s="171">
        <v>20</v>
      </c>
      <c r="B28" s="206"/>
      <c r="C28" s="176"/>
      <c r="D28" s="176"/>
      <c r="E28" s="175"/>
      <c r="F28" s="175"/>
      <c r="G28" s="175"/>
      <c r="H28" s="175"/>
      <c r="I28" s="175"/>
      <c r="J28" s="107"/>
    </row>
    <row r="29" spans="1:10" x14ac:dyDescent="0.3">
      <c r="A29" s="171">
        <v>21</v>
      </c>
      <c r="B29" s="206"/>
      <c r="C29" s="179"/>
      <c r="D29" s="179"/>
      <c r="E29" s="178"/>
      <c r="F29" s="178"/>
      <c r="G29" s="178"/>
      <c r="H29" s="269"/>
      <c r="I29" s="175"/>
      <c r="J29" s="107"/>
    </row>
    <row r="30" spans="1:10" x14ac:dyDescent="0.3">
      <c r="A30" s="171">
        <v>22</v>
      </c>
      <c r="B30" s="206"/>
      <c r="C30" s="179"/>
      <c r="D30" s="179"/>
      <c r="E30" s="178"/>
      <c r="F30" s="178"/>
      <c r="G30" s="178"/>
      <c r="H30" s="269"/>
      <c r="I30" s="175"/>
      <c r="J30" s="107"/>
    </row>
    <row r="31" spans="1:10" x14ac:dyDescent="0.3">
      <c r="A31" s="171">
        <v>23</v>
      </c>
      <c r="B31" s="206"/>
      <c r="C31" s="179"/>
      <c r="D31" s="179"/>
      <c r="E31" s="178"/>
      <c r="F31" s="178"/>
      <c r="G31" s="178"/>
      <c r="H31" s="269"/>
      <c r="I31" s="175"/>
      <c r="J31" s="107"/>
    </row>
    <row r="32" spans="1:10" x14ac:dyDescent="0.3">
      <c r="A32" s="171">
        <v>24</v>
      </c>
      <c r="B32" s="206"/>
      <c r="C32" s="179"/>
      <c r="D32" s="179"/>
      <c r="E32" s="178"/>
      <c r="F32" s="178"/>
      <c r="G32" s="178"/>
      <c r="H32" s="269"/>
      <c r="I32" s="175"/>
      <c r="J32" s="107"/>
    </row>
    <row r="33" spans="1:12" x14ac:dyDescent="0.3">
      <c r="A33" s="171">
        <v>25</v>
      </c>
      <c r="B33" s="206"/>
      <c r="C33" s="179"/>
      <c r="D33" s="179"/>
      <c r="E33" s="178"/>
      <c r="F33" s="178"/>
      <c r="G33" s="178"/>
      <c r="H33" s="269"/>
      <c r="I33" s="175"/>
      <c r="J33" s="107"/>
    </row>
    <row r="34" spans="1:12" x14ac:dyDescent="0.3">
      <c r="A34" s="171">
        <v>26</v>
      </c>
      <c r="B34" s="206"/>
      <c r="C34" s="179"/>
      <c r="D34" s="179"/>
      <c r="E34" s="178"/>
      <c r="F34" s="178"/>
      <c r="G34" s="178"/>
      <c r="H34" s="269"/>
      <c r="I34" s="175"/>
      <c r="J34" s="107"/>
    </row>
    <row r="35" spans="1:12" x14ac:dyDescent="0.3">
      <c r="A35" s="171">
        <v>27</v>
      </c>
      <c r="B35" s="206"/>
      <c r="C35" s="179"/>
      <c r="D35" s="179"/>
      <c r="E35" s="178"/>
      <c r="F35" s="178"/>
      <c r="G35" s="178"/>
      <c r="H35" s="269"/>
      <c r="I35" s="175"/>
      <c r="J35" s="107"/>
    </row>
    <row r="36" spans="1:12" x14ac:dyDescent="0.3">
      <c r="A36" s="171">
        <v>28</v>
      </c>
      <c r="B36" s="206"/>
      <c r="C36" s="179"/>
      <c r="D36" s="179"/>
      <c r="E36" s="178"/>
      <c r="F36" s="178"/>
      <c r="G36" s="178"/>
      <c r="H36" s="269"/>
      <c r="I36" s="175"/>
      <c r="J36" s="107"/>
    </row>
    <row r="37" spans="1:12" x14ac:dyDescent="0.3">
      <c r="A37" s="171">
        <v>29</v>
      </c>
      <c r="B37" s="206"/>
      <c r="C37" s="179"/>
      <c r="D37" s="179"/>
      <c r="E37" s="178"/>
      <c r="F37" s="178"/>
      <c r="G37" s="178"/>
      <c r="H37" s="269"/>
      <c r="I37" s="175"/>
      <c r="J37" s="107"/>
    </row>
    <row r="38" spans="1:12" x14ac:dyDescent="0.3">
      <c r="A38" s="171" t="s">
        <v>280</v>
      </c>
      <c r="B38" s="206"/>
      <c r="C38" s="179"/>
      <c r="D38" s="179"/>
      <c r="E38" s="178"/>
      <c r="F38" s="178"/>
      <c r="G38" s="271"/>
      <c r="H38" s="281" t="s">
        <v>434</v>
      </c>
      <c r="I38" s="272">
        <f>SUM(I9:I37)</f>
        <v>15025.51</v>
      </c>
      <c r="J38" s="107"/>
    </row>
    <row r="40" spans="1:12" x14ac:dyDescent="0.3">
      <c r="A40" s="98" t="s">
        <v>470</v>
      </c>
    </row>
    <row r="42" spans="1:12" x14ac:dyDescent="0.3">
      <c r="B42" s="187" t="s">
        <v>107</v>
      </c>
      <c r="F42" s="94"/>
    </row>
    <row r="43" spans="1:12" x14ac:dyDescent="0.3">
      <c r="F43" s="186"/>
      <c r="I43" s="186"/>
      <c r="J43" s="186"/>
      <c r="K43" s="186"/>
      <c r="L43" s="186"/>
    </row>
    <row r="44" spans="1:12" x14ac:dyDescent="0.3">
      <c r="C44" s="188"/>
      <c r="F44" s="188"/>
      <c r="G44" s="188"/>
      <c r="H44" s="191"/>
      <c r="I44" s="189"/>
      <c r="J44" s="186"/>
      <c r="K44" s="186"/>
      <c r="L44" s="186"/>
    </row>
    <row r="45" spans="1:12" x14ac:dyDescent="0.3">
      <c r="A45" s="186"/>
      <c r="C45" s="190" t="s">
        <v>269</v>
      </c>
      <c r="F45" s="191" t="s">
        <v>274</v>
      </c>
      <c r="G45" s="190"/>
      <c r="H45" s="190"/>
      <c r="I45" s="189"/>
      <c r="J45" s="186"/>
      <c r="K45" s="186"/>
      <c r="L45" s="186"/>
    </row>
    <row r="46" spans="1:12" x14ac:dyDescent="0.3">
      <c r="A46" s="186"/>
      <c r="C46" s="192" t="s">
        <v>140</v>
      </c>
      <c r="F46" s="98" t="s">
        <v>270</v>
      </c>
      <c r="I46" s="186"/>
      <c r="J46" s="186"/>
      <c r="K46" s="186"/>
      <c r="L46" s="186"/>
    </row>
    <row r="47" spans="1:12" s="186" customFormat="1" x14ac:dyDescent="0.3">
      <c r="B47" s="98"/>
      <c r="C47" s="192"/>
      <c r="G47" s="192"/>
      <c r="H47" s="192"/>
    </row>
    <row r="48" spans="1:12" s="186" customFormat="1" ht="12.75" x14ac:dyDescent="0.2"/>
    <row r="49" s="186" customFormat="1" ht="12.75" x14ac:dyDescent="0.2"/>
    <row r="50" s="186" customFormat="1" ht="12.75" x14ac:dyDescent="0.2"/>
    <row r="51" s="186" customFormat="1" ht="12.75" x14ac:dyDescent="0.2"/>
  </sheetData>
  <mergeCells count="1">
    <mergeCell ref="H2:L2"/>
  </mergeCells>
  <phoneticPr fontId="23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">
      <formula1>40543</formula1>
      <formula2>42004</formula2>
    </dataValidation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view="pageBreakPreview" zoomScale="70" zoomScaleSheetLayoutView="70" workbookViewId="0">
      <selection activeCell="P7" sqref="P7"/>
    </sheetView>
  </sheetViews>
  <sheetFormatPr defaultRowHeight="12.75" x14ac:dyDescent="0.2"/>
  <cols>
    <col min="1" max="1" width="2.7109375" style="196" customWidth="1"/>
    <col min="2" max="2" width="9" style="196" customWidth="1"/>
    <col min="3" max="3" width="23.42578125" style="196" customWidth="1"/>
    <col min="4" max="4" width="13.28515625" style="196" customWidth="1"/>
    <col min="5" max="5" width="9.5703125" style="196" customWidth="1"/>
    <col min="6" max="6" width="11.5703125" style="196" customWidth="1"/>
    <col min="7" max="7" width="12.28515625" style="196" customWidth="1"/>
    <col min="8" max="8" width="15.28515625" style="196" customWidth="1"/>
    <col min="9" max="9" width="17.5703125" style="196" customWidth="1"/>
    <col min="10" max="11" width="12.42578125" style="196" customWidth="1"/>
    <col min="12" max="12" width="23.5703125" style="196" customWidth="1"/>
    <col min="13" max="13" width="18.5703125" style="196" customWidth="1"/>
    <col min="14" max="14" width="0.85546875" style="196" customWidth="1"/>
    <col min="15" max="16384" width="9.140625" style="196"/>
  </cols>
  <sheetData>
    <row r="1" spans="1:17" ht="13.5" x14ac:dyDescent="0.2">
      <c r="A1" s="193" t="s">
        <v>472</v>
      </c>
      <c r="B1" s="194"/>
      <c r="C1" s="194"/>
      <c r="D1" s="194"/>
      <c r="E1" s="194"/>
      <c r="F1" s="194"/>
      <c r="G1" s="194"/>
      <c r="H1" s="194"/>
      <c r="I1" s="197"/>
      <c r="J1" s="258"/>
      <c r="K1" s="258"/>
      <c r="L1" s="258"/>
      <c r="M1" s="258" t="s">
        <v>423</v>
      </c>
      <c r="N1" s="197"/>
    </row>
    <row r="2" spans="1:17" ht="15" x14ac:dyDescent="0.2">
      <c r="A2" s="197" t="s">
        <v>319</v>
      </c>
      <c r="B2" s="194"/>
      <c r="C2" s="194"/>
      <c r="D2" s="195"/>
      <c r="E2" s="195"/>
      <c r="F2" s="195"/>
      <c r="G2" s="195"/>
      <c r="H2" s="195"/>
      <c r="I2" s="194"/>
      <c r="J2" s="194"/>
      <c r="K2" s="194"/>
      <c r="L2" s="194"/>
      <c r="M2" s="366" t="s">
        <v>494</v>
      </c>
      <c r="N2" s="366"/>
      <c r="O2" s="366"/>
      <c r="P2" s="366"/>
      <c r="Q2" s="366"/>
    </row>
    <row r="3" spans="1:17" x14ac:dyDescent="0.2">
      <c r="A3" s="197"/>
      <c r="B3" s="194"/>
      <c r="C3" s="194"/>
      <c r="D3" s="195"/>
      <c r="E3" s="195"/>
      <c r="F3" s="195"/>
      <c r="G3" s="195"/>
      <c r="H3" s="195"/>
      <c r="I3" s="194"/>
      <c r="J3" s="194"/>
      <c r="K3" s="194"/>
      <c r="L3" s="194"/>
      <c r="M3" s="194"/>
      <c r="N3" s="197"/>
    </row>
    <row r="4" spans="1:17" ht="15" x14ac:dyDescent="0.3">
      <c r="A4" s="116" t="s">
        <v>275</v>
      </c>
      <c r="B4" s="194"/>
      <c r="C4" s="194"/>
      <c r="D4" s="198"/>
      <c r="E4" s="259"/>
      <c r="F4" s="198"/>
      <c r="G4" s="195"/>
      <c r="H4" s="195"/>
      <c r="I4" s="195"/>
      <c r="J4" s="195"/>
      <c r="K4" s="195"/>
      <c r="L4" s="194"/>
      <c r="M4" s="195"/>
      <c r="N4" s="197"/>
    </row>
    <row r="5" spans="1:17" ht="15" x14ac:dyDescent="0.2">
      <c r="A5" s="302" t="s">
        <v>487</v>
      </c>
      <c r="B5" s="294"/>
      <c r="C5" s="294"/>
      <c r="D5" s="294"/>
      <c r="E5" s="297"/>
      <c r="F5" s="200"/>
      <c r="G5" s="200"/>
      <c r="H5" s="200"/>
      <c r="I5" s="200"/>
      <c r="J5" s="200"/>
      <c r="K5" s="200"/>
      <c r="L5" s="200"/>
      <c r="M5" s="200"/>
      <c r="N5" s="197"/>
    </row>
    <row r="6" spans="1:17" ht="13.5" thickBot="1" x14ac:dyDescent="0.25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197"/>
    </row>
    <row r="7" spans="1:17" ht="51" x14ac:dyDescent="0.2">
      <c r="A7" s="261" t="s">
        <v>64</v>
      </c>
      <c r="B7" s="262" t="s">
        <v>424</v>
      </c>
      <c r="C7" s="262" t="s">
        <v>425</v>
      </c>
      <c r="D7" s="263" t="s">
        <v>426</v>
      </c>
      <c r="E7" s="263" t="s">
        <v>276</v>
      </c>
      <c r="F7" s="263" t="s">
        <v>427</v>
      </c>
      <c r="G7" s="263" t="s">
        <v>428</v>
      </c>
      <c r="H7" s="262" t="s">
        <v>429</v>
      </c>
      <c r="I7" s="264" t="s">
        <v>430</v>
      </c>
      <c r="J7" s="264" t="s">
        <v>431</v>
      </c>
      <c r="K7" s="265" t="s">
        <v>432</v>
      </c>
      <c r="L7" s="265" t="s">
        <v>433</v>
      </c>
      <c r="M7" s="263" t="s">
        <v>423</v>
      </c>
      <c r="N7" s="197"/>
    </row>
    <row r="8" spans="1:17" x14ac:dyDescent="0.2">
      <c r="A8" s="202">
        <v>1</v>
      </c>
      <c r="B8" s="203">
        <v>2</v>
      </c>
      <c r="C8" s="203">
        <v>3</v>
      </c>
      <c r="D8" s="204">
        <v>4</v>
      </c>
      <c r="E8" s="204">
        <v>5</v>
      </c>
      <c r="F8" s="204">
        <v>6</v>
      </c>
      <c r="G8" s="204">
        <v>7</v>
      </c>
      <c r="H8" s="204">
        <v>8</v>
      </c>
      <c r="I8" s="204">
        <v>9</v>
      </c>
      <c r="J8" s="204">
        <v>10</v>
      </c>
      <c r="K8" s="204">
        <v>11</v>
      </c>
      <c r="L8" s="204">
        <v>12</v>
      </c>
      <c r="M8" s="204">
        <v>13</v>
      </c>
      <c r="N8" s="197"/>
    </row>
    <row r="9" spans="1:17" ht="15" x14ac:dyDescent="0.25">
      <c r="A9" s="205">
        <v>1</v>
      </c>
      <c r="B9" s="206"/>
      <c r="C9" s="266"/>
      <c r="D9" s="205"/>
      <c r="E9" s="205"/>
      <c r="F9" s="205"/>
      <c r="G9" s="205"/>
      <c r="H9" s="205"/>
      <c r="I9" s="205"/>
      <c r="J9" s="205"/>
      <c r="K9" s="205"/>
      <c r="L9" s="205"/>
      <c r="M9" s="267" t="str">
        <f t="shared" ref="M9:M33" si="0">IF(ISBLANK(B9),"",$M$2)</f>
        <v/>
      </c>
      <c r="N9" s="197"/>
    </row>
    <row r="10" spans="1:17" ht="15" x14ac:dyDescent="0.25">
      <c r="A10" s="205">
        <v>2</v>
      </c>
      <c r="B10" s="206"/>
      <c r="C10" s="266"/>
      <c r="D10" s="205"/>
      <c r="E10" s="205"/>
      <c r="F10" s="205"/>
      <c r="G10" s="205"/>
      <c r="H10" s="205"/>
      <c r="I10" s="205"/>
      <c r="J10" s="205"/>
      <c r="K10" s="205"/>
      <c r="L10" s="205"/>
      <c r="M10" s="267" t="str">
        <f t="shared" si="0"/>
        <v/>
      </c>
      <c r="N10" s="197"/>
    </row>
    <row r="11" spans="1:17" ht="15" x14ac:dyDescent="0.25">
      <c r="A11" s="205">
        <v>3</v>
      </c>
      <c r="B11" s="206"/>
      <c r="C11" s="266"/>
      <c r="D11" s="205"/>
      <c r="E11" s="205"/>
      <c r="F11" s="205"/>
      <c r="G11" s="205"/>
      <c r="H11" s="205"/>
      <c r="I11" s="205"/>
      <c r="J11" s="205"/>
      <c r="K11" s="205"/>
      <c r="L11" s="205"/>
      <c r="M11" s="267" t="str">
        <f t="shared" si="0"/>
        <v/>
      </c>
      <c r="N11" s="197"/>
    </row>
    <row r="12" spans="1:17" ht="15" x14ac:dyDescent="0.25">
      <c r="A12" s="205">
        <v>4</v>
      </c>
      <c r="B12" s="206"/>
      <c r="C12" s="266"/>
      <c r="D12" s="205"/>
      <c r="E12" s="205"/>
      <c r="F12" s="205"/>
      <c r="G12" s="205"/>
      <c r="H12" s="205"/>
      <c r="I12" s="205"/>
      <c r="J12" s="205"/>
      <c r="K12" s="205"/>
      <c r="L12" s="205"/>
      <c r="M12" s="267" t="str">
        <f t="shared" si="0"/>
        <v/>
      </c>
      <c r="N12" s="197"/>
    </row>
    <row r="13" spans="1:17" ht="15" x14ac:dyDescent="0.25">
      <c r="A13" s="205">
        <v>5</v>
      </c>
      <c r="B13" s="206"/>
      <c r="C13" s="266"/>
      <c r="D13" s="205"/>
      <c r="E13" s="205"/>
      <c r="F13" s="205"/>
      <c r="G13" s="205"/>
      <c r="H13" s="205"/>
      <c r="I13" s="205"/>
      <c r="J13" s="205"/>
      <c r="K13" s="205"/>
      <c r="L13" s="205"/>
      <c r="M13" s="267" t="str">
        <f t="shared" si="0"/>
        <v/>
      </c>
      <c r="N13" s="197"/>
    </row>
    <row r="14" spans="1:17" ht="15" x14ac:dyDescent="0.25">
      <c r="A14" s="205">
        <v>6</v>
      </c>
      <c r="B14" s="206"/>
      <c r="C14" s="266"/>
      <c r="D14" s="205"/>
      <c r="E14" s="205"/>
      <c r="F14" s="205"/>
      <c r="G14" s="205"/>
      <c r="H14" s="205"/>
      <c r="I14" s="205"/>
      <c r="J14" s="205"/>
      <c r="K14" s="205"/>
      <c r="L14" s="205"/>
      <c r="M14" s="267" t="str">
        <f t="shared" si="0"/>
        <v/>
      </c>
      <c r="N14" s="197"/>
    </row>
    <row r="15" spans="1:17" ht="15" x14ac:dyDescent="0.25">
      <c r="A15" s="205">
        <v>7</v>
      </c>
      <c r="B15" s="206"/>
      <c r="C15" s="266"/>
      <c r="D15" s="205"/>
      <c r="E15" s="205"/>
      <c r="F15" s="205"/>
      <c r="G15" s="205"/>
      <c r="H15" s="205"/>
      <c r="I15" s="205"/>
      <c r="J15" s="205"/>
      <c r="K15" s="205"/>
      <c r="L15" s="205"/>
      <c r="M15" s="267" t="str">
        <f t="shared" si="0"/>
        <v/>
      </c>
      <c r="N15" s="197"/>
    </row>
    <row r="16" spans="1:17" ht="15" x14ac:dyDescent="0.25">
      <c r="A16" s="205">
        <v>8</v>
      </c>
      <c r="B16" s="206"/>
      <c r="C16" s="266"/>
      <c r="D16" s="205"/>
      <c r="E16" s="205"/>
      <c r="F16" s="205"/>
      <c r="G16" s="205"/>
      <c r="H16" s="205"/>
      <c r="I16" s="205"/>
      <c r="J16" s="205"/>
      <c r="K16" s="205"/>
      <c r="L16" s="205"/>
      <c r="M16" s="267" t="str">
        <f t="shared" si="0"/>
        <v/>
      </c>
      <c r="N16" s="197"/>
    </row>
    <row r="17" spans="1:14" ht="15" x14ac:dyDescent="0.25">
      <c r="A17" s="205">
        <v>9</v>
      </c>
      <c r="B17" s="206"/>
      <c r="C17" s="266"/>
      <c r="D17" s="205"/>
      <c r="E17" s="205"/>
      <c r="F17" s="205"/>
      <c r="G17" s="205"/>
      <c r="H17" s="205"/>
      <c r="I17" s="205"/>
      <c r="J17" s="205"/>
      <c r="K17" s="205"/>
      <c r="L17" s="205"/>
      <c r="M17" s="267" t="str">
        <f t="shared" si="0"/>
        <v/>
      </c>
      <c r="N17" s="197"/>
    </row>
    <row r="18" spans="1:14" ht="15" x14ac:dyDescent="0.25">
      <c r="A18" s="205">
        <v>10</v>
      </c>
      <c r="B18" s="206"/>
      <c r="C18" s="266"/>
      <c r="D18" s="205"/>
      <c r="E18" s="205"/>
      <c r="F18" s="205"/>
      <c r="G18" s="205"/>
      <c r="H18" s="205"/>
      <c r="I18" s="205"/>
      <c r="J18" s="205"/>
      <c r="K18" s="205"/>
      <c r="L18" s="205"/>
      <c r="M18" s="267" t="str">
        <f t="shared" si="0"/>
        <v/>
      </c>
      <c r="N18" s="197"/>
    </row>
    <row r="19" spans="1:14" ht="15" x14ac:dyDescent="0.25">
      <c r="A19" s="205">
        <v>11</v>
      </c>
      <c r="B19" s="206"/>
      <c r="C19" s="266"/>
      <c r="D19" s="205"/>
      <c r="E19" s="205"/>
      <c r="F19" s="205"/>
      <c r="G19" s="205"/>
      <c r="H19" s="205"/>
      <c r="I19" s="205"/>
      <c r="J19" s="205"/>
      <c r="K19" s="205"/>
      <c r="L19" s="205"/>
      <c r="M19" s="267" t="str">
        <f t="shared" si="0"/>
        <v/>
      </c>
      <c r="N19" s="197"/>
    </row>
    <row r="20" spans="1:14" ht="15" x14ac:dyDescent="0.25">
      <c r="A20" s="205">
        <v>12</v>
      </c>
      <c r="B20" s="206"/>
      <c r="C20" s="266"/>
      <c r="D20" s="205"/>
      <c r="E20" s="205"/>
      <c r="F20" s="205"/>
      <c r="G20" s="205"/>
      <c r="H20" s="205"/>
      <c r="I20" s="205"/>
      <c r="J20" s="205"/>
      <c r="K20" s="205"/>
      <c r="L20" s="205"/>
      <c r="M20" s="267" t="str">
        <f t="shared" si="0"/>
        <v/>
      </c>
      <c r="N20" s="197"/>
    </row>
    <row r="21" spans="1:14" ht="15" x14ac:dyDescent="0.25">
      <c r="A21" s="205">
        <v>13</v>
      </c>
      <c r="B21" s="206"/>
      <c r="C21" s="266"/>
      <c r="D21" s="205"/>
      <c r="E21" s="205"/>
      <c r="F21" s="205"/>
      <c r="G21" s="205"/>
      <c r="H21" s="205"/>
      <c r="I21" s="205"/>
      <c r="J21" s="205"/>
      <c r="K21" s="205"/>
      <c r="L21" s="205"/>
      <c r="M21" s="267" t="str">
        <f t="shared" si="0"/>
        <v/>
      </c>
      <c r="N21" s="197"/>
    </row>
    <row r="22" spans="1:14" ht="15" x14ac:dyDescent="0.25">
      <c r="A22" s="205">
        <v>14</v>
      </c>
      <c r="B22" s="206"/>
      <c r="C22" s="266"/>
      <c r="D22" s="205"/>
      <c r="E22" s="205"/>
      <c r="F22" s="205"/>
      <c r="G22" s="205"/>
      <c r="H22" s="205"/>
      <c r="I22" s="205"/>
      <c r="J22" s="205"/>
      <c r="K22" s="205"/>
      <c r="L22" s="205"/>
      <c r="M22" s="267" t="str">
        <f t="shared" si="0"/>
        <v/>
      </c>
      <c r="N22" s="197"/>
    </row>
    <row r="23" spans="1:14" ht="15" x14ac:dyDescent="0.25">
      <c r="A23" s="205">
        <v>15</v>
      </c>
      <c r="B23" s="206"/>
      <c r="C23" s="266"/>
      <c r="D23" s="205"/>
      <c r="E23" s="205"/>
      <c r="F23" s="205"/>
      <c r="G23" s="205"/>
      <c r="H23" s="205"/>
      <c r="I23" s="205"/>
      <c r="J23" s="205"/>
      <c r="K23" s="205"/>
      <c r="L23" s="205"/>
      <c r="M23" s="267" t="str">
        <f t="shared" si="0"/>
        <v/>
      </c>
      <c r="N23" s="197"/>
    </row>
    <row r="24" spans="1:14" ht="15" x14ac:dyDescent="0.25">
      <c r="A24" s="205">
        <v>16</v>
      </c>
      <c r="B24" s="206"/>
      <c r="C24" s="266"/>
      <c r="D24" s="205"/>
      <c r="E24" s="205"/>
      <c r="F24" s="205"/>
      <c r="G24" s="205"/>
      <c r="H24" s="205"/>
      <c r="I24" s="205"/>
      <c r="J24" s="205"/>
      <c r="K24" s="205"/>
      <c r="L24" s="205"/>
      <c r="M24" s="267" t="str">
        <f t="shared" si="0"/>
        <v/>
      </c>
      <c r="N24" s="197"/>
    </row>
    <row r="25" spans="1:14" ht="15" x14ac:dyDescent="0.25">
      <c r="A25" s="205">
        <v>17</v>
      </c>
      <c r="B25" s="206"/>
      <c r="C25" s="266"/>
      <c r="D25" s="205"/>
      <c r="E25" s="205"/>
      <c r="F25" s="205"/>
      <c r="G25" s="205"/>
      <c r="H25" s="205"/>
      <c r="I25" s="205"/>
      <c r="J25" s="205"/>
      <c r="K25" s="205"/>
      <c r="L25" s="205"/>
      <c r="M25" s="267" t="str">
        <f t="shared" si="0"/>
        <v/>
      </c>
      <c r="N25" s="197"/>
    </row>
    <row r="26" spans="1:14" ht="15" x14ac:dyDescent="0.25">
      <c r="A26" s="205">
        <v>18</v>
      </c>
      <c r="B26" s="206"/>
      <c r="C26" s="266"/>
      <c r="D26" s="205"/>
      <c r="E26" s="205"/>
      <c r="F26" s="205"/>
      <c r="G26" s="205"/>
      <c r="H26" s="205"/>
      <c r="I26" s="205"/>
      <c r="J26" s="205"/>
      <c r="K26" s="205"/>
      <c r="L26" s="205"/>
      <c r="M26" s="267" t="str">
        <f t="shared" si="0"/>
        <v/>
      </c>
      <c r="N26" s="197"/>
    </row>
    <row r="27" spans="1:14" ht="15" x14ac:dyDescent="0.25">
      <c r="A27" s="205">
        <v>19</v>
      </c>
      <c r="B27" s="206"/>
      <c r="C27" s="266"/>
      <c r="D27" s="205"/>
      <c r="E27" s="205"/>
      <c r="F27" s="205"/>
      <c r="G27" s="205"/>
      <c r="H27" s="205"/>
      <c r="I27" s="205"/>
      <c r="J27" s="205"/>
      <c r="K27" s="205"/>
      <c r="L27" s="205"/>
      <c r="M27" s="267" t="str">
        <f t="shared" si="0"/>
        <v/>
      </c>
      <c r="N27" s="197"/>
    </row>
    <row r="28" spans="1:14" ht="15" x14ac:dyDescent="0.25">
      <c r="A28" s="205">
        <v>20</v>
      </c>
      <c r="B28" s="206"/>
      <c r="C28" s="266"/>
      <c r="D28" s="205"/>
      <c r="E28" s="205"/>
      <c r="F28" s="205"/>
      <c r="G28" s="205"/>
      <c r="H28" s="205"/>
      <c r="I28" s="205"/>
      <c r="J28" s="205"/>
      <c r="K28" s="205"/>
      <c r="L28" s="205"/>
      <c r="M28" s="267" t="str">
        <f t="shared" si="0"/>
        <v/>
      </c>
      <c r="N28" s="197"/>
    </row>
    <row r="29" spans="1:14" ht="15" x14ac:dyDescent="0.25">
      <c r="A29" s="205">
        <v>21</v>
      </c>
      <c r="B29" s="206"/>
      <c r="C29" s="266"/>
      <c r="D29" s="205"/>
      <c r="E29" s="205"/>
      <c r="F29" s="205"/>
      <c r="G29" s="205"/>
      <c r="H29" s="205"/>
      <c r="I29" s="205"/>
      <c r="J29" s="205"/>
      <c r="K29" s="205"/>
      <c r="L29" s="205"/>
      <c r="M29" s="267" t="str">
        <f t="shared" si="0"/>
        <v/>
      </c>
      <c r="N29" s="197"/>
    </row>
    <row r="30" spans="1:14" ht="15" x14ac:dyDescent="0.25">
      <c r="A30" s="205">
        <v>22</v>
      </c>
      <c r="B30" s="206"/>
      <c r="C30" s="266"/>
      <c r="D30" s="205"/>
      <c r="E30" s="205"/>
      <c r="F30" s="205"/>
      <c r="G30" s="205"/>
      <c r="H30" s="205"/>
      <c r="I30" s="205"/>
      <c r="J30" s="205"/>
      <c r="K30" s="205"/>
      <c r="L30" s="205"/>
      <c r="M30" s="267" t="str">
        <f t="shared" si="0"/>
        <v/>
      </c>
      <c r="N30" s="197"/>
    </row>
    <row r="31" spans="1:14" ht="15" x14ac:dyDescent="0.25">
      <c r="A31" s="205">
        <v>23</v>
      </c>
      <c r="B31" s="206"/>
      <c r="C31" s="266"/>
      <c r="D31" s="205"/>
      <c r="E31" s="205"/>
      <c r="F31" s="205"/>
      <c r="G31" s="205"/>
      <c r="H31" s="205"/>
      <c r="I31" s="205"/>
      <c r="J31" s="205"/>
      <c r="K31" s="205"/>
      <c r="L31" s="205"/>
      <c r="M31" s="267" t="str">
        <f t="shared" si="0"/>
        <v/>
      </c>
      <c r="N31" s="197"/>
    </row>
    <row r="32" spans="1:14" ht="15" x14ac:dyDescent="0.25">
      <c r="A32" s="205">
        <v>24</v>
      </c>
      <c r="B32" s="206"/>
      <c r="C32" s="266"/>
      <c r="D32" s="205"/>
      <c r="E32" s="205"/>
      <c r="F32" s="205"/>
      <c r="G32" s="205"/>
      <c r="H32" s="205"/>
      <c r="I32" s="205"/>
      <c r="J32" s="205"/>
      <c r="K32" s="205"/>
      <c r="L32" s="205"/>
      <c r="M32" s="267" t="str">
        <f t="shared" si="0"/>
        <v/>
      </c>
      <c r="N32" s="197"/>
    </row>
    <row r="33" spans="1:14" ht="15" x14ac:dyDescent="0.25">
      <c r="A33" s="268" t="s">
        <v>280</v>
      </c>
      <c r="B33" s="206"/>
      <c r="C33" s="266"/>
      <c r="D33" s="205"/>
      <c r="E33" s="205"/>
      <c r="F33" s="205"/>
      <c r="G33" s="205"/>
      <c r="H33" s="205"/>
      <c r="I33" s="205"/>
      <c r="J33" s="205"/>
      <c r="K33" s="205"/>
      <c r="L33" s="205"/>
      <c r="M33" s="267" t="str">
        <f t="shared" si="0"/>
        <v/>
      </c>
      <c r="N33" s="197"/>
    </row>
    <row r="34" spans="1:14" s="212" customFormat="1" x14ac:dyDescent="0.2"/>
    <row r="37" spans="1:14" s="21" customFormat="1" ht="15" x14ac:dyDescent="0.3">
      <c r="B37" s="207" t="s">
        <v>107</v>
      </c>
    </row>
    <row r="38" spans="1:14" s="21" customFormat="1" ht="15" x14ac:dyDescent="0.3">
      <c r="B38" s="207"/>
    </row>
    <row r="39" spans="1:14" s="21" customFormat="1" ht="15" x14ac:dyDescent="0.3">
      <c r="C39" s="209"/>
      <c r="D39" s="208"/>
      <c r="E39" s="208"/>
      <c r="H39" s="209"/>
      <c r="I39" s="209"/>
      <c r="J39" s="208"/>
      <c r="K39" s="208"/>
      <c r="L39" s="208"/>
    </row>
    <row r="40" spans="1:14" s="21" customFormat="1" ht="15" x14ac:dyDescent="0.3">
      <c r="C40" s="210" t="s">
        <v>269</v>
      </c>
      <c r="D40" s="208"/>
      <c r="E40" s="208"/>
      <c r="H40" s="207" t="s">
        <v>321</v>
      </c>
      <c r="M40" s="208"/>
    </row>
    <row r="41" spans="1:14" s="21" customFormat="1" ht="15" x14ac:dyDescent="0.3">
      <c r="C41" s="210" t="s">
        <v>140</v>
      </c>
      <c r="D41" s="208"/>
      <c r="E41" s="208"/>
      <c r="H41" s="211" t="s">
        <v>270</v>
      </c>
      <c r="M41" s="208"/>
    </row>
    <row r="42" spans="1:14" ht="15" x14ac:dyDescent="0.3">
      <c r="C42" s="210"/>
      <c r="F42" s="211"/>
      <c r="J42" s="213"/>
      <c r="K42" s="213"/>
      <c r="L42" s="213"/>
      <c r="M42" s="213"/>
    </row>
    <row r="43" spans="1:14" ht="15" x14ac:dyDescent="0.3">
      <c r="C43" s="210"/>
    </row>
  </sheetData>
  <sheetProtection insertColumns="0" insertRows="0" deleteRows="0"/>
  <phoneticPr fontId="23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3">
        <v>40907</v>
      </c>
      <c r="C2" t="s">
        <v>201</v>
      </c>
      <c r="E2" t="s">
        <v>232</v>
      </c>
      <c r="G2" s="64" t="s">
        <v>238</v>
      </c>
    </row>
    <row r="3" spans="1:7" ht="15" x14ac:dyDescent="0.2">
      <c r="A3" s="63">
        <v>40908</v>
      </c>
      <c r="C3" t="s">
        <v>202</v>
      </c>
      <c r="E3" t="s">
        <v>233</v>
      </c>
      <c r="G3" s="64" t="s">
        <v>239</v>
      </c>
    </row>
    <row r="4" spans="1:7" ht="15" x14ac:dyDescent="0.2">
      <c r="A4" s="63">
        <v>40909</v>
      </c>
      <c r="C4" t="s">
        <v>203</v>
      </c>
      <c r="E4" t="s">
        <v>234</v>
      </c>
      <c r="G4" s="64" t="s">
        <v>240</v>
      </c>
    </row>
    <row r="5" spans="1:7" x14ac:dyDescent="0.2">
      <c r="A5" s="63">
        <v>40910</v>
      </c>
      <c r="C5" t="s">
        <v>204</v>
      </c>
      <c r="E5" t="s">
        <v>235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honeticPr fontId="2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14.28515625" style="21" bestFit="1" customWidth="1"/>
    <col min="2" max="2" width="80" style="25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273</v>
      </c>
      <c r="B1" s="248"/>
      <c r="C1" s="377" t="s">
        <v>110</v>
      </c>
      <c r="D1" s="377"/>
      <c r="E1" s="115"/>
    </row>
    <row r="2" spans="1:12" s="6" customFormat="1" x14ac:dyDescent="0.3">
      <c r="A2" s="78" t="s">
        <v>141</v>
      </c>
      <c r="B2" s="248"/>
      <c r="C2" s="378" t="s">
        <v>494</v>
      </c>
      <c r="D2" s="378"/>
      <c r="E2" s="378"/>
    </row>
    <row r="3" spans="1:12" s="6" customFormat="1" x14ac:dyDescent="0.3">
      <c r="A3" s="78"/>
      <c r="B3" s="248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49"/>
      <c r="C4" s="78"/>
      <c r="D4" s="78"/>
      <c r="E4" s="110"/>
      <c r="L4" s="6"/>
    </row>
    <row r="5" spans="1:12" s="2" customFormat="1" x14ac:dyDescent="0.3">
      <c r="A5" s="302" t="s">
        <v>487</v>
      </c>
      <c r="B5" s="294"/>
      <c r="C5" s="294"/>
      <c r="D5" s="294"/>
      <c r="E5" s="297"/>
    </row>
    <row r="6" spans="1:12" s="2" customFormat="1" x14ac:dyDescent="0.3">
      <c r="A6" s="301"/>
      <c r="B6" s="297"/>
      <c r="C6" s="300"/>
      <c r="D6" s="299"/>
      <c r="E6" s="297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35">
        <v>1</v>
      </c>
      <c r="B9" s="235" t="s">
        <v>65</v>
      </c>
      <c r="C9" s="87">
        <f>SUM(C10,C25)</f>
        <v>0</v>
      </c>
      <c r="D9" s="87">
        <f>SUM(D10,D25)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310</v>
      </c>
      <c r="C12" s="109">
        <f>SUM(C13:C14)</f>
        <v>0</v>
      </c>
      <c r="D12" s="109">
        <f>SUM(D13:D14)</f>
        <v>0</v>
      </c>
      <c r="E12" s="115"/>
    </row>
    <row r="13" spans="1:12" s="3" customFormat="1" x14ac:dyDescent="0.3">
      <c r="A13" s="99" t="s">
        <v>81</v>
      </c>
      <c r="B13" s="99" t="s">
        <v>313</v>
      </c>
      <c r="C13" s="8"/>
      <c r="D13" s="8"/>
      <c r="E13" s="115"/>
    </row>
    <row r="14" spans="1:12" s="3" customFormat="1" x14ac:dyDescent="0.3">
      <c r="A14" s="99" t="s">
        <v>109</v>
      </c>
      <c r="B14" s="99" t="s">
        <v>97</v>
      </c>
      <c r="C14" s="8"/>
      <c r="D14" s="8"/>
      <c r="E14" s="115"/>
    </row>
    <row r="15" spans="1:12" s="3" customFormat="1" x14ac:dyDescent="0.3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5"/>
    </row>
    <row r="16" spans="1:12" s="3" customFormat="1" x14ac:dyDescent="0.3">
      <c r="A16" s="99" t="s">
        <v>84</v>
      </c>
      <c r="B16" s="99" t="s">
        <v>86</v>
      </c>
      <c r="C16" s="8"/>
      <c r="D16" s="8"/>
      <c r="E16" s="115"/>
    </row>
    <row r="17" spans="1:5" s="3" customFormat="1" ht="30" x14ac:dyDescent="0.3">
      <c r="A17" s="99" t="s">
        <v>85</v>
      </c>
      <c r="B17" s="99" t="s">
        <v>111</v>
      </c>
      <c r="C17" s="8"/>
      <c r="D17" s="8"/>
      <c r="E17" s="115"/>
    </row>
    <row r="18" spans="1:5" s="3" customFormat="1" x14ac:dyDescent="0.3">
      <c r="A18" s="90" t="s">
        <v>87</v>
      </c>
      <c r="B18" s="90" t="s">
        <v>420</v>
      </c>
      <c r="C18" s="109">
        <f>SUM(C19:C22)</f>
        <v>0</v>
      </c>
      <c r="D18" s="109">
        <f>SUM(D19:D22)</f>
        <v>0</v>
      </c>
      <c r="E18" s="115"/>
    </row>
    <row r="19" spans="1:5" s="3" customFormat="1" x14ac:dyDescent="0.3">
      <c r="A19" s="99" t="s">
        <v>88</v>
      </c>
      <c r="B19" s="99" t="s">
        <v>89</v>
      </c>
      <c r="C19" s="8"/>
      <c r="D19" s="8"/>
      <c r="E19" s="115"/>
    </row>
    <row r="20" spans="1:5" s="3" customFormat="1" ht="30" x14ac:dyDescent="0.3">
      <c r="A20" s="99" t="s">
        <v>92</v>
      </c>
      <c r="B20" s="99" t="s">
        <v>90</v>
      </c>
      <c r="C20" s="8"/>
      <c r="D20" s="8"/>
      <c r="E20" s="115"/>
    </row>
    <row r="21" spans="1:5" s="3" customFormat="1" x14ac:dyDescent="0.3">
      <c r="A21" s="99" t="s">
        <v>93</v>
      </c>
      <c r="B21" s="99" t="s">
        <v>91</v>
      </c>
      <c r="C21" s="8"/>
      <c r="D21" s="8"/>
      <c r="E21" s="115"/>
    </row>
    <row r="22" spans="1:5" s="3" customFormat="1" x14ac:dyDescent="0.3">
      <c r="A22" s="99" t="s">
        <v>94</v>
      </c>
      <c r="B22" s="99" t="s">
        <v>448</v>
      </c>
      <c r="C22" s="8"/>
      <c r="D22" s="8"/>
      <c r="E22" s="115"/>
    </row>
    <row r="23" spans="1:5" s="3" customFormat="1" x14ac:dyDescent="0.3">
      <c r="A23" s="90" t="s">
        <v>95</v>
      </c>
      <c r="B23" s="90" t="s">
        <v>449</v>
      </c>
      <c r="C23" s="273"/>
      <c r="D23" s="8"/>
      <c r="E23" s="115"/>
    </row>
    <row r="24" spans="1:5" s="3" customFormat="1" x14ac:dyDescent="0.3">
      <c r="A24" s="90" t="s">
        <v>252</v>
      </c>
      <c r="B24" s="90" t="s">
        <v>455</v>
      </c>
      <c r="C24" s="8"/>
      <c r="D24" s="8"/>
      <c r="E24" s="115"/>
    </row>
    <row r="25" spans="1:5" s="3" customFormat="1" x14ac:dyDescent="0.3">
      <c r="A25" s="89">
        <v>1.2</v>
      </c>
      <c r="B25" s="235" t="s">
        <v>96</v>
      </c>
      <c r="C25" s="87">
        <f>SUM(C26,C30)</f>
        <v>0</v>
      </c>
      <c r="D25" s="87">
        <f>SUM(D26,D30)</f>
        <v>0</v>
      </c>
      <c r="E25" s="115"/>
    </row>
    <row r="26" spans="1:5" x14ac:dyDescent="0.3">
      <c r="A26" s="90" t="s">
        <v>32</v>
      </c>
      <c r="B26" s="90" t="s">
        <v>313</v>
      </c>
      <c r="C26" s="109">
        <f>SUM(C27:C29)</f>
        <v>0</v>
      </c>
      <c r="D26" s="109">
        <f>SUM(D27:D29)</f>
        <v>0</v>
      </c>
      <c r="E26" s="115"/>
    </row>
    <row r="27" spans="1:5" x14ac:dyDescent="0.3">
      <c r="A27" s="243" t="s">
        <v>98</v>
      </c>
      <c r="B27" s="99" t="s">
        <v>311</v>
      </c>
      <c r="C27" s="8"/>
      <c r="D27" s="8"/>
      <c r="E27" s="115"/>
    </row>
    <row r="28" spans="1:5" x14ac:dyDescent="0.3">
      <c r="A28" s="243" t="s">
        <v>99</v>
      </c>
      <c r="B28" s="99" t="s">
        <v>314</v>
      </c>
      <c r="C28" s="8"/>
      <c r="D28" s="8"/>
      <c r="E28" s="115"/>
    </row>
    <row r="29" spans="1:5" x14ac:dyDescent="0.3">
      <c r="A29" s="243" t="s">
        <v>458</v>
      </c>
      <c r="B29" s="99" t="s">
        <v>312</v>
      </c>
      <c r="C29" s="8"/>
      <c r="D29" s="8"/>
      <c r="E29" s="115"/>
    </row>
    <row r="30" spans="1:5" x14ac:dyDescent="0.3">
      <c r="A30" s="90" t="s">
        <v>33</v>
      </c>
      <c r="B30" s="270" t="s">
        <v>456</v>
      </c>
      <c r="C30" s="8"/>
      <c r="D30" s="8"/>
      <c r="E30" s="115"/>
    </row>
    <row r="31" spans="1:5" s="23" customFormat="1" ht="12.75" x14ac:dyDescent="0.2">
      <c r="B31" s="250"/>
    </row>
    <row r="32" spans="1:5" s="2" customFormat="1" x14ac:dyDescent="0.3">
      <c r="A32" s="1"/>
      <c r="B32" s="251"/>
      <c r="E32" s="5"/>
    </row>
    <row r="33" spans="1:9" s="2" customFormat="1" x14ac:dyDescent="0.3">
      <c r="B33" s="25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1" t="s">
        <v>107</v>
      </c>
      <c r="B36" s="251"/>
      <c r="E36" s="5"/>
    </row>
    <row r="37" spans="1:9" s="2" customFormat="1" x14ac:dyDescent="0.3">
      <c r="B37" s="251"/>
      <c r="E37"/>
      <c r="F37"/>
      <c r="G37"/>
      <c r="H37"/>
      <c r="I37"/>
    </row>
    <row r="38" spans="1:9" s="2" customFormat="1" x14ac:dyDescent="0.3">
      <c r="B38" s="251"/>
      <c r="D38" s="12"/>
      <c r="E38"/>
      <c r="F38"/>
      <c r="G38"/>
      <c r="H38"/>
      <c r="I38"/>
    </row>
    <row r="39" spans="1:9" s="2" customFormat="1" x14ac:dyDescent="0.3">
      <c r="A39"/>
      <c r="B39" s="253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51" t="s">
        <v>271</v>
      </c>
      <c r="D40" s="12"/>
      <c r="E40"/>
      <c r="F40"/>
      <c r="G40"/>
      <c r="H40"/>
      <c r="I40"/>
    </row>
    <row r="41" spans="1:9" customFormat="1" ht="12.75" x14ac:dyDescent="0.2">
      <c r="B41" s="254" t="s">
        <v>140</v>
      </c>
    </row>
    <row r="42" spans="1:9" customFormat="1" ht="12.75" x14ac:dyDescent="0.2">
      <c r="B42" s="255"/>
    </row>
  </sheetData>
  <mergeCells count="2">
    <mergeCell ref="C1:D1"/>
    <mergeCell ref="C2:E2"/>
  </mergeCells>
  <phoneticPr fontId="23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J9" sqref="J9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408</v>
      </c>
      <c r="B1" s="102"/>
      <c r="C1" s="377" t="s">
        <v>110</v>
      </c>
      <c r="D1" s="377"/>
      <c r="E1" s="93"/>
    </row>
    <row r="2" spans="1:5" s="6" customFormat="1" x14ac:dyDescent="0.3">
      <c r="A2" s="76" t="s">
        <v>409</v>
      </c>
      <c r="B2" s="102"/>
      <c r="C2" s="379" t="s">
        <v>494</v>
      </c>
      <c r="D2" s="380"/>
      <c r="E2" s="93"/>
    </row>
    <row r="3" spans="1:5" s="6" customFormat="1" x14ac:dyDescent="0.3">
      <c r="A3" s="76" t="s">
        <v>410</v>
      </c>
      <c r="B3" s="102"/>
      <c r="C3" s="77"/>
      <c r="D3" s="77"/>
      <c r="E3" s="93"/>
    </row>
    <row r="4" spans="1:5" s="6" customFormat="1" x14ac:dyDescent="0.3">
      <c r="A4" s="78" t="s">
        <v>141</v>
      </c>
      <c r="B4" s="102"/>
      <c r="C4" s="77"/>
      <c r="D4" s="77"/>
      <c r="E4" s="93"/>
    </row>
    <row r="5" spans="1:5" s="6" customFormat="1" x14ac:dyDescent="0.3">
      <c r="A5" s="78"/>
      <c r="B5" s="102"/>
      <c r="C5" s="77"/>
      <c r="D5" s="77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302" t="s">
        <v>487</v>
      </c>
      <c r="B7" s="294"/>
      <c r="C7" s="378"/>
      <c r="D7" s="378"/>
      <c r="E7" s="378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102"/>
      <c r="B9" s="102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35">
        <v>1</v>
      </c>
      <c r="B11" s="235" t="s">
        <v>57</v>
      </c>
      <c r="C11" s="84">
        <v>800.87</v>
      </c>
      <c r="D11" s="84">
        <v>800.87</v>
      </c>
      <c r="E11" s="236"/>
    </row>
    <row r="12" spans="1:5" s="9" customFormat="1" ht="18" x14ac:dyDescent="0.2">
      <c r="A12" s="89">
        <v>1.1000000000000001</v>
      </c>
      <c r="B12" s="89" t="s">
        <v>58</v>
      </c>
      <c r="C12" s="85">
        <v>800.87</v>
      </c>
      <c r="D12" s="85">
        <v>800.7</v>
      </c>
      <c r="E12" s="95"/>
    </row>
    <row r="13" spans="1:5" s="10" customFormat="1" x14ac:dyDescent="0.2">
      <c r="A13" s="90" t="s">
        <v>30</v>
      </c>
      <c r="B13" s="90" t="s">
        <v>59</v>
      </c>
      <c r="C13" s="4"/>
      <c r="D13" s="4"/>
      <c r="E13" s="96"/>
    </row>
    <row r="14" spans="1:5" s="3" customFormat="1" x14ac:dyDescent="0.2">
      <c r="A14" s="90" t="s">
        <v>31</v>
      </c>
      <c r="B14" s="90" t="s">
        <v>0</v>
      </c>
      <c r="C14" s="4"/>
      <c r="D14" s="4"/>
      <c r="E14" s="97"/>
    </row>
    <row r="15" spans="1:5" s="7" customFormat="1" x14ac:dyDescent="0.2">
      <c r="A15" s="89">
        <v>1.2</v>
      </c>
      <c r="B15" s="89" t="s">
        <v>60</v>
      </c>
      <c r="C15" s="86">
        <v>800.87</v>
      </c>
      <c r="D15" s="86">
        <v>800.87</v>
      </c>
      <c r="E15" s="236"/>
    </row>
    <row r="16" spans="1:5" s="3" customFormat="1" x14ac:dyDescent="0.2">
      <c r="A16" s="90" t="s">
        <v>32</v>
      </c>
      <c r="B16" s="90" t="s">
        <v>1</v>
      </c>
      <c r="C16" s="85">
        <v>800.87</v>
      </c>
      <c r="D16" s="85">
        <v>800.7</v>
      </c>
      <c r="E16" s="97"/>
    </row>
    <row r="17" spans="1:6" s="3" customFormat="1" x14ac:dyDescent="0.2">
      <c r="A17" s="99" t="s">
        <v>98</v>
      </c>
      <c r="B17" s="99" t="s">
        <v>61</v>
      </c>
      <c r="C17" s="4"/>
      <c r="D17" s="237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237"/>
      <c r="E18" s="97"/>
    </row>
    <row r="19" spans="1:6" s="3" customFormat="1" x14ac:dyDescent="0.2">
      <c r="A19" s="90" t="s">
        <v>33</v>
      </c>
      <c r="B19" s="90" t="s">
        <v>2</v>
      </c>
      <c r="C19" s="85">
        <f>SUM(C20:C25,C30)</f>
        <v>0</v>
      </c>
      <c r="D19" s="85">
        <f>SUM(D20:D25,D30)</f>
        <v>0</v>
      </c>
      <c r="E19" s="238"/>
      <c r="F19" s="239"/>
    </row>
    <row r="20" spans="1:6" s="242" customFormat="1" ht="30" x14ac:dyDescent="0.2">
      <c r="A20" s="99" t="s">
        <v>12</v>
      </c>
      <c r="B20" s="99" t="s">
        <v>251</v>
      </c>
      <c r="C20" s="240"/>
      <c r="D20" s="39"/>
      <c r="E20" s="241"/>
    </row>
    <row r="21" spans="1:6" s="242" customFormat="1" x14ac:dyDescent="0.2">
      <c r="A21" s="99" t="s">
        <v>13</v>
      </c>
      <c r="B21" s="99" t="s">
        <v>14</v>
      </c>
      <c r="C21" s="240"/>
      <c r="D21" s="40"/>
      <c r="E21" s="241"/>
    </row>
    <row r="22" spans="1:6" s="242" customFormat="1" ht="30" x14ac:dyDescent="0.2">
      <c r="A22" s="99" t="s">
        <v>283</v>
      </c>
      <c r="B22" s="99" t="s">
        <v>22</v>
      </c>
      <c r="C22" s="240"/>
      <c r="D22" s="41"/>
      <c r="E22" s="241"/>
    </row>
    <row r="23" spans="1:6" s="242" customFormat="1" ht="16.5" customHeight="1" x14ac:dyDescent="0.2">
      <c r="A23" s="99" t="s">
        <v>284</v>
      </c>
      <c r="B23" s="99" t="s">
        <v>15</v>
      </c>
      <c r="C23" s="240"/>
      <c r="D23" s="41"/>
      <c r="E23" s="241"/>
    </row>
    <row r="24" spans="1:6" s="242" customFormat="1" ht="16.5" customHeight="1" x14ac:dyDescent="0.2">
      <c r="A24" s="99" t="s">
        <v>285</v>
      </c>
      <c r="B24" s="99" t="s">
        <v>16</v>
      </c>
      <c r="C24" s="240"/>
      <c r="D24" s="41"/>
      <c r="E24" s="241"/>
    </row>
    <row r="25" spans="1:6" s="242" customFormat="1" ht="16.5" customHeight="1" x14ac:dyDescent="0.2">
      <c r="A25" s="99" t="s">
        <v>286</v>
      </c>
      <c r="B25" s="99" t="s">
        <v>17</v>
      </c>
      <c r="C25" s="85">
        <f>SUM(C26:C29)</f>
        <v>0</v>
      </c>
      <c r="D25" s="85">
        <f>SUM(D26:D29)</f>
        <v>0</v>
      </c>
      <c r="E25" s="241"/>
    </row>
    <row r="26" spans="1:6" s="242" customFormat="1" ht="16.5" customHeight="1" x14ac:dyDescent="0.2">
      <c r="A26" s="243" t="s">
        <v>287</v>
      </c>
      <c r="B26" s="243" t="s">
        <v>18</v>
      </c>
      <c r="C26" s="240"/>
      <c r="D26" s="41"/>
      <c r="E26" s="241"/>
    </row>
    <row r="27" spans="1:6" s="242" customFormat="1" ht="16.5" customHeight="1" x14ac:dyDescent="0.2">
      <c r="A27" s="243" t="s">
        <v>288</v>
      </c>
      <c r="B27" s="243" t="s">
        <v>19</v>
      </c>
      <c r="C27" s="240"/>
      <c r="D27" s="41"/>
      <c r="E27" s="241"/>
    </row>
    <row r="28" spans="1:6" s="242" customFormat="1" ht="16.5" customHeight="1" x14ac:dyDescent="0.2">
      <c r="A28" s="243" t="s">
        <v>289</v>
      </c>
      <c r="B28" s="243" t="s">
        <v>20</v>
      </c>
      <c r="C28" s="240"/>
      <c r="D28" s="41"/>
      <c r="E28" s="241"/>
    </row>
    <row r="29" spans="1:6" s="242" customFormat="1" ht="16.5" customHeight="1" x14ac:dyDescent="0.2">
      <c r="A29" s="243" t="s">
        <v>290</v>
      </c>
      <c r="B29" s="243" t="s">
        <v>23</v>
      </c>
      <c r="C29" s="240"/>
      <c r="D29" s="42"/>
      <c r="E29" s="241"/>
    </row>
    <row r="30" spans="1:6" s="242" customFormat="1" ht="16.5" customHeight="1" x14ac:dyDescent="0.2">
      <c r="A30" s="99" t="s">
        <v>291</v>
      </c>
      <c r="B30" s="99" t="s">
        <v>21</v>
      </c>
      <c r="C30" s="240"/>
      <c r="D30" s="42"/>
      <c r="E30" s="241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37"/>
      <c r="E31" s="238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37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237"/>
      <c r="E33" s="97"/>
    </row>
    <row r="34" spans="1:5" s="3" customFormat="1" x14ac:dyDescent="0.2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 x14ac:dyDescent="0.2">
      <c r="A35" s="99" t="s">
        <v>292</v>
      </c>
      <c r="B35" s="99" t="s">
        <v>56</v>
      </c>
      <c r="C35" s="4"/>
      <c r="D35" s="237"/>
      <c r="E35" s="97"/>
    </row>
    <row r="36" spans="1:5" s="3" customFormat="1" ht="16.5" customHeight="1" x14ac:dyDescent="0.2">
      <c r="A36" s="99" t="s">
        <v>293</v>
      </c>
      <c r="B36" s="99" t="s">
        <v>55</v>
      </c>
      <c r="C36" s="4"/>
      <c r="D36" s="237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"/>
      <c r="D37" s="237"/>
      <c r="E37" s="97"/>
    </row>
    <row r="38" spans="1:5" s="3" customFormat="1" ht="16.5" customHeight="1" x14ac:dyDescent="0.2">
      <c r="A38" s="90" t="s">
        <v>39</v>
      </c>
      <c r="B38" s="90" t="s">
        <v>411</v>
      </c>
      <c r="C38" s="85">
        <f>SUM(C39:C43)</f>
        <v>0</v>
      </c>
      <c r="D38" s="85">
        <f>SUM(D39:D43)</f>
        <v>0</v>
      </c>
      <c r="E38" s="97"/>
    </row>
    <row r="39" spans="1:5" s="3" customFormat="1" ht="16.5" customHeight="1" x14ac:dyDescent="0.2">
      <c r="A39" s="17" t="s">
        <v>357</v>
      </c>
      <c r="B39" s="17" t="s">
        <v>361</v>
      </c>
      <c r="C39" s="4"/>
      <c r="D39" s="237"/>
      <c r="E39" s="97"/>
    </row>
    <row r="40" spans="1:5" s="3" customFormat="1" ht="16.5" customHeight="1" x14ac:dyDescent="0.2">
      <c r="A40" s="17" t="s">
        <v>358</v>
      </c>
      <c r="B40" s="17" t="s">
        <v>362</v>
      </c>
      <c r="C40" s="4"/>
      <c r="D40" s="237"/>
      <c r="E40" s="97"/>
    </row>
    <row r="41" spans="1:5" s="3" customFormat="1" ht="16.5" customHeight="1" x14ac:dyDescent="0.2">
      <c r="A41" s="17" t="s">
        <v>359</v>
      </c>
      <c r="B41" s="17" t="s">
        <v>365</v>
      </c>
      <c r="C41" s="4"/>
      <c r="D41" s="237"/>
      <c r="E41" s="97"/>
    </row>
    <row r="42" spans="1:5" s="3" customFormat="1" ht="16.5" customHeight="1" x14ac:dyDescent="0.2">
      <c r="A42" s="17" t="s">
        <v>364</v>
      </c>
      <c r="B42" s="17" t="s">
        <v>366</v>
      </c>
      <c r="C42" s="4"/>
      <c r="D42" s="237"/>
      <c r="E42" s="97"/>
    </row>
    <row r="43" spans="1:5" s="3" customFormat="1" ht="16.5" customHeight="1" x14ac:dyDescent="0.2">
      <c r="A43" s="17" t="s">
        <v>367</v>
      </c>
      <c r="B43" s="17" t="s">
        <v>363</v>
      </c>
      <c r="C43" s="4"/>
      <c r="D43" s="237"/>
      <c r="E43" s="97"/>
    </row>
    <row r="44" spans="1:5" s="3" customFormat="1" ht="30" x14ac:dyDescent="0.2">
      <c r="A44" s="90" t="s">
        <v>40</v>
      </c>
      <c r="B44" s="90" t="s">
        <v>28</v>
      </c>
      <c r="C44" s="4"/>
      <c r="D44" s="237"/>
      <c r="E44" s="97"/>
    </row>
    <row r="45" spans="1:5" s="3" customFormat="1" ht="16.5" customHeight="1" x14ac:dyDescent="0.2">
      <c r="A45" s="90" t="s">
        <v>41</v>
      </c>
      <c r="B45" s="90" t="s">
        <v>24</v>
      </c>
      <c r="C45" s="4"/>
      <c r="D45" s="237"/>
      <c r="E45" s="97"/>
    </row>
    <row r="46" spans="1:5" s="3" customFormat="1" ht="16.5" customHeight="1" x14ac:dyDescent="0.2">
      <c r="A46" s="90" t="s">
        <v>42</v>
      </c>
      <c r="B46" s="90" t="s">
        <v>25</v>
      </c>
      <c r="C46" s="4"/>
      <c r="D46" s="237"/>
      <c r="E46" s="97"/>
    </row>
    <row r="47" spans="1:5" s="3" customFormat="1" ht="16.5" customHeight="1" x14ac:dyDescent="0.2">
      <c r="A47" s="90" t="s">
        <v>43</v>
      </c>
      <c r="B47" s="90" t="s">
        <v>26</v>
      </c>
      <c r="C47" s="4"/>
      <c r="D47" s="237"/>
      <c r="E47" s="97"/>
    </row>
    <row r="48" spans="1:5" s="3" customFormat="1" ht="16.5" customHeight="1" x14ac:dyDescent="0.2">
      <c r="A48" s="90" t="s">
        <v>44</v>
      </c>
      <c r="B48" s="90" t="s">
        <v>412</v>
      </c>
      <c r="C48" s="85">
        <f>SUM(C49:C51)</f>
        <v>0</v>
      </c>
      <c r="D48" s="85">
        <f>SUM(D49:D51)</f>
        <v>0</v>
      </c>
      <c r="E48" s="97"/>
    </row>
    <row r="49" spans="1:6" s="3" customFormat="1" ht="16.5" customHeight="1" x14ac:dyDescent="0.2">
      <c r="A49" s="99" t="s">
        <v>373</v>
      </c>
      <c r="B49" s="99" t="s">
        <v>376</v>
      </c>
      <c r="C49" s="4"/>
      <c r="D49" s="237"/>
      <c r="E49" s="97"/>
    </row>
    <row r="50" spans="1:6" s="3" customFormat="1" ht="16.5" customHeight="1" x14ac:dyDescent="0.2">
      <c r="A50" s="99" t="s">
        <v>374</v>
      </c>
      <c r="B50" s="99" t="s">
        <v>375</v>
      </c>
      <c r="C50" s="4"/>
      <c r="D50" s="237"/>
      <c r="E50" s="97"/>
    </row>
    <row r="51" spans="1:6" s="3" customFormat="1" ht="16.5" customHeight="1" x14ac:dyDescent="0.2">
      <c r="A51" s="99" t="s">
        <v>377</v>
      </c>
      <c r="B51" s="99" t="s">
        <v>378</v>
      </c>
      <c r="C51" s="4"/>
      <c r="D51" s="237"/>
      <c r="E51" s="97"/>
    </row>
    <row r="52" spans="1:6" s="3" customFormat="1" x14ac:dyDescent="0.2">
      <c r="A52" s="90" t="s">
        <v>45</v>
      </c>
      <c r="B52" s="90" t="s">
        <v>29</v>
      </c>
      <c r="C52" s="4"/>
      <c r="D52" s="237"/>
      <c r="E52" s="97"/>
    </row>
    <row r="53" spans="1:6" s="3" customFormat="1" ht="16.5" customHeight="1" x14ac:dyDescent="0.2">
      <c r="A53" s="90" t="s">
        <v>46</v>
      </c>
      <c r="B53" s="90" t="s">
        <v>6</v>
      </c>
      <c r="C53" s="4">
        <v>800.87</v>
      </c>
      <c r="D53" s="237">
        <v>800.87</v>
      </c>
      <c r="E53" s="238"/>
      <c r="F53" s="239"/>
    </row>
    <row r="54" spans="1:6" s="3" customFormat="1" ht="30" x14ac:dyDescent="0.2">
      <c r="A54" s="89">
        <v>1.3</v>
      </c>
      <c r="B54" s="89" t="s">
        <v>417</v>
      </c>
      <c r="C54" s="86">
        <f>SUM(C55:C56)</f>
        <v>0</v>
      </c>
      <c r="D54" s="86">
        <f>SUM(D55:D56)</f>
        <v>0</v>
      </c>
      <c r="E54" s="238"/>
      <c r="F54" s="239"/>
    </row>
    <row r="55" spans="1:6" s="3" customFormat="1" ht="30" x14ac:dyDescent="0.2">
      <c r="A55" s="90" t="s">
        <v>50</v>
      </c>
      <c r="B55" s="90" t="s">
        <v>48</v>
      </c>
      <c r="C55" s="4"/>
      <c r="D55" s="237"/>
      <c r="E55" s="238"/>
      <c r="F55" s="239"/>
    </row>
    <row r="56" spans="1:6" s="3" customFormat="1" ht="16.5" customHeight="1" x14ac:dyDescent="0.2">
      <c r="A56" s="90" t="s">
        <v>51</v>
      </c>
      <c r="B56" s="90" t="s">
        <v>47</v>
      </c>
      <c r="C56" s="4"/>
      <c r="D56" s="237"/>
      <c r="E56" s="238"/>
      <c r="F56" s="239"/>
    </row>
    <row r="57" spans="1:6" s="3" customFormat="1" x14ac:dyDescent="0.2">
      <c r="A57" s="89">
        <v>1.4</v>
      </c>
      <c r="B57" s="89" t="s">
        <v>419</v>
      </c>
      <c r="C57" s="4"/>
      <c r="D57" s="237"/>
      <c r="E57" s="238"/>
      <c r="F57" s="239"/>
    </row>
    <row r="58" spans="1:6" s="242" customFormat="1" x14ac:dyDescent="0.2">
      <c r="A58" s="89">
        <v>1.5</v>
      </c>
      <c r="B58" s="89" t="s">
        <v>7</v>
      </c>
      <c r="C58" s="240"/>
      <c r="D58" s="41"/>
      <c r="E58" s="241"/>
    </row>
    <row r="59" spans="1:6" s="242" customFormat="1" x14ac:dyDescent="0.3">
      <c r="A59" s="89">
        <v>1.6</v>
      </c>
      <c r="B59" s="46" t="s">
        <v>8</v>
      </c>
      <c r="C59" s="87">
        <f>SUM(C60:C64)</f>
        <v>0</v>
      </c>
      <c r="D59" s="88">
        <f>SUM(D60:D64)</f>
        <v>0</v>
      </c>
      <c r="E59" s="241"/>
    </row>
    <row r="60" spans="1:6" s="242" customFormat="1" x14ac:dyDescent="0.2">
      <c r="A60" s="90" t="s">
        <v>299</v>
      </c>
      <c r="B60" s="47" t="s">
        <v>52</v>
      </c>
      <c r="C60" s="240"/>
      <c r="D60" s="41"/>
      <c r="E60" s="241"/>
    </row>
    <row r="61" spans="1:6" s="242" customFormat="1" ht="30" x14ac:dyDescent="0.2">
      <c r="A61" s="90" t="s">
        <v>300</v>
      </c>
      <c r="B61" s="47" t="s">
        <v>54</v>
      </c>
      <c r="C61" s="240"/>
      <c r="D61" s="41"/>
      <c r="E61" s="241"/>
    </row>
    <row r="62" spans="1:6" s="242" customFormat="1" x14ac:dyDescent="0.2">
      <c r="A62" s="90" t="s">
        <v>301</v>
      </c>
      <c r="B62" s="47" t="s">
        <v>53</v>
      </c>
      <c r="C62" s="41"/>
      <c r="D62" s="41"/>
      <c r="E62" s="241"/>
    </row>
    <row r="63" spans="1:6" s="242" customFormat="1" x14ac:dyDescent="0.2">
      <c r="A63" s="90" t="s">
        <v>302</v>
      </c>
      <c r="B63" s="47" t="s">
        <v>27</v>
      </c>
      <c r="C63" s="240"/>
      <c r="D63" s="41"/>
      <c r="E63" s="241"/>
    </row>
    <row r="64" spans="1:6" s="242" customFormat="1" x14ac:dyDescent="0.2">
      <c r="A64" s="90" t="s">
        <v>339</v>
      </c>
      <c r="B64" s="47" t="s">
        <v>340</v>
      </c>
      <c r="C64" s="240"/>
      <c r="D64" s="41"/>
      <c r="E64" s="241"/>
    </row>
    <row r="65" spans="1:5" x14ac:dyDescent="0.3">
      <c r="A65" s="235">
        <v>2</v>
      </c>
      <c r="B65" s="235" t="s">
        <v>413</v>
      </c>
      <c r="C65" s="244"/>
      <c r="D65" s="87">
        <f>SUM(D66:D72)</f>
        <v>0</v>
      </c>
      <c r="E65" s="98"/>
    </row>
    <row r="66" spans="1:5" x14ac:dyDescent="0.3">
      <c r="A66" s="100">
        <v>2.1</v>
      </c>
      <c r="B66" s="245" t="s">
        <v>100</v>
      </c>
      <c r="C66" s="246"/>
      <c r="D66" s="22"/>
      <c r="E66" s="98"/>
    </row>
    <row r="67" spans="1:5" x14ac:dyDescent="0.3">
      <c r="A67" s="100">
        <v>2.2000000000000002</v>
      </c>
      <c r="B67" s="245" t="s">
        <v>414</v>
      </c>
      <c r="C67" s="246"/>
      <c r="D67" s="22"/>
      <c r="E67" s="98"/>
    </row>
    <row r="68" spans="1:5" x14ac:dyDescent="0.3">
      <c r="A68" s="100">
        <v>2.2999999999999998</v>
      </c>
      <c r="B68" s="245" t="s">
        <v>104</v>
      </c>
      <c r="C68" s="246"/>
      <c r="D68" s="22"/>
      <c r="E68" s="98"/>
    </row>
    <row r="69" spans="1:5" x14ac:dyDescent="0.3">
      <c r="A69" s="100">
        <v>2.4</v>
      </c>
      <c r="B69" s="245" t="s">
        <v>103</v>
      </c>
      <c r="C69" s="246"/>
      <c r="D69" s="22"/>
      <c r="E69" s="98"/>
    </row>
    <row r="70" spans="1:5" x14ac:dyDescent="0.3">
      <c r="A70" s="100">
        <v>2.5</v>
      </c>
      <c r="B70" s="245" t="s">
        <v>415</v>
      </c>
      <c r="C70" s="246"/>
      <c r="D70" s="22"/>
      <c r="E70" s="98"/>
    </row>
    <row r="71" spans="1:5" x14ac:dyDescent="0.3">
      <c r="A71" s="100">
        <v>2.6</v>
      </c>
      <c r="B71" s="245" t="s">
        <v>101</v>
      </c>
      <c r="C71" s="246"/>
      <c r="D71" s="22"/>
      <c r="E71" s="98"/>
    </row>
    <row r="72" spans="1:5" x14ac:dyDescent="0.3">
      <c r="A72" s="100">
        <v>2.7</v>
      </c>
      <c r="B72" s="245" t="s">
        <v>102</v>
      </c>
      <c r="C72" s="247"/>
      <c r="D72" s="22"/>
      <c r="E72" s="98"/>
    </row>
    <row r="73" spans="1:5" x14ac:dyDescent="0.3">
      <c r="A73" s="235">
        <v>3</v>
      </c>
      <c r="B73" s="235" t="s">
        <v>453</v>
      </c>
      <c r="C73" s="87"/>
      <c r="D73" s="22"/>
      <c r="E73" s="98"/>
    </row>
    <row r="74" spans="1:5" x14ac:dyDescent="0.3">
      <c r="A74" s="235">
        <v>4</v>
      </c>
      <c r="B74" s="235" t="s">
        <v>253</v>
      </c>
      <c r="C74" s="87"/>
      <c r="D74" s="87">
        <f>SUM(D75:D76)</f>
        <v>0</v>
      </c>
      <c r="E74" s="98"/>
    </row>
    <row r="75" spans="1:5" x14ac:dyDescent="0.3">
      <c r="A75" s="100">
        <v>4.0999999999999996</v>
      </c>
      <c r="B75" s="100" t="s">
        <v>254</v>
      </c>
      <c r="C75" s="246"/>
      <c r="D75" s="8"/>
      <c r="E75" s="98"/>
    </row>
    <row r="76" spans="1:5" x14ac:dyDescent="0.3">
      <c r="A76" s="100">
        <v>4.2</v>
      </c>
      <c r="B76" s="100" t="s">
        <v>255</v>
      </c>
      <c r="C76" s="247"/>
      <c r="D76" s="8"/>
      <c r="E76" s="98"/>
    </row>
    <row r="77" spans="1:5" x14ac:dyDescent="0.3">
      <c r="A77" s="235">
        <v>5</v>
      </c>
      <c r="B77" s="235" t="s">
        <v>281</v>
      </c>
      <c r="C77" s="275"/>
      <c r="D77" s="247"/>
      <c r="E77" s="9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1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1" t="s">
        <v>450</v>
      </c>
      <c r="D85" s="12"/>
      <c r="E85"/>
      <c r="F85"/>
      <c r="G85"/>
      <c r="H85"/>
      <c r="I85"/>
    </row>
    <row r="86" spans="1:9" x14ac:dyDescent="0.3">
      <c r="A86"/>
      <c r="B86" s="2" t="s">
        <v>451</v>
      </c>
      <c r="D86" s="12"/>
      <c r="E86"/>
      <c r="F86"/>
      <c r="G86"/>
      <c r="H86"/>
      <c r="I86"/>
    </row>
    <row r="87" spans="1:9" customFormat="1" ht="12.75" x14ac:dyDescent="0.2">
      <c r="B87" s="67" t="s">
        <v>140</v>
      </c>
    </row>
    <row r="88" spans="1:9" s="23" customFormat="1" ht="12.75" x14ac:dyDescent="0.2"/>
  </sheetData>
  <mergeCells count="3">
    <mergeCell ref="C1:D1"/>
    <mergeCell ref="C2:D2"/>
    <mergeCell ref="C7:E7"/>
  </mergeCells>
  <phoneticPr fontId="23" type="noConversion"/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329</v>
      </c>
      <c r="B1" s="79"/>
      <c r="C1" s="377" t="s">
        <v>110</v>
      </c>
      <c r="D1" s="377"/>
      <c r="E1" s="93"/>
    </row>
    <row r="2" spans="1:5" s="6" customFormat="1" x14ac:dyDescent="0.3">
      <c r="A2" s="76" t="s">
        <v>330</v>
      </c>
      <c r="B2" s="79"/>
      <c r="C2" s="378" t="s">
        <v>494</v>
      </c>
      <c r="D2" s="378"/>
      <c r="E2" s="378"/>
    </row>
    <row r="3" spans="1:5" s="6" customFormat="1" x14ac:dyDescent="0.3">
      <c r="A3" s="78" t="s">
        <v>141</v>
      </c>
      <c r="B3" s="76"/>
      <c r="C3" s="77"/>
      <c r="D3" s="77"/>
      <c r="E3" s="93"/>
    </row>
    <row r="4" spans="1:5" s="6" customFormat="1" x14ac:dyDescent="0.3">
      <c r="A4" s="78"/>
      <c r="B4" s="78"/>
      <c r="C4" s="77"/>
      <c r="D4" s="7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302" t="s">
        <v>487</v>
      </c>
      <c r="B6" s="294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02"/>
      <c r="B8" s="102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331</v>
      </c>
      <c r="B10" s="100"/>
      <c r="C10" s="4"/>
      <c r="D10" s="4"/>
      <c r="E10" s="95"/>
    </row>
    <row r="11" spans="1:5" s="10" customFormat="1" x14ac:dyDescent="0.2">
      <c r="A11" s="100" t="s">
        <v>332</v>
      </c>
      <c r="B11" s="100"/>
      <c r="C11" s="4"/>
      <c r="D11" s="4"/>
      <c r="E11" s="96"/>
    </row>
    <row r="12" spans="1:5" s="10" customFormat="1" x14ac:dyDescent="0.2">
      <c r="A12" s="89" t="s">
        <v>280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5" s="10" customFormat="1" ht="17.25" customHeight="1" x14ac:dyDescent="0.2">
      <c r="A17" s="100" t="s">
        <v>333</v>
      </c>
      <c r="B17" s="100" t="s">
        <v>488</v>
      </c>
      <c r="C17" s="4">
        <v>30.7</v>
      </c>
      <c r="D17" s="4">
        <v>30.87</v>
      </c>
      <c r="E17" s="96"/>
    </row>
    <row r="18" spans="1:5" s="10" customFormat="1" ht="18" customHeight="1" x14ac:dyDescent="0.2">
      <c r="A18" s="100" t="s">
        <v>334</v>
      </c>
      <c r="B18" s="100" t="s">
        <v>489</v>
      </c>
      <c r="C18" s="4">
        <v>240</v>
      </c>
      <c r="D18" s="4">
        <v>240</v>
      </c>
      <c r="E18" s="96"/>
    </row>
    <row r="19" spans="1:5" s="10" customFormat="1" x14ac:dyDescent="0.2">
      <c r="A19" s="89" t="s">
        <v>280</v>
      </c>
      <c r="B19" s="100" t="s">
        <v>490</v>
      </c>
      <c r="C19" s="4">
        <v>530</v>
      </c>
      <c r="D19" s="4">
        <v>530</v>
      </c>
      <c r="E19" s="96"/>
    </row>
    <row r="20" spans="1:5" s="10" customFormat="1" x14ac:dyDescent="0.2">
      <c r="A20" s="89" t="s">
        <v>280</v>
      </c>
      <c r="B20" s="89"/>
      <c r="C20" s="4"/>
      <c r="D20" s="4"/>
      <c r="E20" s="96"/>
    </row>
    <row r="21" spans="1:5" s="10" customFormat="1" x14ac:dyDescent="0.2">
      <c r="A21" s="89" t="s">
        <v>280</v>
      </c>
      <c r="B21" s="89"/>
      <c r="C21" s="4"/>
      <c r="D21" s="4"/>
      <c r="E21" s="96"/>
    </row>
    <row r="22" spans="1:5" s="10" customFormat="1" x14ac:dyDescent="0.2">
      <c r="A22" s="89" t="s">
        <v>280</v>
      </c>
      <c r="B22" s="89"/>
      <c r="C22" s="4"/>
      <c r="D22" s="4"/>
      <c r="E22" s="96"/>
    </row>
    <row r="23" spans="1:5" s="10" customFormat="1" x14ac:dyDescent="0.2">
      <c r="A23" s="89" t="s">
        <v>280</v>
      </c>
      <c r="B23" s="89"/>
      <c r="C23" s="4"/>
      <c r="D23" s="4"/>
      <c r="E23" s="96"/>
    </row>
    <row r="24" spans="1:5" x14ac:dyDescent="0.3">
      <c r="A24" s="101"/>
      <c r="B24" s="101" t="s">
        <v>338</v>
      </c>
      <c r="C24" s="88">
        <f>SUM(C17:C23)</f>
        <v>800.7</v>
      </c>
      <c r="D24" s="88">
        <f>SUM(D17:D23)</f>
        <v>800.87</v>
      </c>
      <c r="E24" s="98"/>
    </row>
    <row r="25" spans="1:5" x14ac:dyDescent="0.3">
      <c r="A25" s="45"/>
      <c r="B25" s="45"/>
    </row>
    <row r="26" spans="1:5" x14ac:dyDescent="0.3">
      <c r="A26" s="256" t="s">
        <v>443</v>
      </c>
      <c r="E26" s="5"/>
    </row>
    <row r="27" spans="1:5" x14ac:dyDescent="0.3">
      <c r="A27" s="2" t="s">
        <v>444</v>
      </c>
    </row>
    <row r="28" spans="1:5" x14ac:dyDescent="0.3">
      <c r="A28" s="215" t="s">
        <v>445</v>
      </c>
    </row>
    <row r="29" spans="1:5" x14ac:dyDescent="0.3">
      <c r="A29" s="215"/>
    </row>
    <row r="30" spans="1:5" x14ac:dyDescent="0.3">
      <c r="A30" s="215" t="s">
        <v>353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140</v>
      </c>
    </row>
    <row r="38" spans="1:9" s="23" customFormat="1" ht="12.75" x14ac:dyDescent="0.2"/>
  </sheetData>
  <mergeCells count="2">
    <mergeCell ref="C1:D1"/>
    <mergeCell ref="C2:E2"/>
  </mergeCells>
  <phoneticPr fontId="23" type="noConversion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zoomScale="70" zoomScaleSheetLayoutView="70" workbookViewId="0">
      <selection activeCell="I2" sqref="I2:K2"/>
    </sheetView>
  </sheetViews>
  <sheetFormatPr defaultRowHeight="12.75" x14ac:dyDescent="0.2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18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1" ht="15" x14ac:dyDescent="0.3">
      <c r="A1" s="76" t="s">
        <v>416</v>
      </c>
      <c r="B1" s="76"/>
      <c r="C1" s="79"/>
      <c r="D1" s="79"/>
      <c r="E1" s="79"/>
      <c r="F1" s="79"/>
      <c r="G1" s="77"/>
      <c r="H1" s="77"/>
      <c r="I1" s="377" t="s">
        <v>110</v>
      </c>
      <c r="J1" s="377"/>
    </row>
    <row r="2" spans="1:11" ht="15" x14ac:dyDescent="0.3">
      <c r="A2" s="78" t="s">
        <v>141</v>
      </c>
      <c r="B2" s="76"/>
      <c r="C2" s="79"/>
      <c r="D2" s="79"/>
      <c r="E2" s="79"/>
      <c r="F2" s="79"/>
      <c r="G2" s="77"/>
      <c r="H2" s="77"/>
      <c r="I2" s="378" t="s">
        <v>494</v>
      </c>
      <c r="J2" s="378"/>
      <c r="K2" s="378"/>
    </row>
    <row r="3" spans="1:11" ht="15" x14ac:dyDescent="0.3">
      <c r="A3" s="78"/>
      <c r="B3" s="78"/>
      <c r="C3" s="76"/>
      <c r="D3" s="76"/>
      <c r="E3" s="76"/>
      <c r="F3" s="76"/>
      <c r="G3" s="77"/>
      <c r="H3" s="77"/>
      <c r="I3" s="77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1" ht="15" x14ac:dyDescent="0.3">
      <c r="A5" s="302" t="s">
        <v>487</v>
      </c>
      <c r="B5" s="294"/>
      <c r="C5" s="294"/>
      <c r="D5" s="294"/>
      <c r="E5" s="297"/>
      <c r="F5" s="82"/>
      <c r="G5" s="83"/>
      <c r="H5" s="83"/>
      <c r="I5" s="83"/>
    </row>
    <row r="6" spans="1:11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1" ht="15" x14ac:dyDescent="0.2">
      <c r="A7" s="102"/>
      <c r="B7" s="102"/>
      <c r="C7" s="102"/>
      <c r="D7" s="102"/>
      <c r="E7" s="102"/>
      <c r="F7" s="102"/>
      <c r="G7" s="80"/>
      <c r="H7" s="80"/>
      <c r="I7" s="80"/>
    </row>
    <row r="8" spans="1:11" ht="45" x14ac:dyDescent="0.2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347</v>
      </c>
      <c r="F8" s="92" t="s">
        <v>351</v>
      </c>
      <c r="G8" s="81" t="s">
        <v>10</v>
      </c>
      <c r="H8" s="81" t="s">
        <v>9</v>
      </c>
      <c r="I8" s="81" t="s">
        <v>398</v>
      </c>
      <c r="J8" s="226" t="s">
        <v>350</v>
      </c>
    </row>
    <row r="9" spans="1:11" ht="15" x14ac:dyDescent="0.2">
      <c r="A9" s="100">
        <v>1</v>
      </c>
      <c r="B9" s="100"/>
      <c r="C9" s="100"/>
      <c r="D9" s="100"/>
      <c r="E9" s="100"/>
      <c r="F9" s="100"/>
      <c r="G9" s="4"/>
      <c r="H9" s="4"/>
      <c r="I9" s="4"/>
      <c r="J9" s="226" t="s">
        <v>0</v>
      </c>
    </row>
    <row r="10" spans="1:11" ht="15" x14ac:dyDescent="0.2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1" ht="15" x14ac:dyDescent="0.2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1" ht="15" x14ac:dyDescent="0.2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1" ht="15" x14ac:dyDescent="0.2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1" ht="15" x14ac:dyDescent="0.2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1" ht="15" x14ac:dyDescent="0.2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1" ht="15" x14ac:dyDescent="0.2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 x14ac:dyDescent="0.2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 x14ac:dyDescent="0.2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 x14ac:dyDescent="0.2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 x14ac:dyDescent="0.2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 x14ac:dyDescent="0.2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 x14ac:dyDescent="0.2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 x14ac:dyDescent="0.2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 x14ac:dyDescent="0.2">
      <c r="A24" s="100">
        <v>16</v>
      </c>
      <c r="B24" s="89"/>
      <c r="C24" s="89"/>
      <c r="D24" s="89"/>
      <c r="E24" s="89"/>
      <c r="F24" s="100"/>
      <c r="G24" s="4"/>
      <c r="H24" s="4"/>
      <c r="I24" s="4"/>
    </row>
    <row r="25" spans="1:9" ht="15" x14ac:dyDescent="0.2">
      <c r="A25" s="100">
        <v>17</v>
      </c>
      <c r="B25" s="89"/>
      <c r="C25" s="89"/>
      <c r="D25" s="89"/>
      <c r="E25" s="89"/>
      <c r="F25" s="100"/>
      <c r="G25" s="4"/>
      <c r="H25" s="4"/>
      <c r="I25" s="4"/>
    </row>
    <row r="26" spans="1:9" ht="15" x14ac:dyDescent="0.2">
      <c r="A26" s="100">
        <v>18</v>
      </c>
      <c r="B26" s="89"/>
      <c r="C26" s="89"/>
      <c r="D26" s="89"/>
      <c r="E26" s="89"/>
      <c r="F26" s="100"/>
      <c r="G26" s="4"/>
      <c r="H26" s="4"/>
      <c r="I26" s="4"/>
    </row>
    <row r="27" spans="1:9" ht="15" x14ac:dyDescent="0.2">
      <c r="A27" s="100">
        <v>19</v>
      </c>
      <c r="B27" s="89"/>
      <c r="C27" s="89"/>
      <c r="D27" s="89"/>
      <c r="E27" s="89"/>
      <c r="F27" s="100"/>
      <c r="G27" s="4"/>
      <c r="H27" s="4"/>
      <c r="I27" s="4"/>
    </row>
    <row r="28" spans="1:9" ht="15" x14ac:dyDescent="0.2">
      <c r="A28" s="100">
        <v>20</v>
      </c>
      <c r="B28" s="89"/>
      <c r="C28" s="89"/>
      <c r="D28" s="89"/>
      <c r="E28" s="89"/>
      <c r="F28" s="100"/>
      <c r="G28" s="4"/>
      <c r="H28" s="4"/>
      <c r="I28" s="4"/>
    </row>
    <row r="29" spans="1:9" ht="15" x14ac:dyDescent="0.2">
      <c r="A29" s="100">
        <v>21</v>
      </c>
      <c r="B29" s="89"/>
      <c r="C29" s="89"/>
      <c r="D29" s="89"/>
      <c r="E29" s="89"/>
      <c r="F29" s="100"/>
      <c r="G29" s="4"/>
      <c r="H29" s="4"/>
      <c r="I29" s="4"/>
    </row>
    <row r="30" spans="1:9" ht="15" x14ac:dyDescent="0.2">
      <c r="A30" s="100">
        <v>22</v>
      </c>
      <c r="B30" s="89"/>
      <c r="C30" s="89"/>
      <c r="D30" s="89"/>
      <c r="E30" s="89"/>
      <c r="F30" s="100"/>
      <c r="G30" s="4"/>
      <c r="H30" s="4"/>
      <c r="I30" s="4"/>
    </row>
    <row r="31" spans="1:9" ht="15" x14ac:dyDescent="0.2">
      <c r="A31" s="100">
        <v>23</v>
      </c>
      <c r="B31" s="89"/>
      <c r="C31" s="89"/>
      <c r="D31" s="89"/>
      <c r="E31" s="89"/>
      <c r="F31" s="100"/>
      <c r="G31" s="4"/>
      <c r="H31" s="4"/>
      <c r="I31" s="4"/>
    </row>
    <row r="32" spans="1:9" ht="15" x14ac:dyDescent="0.2">
      <c r="A32" s="100">
        <v>24</v>
      </c>
      <c r="B32" s="89"/>
      <c r="C32" s="89"/>
      <c r="D32" s="89"/>
      <c r="E32" s="89"/>
      <c r="F32" s="100"/>
      <c r="G32" s="4"/>
      <c r="H32" s="4"/>
      <c r="I32" s="4"/>
    </row>
    <row r="33" spans="1:9" ht="15" x14ac:dyDescent="0.2">
      <c r="A33" s="89" t="s">
        <v>278</v>
      </c>
      <c r="B33" s="89"/>
      <c r="C33" s="89"/>
      <c r="D33" s="89"/>
      <c r="E33" s="89"/>
      <c r="F33" s="100"/>
      <c r="G33" s="4"/>
      <c r="H33" s="4"/>
      <c r="I33" s="4"/>
    </row>
    <row r="34" spans="1:9" ht="15" x14ac:dyDescent="0.3">
      <c r="A34" s="89"/>
      <c r="B34" s="101"/>
      <c r="C34" s="101"/>
      <c r="D34" s="101"/>
      <c r="E34" s="101"/>
      <c r="F34" s="89" t="s">
        <v>459</v>
      </c>
      <c r="G34" s="88">
        <f>SUM(G9:G33)</f>
        <v>0</v>
      </c>
      <c r="H34" s="88">
        <f>SUM(H9:H33)</f>
        <v>0</v>
      </c>
      <c r="I34" s="88">
        <f>SUM(I9:I33)</f>
        <v>0</v>
      </c>
    </row>
    <row r="35" spans="1:9" ht="15" x14ac:dyDescent="0.3">
      <c r="A35" s="224"/>
      <c r="B35" s="224"/>
      <c r="C35" s="224"/>
      <c r="D35" s="224"/>
      <c r="E35" s="224"/>
      <c r="F35" s="224"/>
      <c r="G35" s="224"/>
      <c r="H35" s="98"/>
      <c r="I35" s="98"/>
    </row>
    <row r="36" spans="1:9" ht="15" x14ac:dyDescent="0.3">
      <c r="A36" s="225" t="s">
        <v>447</v>
      </c>
      <c r="B36" s="225"/>
      <c r="C36" s="224"/>
      <c r="D36" s="224"/>
      <c r="E36" s="224"/>
      <c r="F36" s="224"/>
      <c r="G36" s="224"/>
      <c r="H36" s="98"/>
      <c r="I36" s="98"/>
    </row>
    <row r="37" spans="1:9" ht="15" x14ac:dyDescent="0.3">
      <c r="A37" s="225"/>
      <c r="B37" s="225"/>
      <c r="C37" s="224"/>
      <c r="D37" s="224"/>
      <c r="E37" s="224"/>
      <c r="F37" s="224"/>
      <c r="G37" s="224"/>
      <c r="H37" s="98"/>
      <c r="I37" s="98"/>
    </row>
    <row r="38" spans="1:9" ht="15" x14ac:dyDescent="0.3">
      <c r="A38" s="225"/>
      <c r="B38" s="225"/>
      <c r="C38" s="98"/>
      <c r="D38" s="98"/>
      <c r="E38" s="98"/>
      <c r="F38" s="98"/>
      <c r="G38" s="98"/>
      <c r="H38" s="98"/>
      <c r="I38" s="98"/>
    </row>
    <row r="39" spans="1:9" ht="15" x14ac:dyDescent="0.3">
      <c r="A39" s="225"/>
      <c r="B39" s="225"/>
      <c r="C39" s="98"/>
      <c r="D39" s="98"/>
      <c r="E39" s="98"/>
      <c r="F39" s="98"/>
      <c r="G39" s="98"/>
      <c r="H39" s="98"/>
      <c r="I39" s="98"/>
    </row>
    <row r="40" spans="1:9" x14ac:dyDescent="0.2">
      <c r="A40" s="222"/>
      <c r="B40" s="222"/>
      <c r="C40" s="222"/>
      <c r="D40" s="222"/>
      <c r="E40" s="222"/>
      <c r="F40" s="222"/>
      <c r="G40" s="222"/>
      <c r="H40" s="222"/>
      <c r="I40" s="222"/>
    </row>
    <row r="41" spans="1:9" ht="15" x14ac:dyDescent="0.3">
      <c r="A41" s="190" t="s">
        <v>107</v>
      </c>
      <c r="B41" s="190"/>
      <c r="C41" s="98"/>
      <c r="D41" s="98"/>
      <c r="E41" s="98"/>
      <c r="F41" s="98"/>
      <c r="G41" s="98"/>
      <c r="H41" s="98"/>
      <c r="I41" s="98"/>
    </row>
    <row r="42" spans="1:9" ht="15" x14ac:dyDescent="0.3">
      <c r="A42" s="98"/>
      <c r="B42" s="98"/>
      <c r="C42" s="98"/>
      <c r="D42" s="98"/>
      <c r="E42" s="98"/>
      <c r="F42" s="98"/>
      <c r="G42" s="98"/>
      <c r="H42" s="98"/>
      <c r="I42" s="98"/>
    </row>
    <row r="43" spans="1:9" ht="15" x14ac:dyDescent="0.3">
      <c r="A43" s="98"/>
      <c r="B43" s="98"/>
      <c r="C43" s="98"/>
      <c r="D43" s="98"/>
      <c r="E43" s="188"/>
      <c r="F43" s="188"/>
      <c r="G43" s="188"/>
      <c r="H43" s="98"/>
      <c r="I43" s="98"/>
    </row>
    <row r="44" spans="1:9" ht="15" x14ac:dyDescent="0.3">
      <c r="A44" s="190"/>
      <c r="B44" s="190"/>
      <c r="C44" s="190" t="s">
        <v>397</v>
      </c>
      <c r="D44" s="190"/>
      <c r="E44" s="190"/>
      <c r="F44" s="190"/>
      <c r="G44" s="190"/>
      <c r="H44" s="98"/>
      <c r="I44" s="98"/>
    </row>
    <row r="45" spans="1:9" ht="15" x14ac:dyDescent="0.3">
      <c r="A45" s="98"/>
      <c r="B45" s="98"/>
      <c r="C45" s="98" t="s">
        <v>396</v>
      </c>
      <c r="D45" s="98"/>
      <c r="E45" s="98"/>
      <c r="F45" s="98"/>
      <c r="G45" s="98"/>
      <c r="H45" s="98"/>
      <c r="I45" s="98"/>
    </row>
    <row r="46" spans="1:9" x14ac:dyDescent="0.2">
      <c r="A46" s="192"/>
      <c r="B46" s="192"/>
      <c r="C46" s="192" t="s">
        <v>140</v>
      </c>
      <c r="D46" s="192"/>
      <c r="E46" s="192"/>
      <c r="F46" s="192"/>
      <c r="G46" s="192"/>
    </row>
  </sheetData>
  <mergeCells count="2">
    <mergeCell ref="I1:J1"/>
    <mergeCell ref="I2:K2"/>
  </mergeCells>
  <phoneticPr fontId="23" type="noConversion"/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70" zoomScaleSheetLayoutView="70" workbookViewId="0">
      <selection activeCell="G2" sqref="G2:I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368</v>
      </c>
      <c r="B1" s="79"/>
      <c r="C1" s="79"/>
      <c r="D1" s="79"/>
      <c r="E1" s="79"/>
      <c r="F1" s="79"/>
      <c r="G1" s="377" t="s">
        <v>110</v>
      </c>
      <c r="H1" s="377"/>
    </row>
    <row r="2" spans="1:9" ht="15" x14ac:dyDescent="0.3">
      <c r="A2" s="78" t="s">
        <v>141</v>
      </c>
      <c r="B2" s="79"/>
      <c r="C2" s="79"/>
      <c r="D2" s="79"/>
      <c r="E2" s="79"/>
      <c r="F2" s="79"/>
      <c r="G2" s="378" t="s">
        <v>494</v>
      </c>
      <c r="H2" s="378"/>
      <c r="I2" s="378"/>
    </row>
    <row r="3" spans="1:9" ht="15" x14ac:dyDescent="0.3">
      <c r="A3" s="78"/>
      <c r="B3" s="78"/>
      <c r="C3" s="78"/>
      <c r="D3" s="78"/>
      <c r="E3" s="78"/>
      <c r="F3" s="78"/>
      <c r="G3" s="77"/>
      <c r="H3" s="77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9" ht="15" x14ac:dyDescent="0.3">
      <c r="A5" s="302" t="s">
        <v>487</v>
      </c>
      <c r="B5" s="294"/>
      <c r="C5" s="294"/>
      <c r="D5" s="294"/>
      <c r="E5" s="297"/>
      <c r="F5" s="82"/>
      <c r="G5" s="83"/>
      <c r="H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</row>
    <row r="7" spans="1:9" ht="15" x14ac:dyDescent="0.2">
      <c r="A7" s="102"/>
      <c r="B7" s="102"/>
      <c r="C7" s="102"/>
      <c r="D7" s="102"/>
      <c r="E7" s="102"/>
      <c r="F7" s="102"/>
      <c r="G7" s="80"/>
      <c r="H7" s="80"/>
    </row>
    <row r="8" spans="1:9" ht="45" x14ac:dyDescent="0.2">
      <c r="A8" s="92" t="s">
        <v>342</v>
      </c>
      <c r="B8" s="92" t="s">
        <v>343</v>
      </c>
      <c r="C8" s="92" t="s">
        <v>228</v>
      </c>
      <c r="D8" s="92" t="s">
        <v>346</v>
      </c>
      <c r="E8" s="92" t="s">
        <v>345</v>
      </c>
      <c r="F8" s="92" t="s">
        <v>392</v>
      </c>
      <c r="G8" s="81" t="s">
        <v>10</v>
      </c>
      <c r="H8" s="81" t="s">
        <v>9</v>
      </c>
    </row>
    <row r="9" spans="1:9" ht="15" x14ac:dyDescent="0.2">
      <c r="A9" s="100"/>
      <c r="B9" s="100"/>
      <c r="C9" s="100"/>
      <c r="D9" s="100"/>
      <c r="E9" s="100"/>
      <c r="F9" s="100"/>
      <c r="G9" s="4"/>
      <c r="H9" s="4"/>
    </row>
    <row r="10" spans="1:9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9" ht="15" x14ac:dyDescent="0.2">
      <c r="A11" s="89"/>
      <c r="B11" s="89"/>
      <c r="C11" s="89"/>
      <c r="D11" s="89"/>
      <c r="E11" s="89"/>
      <c r="F11" s="89"/>
      <c r="G11" s="4"/>
      <c r="H11" s="4"/>
    </row>
    <row r="12" spans="1:9" ht="15" x14ac:dyDescent="0.2">
      <c r="A12" s="89"/>
      <c r="B12" s="89"/>
      <c r="C12" s="89"/>
      <c r="D12" s="89"/>
      <c r="E12" s="89"/>
      <c r="F12" s="89"/>
      <c r="G12" s="4"/>
      <c r="H12" s="4"/>
    </row>
    <row r="13" spans="1:9" ht="15" x14ac:dyDescent="0.2">
      <c r="A13" s="89"/>
      <c r="B13" s="89"/>
      <c r="C13" s="89"/>
      <c r="D13" s="89"/>
      <c r="E13" s="89"/>
      <c r="F13" s="89"/>
      <c r="G13" s="4"/>
      <c r="H13" s="4"/>
    </row>
    <row r="14" spans="1:9" ht="15" x14ac:dyDescent="0.2">
      <c r="A14" s="89"/>
      <c r="B14" s="89"/>
      <c r="C14" s="89"/>
      <c r="D14" s="89"/>
      <c r="E14" s="89"/>
      <c r="F14" s="89"/>
      <c r="G14" s="4"/>
      <c r="H14" s="4"/>
    </row>
    <row r="15" spans="1:9" ht="15" x14ac:dyDescent="0.2">
      <c r="A15" s="89"/>
      <c r="B15" s="89"/>
      <c r="C15" s="89"/>
      <c r="D15" s="89"/>
      <c r="E15" s="89"/>
      <c r="F15" s="89"/>
      <c r="G15" s="4"/>
      <c r="H15" s="4"/>
    </row>
    <row r="16" spans="1:9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8" ht="15" x14ac:dyDescent="0.2">
      <c r="A33" s="89"/>
      <c r="B33" s="89"/>
      <c r="C33" s="89"/>
      <c r="D33" s="89"/>
      <c r="E33" s="89"/>
      <c r="F33" s="89"/>
      <c r="G33" s="4"/>
      <c r="H33" s="4"/>
    </row>
    <row r="34" spans="1:8" ht="15" x14ac:dyDescent="0.3">
      <c r="A34" s="101"/>
      <c r="B34" s="101"/>
      <c r="C34" s="101"/>
      <c r="D34" s="101"/>
      <c r="E34" s="101"/>
      <c r="F34" s="101" t="s">
        <v>341</v>
      </c>
      <c r="G34" s="88">
        <f>SUM(G9:G33)</f>
        <v>0</v>
      </c>
      <c r="H34" s="88">
        <f>SUM(H9:H33)</f>
        <v>0</v>
      </c>
    </row>
    <row r="35" spans="1:8" ht="15" x14ac:dyDescent="0.3">
      <c r="A35" s="224"/>
      <c r="B35" s="224"/>
      <c r="C35" s="224"/>
      <c r="D35" s="224"/>
      <c r="E35" s="224"/>
      <c r="F35" s="224"/>
      <c r="G35" s="98"/>
      <c r="H35" s="98"/>
    </row>
    <row r="36" spans="1:8" ht="15" x14ac:dyDescent="0.3">
      <c r="A36" s="225" t="s">
        <v>352</v>
      </c>
      <c r="B36" s="224"/>
      <c r="C36" s="224"/>
      <c r="D36" s="224"/>
      <c r="E36" s="224"/>
      <c r="F36" s="224"/>
      <c r="G36" s="98"/>
      <c r="H36" s="98"/>
    </row>
    <row r="37" spans="1:8" ht="15" x14ac:dyDescent="0.3">
      <c r="A37" s="225" t="s">
        <v>355</v>
      </c>
      <c r="B37" s="224"/>
      <c r="C37" s="224"/>
      <c r="D37" s="224"/>
      <c r="E37" s="224"/>
      <c r="F37" s="224"/>
      <c r="G37" s="98"/>
      <c r="H37" s="98"/>
    </row>
    <row r="38" spans="1:8" ht="15" x14ac:dyDescent="0.3">
      <c r="A38" s="225"/>
      <c r="B38" s="98"/>
      <c r="C38" s="98"/>
      <c r="D38" s="98"/>
      <c r="E38" s="98"/>
      <c r="F38" s="98"/>
      <c r="G38" s="98"/>
      <c r="H38" s="98"/>
    </row>
    <row r="39" spans="1:8" ht="15" x14ac:dyDescent="0.3">
      <c r="A39" s="225"/>
      <c r="B39" s="98"/>
      <c r="C39" s="98"/>
      <c r="D39" s="98"/>
      <c r="E39" s="98"/>
      <c r="F39" s="98"/>
      <c r="G39" s="98"/>
      <c r="H39" s="98"/>
    </row>
    <row r="40" spans="1:8" x14ac:dyDescent="0.2">
      <c r="A40" s="222"/>
      <c r="B40" s="222"/>
      <c r="C40" s="222"/>
      <c r="D40" s="222"/>
      <c r="E40" s="222"/>
      <c r="F40" s="222"/>
      <c r="G40" s="222"/>
      <c r="H40" s="222"/>
    </row>
    <row r="41" spans="1:8" ht="15" x14ac:dyDescent="0.3">
      <c r="A41" s="190" t="s">
        <v>107</v>
      </c>
      <c r="B41" s="98"/>
      <c r="C41" s="98"/>
      <c r="D41" s="98"/>
      <c r="E41" s="98"/>
      <c r="F41" s="98"/>
      <c r="G41" s="98"/>
      <c r="H41" s="98"/>
    </row>
    <row r="42" spans="1:8" ht="15" x14ac:dyDescent="0.3">
      <c r="A42" s="98"/>
      <c r="B42" s="98"/>
      <c r="C42" s="98"/>
      <c r="D42" s="98"/>
      <c r="E42" s="98"/>
      <c r="F42" s="98"/>
      <c r="G42" s="98"/>
      <c r="H42" s="98"/>
    </row>
    <row r="43" spans="1:8" ht="15" x14ac:dyDescent="0.3">
      <c r="A43" s="98"/>
      <c r="B43" s="98"/>
      <c r="C43" s="98"/>
      <c r="D43" s="98"/>
      <c r="E43" s="98"/>
      <c r="F43" s="98"/>
      <c r="G43" s="98"/>
      <c r="H43" s="191"/>
    </row>
    <row r="44" spans="1:8" ht="15" x14ac:dyDescent="0.3">
      <c r="A44" s="190"/>
      <c r="B44" s="190" t="s">
        <v>272</v>
      </c>
      <c r="C44" s="190"/>
      <c r="D44" s="190"/>
      <c r="E44" s="190"/>
      <c r="F44" s="190"/>
      <c r="G44" s="98"/>
      <c r="H44" s="191"/>
    </row>
    <row r="45" spans="1:8" ht="15" x14ac:dyDescent="0.3">
      <c r="A45" s="98"/>
      <c r="B45" s="98" t="s">
        <v>271</v>
      </c>
      <c r="C45" s="98"/>
      <c r="D45" s="98"/>
      <c r="E45" s="98"/>
      <c r="F45" s="98"/>
      <c r="G45" s="98"/>
      <c r="H45" s="191"/>
    </row>
    <row r="46" spans="1:8" x14ac:dyDescent="0.2">
      <c r="A46" s="192"/>
      <c r="B46" s="192" t="s">
        <v>140</v>
      </c>
      <c r="C46" s="192"/>
      <c r="D46" s="192"/>
      <c r="E46" s="192"/>
      <c r="F46" s="192"/>
      <c r="G46" s="186"/>
      <c r="H46" s="186"/>
    </row>
  </sheetData>
  <mergeCells count="2">
    <mergeCell ref="G1:H1"/>
    <mergeCell ref="G2:I2"/>
  </mergeCells>
  <phoneticPr fontId="23" type="noConversion"/>
  <printOptions gridLines="1"/>
  <pageMargins left="0.25" right="0.25" top="0.75" bottom="0.75" header="0.3" footer="0.3"/>
  <pageSetup scale="6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I2"/>
    </sheetView>
  </sheetViews>
  <sheetFormatPr defaultRowHeight="12.75" x14ac:dyDescent="0.2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 x14ac:dyDescent="0.3">
      <c r="A1" s="76" t="s">
        <v>471</v>
      </c>
      <c r="B1" s="76"/>
      <c r="C1" s="79"/>
      <c r="D1" s="79"/>
      <c r="E1" s="79"/>
      <c r="F1" s="79"/>
      <c r="G1" s="377" t="s">
        <v>110</v>
      </c>
      <c r="H1" s="377"/>
    </row>
    <row r="2" spans="1:10" ht="15" x14ac:dyDescent="0.3">
      <c r="A2" s="78" t="s">
        <v>141</v>
      </c>
      <c r="B2" s="76"/>
      <c r="C2" s="79"/>
      <c r="D2" s="79"/>
      <c r="E2" s="79"/>
      <c r="F2" s="79"/>
      <c r="G2" s="378" t="s">
        <v>494</v>
      </c>
      <c r="H2" s="378"/>
      <c r="I2" s="378"/>
    </row>
    <row r="3" spans="1:10" ht="15" x14ac:dyDescent="0.3">
      <c r="A3" s="78"/>
      <c r="B3" s="78"/>
      <c r="C3" s="78"/>
      <c r="D3" s="78"/>
      <c r="E3" s="78"/>
      <c r="F3" s="78"/>
      <c r="G3" s="77"/>
      <c r="H3" s="77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302" t="s">
        <v>487</v>
      </c>
      <c r="B5" s="294"/>
      <c r="C5" s="294"/>
      <c r="D5" s="294"/>
      <c r="E5" s="297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102"/>
      <c r="B7" s="102"/>
      <c r="C7" s="102"/>
      <c r="D7" s="102"/>
      <c r="E7" s="102"/>
      <c r="F7" s="102"/>
      <c r="G7" s="80"/>
      <c r="H7" s="80"/>
    </row>
    <row r="8" spans="1:10" ht="30" x14ac:dyDescent="0.2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351</v>
      </c>
      <c r="F8" s="92" t="s">
        <v>344</v>
      </c>
      <c r="G8" s="81" t="s">
        <v>10</v>
      </c>
      <c r="H8" s="81" t="s">
        <v>9</v>
      </c>
      <c r="J8" s="226" t="s">
        <v>350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26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349</v>
      </c>
      <c r="G34" s="88">
        <f>SUM(G9:G33)</f>
        <v>0</v>
      </c>
      <c r="H34" s="88">
        <f>SUM(H9:H33)</f>
        <v>0</v>
      </c>
    </row>
    <row r="35" spans="1:9" ht="15" x14ac:dyDescent="0.3">
      <c r="A35" s="224"/>
      <c r="B35" s="224"/>
      <c r="C35" s="224"/>
      <c r="D35" s="224"/>
      <c r="E35" s="224"/>
      <c r="F35" s="224"/>
      <c r="G35" s="224"/>
      <c r="H35" s="98"/>
      <c r="I35" s="98"/>
    </row>
    <row r="36" spans="1:9" ht="15" x14ac:dyDescent="0.3">
      <c r="A36" s="225" t="s">
        <v>403</v>
      </c>
      <c r="B36" s="225"/>
      <c r="C36" s="224"/>
      <c r="D36" s="224"/>
      <c r="E36" s="224"/>
      <c r="F36" s="224"/>
      <c r="G36" s="224"/>
      <c r="H36" s="98"/>
      <c r="I36" s="98"/>
    </row>
    <row r="37" spans="1:9" ht="15" x14ac:dyDescent="0.3">
      <c r="A37" s="225" t="s">
        <v>348</v>
      </c>
      <c r="B37" s="225"/>
      <c r="C37" s="224"/>
      <c r="D37" s="224"/>
      <c r="E37" s="224"/>
      <c r="F37" s="224"/>
      <c r="G37" s="224"/>
      <c r="H37" s="98"/>
      <c r="I37" s="98"/>
    </row>
    <row r="38" spans="1:9" ht="15" x14ac:dyDescent="0.3">
      <c r="A38" s="225"/>
      <c r="B38" s="225"/>
      <c r="C38" s="98"/>
      <c r="D38" s="98"/>
      <c r="E38" s="98"/>
      <c r="F38" s="98"/>
      <c r="G38" s="98"/>
      <c r="H38" s="98"/>
      <c r="I38" s="98"/>
    </row>
    <row r="39" spans="1:9" ht="15" x14ac:dyDescent="0.3">
      <c r="A39" s="225"/>
      <c r="B39" s="225"/>
      <c r="C39" s="98"/>
      <c r="D39" s="98"/>
      <c r="E39" s="98"/>
      <c r="F39" s="98"/>
      <c r="G39" s="98"/>
      <c r="H39" s="98"/>
      <c r="I39" s="98"/>
    </row>
    <row r="40" spans="1:9" x14ac:dyDescent="0.2">
      <c r="A40" s="222"/>
      <c r="B40" s="222"/>
      <c r="C40" s="222"/>
      <c r="D40" s="222"/>
      <c r="E40" s="222"/>
      <c r="F40" s="222"/>
      <c r="G40" s="222"/>
      <c r="H40" s="222"/>
      <c r="I40" s="222"/>
    </row>
    <row r="41" spans="1:9" ht="15" x14ac:dyDescent="0.3">
      <c r="A41" s="190" t="s">
        <v>107</v>
      </c>
      <c r="B41" s="190"/>
      <c r="C41" s="98"/>
      <c r="D41" s="98"/>
      <c r="E41" s="98"/>
      <c r="F41" s="98"/>
      <c r="G41" s="98"/>
      <c r="H41" s="98"/>
      <c r="I41" s="98"/>
    </row>
    <row r="42" spans="1:9" ht="15" x14ac:dyDescent="0.3">
      <c r="A42" s="98"/>
      <c r="B42" s="98"/>
      <c r="C42" s="98"/>
      <c r="D42" s="98"/>
      <c r="E42" s="98"/>
      <c r="F42" s="98"/>
      <c r="G42" s="98"/>
      <c r="H42" s="98"/>
      <c r="I42" s="98"/>
    </row>
    <row r="43" spans="1:9" ht="15" x14ac:dyDescent="0.3">
      <c r="A43" s="98"/>
      <c r="B43" s="98"/>
      <c r="C43" s="98"/>
      <c r="D43" s="98"/>
      <c r="E43" s="98"/>
      <c r="F43" s="98"/>
      <c r="G43" s="98"/>
      <c r="H43" s="98"/>
      <c r="I43" s="191"/>
    </row>
    <row r="44" spans="1:9" ht="15" x14ac:dyDescent="0.3">
      <c r="A44" s="190"/>
      <c r="B44" s="190"/>
      <c r="C44" s="190" t="s">
        <v>436</v>
      </c>
      <c r="D44" s="190"/>
      <c r="E44" s="224"/>
      <c r="F44" s="190"/>
      <c r="G44" s="190"/>
      <c r="H44" s="98"/>
      <c r="I44" s="191"/>
    </row>
    <row r="45" spans="1:9" ht="15" x14ac:dyDescent="0.3">
      <c r="A45" s="98"/>
      <c r="B45" s="98"/>
      <c r="C45" s="98" t="s">
        <v>271</v>
      </c>
      <c r="D45" s="98"/>
      <c r="E45" s="98"/>
      <c r="F45" s="98"/>
      <c r="G45" s="98"/>
      <c r="H45" s="98"/>
      <c r="I45" s="191"/>
    </row>
    <row r="46" spans="1:9" x14ac:dyDescent="0.2">
      <c r="A46" s="192"/>
      <c r="B46" s="192"/>
      <c r="C46" s="192" t="s">
        <v>140</v>
      </c>
      <c r="D46" s="192"/>
      <c r="E46" s="192"/>
      <c r="F46" s="192"/>
      <c r="G46" s="192"/>
    </row>
  </sheetData>
  <mergeCells count="2">
    <mergeCell ref="G1:H1"/>
    <mergeCell ref="G2:I2"/>
  </mergeCells>
  <phoneticPr fontId="23" type="noConversion"/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55" zoomScale="70" zoomScaleSheetLayoutView="70" workbookViewId="0">
      <selection activeCell="C2" sqref="C2:E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304</v>
      </c>
      <c r="B1" s="116"/>
      <c r="C1" s="377" t="s">
        <v>110</v>
      </c>
      <c r="D1" s="377"/>
      <c r="E1" s="155"/>
    </row>
    <row r="2" spans="1:12" x14ac:dyDescent="0.3">
      <c r="A2" s="78" t="s">
        <v>141</v>
      </c>
      <c r="B2" s="116"/>
      <c r="C2" s="378" t="s">
        <v>494</v>
      </c>
      <c r="D2" s="378"/>
      <c r="E2" s="378"/>
    </row>
    <row r="3" spans="1:12" x14ac:dyDescent="0.3">
      <c r="A3" s="78"/>
      <c r="B3" s="116"/>
      <c r="C3" s="77"/>
      <c r="D3" s="77"/>
      <c r="E3" s="15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10"/>
      <c r="L4" s="21"/>
    </row>
    <row r="5" spans="1:12" s="2" customFormat="1" x14ac:dyDescent="0.3">
      <c r="A5" s="302" t="s">
        <v>487</v>
      </c>
      <c r="B5" s="294"/>
      <c r="C5" s="294"/>
      <c r="D5" s="294"/>
      <c r="E5" s="297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102"/>
      <c r="B7" s="102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f>SUM(C10,C13,C52,C55,C56,C57,C74,C75)</f>
        <v>0</v>
      </c>
      <c r="D9" s="84">
        <f>SUM(D10,D13,D52,D55,D56,D57,D63,D70,D71,D75)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6">
        <f>SUM(C14,C17,C29:C32,C35,C36,C42,C43,C44,C45,C46,C50,C51)</f>
        <v>0</v>
      </c>
      <c r="D13" s="86">
        <f>SUM(D14,D17,D29:D32,D35,D36,D42,D43,D44,D45,D46,D50,D51)</f>
        <v>0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 x14ac:dyDescent="0.3">
      <c r="A18" s="17" t="s">
        <v>12</v>
      </c>
      <c r="B18" s="17" t="s">
        <v>251</v>
      </c>
      <c r="C18" s="38"/>
      <c r="D18" s="39"/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283</v>
      </c>
      <c r="B20" s="17" t="s">
        <v>22</v>
      </c>
      <c r="C20" s="38"/>
      <c r="D20" s="41"/>
      <c r="E20" s="155"/>
    </row>
    <row r="21" spans="1:5" x14ac:dyDescent="0.3">
      <c r="A21" s="17" t="s">
        <v>284</v>
      </c>
      <c r="B21" s="17" t="s">
        <v>15</v>
      </c>
      <c r="C21" s="38"/>
      <c r="D21" s="41"/>
      <c r="E21" s="155"/>
    </row>
    <row r="22" spans="1:5" x14ac:dyDescent="0.3">
      <c r="A22" s="17" t="s">
        <v>285</v>
      </c>
      <c r="B22" s="17" t="s">
        <v>16</v>
      </c>
      <c r="C22" s="38"/>
      <c r="D22" s="41"/>
      <c r="E22" s="155"/>
    </row>
    <row r="23" spans="1:5" x14ac:dyDescent="0.3">
      <c r="A23" s="17" t="s">
        <v>286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287</v>
      </c>
      <c r="B24" s="18" t="s">
        <v>18</v>
      </c>
      <c r="C24" s="38"/>
      <c r="D24" s="41"/>
      <c r="E24" s="155"/>
    </row>
    <row r="25" spans="1:5" ht="16.5" customHeight="1" x14ac:dyDescent="0.3">
      <c r="A25" s="18" t="s">
        <v>288</v>
      </c>
      <c r="B25" s="18" t="s">
        <v>19</v>
      </c>
      <c r="C25" s="38"/>
      <c r="D25" s="41"/>
      <c r="E25" s="155"/>
    </row>
    <row r="26" spans="1:5" ht="16.5" customHeight="1" x14ac:dyDescent="0.3">
      <c r="A26" s="18" t="s">
        <v>289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290</v>
      </c>
      <c r="B27" s="18" t="s">
        <v>23</v>
      </c>
      <c r="C27" s="38"/>
      <c r="D27" s="42"/>
      <c r="E27" s="155"/>
    </row>
    <row r="28" spans="1:5" x14ac:dyDescent="0.3">
      <c r="A28" s="17" t="s">
        <v>291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ht="30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292</v>
      </c>
      <c r="B33" s="17" t="s">
        <v>56</v>
      </c>
      <c r="C33" s="34"/>
      <c r="D33" s="35"/>
      <c r="E33" s="155"/>
    </row>
    <row r="34" spans="1:5" x14ac:dyDescent="0.3">
      <c r="A34" s="17" t="s">
        <v>293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/>
      <c r="D35" s="35"/>
      <c r="E35" s="155"/>
    </row>
    <row r="36" spans="1:5" x14ac:dyDescent="0.3">
      <c r="A36" s="16" t="s">
        <v>39</v>
      </c>
      <c r="B36" s="16" t="s">
        <v>360</v>
      </c>
      <c r="C36" s="85">
        <f>SUM(C37:C41)</f>
        <v>0</v>
      </c>
      <c r="D36" s="85">
        <f>SUM(D37:D41)</f>
        <v>0</v>
      </c>
      <c r="E36" s="155"/>
    </row>
    <row r="37" spans="1:5" x14ac:dyDescent="0.3">
      <c r="A37" s="17" t="s">
        <v>357</v>
      </c>
      <c r="B37" s="17" t="s">
        <v>361</v>
      </c>
      <c r="C37" s="34"/>
      <c r="D37" s="34"/>
      <c r="E37" s="155"/>
    </row>
    <row r="38" spans="1:5" x14ac:dyDescent="0.3">
      <c r="A38" s="17" t="s">
        <v>358</v>
      </c>
      <c r="B38" s="17" t="s">
        <v>362</v>
      </c>
      <c r="C38" s="34"/>
      <c r="D38" s="34"/>
      <c r="E38" s="155"/>
    </row>
    <row r="39" spans="1:5" x14ac:dyDescent="0.3">
      <c r="A39" s="17" t="s">
        <v>359</v>
      </c>
      <c r="B39" s="17" t="s">
        <v>365</v>
      </c>
      <c r="C39" s="34"/>
      <c r="D39" s="35"/>
      <c r="E39" s="155"/>
    </row>
    <row r="40" spans="1:5" x14ac:dyDescent="0.3">
      <c r="A40" s="17" t="s">
        <v>364</v>
      </c>
      <c r="B40" s="17" t="s">
        <v>366</v>
      </c>
      <c r="C40" s="34"/>
      <c r="D40" s="35"/>
      <c r="E40" s="155"/>
    </row>
    <row r="41" spans="1:5" x14ac:dyDescent="0.3">
      <c r="A41" s="17" t="s">
        <v>367</v>
      </c>
      <c r="B41" s="17" t="s">
        <v>363</v>
      </c>
      <c r="C41" s="34"/>
      <c r="D41" s="35"/>
      <c r="E41" s="155"/>
    </row>
    <row r="42" spans="1:5" ht="30" x14ac:dyDescent="0.3">
      <c r="A42" s="16" t="s">
        <v>40</v>
      </c>
      <c r="B42" s="16" t="s">
        <v>28</v>
      </c>
      <c r="C42" s="34"/>
      <c r="D42" s="35"/>
      <c r="E42" s="155"/>
    </row>
    <row r="43" spans="1:5" x14ac:dyDescent="0.3">
      <c r="A43" s="16" t="s">
        <v>41</v>
      </c>
      <c r="B43" s="16" t="s">
        <v>24</v>
      </c>
      <c r="C43" s="34"/>
      <c r="D43" s="35"/>
      <c r="E43" s="155"/>
    </row>
    <row r="44" spans="1:5" x14ac:dyDescent="0.3">
      <c r="A44" s="16" t="s">
        <v>42</v>
      </c>
      <c r="B44" s="16" t="s">
        <v>25</v>
      </c>
      <c r="C44" s="34"/>
      <c r="D44" s="35"/>
      <c r="E44" s="155"/>
    </row>
    <row r="45" spans="1:5" x14ac:dyDescent="0.3">
      <c r="A45" s="16" t="s">
        <v>43</v>
      </c>
      <c r="B45" s="16" t="s">
        <v>26</v>
      </c>
      <c r="C45" s="34"/>
      <c r="D45" s="35"/>
      <c r="E45" s="155"/>
    </row>
    <row r="46" spans="1:5" x14ac:dyDescent="0.3">
      <c r="A46" s="16" t="s">
        <v>44</v>
      </c>
      <c r="B46" s="16" t="s">
        <v>298</v>
      </c>
      <c r="C46" s="85">
        <f>SUM(C47:C49)</f>
        <v>0</v>
      </c>
      <c r="D46" s="85">
        <f>SUM(D47:D49)</f>
        <v>0</v>
      </c>
      <c r="E46" s="155"/>
    </row>
    <row r="47" spans="1:5" x14ac:dyDescent="0.3">
      <c r="A47" s="99" t="s">
        <v>373</v>
      </c>
      <c r="B47" s="99" t="s">
        <v>376</v>
      </c>
      <c r="C47" s="34"/>
      <c r="D47" s="35"/>
      <c r="E47" s="155"/>
    </row>
    <row r="48" spans="1:5" x14ac:dyDescent="0.3">
      <c r="A48" s="99" t="s">
        <v>374</v>
      </c>
      <c r="B48" s="99" t="s">
        <v>375</v>
      </c>
      <c r="C48" s="34"/>
      <c r="D48" s="35"/>
      <c r="E48" s="155"/>
    </row>
    <row r="49" spans="1:5" x14ac:dyDescent="0.3">
      <c r="A49" s="99" t="s">
        <v>377</v>
      </c>
      <c r="B49" s="99" t="s">
        <v>378</v>
      </c>
      <c r="C49" s="34"/>
      <c r="D49" s="35"/>
      <c r="E49" s="155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55"/>
    </row>
    <row r="51" spans="1:5" x14ac:dyDescent="0.3">
      <c r="A51" s="16" t="s">
        <v>46</v>
      </c>
      <c r="B51" s="16" t="s">
        <v>6</v>
      </c>
      <c r="C51" s="34"/>
      <c r="D51" s="35"/>
      <c r="E51" s="155"/>
    </row>
    <row r="52" spans="1:5" ht="30" x14ac:dyDescent="0.3">
      <c r="A52" s="14">
        <v>1.3</v>
      </c>
      <c r="B52" s="89" t="s">
        <v>417</v>
      </c>
      <c r="C52" s="86">
        <f>SUM(C53:C54)</f>
        <v>0</v>
      </c>
      <c r="D52" s="86">
        <f>SUM(D53:D54)</f>
        <v>0</v>
      </c>
      <c r="E52" s="155"/>
    </row>
    <row r="53" spans="1:5" ht="30" x14ac:dyDescent="0.3">
      <c r="A53" s="16" t="s">
        <v>50</v>
      </c>
      <c r="B53" s="16" t="s">
        <v>48</v>
      </c>
      <c r="C53" s="34"/>
      <c r="D53" s="35"/>
      <c r="E53" s="155"/>
    </row>
    <row r="54" spans="1:5" x14ac:dyDescent="0.3">
      <c r="A54" s="16" t="s">
        <v>51</v>
      </c>
      <c r="B54" s="16" t="s">
        <v>47</v>
      </c>
      <c r="C54" s="34"/>
      <c r="D54" s="35"/>
      <c r="E54" s="155"/>
    </row>
    <row r="55" spans="1:5" x14ac:dyDescent="0.3">
      <c r="A55" s="14">
        <v>1.4</v>
      </c>
      <c r="B55" s="14" t="s">
        <v>419</v>
      </c>
      <c r="C55" s="34"/>
      <c r="D55" s="35"/>
      <c r="E55" s="155"/>
    </row>
    <row r="56" spans="1:5" x14ac:dyDescent="0.3">
      <c r="A56" s="14">
        <v>1.5</v>
      </c>
      <c r="B56" s="14" t="s">
        <v>7</v>
      </c>
      <c r="C56" s="38"/>
      <c r="D56" s="41"/>
      <c r="E56" s="155"/>
    </row>
    <row r="57" spans="1:5" x14ac:dyDescent="0.3">
      <c r="A57" s="14">
        <v>1.6</v>
      </c>
      <c r="B57" s="46" t="s">
        <v>8</v>
      </c>
      <c r="C57" s="86">
        <f>SUM(C58:C62)</f>
        <v>0</v>
      </c>
      <c r="D57" s="86">
        <f>SUM(D58:D62)</f>
        <v>0</v>
      </c>
      <c r="E57" s="155"/>
    </row>
    <row r="58" spans="1:5" x14ac:dyDescent="0.3">
      <c r="A58" s="16" t="s">
        <v>299</v>
      </c>
      <c r="B58" s="47" t="s">
        <v>52</v>
      </c>
      <c r="C58" s="38"/>
      <c r="D58" s="41"/>
      <c r="E58" s="155"/>
    </row>
    <row r="59" spans="1:5" ht="30" x14ac:dyDescent="0.3">
      <c r="A59" s="16" t="s">
        <v>300</v>
      </c>
      <c r="B59" s="47" t="s">
        <v>54</v>
      </c>
      <c r="C59" s="38"/>
      <c r="D59" s="41"/>
      <c r="E59" s="155"/>
    </row>
    <row r="60" spans="1:5" x14ac:dyDescent="0.3">
      <c r="A60" s="16" t="s">
        <v>301</v>
      </c>
      <c r="B60" s="47" t="s">
        <v>53</v>
      </c>
      <c r="C60" s="41"/>
      <c r="D60" s="41"/>
      <c r="E60" s="155"/>
    </row>
    <row r="61" spans="1:5" x14ac:dyDescent="0.3">
      <c r="A61" s="16" t="s">
        <v>302</v>
      </c>
      <c r="B61" s="47" t="s">
        <v>27</v>
      </c>
      <c r="C61" s="38"/>
      <c r="D61" s="41"/>
      <c r="E61" s="155"/>
    </row>
    <row r="62" spans="1:5" x14ac:dyDescent="0.3">
      <c r="A62" s="16" t="s">
        <v>339</v>
      </c>
      <c r="B62" s="216" t="s">
        <v>340</v>
      </c>
      <c r="C62" s="38"/>
      <c r="D62" s="217"/>
      <c r="E62" s="155"/>
    </row>
    <row r="63" spans="1:5" x14ac:dyDescent="0.3">
      <c r="A63" s="13">
        <v>2</v>
      </c>
      <c r="B63" s="48" t="s">
        <v>106</v>
      </c>
      <c r="C63" s="278"/>
      <c r="D63" s="120">
        <f>SUM(D64:D69)</f>
        <v>0</v>
      </c>
      <c r="E63" s="155"/>
    </row>
    <row r="64" spans="1:5" x14ac:dyDescent="0.3">
      <c r="A64" s="15">
        <v>2.1</v>
      </c>
      <c r="B64" s="49" t="s">
        <v>100</v>
      </c>
      <c r="C64" s="278"/>
      <c r="D64" s="43"/>
      <c r="E64" s="155"/>
    </row>
    <row r="65" spans="1:5" x14ac:dyDescent="0.3">
      <c r="A65" s="15">
        <v>2.2000000000000002</v>
      </c>
      <c r="B65" s="49" t="s">
        <v>104</v>
      </c>
      <c r="C65" s="280"/>
      <c r="D65" s="44"/>
      <c r="E65" s="155"/>
    </row>
    <row r="66" spans="1:5" x14ac:dyDescent="0.3">
      <c r="A66" s="15">
        <v>2.2999999999999998</v>
      </c>
      <c r="B66" s="49" t="s">
        <v>103</v>
      </c>
      <c r="C66" s="280"/>
      <c r="D66" s="44"/>
      <c r="E66" s="155"/>
    </row>
    <row r="67" spans="1:5" x14ac:dyDescent="0.3">
      <c r="A67" s="15">
        <v>2.4</v>
      </c>
      <c r="B67" s="49" t="s">
        <v>105</v>
      </c>
      <c r="C67" s="280"/>
      <c r="D67" s="44"/>
      <c r="E67" s="155"/>
    </row>
    <row r="68" spans="1:5" x14ac:dyDescent="0.3">
      <c r="A68" s="15">
        <v>2.5</v>
      </c>
      <c r="B68" s="49" t="s">
        <v>101</v>
      </c>
      <c r="C68" s="280"/>
      <c r="D68" s="44"/>
      <c r="E68" s="155"/>
    </row>
    <row r="69" spans="1:5" x14ac:dyDescent="0.3">
      <c r="A69" s="15">
        <v>2.6</v>
      </c>
      <c r="B69" s="49" t="s">
        <v>102</v>
      </c>
      <c r="C69" s="280"/>
      <c r="D69" s="44"/>
      <c r="E69" s="155"/>
    </row>
    <row r="70" spans="1:5" s="2" customFormat="1" x14ac:dyDescent="0.3">
      <c r="A70" s="13">
        <v>3</v>
      </c>
      <c r="B70" s="276" t="s">
        <v>453</v>
      </c>
      <c r="C70" s="279"/>
      <c r="D70" s="277"/>
      <c r="E70" s="107"/>
    </row>
    <row r="71" spans="1:5" s="2" customFormat="1" x14ac:dyDescent="0.3">
      <c r="A71" s="13">
        <v>4</v>
      </c>
      <c r="B71" s="13" t="s">
        <v>253</v>
      </c>
      <c r="C71" s="279">
        <f>SUM(C72:C73)</f>
        <v>0</v>
      </c>
      <c r="D71" s="87">
        <f>SUM(D72:D73)</f>
        <v>0</v>
      </c>
      <c r="E71" s="107"/>
    </row>
    <row r="72" spans="1:5" s="2" customFormat="1" x14ac:dyDescent="0.3">
      <c r="A72" s="15">
        <v>4.0999999999999996</v>
      </c>
      <c r="B72" s="15" t="s">
        <v>254</v>
      </c>
      <c r="C72" s="8"/>
      <c r="D72" s="8"/>
      <c r="E72" s="107"/>
    </row>
    <row r="73" spans="1:5" s="2" customFormat="1" x14ac:dyDescent="0.3">
      <c r="A73" s="15">
        <v>4.2</v>
      </c>
      <c r="B73" s="15" t="s">
        <v>255</v>
      </c>
      <c r="C73" s="8"/>
      <c r="D73" s="8"/>
      <c r="E73" s="107"/>
    </row>
    <row r="74" spans="1:5" s="2" customFormat="1" x14ac:dyDescent="0.3">
      <c r="A74" s="13">
        <v>5</v>
      </c>
      <c r="B74" s="274" t="s">
        <v>281</v>
      </c>
      <c r="C74" s="8"/>
      <c r="D74" s="87"/>
      <c r="E74" s="107"/>
    </row>
    <row r="75" spans="1:5" s="2" customFormat="1" ht="30" x14ac:dyDescent="0.3">
      <c r="A75" s="13">
        <v>6</v>
      </c>
      <c r="B75" s="274" t="s">
        <v>464</v>
      </c>
      <c r="C75" s="86">
        <f>SUM(C76:C81)</f>
        <v>0</v>
      </c>
      <c r="D75" s="86">
        <f>SUM(D76:D81)</f>
        <v>0</v>
      </c>
      <c r="E75" s="107"/>
    </row>
    <row r="76" spans="1:5" s="2" customFormat="1" x14ac:dyDescent="0.3">
      <c r="A76" s="15">
        <v>6.1</v>
      </c>
      <c r="B76" s="15" t="s">
        <v>68</v>
      </c>
      <c r="C76" s="8"/>
      <c r="D76" s="8"/>
      <c r="E76" s="107"/>
    </row>
    <row r="77" spans="1:5" s="2" customFormat="1" x14ac:dyDescent="0.3">
      <c r="A77" s="15">
        <v>6.2</v>
      </c>
      <c r="B77" s="15" t="s">
        <v>74</v>
      </c>
      <c r="C77" s="8"/>
      <c r="D77" s="8"/>
      <c r="E77" s="107"/>
    </row>
    <row r="78" spans="1:5" s="2" customFormat="1" x14ac:dyDescent="0.3">
      <c r="A78" s="15">
        <v>6.3</v>
      </c>
      <c r="B78" s="15" t="s">
        <v>69</v>
      </c>
      <c r="C78" s="8"/>
      <c r="D78" s="8"/>
      <c r="E78" s="107"/>
    </row>
    <row r="79" spans="1:5" s="2" customFormat="1" x14ac:dyDescent="0.3">
      <c r="A79" s="15">
        <v>6.4</v>
      </c>
      <c r="B79" s="15" t="s">
        <v>465</v>
      </c>
      <c r="C79" s="8"/>
      <c r="D79" s="8"/>
      <c r="E79" s="107"/>
    </row>
    <row r="80" spans="1:5" s="2" customFormat="1" x14ac:dyDescent="0.3">
      <c r="A80" s="15">
        <v>6.5</v>
      </c>
      <c r="B80" s="15" t="s">
        <v>466</v>
      </c>
      <c r="C80" s="8"/>
      <c r="D80" s="8"/>
      <c r="E80" s="107"/>
    </row>
    <row r="81" spans="1:9" s="2" customFormat="1" x14ac:dyDescent="0.3">
      <c r="A81" s="15">
        <v>6.6</v>
      </c>
      <c r="B81" s="15" t="s">
        <v>8</v>
      </c>
      <c r="C81" s="8"/>
      <c r="D81" s="8"/>
      <c r="E81" s="107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1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1" t="s">
        <v>272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271</v>
      </c>
      <c r="D89" s="12"/>
      <c r="E89"/>
      <c r="F89"/>
      <c r="G89"/>
      <c r="H89"/>
      <c r="I89"/>
    </row>
    <row r="90" spans="1:9" customFormat="1" ht="12.75" x14ac:dyDescent="0.2">
      <c r="B90" s="67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E2"/>
  </mergeCells>
  <phoneticPr fontId="23" type="noConversion"/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2015-01-30T09:22:04Z</cp:lastPrinted>
  <dcterms:created xsi:type="dcterms:W3CDTF">2011-12-27T13:20:18Z</dcterms:created>
  <dcterms:modified xsi:type="dcterms:W3CDTF">2016-03-31T07:02:31Z</dcterms:modified>
</cp:coreProperties>
</file>